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a\Desktop\Q-jem\BNDecomposition\"/>
    </mc:Choice>
  </mc:AlternateContent>
  <xr:revisionPtr revIDLastSave="0" documentId="13_ncr:1_{FA874008-C5C0-4664-9C70-01A85FFC0615}" xr6:coauthVersionLast="45" xr6:coauthVersionMax="45" xr10:uidLastSave="{00000000-0000-0000-0000-000000000000}"/>
  <bookViews>
    <workbookView xWindow="-110" yWindow="-110" windowWidth="22780" windowHeight="14660" activeTab="2" xr2:uid="{0E53E9D1-6DB3-4614-AE2B-1C1D89D4681C}"/>
  </bookViews>
  <sheets>
    <sheet name="MMC推計値" sheetId="1" r:id="rId1"/>
    <sheet name="MCMCパラからARIMA" sheetId="3" r:id="rId2"/>
    <sheet name="4指標" sheetId="4" r:id="rId3"/>
    <sheet name="ARIMA" sheetId="2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T6" i="4" l="1" a="1"/>
  <c r="AT6" i="4" s="1"/>
  <c r="AX6" i="4" s="1"/>
  <c r="AT7" i="4" a="1"/>
  <c r="AV7" i="4" s="1"/>
  <c r="AZ7" i="4" s="1"/>
  <c r="AT8" i="4" a="1"/>
  <c r="AT8" i="4" s="1"/>
  <c r="AX8" i="4" s="1"/>
  <c r="AT9" i="4" a="1"/>
  <c r="AT9" i="4" s="1"/>
  <c r="AX9" i="4" s="1"/>
  <c r="AT10" i="4" a="1"/>
  <c r="AW10" i="4" s="1"/>
  <c r="BA10" i="4" s="1"/>
  <c r="AT11" i="4" a="1"/>
  <c r="AU11" i="4" s="1"/>
  <c r="AY11" i="4" s="1"/>
  <c r="AT12" i="4" a="1"/>
  <c r="AU12" i="4" s="1"/>
  <c r="AY12" i="4" s="1"/>
  <c r="AT13" i="4" a="1"/>
  <c r="AV13" i="4" s="1"/>
  <c r="AZ13" i="4" s="1"/>
  <c r="AT14" i="4" a="1"/>
  <c r="AT14" i="4" s="1"/>
  <c r="AX14" i="4" s="1"/>
  <c r="AT15" i="4" a="1"/>
  <c r="AV15" i="4" s="1"/>
  <c r="AZ15" i="4" s="1"/>
  <c r="AT16" i="4" a="1"/>
  <c r="AT16" i="4" s="1"/>
  <c r="AX16" i="4" s="1"/>
  <c r="AT17" i="4" a="1"/>
  <c r="AT17" i="4" s="1"/>
  <c r="AX17" i="4" s="1"/>
  <c r="AT18" i="4" a="1"/>
  <c r="AW18" i="4" s="1"/>
  <c r="BA18" i="4" s="1"/>
  <c r="AT19" i="4" a="1"/>
  <c r="AU19" i="4" s="1"/>
  <c r="AY19" i="4" s="1"/>
  <c r="AT20" i="4" a="1"/>
  <c r="AU20" i="4" s="1"/>
  <c r="AY20" i="4" s="1"/>
  <c r="AT21" i="4" a="1"/>
  <c r="AV21" i="4" s="1"/>
  <c r="AZ21" i="4" s="1"/>
  <c r="AT22" i="4" a="1"/>
  <c r="AT22" i="4" s="1"/>
  <c r="AX22" i="4" s="1"/>
  <c r="AT23" i="4" a="1"/>
  <c r="AV23" i="4" s="1"/>
  <c r="AZ23" i="4" s="1"/>
  <c r="AT24" i="4" a="1"/>
  <c r="AT24" i="4" s="1"/>
  <c r="AX24" i="4" s="1"/>
  <c r="AT25" i="4" a="1"/>
  <c r="AT25" i="4" s="1"/>
  <c r="AX25" i="4" s="1"/>
  <c r="AT26" i="4" a="1"/>
  <c r="AW26" i="4" s="1"/>
  <c r="BA26" i="4" s="1"/>
  <c r="AT27" i="4" a="1"/>
  <c r="AU27" i="4" s="1"/>
  <c r="AY27" i="4" s="1"/>
  <c r="AT28" i="4" a="1"/>
  <c r="AU28" i="4" s="1"/>
  <c r="AY28" i="4" s="1"/>
  <c r="AT29" i="4" a="1"/>
  <c r="AW29" i="4" s="1"/>
  <c r="BA29" i="4" s="1"/>
  <c r="AT30" i="4" a="1"/>
  <c r="AT30" i="4" s="1"/>
  <c r="AX30" i="4" s="1"/>
  <c r="AT31" i="4" a="1"/>
  <c r="AV31" i="4" s="1"/>
  <c r="AZ31" i="4" s="1"/>
  <c r="AT32" i="4" a="1"/>
  <c r="AT32" i="4" s="1"/>
  <c r="AX32" i="4" s="1"/>
  <c r="AT33" i="4" a="1"/>
  <c r="AT33" i="4" s="1"/>
  <c r="AX33" i="4" s="1"/>
  <c r="AT34" i="4" a="1"/>
  <c r="AW34" i="4" s="1"/>
  <c r="BA34" i="4" s="1"/>
  <c r="AT35" i="4" a="1"/>
  <c r="AT35" i="4" s="1"/>
  <c r="AX35" i="4" s="1"/>
  <c r="AT36" i="4" a="1"/>
  <c r="AU36" i="4" s="1"/>
  <c r="AY36" i="4" s="1"/>
  <c r="AT37" i="4" a="1"/>
  <c r="AT37" i="4" s="1"/>
  <c r="AX37" i="4" s="1"/>
  <c r="AT38" i="4" a="1"/>
  <c r="AT38" i="4" s="1"/>
  <c r="AX38" i="4" s="1"/>
  <c r="AT39" i="4" a="1"/>
  <c r="AV39" i="4" s="1"/>
  <c r="AZ39" i="4" s="1"/>
  <c r="AT40" i="4" a="1"/>
  <c r="AT40" i="4" s="1"/>
  <c r="AX40" i="4" s="1"/>
  <c r="AT41" i="4" a="1"/>
  <c r="AT41" i="4" s="1"/>
  <c r="AX41" i="4" s="1"/>
  <c r="AT42" i="4" a="1"/>
  <c r="AW42" i="4" s="1"/>
  <c r="BA42" i="4" s="1"/>
  <c r="AT43" i="4" a="1"/>
  <c r="AT43" i="4" s="1"/>
  <c r="AX43" i="4" s="1"/>
  <c r="AT44" i="4" a="1"/>
  <c r="AU44" i="4" s="1"/>
  <c r="AY44" i="4" s="1"/>
  <c r="AT45" i="4" a="1"/>
  <c r="AT45" i="4" s="1"/>
  <c r="AX45" i="4" s="1"/>
  <c r="AT46" i="4" a="1"/>
  <c r="AT46" i="4" s="1"/>
  <c r="AX46" i="4" s="1"/>
  <c r="AT47" i="4" a="1"/>
  <c r="AV47" i="4" s="1"/>
  <c r="AZ47" i="4" s="1"/>
  <c r="AT48" i="4" a="1"/>
  <c r="AT48" i="4" s="1"/>
  <c r="AX48" i="4" s="1"/>
  <c r="AT49" i="4" a="1"/>
  <c r="AT49" i="4" s="1"/>
  <c r="AX49" i="4" s="1"/>
  <c r="AT50" i="4" a="1"/>
  <c r="AW50" i="4" s="1"/>
  <c r="BA50" i="4" s="1"/>
  <c r="AT51" i="4" a="1"/>
  <c r="AT51" i="4" s="1"/>
  <c r="AX51" i="4" s="1"/>
  <c r="AT52" i="4" a="1"/>
  <c r="AU52" i="4" s="1"/>
  <c r="AY52" i="4" s="1"/>
  <c r="AT53" i="4" a="1"/>
  <c r="AV53" i="4" s="1"/>
  <c r="AZ53" i="4" s="1"/>
  <c r="AT54" i="4" a="1"/>
  <c r="AT54" i="4" s="1"/>
  <c r="AX54" i="4" s="1"/>
  <c r="AT55" i="4" a="1"/>
  <c r="AV55" i="4" s="1"/>
  <c r="AZ55" i="4" s="1"/>
  <c r="AT56" i="4" a="1"/>
  <c r="AT56" i="4" s="1"/>
  <c r="AX56" i="4" s="1"/>
  <c r="AT57" i="4" a="1"/>
  <c r="AT57" i="4" s="1"/>
  <c r="AX57" i="4" s="1"/>
  <c r="AT58" i="4" a="1"/>
  <c r="AW58" i="4" s="1"/>
  <c r="BA58" i="4" s="1"/>
  <c r="AT59" i="4" a="1"/>
  <c r="AT59" i="4" s="1"/>
  <c r="AX59" i="4" s="1"/>
  <c r="AT60" i="4" a="1"/>
  <c r="AU60" i="4" s="1"/>
  <c r="AY60" i="4" s="1"/>
  <c r="AT61" i="4" a="1"/>
  <c r="AT61" i="4" s="1"/>
  <c r="AX61" i="4" s="1"/>
  <c r="AT62" i="4" a="1"/>
  <c r="AT62" i="4" s="1"/>
  <c r="AX62" i="4" s="1"/>
  <c r="AT63" i="4" a="1"/>
  <c r="AW63" i="4" s="1"/>
  <c r="BA63" i="4" s="1"/>
  <c r="AT64" i="4" a="1"/>
  <c r="AT64" i="4" s="1"/>
  <c r="AX64" i="4" s="1"/>
  <c r="AT65" i="4" a="1"/>
  <c r="AT65" i="4" s="1"/>
  <c r="AX65" i="4" s="1"/>
  <c r="AT66" i="4" a="1"/>
  <c r="AT66" i="4" s="1"/>
  <c r="AX66" i="4" s="1"/>
  <c r="AT67" i="4" a="1"/>
  <c r="AT67" i="4" s="1"/>
  <c r="AX67" i="4" s="1"/>
  <c r="AT68" i="4" a="1"/>
  <c r="AV68" i="4" s="1"/>
  <c r="AZ68" i="4" s="1"/>
  <c r="AT69" i="4" a="1"/>
  <c r="AU69" i="4" s="1"/>
  <c r="AY69" i="4" s="1"/>
  <c r="AT70" i="4" a="1"/>
  <c r="AT70" i="4" s="1"/>
  <c r="AX70" i="4" s="1"/>
  <c r="AT71" i="4" a="1"/>
  <c r="AW71" i="4" s="1"/>
  <c r="BA71" i="4" s="1"/>
  <c r="AT72" i="4" a="1"/>
  <c r="AT72" i="4" s="1"/>
  <c r="AX72" i="4" s="1"/>
  <c r="AT73" i="4" a="1"/>
  <c r="AT73" i="4" s="1"/>
  <c r="AX73" i="4" s="1"/>
  <c r="AT74" i="4" a="1"/>
  <c r="AT74" i="4" s="1"/>
  <c r="AX74" i="4" s="1"/>
  <c r="AT75" i="4" a="1"/>
  <c r="AT75" i="4" s="1"/>
  <c r="AX75" i="4" s="1"/>
  <c r="AT76" i="4" a="1"/>
  <c r="AV76" i="4" s="1"/>
  <c r="AZ76" i="4" s="1"/>
  <c r="AT77" i="4" a="1"/>
  <c r="AT77" i="4" s="1"/>
  <c r="AX77" i="4" s="1"/>
  <c r="AT78" i="4" a="1"/>
  <c r="AT78" i="4" s="1"/>
  <c r="AX78" i="4" s="1"/>
  <c r="AT79" i="4" a="1"/>
  <c r="AW79" i="4" s="1"/>
  <c r="BA79" i="4" s="1"/>
  <c r="AT80" i="4" a="1"/>
  <c r="AT80" i="4" s="1"/>
  <c r="AX80" i="4" s="1"/>
  <c r="AT81" i="4" a="1"/>
  <c r="AT81" i="4" s="1"/>
  <c r="AX81" i="4" s="1"/>
  <c r="AT82" i="4" a="1"/>
  <c r="AT82" i="4" s="1"/>
  <c r="AX82" i="4" s="1"/>
  <c r="AT83" i="4" a="1"/>
  <c r="AT83" i="4" s="1"/>
  <c r="AX83" i="4" s="1"/>
  <c r="AT84" i="4" a="1"/>
  <c r="AV84" i="4" s="1"/>
  <c r="AZ84" i="4" s="1"/>
  <c r="AT85" i="4" a="1"/>
  <c r="AT85" i="4" s="1"/>
  <c r="AX85" i="4" s="1"/>
  <c r="AT86" i="4" a="1"/>
  <c r="AT86" i="4" s="1"/>
  <c r="AX86" i="4" s="1"/>
  <c r="AT87" i="4" a="1"/>
  <c r="AW87" i="4" s="1"/>
  <c r="BA87" i="4" s="1"/>
  <c r="AT88" i="4" a="1"/>
  <c r="AT88" i="4" s="1"/>
  <c r="AX88" i="4" s="1"/>
  <c r="AT89" i="4" a="1"/>
  <c r="AT89" i="4" s="1"/>
  <c r="AX89" i="4" s="1"/>
  <c r="AT90" i="4" a="1"/>
  <c r="AT90" i="4" s="1"/>
  <c r="AX90" i="4" s="1"/>
  <c r="AT91" i="4" a="1"/>
  <c r="AU91" i="4" s="1"/>
  <c r="AY91" i="4" s="1"/>
  <c r="AT92" i="4" a="1"/>
  <c r="AV92" i="4" s="1"/>
  <c r="AZ92" i="4" s="1"/>
  <c r="AT93" i="4" a="1"/>
  <c r="AV93" i="4" s="1"/>
  <c r="AZ93" i="4" s="1"/>
  <c r="AT94" i="4" a="1"/>
  <c r="AT94" i="4" s="1"/>
  <c r="AX94" i="4" s="1"/>
  <c r="AT95" i="4" a="1"/>
  <c r="AW95" i="4" s="1"/>
  <c r="BA95" i="4" s="1"/>
  <c r="AT96" i="4" a="1"/>
  <c r="AT96" i="4" s="1"/>
  <c r="AX96" i="4" s="1"/>
  <c r="AT97" i="4" a="1"/>
  <c r="AT97" i="4" s="1"/>
  <c r="AX97" i="4" s="1"/>
  <c r="AT98" i="4" a="1"/>
  <c r="AT98" i="4" s="1"/>
  <c r="AX98" i="4" s="1"/>
  <c r="AT99" i="4" a="1"/>
  <c r="AT99" i="4" s="1"/>
  <c r="AX99" i="4" s="1"/>
  <c r="AT100" i="4" a="1"/>
  <c r="AV100" i="4" s="1"/>
  <c r="AZ100" i="4" s="1"/>
  <c r="AT101" i="4" a="1"/>
  <c r="AV101" i="4" s="1"/>
  <c r="AZ101" i="4" s="1"/>
  <c r="AT102" i="4" a="1"/>
  <c r="AT102" i="4" s="1"/>
  <c r="AX102" i="4" s="1"/>
  <c r="AT103" i="4" a="1"/>
  <c r="AW103" i="4" s="1"/>
  <c r="BA103" i="4" s="1"/>
  <c r="AT104" i="4" a="1"/>
  <c r="AT104" i="4" s="1"/>
  <c r="AX104" i="4" s="1"/>
  <c r="AT105" i="4" a="1"/>
  <c r="AU105" i="4" s="1"/>
  <c r="AY105" i="4" s="1"/>
  <c r="AT106" i="4" a="1"/>
  <c r="AT106" i="4" s="1"/>
  <c r="AX106" i="4" s="1"/>
  <c r="AT107" i="4" a="1"/>
  <c r="AU107" i="4" s="1"/>
  <c r="AY107" i="4" s="1"/>
  <c r="AT108" i="4" a="1"/>
  <c r="AV108" i="4" s="1"/>
  <c r="AZ108" i="4" s="1"/>
  <c r="AT109" i="4" a="1"/>
  <c r="AT109" i="4" s="1"/>
  <c r="AX109" i="4" s="1"/>
  <c r="AT110" i="4" a="1"/>
  <c r="AT110" i="4" s="1"/>
  <c r="AX110" i="4" s="1"/>
  <c r="AT111" i="4" a="1"/>
  <c r="AW111" i="4" s="1"/>
  <c r="BA111" i="4" s="1"/>
  <c r="AT112" i="4" a="1"/>
  <c r="AT112" i="4" s="1"/>
  <c r="AX112" i="4" s="1"/>
  <c r="AT113" i="4" a="1"/>
  <c r="AU113" i="4" s="1"/>
  <c r="AY113" i="4" s="1"/>
  <c r="AT114" i="4" a="1"/>
  <c r="AT114" i="4" s="1"/>
  <c r="AX114" i="4" s="1"/>
  <c r="AT115" i="4" a="1"/>
  <c r="AT115" i="4" s="1"/>
  <c r="AX115" i="4" s="1"/>
  <c r="AT116" i="4" a="1"/>
  <c r="AV116" i="4" s="1"/>
  <c r="AZ116" i="4" s="1"/>
  <c r="AT117" i="4" a="1"/>
  <c r="AT117" i="4" s="1"/>
  <c r="AX117" i="4" s="1"/>
  <c r="AT118" i="4" a="1"/>
  <c r="AT118" i="4" s="1"/>
  <c r="AX118" i="4" s="1"/>
  <c r="AT119" i="4" a="1"/>
  <c r="AW119" i="4" s="1"/>
  <c r="BA119" i="4" s="1"/>
  <c r="AT120" i="4" a="1"/>
  <c r="AT120" i="4" s="1"/>
  <c r="AX120" i="4" s="1"/>
  <c r="AT121" i="4" a="1"/>
  <c r="AU121" i="4" s="1"/>
  <c r="AY121" i="4" s="1"/>
  <c r="AT122" i="4" a="1"/>
  <c r="AT122" i="4" s="1"/>
  <c r="AX122" i="4" s="1"/>
  <c r="AT123" i="4" a="1"/>
  <c r="AT123" i="4" s="1"/>
  <c r="AX123" i="4" s="1"/>
  <c r="AT124" i="4" a="1"/>
  <c r="AV124" i="4" s="1"/>
  <c r="AZ124" i="4" s="1"/>
  <c r="AT125" i="4" a="1"/>
  <c r="AW125" i="4" s="1"/>
  <c r="BA125" i="4" s="1"/>
  <c r="AT126" i="4" a="1"/>
  <c r="AT126" i="4" s="1"/>
  <c r="AX126" i="4" s="1"/>
  <c r="AT127" i="4" a="1"/>
  <c r="AW127" i="4" s="1"/>
  <c r="BA127" i="4" s="1"/>
  <c r="AT128" i="4" a="1"/>
  <c r="AT128" i="4" s="1"/>
  <c r="AX128" i="4" s="1"/>
  <c r="AT129" i="4" a="1"/>
  <c r="AU129" i="4" s="1"/>
  <c r="AY129" i="4" s="1"/>
  <c r="AT130" i="4" a="1"/>
  <c r="AT130" i="4" s="1"/>
  <c r="AX130" i="4" s="1"/>
  <c r="AT131" i="4" a="1"/>
  <c r="AT131" i="4" s="1"/>
  <c r="AX131" i="4" s="1"/>
  <c r="AT132" i="4" a="1"/>
  <c r="AV132" i="4" s="1"/>
  <c r="AZ132" i="4" s="1"/>
  <c r="AT133" i="4" a="1"/>
  <c r="AT133" i="4" s="1"/>
  <c r="AX133" i="4" s="1"/>
  <c r="AT134" i="4" a="1"/>
  <c r="AT134" i="4" s="1"/>
  <c r="AX134" i="4" s="1"/>
  <c r="AT135" i="4" a="1"/>
  <c r="AW135" i="4" s="1"/>
  <c r="BA135" i="4" s="1"/>
  <c r="AT5" i="4" a="1"/>
  <c r="AT5" i="4" s="1"/>
  <c r="AX5" i="4" s="1"/>
  <c r="AH6" i="4"/>
  <c r="AI6" i="4"/>
  <c r="AJ6" i="4"/>
  <c r="AK6" i="4"/>
  <c r="AH7" i="4"/>
  <c r="AI7" i="4"/>
  <c r="AJ7" i="4"/>
  <c r="AK7" i="4"/>
  <c r="AH8" i="4"/>
  <c r="AI8" i="4"/>
  <c r="AJ8" i="4"/>
  <c r="AK8" i="4"/>
  <c r="AH9" i="4"/>
  <c r="AI9" i="4"/>
  <c r="AJ9" i="4"/>
  <c r="AK9" i="4"/>
  <c r="AH10" i="4"/>
  <c r="AI10" i="4"/>
  <c r="AJ10" i="4"/>
  <c r="AK10" i="4"/>
  <c r="AH11" i="4"/>
  <c r="AI11" i="4"/>
  <c r="AJ11" i="4"/>
  <c r="AK11" i="4"/>
  <c r="AH12" i="4"/>
  <c r="AI12" i="4"/>
  <c r="AJ12" i="4"/>
  <c r="AK12" i="4"/>
  <c r="AH13" i="4"/>
  <c r="AI13" i="4"/>
  <c r="AJ13" i="4"/>
  <c r="AK13" i="4"/>
  <c r="AH14" i="4"/>
  <c r="AI14" i="4"/>
  <c r="AJ14" i="4"/>
  <c r="AK14" i="4"/>
  <c r="AH15" i="4"/>
  <c r="AI15" i="4"/>
  <c r="AJ15" i="4"/>
  <c r="AK15" i="4"/>
  <c r="AH16" i="4"/>
  <c r="AI16" i="4"/>
  <c r="AJ16" i="4"/>
  <c r="AK16" i="4"/>
  <c r="AH17" i="4"/>
  <c r="AI17" i="4"/>
  <c r="AJ17" i="4"/>
  <c r="AK17" i="4"/>
  <c r="AH18" i="4"/>
  <c r="AI18" i="4"/>
  <c r="AJ18" i="4"/>
  <c r="AK18" i="4"/>
  <c r="AH19" i="4"/>
  <c r="AI19" i="4"/>
  <c r="AJ19" i="4"/>
  <c r="AK19" i="4"/>
  <c r="AH20" i="4"/>
  <c r="AI20" i="4"/>
  <c r="AJ20" i="4"/>
  <c r="AK20" i="4"/>
  <c r="AH21" i="4"/>
  <c r="AI21" i="4"/>
  <c r="AJ21" i="4"/>
  <c r="AK21" i="4"/>
  <c r="AH22" i="4"/>
  <c r="AI22" i="4"/>
  <c r="AJ22" i="4"/>
  <c r="AK22" i="4"/>
  <c r="AH23" i="4"/>
  <c r="AI23" i="4"/>
  <c r="AJ23" i="4"/>
  <c r="AK23" i="4"/>
  <c r="AH24" i="4"/>
  <c r="AI24" i="4"/>
  <c r="AJ24" i="4"/>
  <c r="AK24" i="4"/>
  <c r="AH25" i="4"/>
  <c r="AI25" i="4"/>
  <c r="AJ25" i="4"/>
  <c r="AK25" i="4"/>
  <c r="AH26" i="4"/>
  <c r="AI26" i="4"/>
  <c r="AJ26" i="4"/>
  <c r="AK26" i="4"/>
  <c r="AH27" i="4"/>
  <c r="AI27" i="4"/>
  <c r="AJ27" i="4"/>
  <c r="AK27" i="4"/>
  <c r="AH28" i="4"/>
  <c r="AI28" i="4"/>
  <c r="AJ28" i="4"/>
  <c r="AK28" i="4"/>
  <c r="AH29" i="4"/>
  <c r="AI29" i="4"/>
  <c r="AJ29" i="4"/>
  <c r="AK29" i="4"/>
  <c r="AH30" i="4"/>
  <c r="AI30" i="4"/>
  <c r="AJ30" i="4"/>
  <c r="AK30" i="4"/>
  <c r="AH31" i="4"/>
  <c r="AI31" i="4"/>
  <c r="AJ31" i="4"/>
  <c r="AK31" i="4"/>
  <c r="AH32" i="4"/>
  <c r="AI32" i="4"/>
  <c r="AJ32" i="4"/>
  <c r="AK32" i="4"/>
  <c r="AH33" i="4"/>
  <c r="AI33" i="4"/>
  <c r="AJ33" i="4"/>
  <c r="AK33" i="4"/>
  <c r="AH34" i="4"/>
  <c r="AI34" i="4"/>
  <c r="AJ34" i="4"/>
  <c r="AK34" i="4"/>
  <c r="AH35" i="4"/>
  <c r="AI35" i="4"/>
  <c r="AJ35" i="4"/>
  <c r="AK35" i="4"/>
  <c r="AH36" i="4"/>
  <c r="AI36" i="4"/>
  <c r="AJ36" i="4"/>
  <c r="AK36" i="4"/>
  <c r="AH37" i="4"/>
  <c r="AI37" i="4"/>
  <c r="AJ37" i="4"/>
  <c r="AK37" i="4"/>
  <c r="AH38" i="4"/>
  <c r="AI38" i="4"/>
  <c r="AJ38" i="4"/>
  <c r="AK38" i="4"/>
  <c r="AH39" i="4"/>
  <c r="AI39" i="4"/>
  <c r="AJ39" i="4"/>
  <c r="AK39" i="4"/>
  <c r="AH40" i="4"/>
  <c r="AI40" i="4"/>
  <c r="AJ40" i="4"/>
  <c r="AK40" i="4"/>
  <c r="AH41" i="4"/>
  <c r="AI41" i="4"/>
  <c r="AJ41" i="4"/>
  <c r="AK41" i="4"/>
  <c r="AH42" i="4"/>
  <c r="AI42" i="4"/>
  <c r="AJ42" i="4"/>
  <c r="AK42" i="4"/>
  <c r="AH43" i="4"/>
  <c r="AI43" i="4"/>
  <c r="AJ43" i="4"/>
  <c r="AK43" i="4"/>
  <c r="AH44" i="4"/>
  <c r="AI44" i="4"/>
  <c r="AJ44" i="4"/>
  <c r="AK44" i="4"/>
  <c r="AH45" i="4"/>
  <c r="AI45" i="4"/>
  <c r="AJ45" i="4"/>
  <c r="AK45" i="4"/>
  <c r="AH46" i="4"/>
  <c r="AI46" i="4"/>
  <c r="AJ46" i="4"/>
  <c r="AK46" i="4"/>
  <c r="AH47" i="4"/>
  <c r="AI47" i="4"/>
  <c r="AJ47" i="4"/>
  <c r="AK47" i="4"/>
  <c r="AH48" i="4"/>
  <c r="AI48" i="4"/>
  <c r="AJ48" i="4"/>
  <c r="AK48" i="4"/>
  <c r="AH49" i="4"/>
  <c r="AI49" i="4"/>
  <c r="AJ49" i="4"/>
  <c r="AK49" i="4"/>
  <c r="AH50" i="4"/>
  <c r="AI50" i="4"/>
  <c r="AJ50" i="4"/>
  <c r="AK50" i="4"/>
  <c r="AH51" i="4"/>
  <c r="AI51" i="4"/>
  <c r="AJ51" i="4"/>
  <c r="AK51" i="4"/>
  <c r="AH52" i="4"/>
  <c r="AI52" i="4"/>
  <c r="AJ52" i="4"/>
  <c r="AK52" i="4"/>
  <c r="AH53" i="4"/>
  <c r="AI53" i="4"/>
  <c r="AJ53" i="4"/>
  <c r="AK53" i="4"/>
  <c r="AH54" i="4"/>
  <c r="AI54" i="4"/>
  <c r="AJ54" i="4"/>
  <c r="AK54" i="4"/>
  <c r="AH55" i="4"/>
  <c r="AI55" i="4"/>
  <c r="AJ55" i="4"/>
  <c r="AK55" i="4"/>
  <c r="AH56" i="4"/>
  <c r="AI56" i="4"/>
  <c r="AJ56" i="4"/>
  <c r="AK56" i="4"/>
  <c r="AH57" i="4"/>
  <c r="AI57" i="4"/>
  <c r="AJ57" i="4"/>
  <c r="AK57" i="4"/>
  <c r="AH58" i="4"/>
  <c r="AI58" i="4"/>
  <c r="AJ58" i="4"/>
  <c r="AK58" i="4"/>
  <c r="AH59" i="4"/>
  <c r="AI59" i="4"/>
  <c r="AJ59" i="4"/>
  <c r="AK59" i="4"/>
  <c r="AH60" i="4"/>
  <c r="AI60" i="4"/>
  <c r="AJ60" i="4"/>
  <c r="AK60" i="4"/>
  <c r="AH61" i="4"/>
  <c r="AI61" i="4"/>
  <c r="AJ61" i="4"/>
  <c r="AK61" i="4"/>
  <c r="AH62" i="4"/>
  <c r="AI62" i="4"/>
  <c r="AJ62" i="4"/>
  <c r="AK62" i="4"/>
  <c r="AH63" i="4"/>
  <c r="AI63" i="4"/>
  <c r="AJ63" i="4"/>
  <c r="AK63" i="4"/>
  <c r="AH64" i="4"/>
  <c r="AI64" i="4"/>
  <c r="AJ64" i="4"/>
  <c r="AK64" i="4"/>
  <c r="AH65" i="4"/>
  <c r="AI65" i="4"/>
  <c r="AJ65" i="4"/>
  <c r="AK65" i="4"/>
  <c r="AH66" i="4"/>
  <c r="AI66" i="4"/>
  <c r="AJ66" i="4"/>
  <c r="AK66" i="4"/>
  <c r="AH67" i="4"/>
  <c r="AI67" i="4"/>
  <c r="AJ67" i="4"/>
  <c r="AK67" i="4"/>
  <c r="AH68" i="4"/>
  <c r="AI68" i="4"/>
  <c r="AJ68" i="4"/>
  <c r="AK68" i="4"/>
  <c r="AH69" i="4"/>
  <c r="AI69" i="4"/>
  <c r="AJ69" i="4"/>
  <c r="AK69" i="4"/>
  <c r="AH70" i="4"/>
  <c r="AI70" i="4"/>
  <c r="AJ70" i="4"/>
  <c r="AK70" i="4"/>
  <c r="AH71" i="4"/>
  <c r="AI71" i="4"/>
  <c r="AJ71" i="4"/>
  <c r="AK71" i="4"/>
  <c r="AH72" i="4"/>
  <c r="AI72" i="4"/>
  <c r="AJ72" i="4"/>
  <c r="AK72" i="4"/>
  <c r="AH73" i="4"/>
  <c r="AI73" i="4"/>
  <c r="AJ73" i="4"/>
  <c r="AK73" i="4"/>
  <c r="AH74" i="4"/>
  <c r="AI74" i="4"/>
  <c r="AJ74" i="4"/>
  <c r="AK74" i="4"/>
  <c r="AH75" i="4"/>
  <c r="AI75" i="4"/>
  <c r="AJ75" i="4"/>
  <c r="AK75" i="4"/>
  <c r="AH76" i="4"/>
  <c r="AI76" i="4"/>
  <c r="AJ76" i="4"/>
  <c r="AK76" i="4"/>
  <c r="AH77" i="4"/>
  <c r="AI77" i="4"/>
  <c r="AJ77" i="4"/>
  <c r="AK77" i="4"/>
  <c r="AH78" i="4"/>
  <c r="AI78" i="4"/>
  <c r="AJ78" i="4"/>
  <c r="AK78" i="4"/>
  <c r="AH79" i="4"/>
  <c r="AI79" i="4"/>
  <c r="AJ79" i="4"/>
  <c r="AK79" i="4"/>
  <c r="AH80" i="4"/>
  <c r="AI80" i="4"/>
  <c r="AJ80" i="4"/>
  <c r="AK80" i="4"/>
  <c r="AH81" i="4"/>
  <c r="AI81" i="4"/>
  <c r="AJ81" i="4"/>
  <c r="AK81" i="4"/>
  <c r="AH82" i="4"/>
  <c r="AI82" i="4"/>
  <c r="AJ82" i="4"/>
  <c r="AK82" i="4"/>
  <c r="AH83" i="4"/>
  <c r="AI83" i="4"/>
  <c r="AJ83" i="4"/>
  <c r="AK83" i="4"/>
  <c r="AH84" i="4"/>
  <c r="AI84" i="4"/>
  <c r="AJ84" i="4"/>
  <c r="AK84" i="4"/>
  <c r="AH85" i="4"/>
  <c r="AI85" i="4"/>
  <c r="AJ85" i="4"/>
  <c r="AK85" i="4"/>
  <c r="AH86" i="4"/>
  <c r="AI86" i="4"/>
  <c r="AJ86" i="4"/>
  <c r="AK86" i="4"/>
  <c r="AH87" i="4"/>
  <c r="AI87" i="4"/>
  <c r="AJ87" i="4"/>
  <c r="AK87" i="4"/>
  <c r="AH88" i="4"/>
  <c r="AI88" i="4"/>
  <c r="AJ88" i="4"/>
  <c r="AK88" i="4"/>
  <c r="AH89" i="4"/>
  <c r="AI89" i="4"/>
  <c r="AJ89" i="4"/>
  <c r="AK89" i="4"/>
  <c r="AH90" i="4"/>
  <c r="AI90" i="4"/>
  <c r="AJ90" i="4"/>
  <c r="AK90" i="4"/>
  <c r="AH91" i="4"/>
  <c r="AI91" i="4"/>
  <c r="AJ91" i="4"/>
  <c r="AK91" i="4"/>
  <c r="AH92" i="4"/>
  <c r="AI92" i="4"/>
  <c r="AJ92" i="4"/>
  <c r="AK92" i="4"/>
  <c r="AH93" i="4"/>
  <c r="AI93" i="4"/>
  <c r="AJ93" i="4"/>
  <c r="AK93" i="4"/>
  <c r="AH94" i="4"/>
  <c r="AI94" i="4"/>
  <c r="AJ94" i="4"/>
  <c r="AK94" i="4"/>
  <c r="AH95" i="4"/>
  <c r="AI95" i="4"/>
  <c r="AJ95" i="4"/>
  <c r="AK95" i="4"/>
  <c r="AH96" i="4"/>
  <c r="AI96" i="4"/>
  <c r="AJ96" i="4"/>
  <c r="AK96" i="4"/>
  <c r="AH97" i="4"/>
  <c r="AI97" i="4"/>
  <c r="AJ97" i="4"/>
  <c r="AK97" i="4"/>
  <c r="AH98" i="4"/>
  <c r="AI98" i="4"/>
  <c r="AJ98" i="4"/>
  <c r="AK98" i="4"/>
  <c r="AH99" i="4"/>
  <c r="AI99" i="4"/>
  <c r="AJ99" i="4"/>
  <c r="AK99" i="4"/>
  <c r="AH100" i="4"/>
  <c r="AI100" i="4"/>
  <c r="AJ100" i="4"/>
  <c r="AK100" i="4"/>
  <c r="AH101" i="4"/>
  <c r="AI101" i="4"/>
  <c r="AJ101" i="4"/>
  <c r="AK101" i="4"/>
  <c r="AH102" i="4"/>
  <c r="AI102" i="4"/>
  <c r="AJ102" i="4"/>
  <c r="AK102" i="4"/>
  <c r="AH103" i="4"/>
  <c r="AI103" i="4"/>
  <c r="AJ103" i="4"/>
  <c r="AK103" i="4"/>
  <c r="AH104" i="4"/>
  <c r="AI104" i="4"/>
  <c r="AJ104" i="4"/>
  <c r="AK104" i="4"/>
  <c r="AH105" i="4"/>
  <c r="AI105" i="4"/>
  <c r="AJ105" i="4"/>
  <c r="AK105" i="4"/>
  <c r="AH106" i="4"/>
  <c r="AI106" i="4"/>
  <c r="AJ106" i="4"/>
  <c r="AK106" i="4"/>
  <c r="AH107" i="4"/>
  <c r="AI107" i="4"/>
  <c r="AJ107" i="4"/>
  <c r="AK107" i="4"/>
  <c r="AH108" i="4"/>
  <c r="AI108" i="4"/>
  <c r="AJ108" i="4"/>
  <c r="AK108" i="4"/>
  <c r="AH109" i="4"/>
  <c r="AI109" i="4"/>
  <c r="AJ109" i="4"/>
  <c r="AK109" i="4"/>
  <c r="AH110" i="4"/>
  <c r="AI110" i="4"/>
  <c r="AJ110" i="4"/>
  <c r="AK110" i="4"/>
  <c r="AH111" i="4"/>
  <c r="AI111" i="4"/>
  <c r="AJ111" i="4"/>
  <c r="AK111" i="4"/>
  <c r="AH112" i="4"/>
  <c r="AI112" i="4"/>
  <c r="AJ112" i="4"/>
  <c r="AK112" i="4"/>
  <c r="AH113" i="4"/>
  <c r="AI113" i="4"/>
  <c r="AJ113" i="4"/>
  <c r="AK113" i="4"/>
  <c r="AH114" i="4"/>
  <c r="AI114" i="4"/>
  <c r="AJ114" i="4"/>
  <c r="AK114" i="4"/>
  <c r="AH115" i="4"/>
  <c r="AI115" i="4"/>
  <c r="AJ115" i="4"/>
  <c r="AK115" i="4"/>
  <c r="AH116" i="4"/>
  <c r="AI116" i="4"/>
  <c r="AJ116" i="4"/>
  <c r="AK116" i="4"/>
  <c r="AH117" i="4"/>
  <c r="AI117" i="4"/>
  <c r="AJ117" i="4"/>
  <c r="AK117" i="4"/>
  <c r="AH118" i="4"/>
  <c r="AI118" i="4"/>
  <c r="AJ118" i="4"/>
  <c r="AK118" i="4"/>
  <c r="AH119" i="4"/>
  <c r="AI119" i="4"/>
  <c r="AJ119" i="4"/>
  <c r="AK119" i="4"/>
  <c r="AH120" i="4"/>
  <c r="AI120" i="4"/>
  <c r="AJ120" i="4"/>
  <c r="AK120" i="4"/>
  <c r="AH121" i="4"/>
  <c r="AI121" i="4"/>
  <c r="AJ121" i="4"/>
  <c r="AK121" i="4"/>
  <c r="AH122" i="4"/>
  <c r="AI122" i="4"/>
  <c r="AJ122" i="4"/>
  <c r="AK122" i="4"/>
  <c r="AH123" i="4"/>
  <c r="AI123" i="4"/>
  <c r="AJ123" i="4"/>
  <c r="AK123" i="4"/>
  <c r="AH124" i="4"/>
  <c r="AI124" i="4"/>
  <c r="AJ124" i="4"/>
  <c r="AK124" i="4"/>
  <c r="AH125" i="4"/>
  <c r="AI125" i="4"/>
  <c r="AJ125" i="4"/>
  <c r="AK125" i="4"/>
  <c r="AH126" i="4"/>
  <c r="AI126" i="4"/>
  <c r="AJ126" i="4"/>
  <c r="AK126" i="4"/>
  <c r="AH127" i="4"/>
  <c r="AI127" i="4"/>
  <c r="AJ127" i="4"/>
  <c r="AK127" i="4"/>
  <c r="AH128" i="4"/>
  <c r="AI128" i="4"/>
  <c r="AJ128" i="4"/>
  <c r="AK128" i="4"/>
  <c r="AH129" i="4"/>
  <c r="AI129" i="4"/>
  <c r="AJ129" i="4"/>
  <c r="AK129" i="4"/>
  <c r="AH130" i="4"/>
  <c r="AI130" i="4"/>
  <c r="AJ130" i="4"/>
  <c r="AK130" i="4"/>
  <c r="AH131" i="4"/>
  <c r="AI131" i="4"/>
  <c r="AJ131" i="4"/>
  <c r="AK131" i="4"/>
  <c r="AH132" i="4"/>
  <c r="AI132" i="4"/>
  <c r="AJ132" i="4"/>
  <c r="AK132" i="4"/>
  <c r="AH133" i="4"/>
  <c r="AI133" i="4"/>
  <c r="AJ133" i="4"/>
  <c r="AK133" i="4"/>
  <c r="AH134" i="4"/>
  <c r="AI134" i="4"/>
  <c r="AJ134" i="4"/>
  <c r="AK134" i="4"/>
  <c r="AH135" i="4"/>
  <c r="AI135" i="4"/>
  <c r="AJ135" i="4"/>
  <c r="AK135" i="4"/>
  <c r="AI5" i="4"/>
  <c r="AJ5" i="4"/>
  <c r="AK5" i="4"/>
  <c r="AH5" i="4"/>
  <c r="AD5" i="4"/>
  <c r="AE5" i="4"/>
  <c r="AF5" i="4"/>
  <c r="AG5" i="4"/>
  <c r="AD6" i="4"/>
  <c r="AE6" i="4"/>
  <c r="AF6" i="4"/>
  <c r="AG6" i="4"/>
  <c r="AD7" i="4"/>
  <c r="AE7" i="4"/>
  <c r="AF7" i="4"/>
  <c r="AG7" i="4"/>
  <c r="AD8" i="4"/>
  <c r="AE8" i="4"/>
  <c r="AF8" i="4"/>
  <c r="AG8" i="4"/>
  <c r="AD9" i="4"/>
  <c r="AE9" i="4"/>
  <c r="AF9" i="4"/>
  <c r="AG9" i="4"/>
  <c r="AD10" i="4"/>
  <c r="AE10" i="4"/>
  <c r="AF10" i="4"/>
  <c r="AG10" i="4"/>
  <c r="AD11" i="4"/>
  <c r="AE11" i="4"/>
  <c r="AF11" i="4"/>
  <c r="AG11" i="4"/>
  <c r="AD12" i="4"/>
  <c r="AE12" i="4"/>
  <c r="AF12" i="4"/>
  <c r="AG12" i="4"/>
  <c r="AD13" i="4"/>
  <c r="AE13" i="4"/>
  <c r="AF13" i="4"/>
  <c r="AG13" i="4"/>
  <c r="AD14" i="4"/>
  <c r="AE14" i="4"/>
  <c r="AF14" i="4"/>
  <c r="AG14" i="4"/>
  <c r="AD15" i="4"/>
  <c r="AE15" i="4"/>
  <c r="AF15" i="4"/>
  <c r="AG15" i="4"/>
  <c r="AD16" i="4"/>
  <c r="AE16" i="4"/>
  <c r="AF16" i="4"/>
  <c r="AG16" i="4"/>
  <c r="AD17" i="4"/>
  <c r="AE17" i="4"/>
  <c r="AF17" i="4"/>
  <c r="AG17" i="4"/>
  <c r="AD18" i="4"/>
  <c r="AE18" i="4"/>
  <c r="AF18" i="4"/>
  <c r="AG18" i="4"/>
  <c r="AD19" i="4"/>
  <c r="AE19" i="4"/>
  <c r="AF19" i="4"/>
  <c r="AG19" i="4"/>
  <c r="AD20" i="4"/>
  <c r="AE20" i="4"/>
  <c r="AF20" i="4"/>
  <c r="AG20" i="4"/>
  <c r="AD21" i="4"/>
  <c r="AE21" i="4"/>
  <c r="AF21" i="4"/>
  <c r="AG21" i="4"/>
  <c r="AD22" i="4"/>
  <c r="AE22" i="4"/>
  <c r="AF22" i="4"/>
  <c r="AG22" i="4"/>
  <c r="AD23" i="4"/>
  <c r="AE23" i="4"/>
  <c r="AF23" i="4"/>
  <c r="AG23" i="4"/>
  <c r="AD24" i="4"/>
  <c r="AE24" i="4"/>
  <c r="AF24" i="4"/>
  <c r="AG24" i="4"/>
  <c r="AD25" i="4"/>
  <c r="AE25" i="4"/>
  <c r="AF25" i="4"/>
  <c r="AG25" i="4"/>
  <c r="AD26" i="4"/>
  <c r="AE26" i="4"/>
  <c r="AF26" i="4"/>
  <c r="AG26" i="4"/>
  <c r="AD27" i="4"/>
  <c r="AE27" i="4"/>
  <c r="AF27" i="4"/>
  <c r="AG27" i="4"/>
  <c r="AD28" i="4"/>
  <c r="AE28" i="4"/>
  <c r="AF28" i="4"/>
  <c r="AG28" i="4"/>
  <c r="AD29" i="4"/>
  <c r="AE29" i="4"/>
  <c r="AF29" i="4"/>
  <c r="AG29" i="4"/>
  <c r="AD30" i="4"/>
  <c r="AE30" i="4"/>
  <c r="AF30" i="4"/>
  <c r="AG30" i="4"/>
  <c r="AD31" i="4"/>
  <c r="AE31" i="4"/>
  <c r="AF31" i="4"/>
  <c r="AG31" i="4"/>
  <c r="AD32" i="4"/>
  <c r="AE32" i="4"/>
  <c r="AF32" i="4"/>
  <c r="AG32" i="4"/>
  <c r="AD33" i="4"/>
  <c r="AE33" i="4"/>
  <c r="AF33" i="4"/>
  <c r="AG33" i="4"/>
  <c r="AD34" i="4"/>
  <c r="AE34" i="4"/>
  <c r="AF34" i="4"/>
  <c r="AG34" i="4"/>
  <c r="AD35" i="4"/>
  <c r="AE35" i="4"/>
  <c r="AF35" i="4"/>
  <c r="AG35" i="4"/>
  <c r="AD36" i="4"/>
  <c r="AE36" i="4"/>
  <c r="AF36" i="4"/>
  <c r="AG36" i="4"/>
  <c r="AD37" i="4"/>
  <c r="AE37" i="4"/>
  <c r="AF37" i="4"/>
  <c r="AG37" i="4"/>
  <c r="AD38" i="4"/>
  <c r="AE38" i="4"/>
  <c r="AF38" i="4"/>
  <c r="AG38" i="4"/>
  <c r="AD39" i="4"/>
  <c r="AE39" i="4"/>
  <c r="AF39" i="4"/>
  <c r="AG39" i="4"/>
  <c r="AD40" i="4"/>
  <c r="AE40" i="4"/>
  <c r="AF40" i="4"/>
  <c r="AG40" i="4"/>
  <c r="AD41" i="4"/>
  <c r="AE41" i="4"/>
  <c r="AF41" i="4"/>
  <c r="AG41" i="4"/>
  <c r="AD42" i="4"/>
  <c r="AE42" i="4"/>
  <c r="AF42" i="4"/>
  <c r="AG42" i="4"/>
  <c r="AD43" i="4"/>
  <c r="AE43" i="4"/>
  <c r="AF43" i="4"/>
  <c r="AG43" i="4"/>
  <c r="AD44" i="4"/>
  <c r="AE44" i="4"/>
  <c r="AF44" i="4"/>
  <c r="AG44" i="4"/>
  <c r="AD45" i="4"/>
  <c r="AE45" i="4"/>
  <c r="AF45" i="4"/>
  <c r="AG45" i="4"/>
  <c r="AD46" i="4"/>
  <c r="AE46" i="4"/>
  <c r="AF46" i="4"/>
  <c r="AG46" i="4"/>
  <c r="AD47" i="4"/>
  <c r="AE47" i="4"/>
  <c r="AF47" i="4"/>
  <c r="AG47" i="4"/>
  <c r="AD48" i="4"/>
  <c r="AE48" i="4"/>
  <c r="AF48" i="4"/>
  <c r="AG48" i="4"/>
  <c r="AD49" i="4"/>
  <c r="AE49" i="4"/>
  <c r="AF49" i="4"/>
  <c r="AG49" i="4"/>
  <c r="AD50" i="4"/>
  <c r="AE50" i="4"/>
  <c r="AF50" i="4"/>
  <c r="AG50" i="4"/>
  <c r="AD51" i="4"/>
  <c r="AE51" i="4"/>
  <c r="AF51" i="4"/>
  <c r="AG51" i="4"/>
  <c r="AD52" i="4"/>
  <c r="AE52" i="4"/>
  <c r="AF52" i="4"/>
  <c r="AG52" i="4"/>
  <c r="AD53" i="4"/>
  <c r="AE53" i="4"/>
  <c r="AF53" i="4"/>
  <c r="AG53" i="4"/>
  <c r="AD54" i="4"/>
  <c r="AE54" i="4"/>
  <c r="AF54" i="4"/>
  <c r="AG54" i="4"/>
  <c r="AD55" i="4"/>
  <c r="AE55" i="4"/>
  <c r="AF55" i="4"/>
  <c r="AG55" i="4"/>
  <c r="AD56" i="4"/>
  <c r="AE56" i="4"/>
  <c r="AF56" i="4"/>
  <c r="AG56" i="4"/>
  <c r="AD57" i="4"/>
  <c r="AE57" i="4"/>
  <c r="AF57" i="4"/>
  <c r="AG57" i="4"/>
  <c r="AD58" i="4"/>
  <c r="AE58" i="4"/>
  <c r="AF58" i="4"/>
  <c r="AG58" i="4"/>
  <c r="AD59" i="4"/>
  <c r="AE59" i="4"/>
  <c r="AF59" i="4"/>
  <c r="AG59" i="4"/>
  <c r="AD60" i="4"/>
  <c r="AE60" i="4"/>
  <c r="AF60" i="4"/>
  <c r="AG60" i="4"/>
  <c r="AD61" i="4"/>
  <c r="AE61" i="4"/>
  <c r="AF61" i="4"/>
  <c r="AG61" i="4"/>
  <c r="AD62" i="4"/>
  <c r="AE62" i="4"/>
  <c r="AF62" i="4"/>
  <c r="AG62" i="4"/>
  <c r="AD63" i="4"/>
  <c r="AE63" i="4"/>
  <c r="AF63" i="4"/>
  <c r="AG63" i="4"/>
  <c r="AD64" i="4"/>
  <c r="AE64" i="4"/>
  <c r="AF64" i="4"/>
  <c r="AG64" i="4"/>
  <c r="AD65" i="4"/>
  <c r="AE65" i="4"/>
  <c r="AF65" i="4"/>
  <c r="AG65" i="4"/>
  <c r="AD66" i="4"/>
  <c r="AE66" i="4"/>
  <c r="AF66" i="4"/>
  <c r="AG66" i="4"/>
  <c r="AD67" i="4"/>
  <c r="AE67" i="4"/>
  <c r="AF67" i="4"/>
  <c r="AG67" i="4"/>
  <c r="AD68" i="4"/>
  <c r="AE68" i="4"/>
  <c r="AF68" i="4"/>
  <c r="AG68" i="4"/>
  <c r="AD69" i="4"/>
  <c r="AE69" i="4"/>
  <c r="AF69" i="4"/>
  <c r="AG69" i="4"/>
  <c r="AD70" i="4"/>
  <c r="AE70" i="4"/>
  <c r="AF70" i="4"/>
  <c r="AG70" i="4"/>
  <c r="AD71" i="4"/>
  <c r="AE71" i="4"/>
  <c r="AF71" i="4"/>
  <c r="AG71" i="4"/>
  <c r="AD72" i="4"/>
  <c r="AE72" i="4"/>
  <c r="AF72" i="4"/>
  <c r="AG72" i="4"/>
  <c r="AD73" i="4"/>
  <c r="AE73" i="4"/>
  <c r="AF73" i="4"/>
  <c r="AG73" i="4"/>
  <c r="AD74" i="4"/>
  <c r="AE74" i="4"/>
  <c r="AF74" i="4"/>
  <c r="AG74" i="4"/>
  <c r="AD75" i="4"/>
  <c r="AE75" i="4"/>
  <c r="AF75" i="4"/>
  <c r="AG75" i="4"/>
  <c r="AD76" i="4"/>
  <c r="AE76" i="4"/>
  <c r="AF76" i="4"/>
  <c r="AG76" i="4"/>
  <c r="AD77" i="4"/>
  <c r="AE77" i="4"/>
  <c r="AF77" i="4"/>
  <c r="AG77" i="4"/>
  <c r="AD78" i="4"/>
  <c r="AE78" i="4"/>
  <c r="AF78" i="4"/>
  <c r="AG78" i="4"/>
  <c r="AD79" i="4"/>
  <c r="AE79" i="4"/>
  <c r="AF79" i="4"/>
  <c r="AG79" i="4"/>
  <c r="AD80" i="4"/>
  <c r="AE80" i="4"/>
  <c r="AF80" i="4"/>
  <c r="AG80" i="4"/>
  <c r="AD81" i="4"/>
  <c r="AE81" i="4"/>
  <c r="AF81" i="4"/>
  <c r="AG81" i="4"/>
  <c r="AD82" i="4"/>
  <c r="AE82" i="4"/>
  <c r="AF82" i="4"/>
  <c r="AG82" i="4"/>
  <c r="AD83" i="4"/>
  <c r="AE83" i="4"/>
  <c r="AF83" i="4"/>
  <c r="AG83" i="4"/>
  <c r="AD84" i="4"/>
  <c r="AE84" i="4"/>
  <c r="AF84" i="4"/>
  <c r="AG84" i="4"/>
  <c r="AD85" i="4"/>
  <c r="AE85" i="4"/>
  <c r="AF85" i="4"/>
  <c r="AG85" i="4"/>
  <c r="AD86" i="4"/>
  <c r="AE86" i="4"/>
  <c r="AF86" i="4"/>
  <c r="AG86" i="4"/>
  <c r="AD87" i="4"/>
  <c r="AE87" i="4"/>
  <c r="AF87" i="4"/>
  <c r="AG87" i="4"/>
  <c r="AD88" i="4"/>
  <c r="AE88" i="4"/>
  <c r="AF88" i="4"/>
  <c r="AG88" i="4"/>
  <c r="AD89" i="4"/>
  <c r="AE89" i="4"/>
  <c r="AF89" i="4"/>
  <c r="AG89" i="4"/>
  <c r="AD90" i="4"/>
  <c r="AE90" i="4"/>
  <c r="AF90" i="4"/>
  <c r="AG90" i="4"/>
  <c r="AD91" i="4"/>
  <c r="AE91" i="4"/>
  <c r="AF91" i="4"/>
  <c r="AG91" i="4"/>
  <c r="AD92" i="4"/>
  <c r="AE92" i="4"/>
  <c r="AF92" i="4"/>
  <c r="AG92" i="4"/>
  <c r="AD93" i="4"/>
  <c r="AE93" i="4"/>
  <c r="AF93" i="4"/>
  <c r="AG93" i="4"/>
  <c r="AD94" i="4"/>
  <c r="AE94" i="4"/>
  <c r="AF94" i="4"/>
  <c r="AG94" i="4"/>
  <c r="AD95" i="4"/>
  <c r="AE95" i="4"/>
  <c r="AF95" i="4"/>
  <c r="AG95" i="4"/>
  <c r="AD96" i="4"/>
  <c r="AE96" i="4"/>
  <c r="AF96" i="4"/>
  <c r="AG96" i="4"/>
  <c r="AD97" i="4"/>
  <c r="AE97" i="4"/>
  <c r="AF97" i="4"/>
  <c r="AG97" i="4"/>
  <c r="AD98" i="4"/>
  <c r="AE98" i="4"/>
  <c r="AF98" i="4"/>
  <c r="AG98" i="4"/>
  <c r="AD99" i="4"/>
  <c r="AE99" i="4"/>
  <c r="AF99" i="4"/>
  <c r="AG99" i="4"/>
  <c r="AD100" i="4"/>
  <c r="AE100" i="4"/>
  <c r="AF100" i="4"/>
  <c r="AG100" i="4"/>
  <c r="AD101" i="4"/>
  <c r="AE101" i="4"/>
  <c r="AF101" i="4"/>
  <c r="AG101" i="4"/>
  <c r="AD102" i="4"/>
  <c r="AE102" i="4"/>
  <c r="AF102" i="4"/>
  <c r="AG102" i="4"/>
  <c r="AD103" i="4"/>
  <c r="AE103" i="4"/>
  <c r="AF103" i="4"/>
  <c r="AG103" i="4"/>
  <c r="AD104" i="4"/>
  <c r="AE104" i="4"/>
  <c r="AF104" i="4"/>
  <c r="AG104" i="4"/>
  <c r="AD105" i="4"/>
  <c r="AE105" i="4"/>
  <c r="AF105" i="4"/>
  <c r="AG105" i="4"/>
  <c r="AD106" i="4"/>
  <c r="AE106" i="4"/>
  <c r="AF106" i="4"/>
  <c r="AG106" i="4"/>
  <c r="AD107" i="4"/>
  <c r="AE107" i="4"/>
  <c r="AF107" i="4"/>
  <c r="AG107" i="4"/>
  <c r="AD108" i="4"/>
  <c r="AE108" i="4"/>
  <c r="AF108" i="4"/>
  <c r="AG108" i="4"/>
  <c r="AD109" i="4"/>
  <c r="AE109" i="4"/>
  <c r="AF109" i="4"/>
  <c r="AG109" i="4"/>
  <c r="AD110" i="4"/>
  <c r="AE110" i="4"/>
  <c r="AF110" i="4"/>
  <c r="AG110" i="4"/>
  <c r="AD111" i="4"/>
  <c r="AE111" i="4"/>
  <c r="AF111" i="4"/>
  <c r="AG111" i="4"/>
  <c r="AD112" i="4"/>
  <c r="AE112" i="4"/>
  <c r="AF112" i="4"/>
  <c r="AG112" i="4"/>
  <c r="AD113" i="4"/>
  <c r="AE113" i="4"/>
  <c r="AF113" i="4"/>
  <c r="AG113" i="4"/>
  <c r="AD114" i="4"/>
  <c r="AE114" i="4"/>
  <c r="AF114" i="4"/>
  <c r="AG114" i="4"/>
  <c r="AD115" i="4"/>
  <c r="AE115" i="4"/>
  <c r="AF115" i="4"/>
  <c r="AG115" i="4"/>
  <c r="AD116" i="4"/>
  <c r="AE116" i="4"/>
  <c r="AF116" i="4"/>
  <c r="AG116" i="4"/>
  <c r="AD117" i="4"/>
  <c r="AE117" i="4"/>
  <c r="AF117" i="4"/>
  <c r="AG117" i="4"/>
  <c r="AD118" i="4"/>
  <c r="AE118" i="4"/>
  <c r="AF118" i="4"/>
  <c r="AG118" i="4"/>
  <c r="AD119" i="4"/>
  <c r="AE119" i="4"/>
  <c r="AF119" i="4"/>
  <c r="AG119" i="4"/>
  <c r="AD120" i="4"/>
  <c r="AE120" i="4"/>
  <c r="AF120" i="4"/>
  <c r="AG120" i="4"/>
  <c r="AD121" i="4"/>
  <c r="AE121" i="4"/>
  <c r="AF121" i="4"/>
  <c r="AG121" i="4"/>
  <c r="AD122" i="4"/>
  <c r="AE122" i="4"/>
  <c r="AF122" i="4"/>
  <c r="AG122" i="4"/>
  <c r="AD123" i="4"/>
  <c r="AE123" i="4"/>
  <c r="AF123" i="4"/>
  <c r="AG123" i="4"/>
  <c r="AD124" i="4"/>
  <c r="AE124" i="4"/>
  <c r="AF124" i="4"/>
  <c r="AG124" i="4"/>
  <c r="AD125" i="4"/>
  <c r="AE125" i="4"/>
  <c r="AF125" i="4"/>
  <c r="AG125" i="4"/>
  <c r="AD126" i="4"/>
  <c r="AE126" i="4"/>
  <c r="AF126" i="4"/>
  <c r="AG126" i="4"/>
  <c r="AD127" i="4"/>
  <c r="AE127" i="4"/>
  <c r="AF127" i="4"/>
  <c r="AG127" i="4"/>
  <c r="AD128" i="4"/>
  <c r="AE128" i="4"/>
  <c r="AF128" i="4"/>
  <c r="AG128" i="4"/>
  <c r="AD129" i="4"/>
  <c r="AE129" i="4"/>
  <c r="AF129" i="4"/>
  <c r="AG129" i="4"/>
  <c r="AD130" i="4"/>
  <c r="AE130" i="4"/>
  <c r="AF130" i="4"/>
  <c r="AG130" i="4"/>
  <c r="AD131" i="4"/>
  <c r="AE131" i="4"/>
  <c r="AF131" i="4"/>
  <c r="AG131" i="4"/>
  <c r="AD132" i="4"/>
  <c r="AE132" i="4"/>
  <c r="AF132" i="4"/>
  <c r="AG132" i="4"/>
  <c r="AD133" i="4"/>
  <c r="AE133" i="4"/>
  <c r="AF133" i="4"/>
  <c r="AG133" i="4"/>
  <c r="AD134" i="4"/>
  <c r="AE134" i="4"/>
  <c r="AF134" i="4"/>
  <c r="AG134" i="4"/>
  <c r="AD135" i="4"/>
  <c r="AE135" i="4"/>
  <c r="AF135" i="4"/>
  <c r="AG135" i="4"/>
  <c r="AG4" i="4"/>
  <c r="AF4" i="4"/>
  <c r="AE4" i="4"/>
  <c r="AD4" i="4"/>
  <c r="F24" i="4"/>
  <c r="E23" i="4"/>
  <c r="D22" i="4"/>
  <c r="C21" i="4"/>
  <c r="C15" i="4"/>
  <c r="F4" i="1"/>
  <c r="F4" i="3"/>
  <c r="F3" i="3"/>
  <c r="F18" i="4"/>
  <c r="E17" i="4"/>
  <c r="D16" i="4"/>
  <c r="H45" i="4" a="1"/>
  <c r="T9" i="4" a="1"/>
  <c r="P9" i="4" a="1"/>
  <c r="L9" i="4" a="1"/>
  <c r="L9" i="4" s="1"/>
  <c r="O10" i="4"/>
  <c r="O12" i="4"/>
  <c r="H9" i="4" a="1"/>
  <c r="H9" i="4" s="1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AW106" i="4" l="1"/>
  <c r="BA106" i="4" s="1"/>
  <c r="AU124" i="4"/>
  <c r="AY124" i="4" s="1"/>
  <c r="AT116" i="4"/>
  <c r="AX116" i="4" s="1"/>
  <c r="AV83" i="4"/>
  <c r="AZ83" i="4" s="1"/>
  <c r="AT129" i="4"/>
  <c r="AX129" i="4" s="1"/>
  <c r="AT93" i="4"/>
  <c r="AX93" i="4" s="1"/>
  <c r="AT71" i="4"/>
  <c r="AX71" i="4" s="1"/>
  <c r="AW83" i="4"/>
  <c r="BA83" i="4" s="1"/>
  <c r="AW40" i="4"/>
  <c r="BA40" i="4" s="1"/>
  <c r="AT107" i="4"/>
  <c r="AX107" i="4" s="1"/>
  <c r="AU101" i="4"/>
  <c r="AY101" i="4" s="1"/>
  <c r="AV95" i="4"/>
  <c r="AZ95" i="4" s="1"/>
  <c r="AT101" i="4"/>
  <c r="AX101" i="4" s="1"/>
  <c r="AU68" i="4"/>
  <c r="AY68" i="4" s="1"/>
  <c r="AV61" i="4"/>
  <c r="AZ61" i="4" s="1"/>
  <c r="AU93" i="4"/>
  <c r="AY93" i="4" s="1"/>
  <c r="AW37" i="4"/>
  <c r="BA37" i="4" s="1"/>
  <c r="AU125" i="4"/>
  <c r="AY125" i="4" s="1"/>
  <c r="AU42" i="4"/>
  <c r="AY42" i="4" s="1"/>
  <c r="AV37" i="4"/>
  <c r="AZ37" i="4" s="1"/>
  <c r="AT125" i="4"/>
  <c r="AX125" i="4" s="1"/>
  <c r="AT121" i="4"/>
  <c r="AX121" i="4" s="1"/>
  <c r="AW75" i="4"/>
  <c r="BA75" i="4" s="1"/>
  <c r="AV18" i="4"/>
  <c r="AZ18" i="4" s="1"/>
  <c r="AV80" i="4"/>
  <c r="AZ80" i="4" s="1"/>
  <c r="AV75" i="4"/>
  <c r="AZ75" i="4" s="1"/>
  <c r="AW45" i="4"/>
  <c r="BA45" i="4" s="1"/>
  <c r="AT29" i="4"/>
  <c r="AX29" i="4" s="1"/>
  <c r="AU23" i="4"/>
  <c r="AY23" i="4" s="1"/>
  <c r="AV58" i="4"/>
  <c r="AZ58" i="4" s="1"/>
  <c r="AV45" i="4"/>
  <c r="AZ45" i="4" s="1"/>
  <c r="AT113" i="4"/>
  <c r="AX113" i="4" s="1"/>
  <c r="AW101" i="4"/>
  <c r="BA101" i="4" s="1"/>
  <c r="AT69" i="4"/>
  <c r="AX69" i="4" s="1"/>
  <c r="AT58" i="4"/>
  <c r="AX58" i="4" s="1"/>
  <c r="AU45" i="4"/>
  <c r="AY45" i="4" s="1"/>
  <c r="AV34" i="4"/>
  <c r="AZ34" i="4" s="1"/>
  <c r="AT28" i="4"/>
  <c r="AX28" i="4" s="1"/>
  <c r="AW16" i="4"/>
  <c r="BA16" i="4" s="1"/>
  <c r="AV122" i="4"/>
  <c r="AZ122" i="4" s="1"/>
  <c r="AV106" i="4"/>
  <c r="AZ106" i="4" s="1"/>
  <c r="AW72" i="4"/>
  <c r="BA72" i="4" s="1"/>
  <c r="AT20" i="4"/>
  <c r="AX20" i="4" s="1"/>
  <c r="AU122" i="4"/>
  <c r="AY122" i="4" s="1"/>
  <c r="AU116" i="4"/>
  <c r="AY116" i="4" s="1"/>
  <c r="AV88" i="4"/>
  <c r="AZ88" i="4" s="1"/>
  <c r="AT76" i="4"/>
  <c r="AX76" i="4" s="1"/>
  <c r="AV72" i="4"/>
  <c r="AZ72" i="4" s="1"/>
  <c r="AT68" i="4"/>
  <c r="AX68" i="4" s="1"/>
  <c r="AU132" i="4"/>
  <c r="AY132" i="4" s="1"/>
  <c r="AT127" i="4"/>
  <c r="AX127" i="4" s="1"/>
  <c r="AT124" i="4"/>
  <c r="AX124" i="4" s="1"/>
  <c r="AU108" i="4"/>
  <c r="AY108" i="4" s="1"/>
  <c r="AW91" i="4"/>
  <c r="BA91" i="4" s="1"/>
  <c r="AW77" i="4"/>
  <c r="BA77" i="4" s="1"/>
  <c r="AU61" i="4"/>
  <c r="AY61" i="4" s="1"/>
  <c r="AV40" i="4"/>
  <c r="AZ40" i="4" s="1"/>
  <c r="AU31" i="4"/>
  <c r="AY31" i="4" s="1"/>
  <c r="AT23" i="4"/>
  <c r="AX23" i="4" s="1"/>
  <c r="AU18" i="4"/>
  <c r="AY18" i="4" s="1"/>
  <c r="AW13" i="4"/>
  <c r="BA13" i="4" s="1"/>
  <c r="AV8" i="4"/>
  <c r="AZ8" i="4" s="1"/>
  <c r="AT91" i="4"/>
  <c r="AX91" i="4" s="1"/>
  <c r="AW85" i="4"/>
  <c r="BA85" i="4" s="1"/>
  <c r="AV77" i="4"/>
  <c r="AZ77" i="4" s="1"/>
  <c r="AU74" i="4"/>
  <c r="AY74" i="4" s="1"/>
  <c r="AU55" i="4"/>
  <c r="AY55" i="4" s="1"/>
  <c r="AW43" i="4"/>
  <c r="BA43" i="4" s="1"/>
  <c r="AT36" i="4"/>
  <c r="AX36" i="4" s="1"/>
  <c r="AV26" i="4"/>
  <c r="AZ26" i="4" s="1"/>
  <c r="AT18" i="4"/>
  <c r="AX18" i="4" s="1"/>
  <c r="AU13" i="4"/>
  <c r="AY13" i="4" s="1"/>
  <c r="AW107" i="4"/>
  <c r="BA107" i="4" s="1"/>
  <c r="AW93" i="4"/>
  <c r="BA93" i="4" s="1"/>
  <c r="AV85" i="4"/>
  <c r="AZ85" i="4" s="1"/>
  <c r="AW69" i="4"/>
  <c r="BA69" i="4" s="1"/>
  <c r="AU39" i="4"/>
  <c r="AY39" i="4" s="1"/>
  <c r="AU26" i="4"/>
  <c r="AY26" i="4" s="1"/>
  <c r="AT13" i="4"/>
  <c r="AX13" i="4" s="1"/>
  <c r="AW130" i="4"/>
  <c r="BA130" i="4" s="1"/>
  <c r="AV125" i="4"/>
  <c r="AZ125" i="4" s="1"/>
  <c r="AW122" i="4"/>
  <c r="BA122" i="4" s="1"/>
  <c r="AV107" i="4"/>
  <c r="AZ107" i="4" s="1"/>
  <c r="AW98" i="4"/>
  <c r="BA98" i="4" s="1"/>
  <c r="AU85" i="4"/>
  <c r="AY85" i="4" s="1"/>
  <c r="AW80" i="4"/>
  <c r="BA80" i="4" s="1"/>
  <c r="AU76" i="4"/>
  <c r="AY76" i="4" s="1"/>
  <c r="AV69" i="4"/>
  <c r="AZ69" i="4" s="1"/>
  <c r="AV42" i="4"/>
  <c r="AZ42" i="4" s="1"/>
  <c r="AT39" i="4"/>
  <c r="AX39" i="4" s="1"/>
  <c r="AU29" i="4"/>
  <c r="AY29" i="4" s="1"/>
  <c r="AT26" i="4"/>
  <c r="AX26" i="4" s="1"/>
  <c r="AW133" i="4"/>
  <c r="BA133" i="4" s="1"/>
  <c r="AV130" i="4"/>
  <c r="AZ130" i="4" s="1"/>
  <c r="AV127" i="4"/>
  <c r="AZ127" i="4" s="1"/>
  <c r="AU119" i="4"/>
  <c r="AY119" i="4" s="1"/>
  <c r="AW109" i="4"/>
  <c r="BA109" i="4" s="1"/>
  <c r="AW104" i="4"/>
  <c r="BA104" i="4" s="1"/>
  <c r="AW99" i="4"/>
  <c r="BA99" i="4" s="1"/>
  <c r="AW96" i="4"/>
  <c r="BA96" i="4" s="1"/>
  <c r="AW64" i="4"/>
  <c r="BA64" i="4" s="1"/>
  <c r="AW61" i="4"/>
  <c r="BA61" i="4" s="1"/>
  <c r="AV59" i="4"/>
  <c r="AZ59" i="4" s="1"/>
  <c r="AV56" i="4"/>
  <c r="AZ56" i="4" s="1"/>
  <c r="AU53" i="4"/>
  <c r="AY53" i="4" s="1"/>
  <c r="AV50" i="4"/>
  <c r="AZ50" i="4" s="1"/>
  <c r="AT47" i="4"/>
  <c r="AX47" i="4" s="1"/>
  <c r="AT44" i="4"/>
  <c r="AX44" i="4" s="1"/>
  <c r="AW35" i="4"/>
  <c r="BA35" i="4" s="1"/>
  <c r="AW32" i="4"/>
  <c r="BA32" i="4" s="1"/>
  <c r="AV29" i="4"/>
  <c r="AZ29" i="4" s="1"/>
  <c r="AT27" i="4"/>
  <c r="AX27" i="4" s="1"/>
  <c r="AV24" i="4"/>
  <c r="AZ24" i="4" s="1"/>
  <c r="AU21" i="4"/>
  <c r="AY21" i="4" s="1"/>
  <c r="AT10" i="4"/>
  <c r="AX10" i="4" s="1"/>
  <c r="AV133" i="4"/>
  <c r="AZ133" i="4" s="1"/>
  <c r="AU130" i="4"/>
  <c r="AY130" i="4" s="1"/>
  <c r="AU127" i="4"/>
  <c r="AY127" i="4" s="1"/>
  <c r="AT119" i="4"/>
  <c r="AX119" i="4" s="1"/>
  <c r="AW112" i="4"/>
  <c r="BA112" i="4" s="1"/>
  <c r="AV109" i="4"/>
  <c r="AZ109" i="4" s="1"/>
  <c r="AV104" i="4"/>
  <c r="AZ104" i="4" s="1"/>
  <c r="AV99" i="4"/>
  <c r="AZ99" i="4" s="1"/>
  <c r="AV96" i="4"/>
  <c r="AZ96" i="4" s="1"/>
  <c r="AV91" i="4"/>
  <c r="AZ91" i="4" s="1"/>
  <c r="AW88" i="4"/>
  <c r="BA88" i="4" s="1"/>
  <c r="AW67" i="4"/>
  <c r="BA67" i="4" s="1"/>
  <c r="AV64" i="4"/>
  <c r="AZ64" i="4" s="1"/>
  <c r="AT53" i="4"/>
  <c r="AX53" i="4" s="1"/>
  <c r="AU50" i="4"/>
  <c r="AY50" i="4" s="1"/>
  <c r="AV35" i="4"/>
  <c r="AZ35" i="4" s="1"/>
  <c r="AV32" i="4"/>
  <c r="AZ32" i="4" s="1"/>
  <c r="AT21" i="4"/>
  <c r="AX21" i="4" s="1"/>
  <c r="AU15" i="4"/>
  <c r="AY15" i="4" s="1"/>
  <c r="AT12" i="4"/>
  <c r="AX12" i="4" s="1"/>
  <c r="AV135" i="4"/>
  <c r="AZ135" i="4" s="1"/>
  <c r="AW114" i="4"/>
  <c r="BA114" i="4" s="1"/>
  <c r="AV111" i="4"/>
  <c r="AZ111" i="4" s="1"/>
  <c r="AV103" i="4"/>
  <c r="AZ103" i="4" s="1"/>
  <c r="AU77" i="4"/>
  <c r="AY77" i="4" s="1"/>
  <c r="AW66" i="4"/>
  <c r="BA66" i="4" s="1"/>
  <c r="AV63" i="4"/>
  <c r="AZ63" i="4" s="1"/>
  <c r="AU58" i="4"/>
  <c r="AY58" i="4" s="1"/>
  <c r="AT55" i="4"/>
  <c r="AX55" i="4" s="1"/>
  <c r="AT52" i="4"/>
  <c r="AX52" i="4" s="1"/>
  <c r="AV43" i="4"/>
  <c r="AZ43" i="4" s="1"/>
  <c r="AU37" i="4"/>
  <c r="AY37" i="4" s="1"/>
  <c r="AW11" i="4"/>
  <c r="BA11" i="4" s="1"/>
  <c r="AU135" i="4"/>
  <c r="AY135" i="4" s="1"/>
  <c r="AT132" i="4"/>
  <c r="AX132" i="4" s="1"/>
  <c r="AW120" i="4"/>
  <c r="BA120" i="4" s="1"/>
  <c r="AW117" i="4"/>
  <c r="BA117" i="4" s="1"/>
  <c r="AV114" i="4"/>
  <c r="AZ114" i="4" s="1"/>
  <c r="AU111" i="4"/>
  <c r="AY111" i="4" s="1"/>
  <c r="AT108" i="4"/>
  <c r="AX108" i="4" s="1"/>
  <c r="AU106" i="4"/>
  <c r="AY106" i="4" s="1"/>
  <c r="AU103" i="4"/>
  <c r="AY103" i="4" s="1"/>
  <c r="AV98" i="4"/>
  <c r="AZ98" i="4" s="1"/>
  <c r="AU95" i="4"/>
  <c r="AY95" i="4" s="1"/>
  <c r="AW90" i="4"/>
  <c r="BA90" i="4" s="1"/>
  <c r="AV87" i="4"/>
  <c r="AZ87" i="4" s="1"/>
  <c r="AW82" i="4"/>
  <c r="BA82" i="4" s="1"/>
  <c r="AV79" i="4"/>
  <c r="AZ79" i="4" s="1"/>
  <c r="AW74" i="4"/>
  <c r="BA74" i="4" s="1"/>
  <c r="AV71" i="4"/>
  <c r="AZ71" i="4" s="1"/>
  <c r="AV66" i="4"/>
  <c r="AZ66" i="4" s="1"/>
  <c r="AU63" i="4"/>
  <c r="AY63" i="4" s="1"/>
  <c r="AW48" i="4"/>
  <c r="BA48" i="4" s="1"/>
  <c r="AU34" i="4"/>
  <c r="AY34" i="4" s="1"/>
  <c r="AT31" i="4"/>
  <c r="AX31" i="4" s="1"/>
  <c r="AV11" i="4"/>
  <c r="AZ11" i="4" s="1"/>
  <c r="AT135" i="4"/>
  <c r="AX135" i="4" s="1"/>
  <c r="AW128" i="4"/>
  <c r="BA128" i="4" s="1"/>
  <c r="AV120" i="4"/>
  <c r="AZ120" i="4" s="1"/>
  <c r="AV117" i="4"/>
  <c r="AZ117" i="4" s="1"/>
  <c r="AU114" i="4"/>
  <c r="AY114" i="4" s="1"/>
  <c r="AT111" i="4"/>
  <c r="AX111" i="4" s="1"/>
  <c r="AT103" i="4"/>
  <c r="AX103" i="4" s="1"/>
  <c r="AU100" i="4"/>
  <c r="AY100" i="4" s="1"/>
  <c r="AU98" i="4"/>
  <c r="AY98" i="4" s="1"/>
  <c r="AT95" i="4"/>
  <c r="AX95" i="4" s="1"/>
  <c r="AU92" i="4"/>
  <c r="AY92" i="4" s="1"/>
  <c r="AV90" i="4"/>
  <c r="AZ90" i="4" s="1"/>
  <c r="AU87" i="4"/>
  <c r="AY87" i="4" s="1"/>
  <c r="AV82" i="4"/>
  <c r="AZ82" i="4" s="1"/>
  <c r="AU79" i="4"/>
  <c r="AY79" i="4" s="1"/>
  <c r="AV74" i="4"/>
  <c r="AZ74" i="4" s="1"/>
  <c r="AU71" i="4"/>
  <c r="AY71" i="4" s="1"/>
  <c r="AU66" i="4"/>
  <c r="AY66" i="4" s="1"/>
  <c r="AT63" i="4"/>
  <c r="AX63" i="4" s="1"/>
  <c r="AT60" i="4"/>
  <c r="AX60" i="4" s="1"/>
  <c r="AW51" i="4"/>
  <c r="BA51" i="4" s="1"/>
  <c r="AV48" i="4"/>
  <c r="AZ48" i="4" s="1"/>
  <c r="AT34" i="4"/>
  <c r="AX34" i="4" s="1"/>
  <c r="AW19" i="4"/>
  <c r="BA19" i="4" s="1"/>
  <c r="AT11" i="4"/>
  <c r="AX11" i="4" s="1"/>
  <c r="AU7" i="4"/>
  <c r="AY7" i="4" s="1"/>
  <c r="AV128" i="4"/>
  <c r="AZ128" i="4" s="1"/>
  <c r="AT105" i="4"/>
  <c r="AX105" i="4" s="1"/>
  <c r="AT100" i="4"/>
  <c r="AX100" i="4" s="1"/>
  <c r="AT92" i="4"/>
  <c r="AX92" i="4" s="1"/>
  <c r="AU90" i="4"/>
  <c r="AY90" i="4" s="1"/>
  <c r="AT87" i="4"/>
  <c r="AX87" i="4" s="1"/>
  <c r="AU84" i="4"/>
  <c r="AY84" i="4" s="1"/>
  <c r="AU82" i="4"/>
  <c r="AY82" i="4" s="1"/>
  <c r="AT79" i="4"/>
  <c r="AX79" i="4" s="1"/>
  <c r="AW53" i="4"/>
  <c r="BA53" i="4" s="1"/>
  <c r="AV51" i="4"/>
  <c r="AZ51" i="4" s="1"/>
  <c r="AW27" i="4"/>
  <c r="BA27" i="4" s="1"/>
  <c r="AW21" i="4"/>
  <c r="BA21" i="4" s="1"/>
  <c r="AV19" i="4"/>
  <c r="AZ19" i="4" s="1"/>
  <c r="AV119" i="4"/>
  <c r="AZ119" i="4" s="1"/>
  <c r="AT84" i="4"/>
  <c r="AX84" i="4" s="1"/>
  <c r="AW59" i="4"/>
  <c r="BA59" i="4" s="1"/>
  <c r="AW56" i="4"/>
  <c r="BA56" i="4" s="1"/>
  <c r="AU47" i="4"/>
  <c r="AY47" i="4" s="1"/>
  <c r="AT42" i="4"/>
  <c r="AX42" i="4" s="1"/>
  <c r="AV27" i="4"/>
  <c r="AZ27" i="4" s="1"/>
  <c r="AW24" i="4"/>
  <c r="BA24" i="4" s="1"/>
  <c r="AT19" i="4"/>
  <c r="AX19" i="4" s="1"/>
  <c r="AV16" i="4"/>
  <c r="AZ16" i="4" s="1"/>
  <c r="AV10" i="4"/>
  <c r="AZ10" i="4" s="1"/>
  <c r="AT15" i="4"/>
  <c r="AX15" i="4" s="1"/>
  <c r="AU10" i="4"/>
  <c r="AY10" i="4" s="1"/>
  <c r="AW8" i="4"/>
  <c r="BA8" i="4" s="1"/>
  <c r="AT7" i="4"/>
  <c r="AX7" i="4" s="1"/>
  <c r="AU133" i="4"/>
  <c r="AY133" i="4" s="1"/>
  <c r="AW131" i="4"/>
  <c r="BA131" i="4" s="1"/>
  <c r="AW123" i="4"/>
  <c r="BA123" i="4" s="1"/>
  <c r="AU117" i="4"/>
  <c r="AY117" i="4" s="1"/>
  <c r="AW115" i="4"/>
  <c r="BA115" i="4" s="1"/>
  <c r="AV112" i="4"/>
  <c r="AZ112" i="4" s="1"/>
  <c r="AU109" i="4"/>
  <c r="AY109" i="4" s="1"/>
  <c r="AT50" i="4"/>
  <c r="AX50" i="4" s="1"/>
  <c r="AW134" i="4"/>
  <c r="BA134" i="4" s="1"/>
  <c r="AV131" i="4"/>
  <c r="AZ131" i="4" s="1"/>
  <c r="AU128" i="4"/>
  <c r="AY128" i="4" s="1"/>
  <c r="AW126" i="4"/>
  <c r="BA126" i="4" s="1"/>
  <c r="AV123" i="4"/>
  <c r="AZ123" i="4" s="1"/>
  <c r="AU120" i="4"/>
  <c r="AY120" i="4" s="1"/>
  <c r="AW118" i="4"/>
  <c r="BA118" i="4" s="1"/>
  <c r="AV115" i="4"/>
  <c r="AZ115" i="4" s="1"/>
  <c r="AU112" i="4"/>
  <c r="AY112" i="4" s="1"/>
  <c r="AW110" i="4"/>
  <c r="BA110" i="4" s="1"/>
  <c r="AU104" i="4"/>
  <c r="AY104" i="4" s="1"/>
  <c r="AW102" i="4"/>
  <c r="BA102" i="4" s="1"/>
  <c r="AU96" i="4"/>
  <c r="AY96" i="4" s="1"/>
  <c r="AW94" i="4"/>
  <c r="BA94" i="4" s="1"/>
  <c r="AU88" i="4"/>
  <c r="AY88" i="4" s="1"/>
  <c r="AW86" i="4"/>
  <c r="BA86" i="4" s="1"/>
  <c r="AU80" i="4"/>
  <c r="AY80" i="4" s="1"/>
  <c r="AW78" i="4"/>
  <c r="BA78" i="4" s="1"/>
  <c r="AU72" i="4"/>
  <c r="AY72" i="4" s="1"/>
  <c r="AW70" i="4"/>
  <c r="BA70" i="4" s="1"/>
  <c r="AV67" i="4"/>
  <c r="AZ67" i="4" s="1"/>
  <c r="AU64" i="4"/>
  <c r="AY64" i="4" s="1"/>
  <c r="AW62" i="4"/>
  <c r="BA62" i="4" s="1"/>
  <c r="AU56" i="4"/>
  <c r="AY56" i="4" s="1"/>
  <c r="AW54" i="4"/>
  <c r="BA54" i="4" s="1"/>
  <c r="AU48" i="4"/>
  <c r="AY48" i="4" s="1"/>
  <c r="AW46" i="4"/>
  <c r="BA46" i="4" s="1"/>
  <c r="AU40" i="4"/>
  <c r="AY40" i="4" s="1"/>
  <c r="AW38" i="4"/>
  <c r="BA38" i="4" s="1"/>
  <c r="AU32" i="4"/>
  <c r="AY32" i="4" s="1"/>
  <c r="AW30" i="4"/>
  <c r="BA30" i="4" s="1"/>
  <c r="AU24" i="4"/>
  <c r="AY24" i="4" s="1"/>
  <c r="AW22" i="4"/>
  <c r="BA22" i="4" s="1"/>
  <c r="AU16" i="4"/>
  <c r="AY16" i="4" s="1"/>
  <c r="AW14" i="4"/>
  <c r="BA14" i="4" s="1"/>
  <c r="AU8" i="4"/>
  <c r="AY8" i="4" s="1"/>
  <c r="AW6" i="4"/>
  <c r="BA6" i="4" s="1"/>
  <c r="AV134" i="4"/>
  <c r="AZ134" i="4" s="1"/>
  <c r="AU131" i="4"/>
  <c r="AY131" i="4" s="1"/>
  <c r="AW129" i="4"/>
  <c r="BA129" i="4" s="1"/>
  <c r="AV126" i="4"/>
  <c r="AZ126" i="4" s="1"/>
  <c r="AU123" i="4"/>
  <c r="AY123" i="4" s="1"/>
  <c r="AW121" i="4"/>
  <c r="BA121" i="4" s="1"/>
  <c r="AV118" i="4"/>
  <c r="AZ118" i="4" s="1"/>
  <c r="AU115" i="4"/>
  <c r="AY115" i="4" s="1"/>
  <c r="AW113" i="4"/>
  <c r="BA113" i="4" s="1"/>
  <c r="AV110" i="4"/>
  <c r="AZ110" i="4" s="1"/>
  <c r="AW105" i="4"/>
  <c r="BA105" i="4" s="1"/>
  <c r="AV102" i="4"/>
  <c r="AZ102" i="4" s="1"/>
  <c r="AU99" i="4"/>
  <c r="AY99" i="4" s="1"/>
  <c r="AW97" i="4"/>
  <c r="BA97" i="4" s="1"/>
  <c r="AV94" i="4"/>
  <c r="AZ94" i="4" s="1"/>
  <c r="AW89" i="4"/>
  <c r="BA89" i="4" s="1"/>
  <c r="AV86" i="4"/>
  <c r="AZ86" i="4" s="1"/>
  <c r="AU83" i="4"/>
  <c r="AY83" i="4" s="1"/>
  <c r="AW81" i="4"/>
  <c r="BA81" i="4" s="1"/>
  <c r="AV78" i="4"/>
  <c r="AZ78" i="4" s="1"/>
  <c r="AU75" i="4"/>
  <c r="AY75" i="4" s="1"/>
  <c r="AW73" i="4"/>
  <c r="BA73" i="4" s="1"/>
  <c r="AV70" i="4"/>
  <c r="AZ70" i="4" s="1"/>
  <c r="AU67" i="4"/>
  <c r="AY67" i="4" s="1"/>
  <c r="AW65" i="4"/>
  <c r="BA65" i="4" s="1"/>
  <c r="AV62" i="4"/>
  <c r="AZ62" i="4" s="1"/>
  <c r="AU59" i="4"/>
  <c r="AY59" i="4" s="1"/>
  <c r="AW57" i="4"/>
  <c r="BA57" i="4" s="1"/>
  <c r="AV54" i="4"/>
  <c r="AZ54" i="4" s="1"/>
  <c r="AU51" i="4"/>
  <c r="AY51" i="4" s="1"/>
  <c r="AW49" i="4"/>
  <c r="BA49" i="4" s="1"/>
  <c r="AV46" i="4"/>
  <c r="AZ46" i="4" s="1"/>
  <c r="AU43" i="4"/>
  <c r="AY43" i="4" s="1"/>
  <c r="AW41" i="4"/>
  <c r="BA41" i="4" s="1"/>
  <c r="AV38" i="4"/>
  <c r="AZ38" i="4" s="1"/>
  <c r="AU35" i="4"/>
  <c r="AY35" i="4" s="1"/>
  <c r="AW33" i="4"/>
  <c r="BA33" i="4" s="1"/>
  <c r="AV30" i="4"/>
  <c r="AZ30" i="4" s="1"/>
  <c r="AW25" i="4"/>
  <c r="BA25" i="4" s="1"/>
  <c r="AV22" i="4"/>
  <c r="AZ22" i="4" s="1"/>
  <c r="AW17" i="4"/>
  <c r="BA17" i="4" s="1"/>
  <c r="AV14" i="4"/>
  <c r="AZ14" i="4" s="1"/>
  <c r="AW9" i="4"/>
  <c r="BA9" i="4" s="1"/>
  <c r="AV6" i="4"/>
  <c r="AZ6" i="4" s="1"/>
  <c r="AU134" i="4"/>
  <c r="AY134" i="4" s="1"/>
  <c r="AW132" i="4"/>
  <c r="BA132" i="4" s="1"/>
  <c r="AV129" i="4"/>
  <c r="AZ129" i="4" s="1"/>
  <c r="AU126" i="4"/>
  <c r="AY126" i="4" s="1"/>
  <c r="AW124" i="4"/>
  <c r="BA124" i="4" s="1"/>
  <c r="AV121" i="4"/>
  <c r="AZ121" i="4" s="1"/>
  <c r="AU118" i="4"/>
  <c r="AY118" i="4" s="1"/>
  <c r="AW116" i="4"/>
  <c r="BA116" i="4" s="1"/>
  <c r="AV113" i="4"/>
  <c r="AZ113" i="4" s="1"/>
  <c r="AU110" i="4"/>
  <c r="AY110" i="4" s="1"/>
  <c r="AW108" i="4"/>
  <c r="BA108" i="4" s="1"/>
  <c r="AV105" i="4"/>
  <c r="AZ105" i="4" s="1"/>
  <c r="AU102" i="4"/>
  <c r="AY102" i="4" s="1"/>
  <c r="AW100" i="4"/>
  <c r="BA100" i="4" s="1"/>
  <c r="AV97" i="4"/>
  <c r="AZ97" i="4" s="1"/>
  <c r="AU94" i="4"/>
  <c r="AY94" i="4" s="1"/>
  <c r="AW92" i="4"/>
  <c r="BA92" i="4" s="1"/>
  <c r="AV89" i="4"/>
  <c r="AZ89" i="4" s="1"/>
  <c r="AU86" i="4"/>
  <c r="AY86" i="4" s="1"/>
  <c r="AW84" i="4"/>
  <c r="BA84" i="4" s="1"/>
  <c r="AV81" i="4"/>
  <c r="AZ81" i="4" s="1"/>
  <c r="AU78" i="4"/>
  <c r="AY78" i="4" s="1"/>
  <c r="AW76" i="4"/>
  <c r="BA76" i="4" s="1"/>
  <c r="AV73" i="4"/>
  <c r="AZ73" i="4" s="1"/>
  <c r="AU70" i="4"/>
  <c r="AY70" i="4" s="1"/>
  <c r="AW68" i="4"/>
  <c r="BA68" i="4" s="1"/>
  <c r="AV65" i="4"/>
  <c r="AZ65" i="4" s="1"/>
  <c r="AU62" i="4"/>
  <c r="AY62" i="4" s="1"/>
  <c r="AW60" i="4"/>
  <c r="BA60" i="4" s="1"/>
  <c r="AV57" i="4"/>
  <c r="AZ57" i="4" s="1"/>
  <c r="AU54" i="4"/>
  <c r="AY54" i="4" s="1"/>
  <c r="AW52" i="4"/>
  <c r="BA52" i="4" s="1"/>
  <c r="AV49" i="4"/>
  <c r="AZ49" i="4" s="1"/>
  <c r="AU46" i="4"/>
  <c r="AY46" i="4" s="1"/>
  <c r="AW44" i="4"/>
  <c r="BA44" i="4" s="1"/>
  <c r="AV41" i="4"/>
  <c r="AZ41" i="4" s="1"/>
  <c r="AU38" i="4"/>
  <c r="AY38" i="4" s="1"/>
  <c r="AW36" i="4"/>
  <c r="BA36" i="4" s="1"/>
  <c r="AV33" i="4"/>
  <c r="AZ33" i="4" s="1"/>
  <c r="AU30" i="4"/>
  <c r="AY30" i="4" s="1"/>
  <c r="AW28" i="4"/>
  <c r="BA28" i="4" s="1"/>
  <c r="AV25" i="4"/>
  <c r="AZ25" i="4" s="1"/>
  <c r="AU22" i="4"/>
  <c r="AY22" i="4" s="1"/>
  <c r="AW20" i="4"/>
  <c r="BA20" i="4" s="1"/>
  <c r="AV17" i="4"/>
  <c r="AZ17" i="4" s="1"/>
  <c r="AU14" i="4"/>
  <c r="AY14" i="4" s="1"/>
  <c r="AW12" i="4"/>
  <c r="BA12" i="4" s="1"/>
  <c r="AV9" i="4"/>
  <c r="AZ9" i="4" s="1"/>
  <c r="AU6" i="4"/>
  <c r="AY6" i="4" s="1"/>
  <c r="AU97" i="4"/>
  <c r="AY97" i="4" s="1"/>
  <c r="AU89" i="4"/>
  <c r="AY89" i="4" s="1"/>
  <c r="AU81" i="4"/>
  <c r="AY81" i="4" s="1"/>
  <c r="AU73" i="4"/>
  <c r="AY73" i="4" s="1"/>
  <c r="AU65" i="4"/>
  <c r="AY65" i="4" s="1"/>
  <c r="AV60" i="4"/>
  <c r="AZ60" i="4" s="1"/>
  <c r="AU57" i="4"/>
  <c r="AY57" i="4" s="1"/>
  <c r="AW55" i="4"/>
  <c r="BA55" i="4" s="1"/>
  <c r="AV52" i="4"/>
  <c r="AZ52" i="4" s="1"/>
  <c r="AU49" i="4"/>
  <c r="AY49" i="4" s="1"/>
  <c r="AW47" i="4"/>
  <c r="BA47" i="4" s="1"/>
  <c r="AV44" i="4"/>
  <c r="AZ44" i="4" s="1"/>
  <c r="AU41" i="4"/>
  <c r="AY41" i="4" s="1"/>
  <c r="AW39" i="4"/>
  <c r="BA39" i="4" s="1"/>
  <c r="AV36" i="4"/>
  <c r="AZ36" i="4" s="1"/>
  <c r="AU33" i="4"/>
  <c r="AY33" i="4" s="1"/>
  <c r="AW31" i="4"/>
  <c r="BA31" i="4" s="1"/>
  <c r="AV28" i="4"/>
  <c r="AZ28" i="4" s="1"/>
  <c r="AU25" i="4"/>
  <c r="AY25" i="4" s="1"/>
  <c r="AW23" i="4"/>
  <c r="BA23" i="4" s="1"/>
  <c r="AV20" i="4"/>
  <c r="AZ20" i="4" s="1"/>
  <c r="AU17" i="4"/>
  <c r="AY17" i="4" s="1"/>
  <c r="AW15" i="4"/>
  <c r="BA15" i="4" s="1"/>
  <c r="AV12" i="4"/>
  <c r="AZ12" i="4" s="1"/>
  <c r="AU9" i="4"/>
  <c r="AY9" i="4" s="1"/>
  <c r="AW7" i="4"/>
  <c r="BA7" i="4" s="1"/>
  <c r="AW5" i="4"/>
  <c r="BA5" i="4" s="1"/>
  <c r="AV5" i="4"/>
  <c r="AZ5" i="4" s="1"/>
  <c r="AU5" i="4"/>
  <c r="AY5" i="4" s="1"/>
  <c r="T9" i="4"/>
  <c r="P9" i="4"/>
  <c r="H45" i="4"/>
  <c r="O59" i="4"/>
  <c r="O57" i="4"/>
  <c r="W54" i="4"/>
  <c r="O52" i="4"/>
  <c r="O50" i="4"/>
  <c r="O47" i="4"/>
  <c r="V60" i="4"/>
  <c r="N58" i="4"/>
  <c r="V55" i="4"/>
  <c r="V53" i="4"/>
  <c r="N51" i="4"/>
  <c r="M60" i="4"/>
  <c r="U58" i="4"/>
  <c r="U55" i="4"/>
  <c r="U53" i="4"/>
  <c r="M51" i="4"/>
  <c r="M49" i="4"/>
  <c r="T60" i="4"/>
  <c r="L60" i="4"/>
  <c r="T59" i="4"/>
  <c r="L59" i="4"/>
  <c r="T58" i="4"/>
  <c r="L58" i="4"/>
  <c r="T57" i="4"/>
  <c r="L57" i="4"/>
  <c r="T56" i="4"/>
  <c r="L56" i="4"/>
  <c r="T55" i="4"/>
  <c r="L55" i="4"/>
  <c r="T54" i="4"/>
  <c r="L54" i="4"/>
  <c r="T53" i="4"/>
  <c r="L53" i="4"/>
  <c r="T52" i="4"/>
  <c r="L52" i="4"/>
  <c r="T51" i="4"/>
  <c r="L51" i="4"/>
  <c r="T50" i="4"/>
  <c r="L50" i="4"/>
  <c r="T49" i="4"/>
  <c r="L49" i="4"/>
  <c r="T45" i="4"/>
  <c r="L45" i="4"/>
  <c r="W58" i="4"/>
  <c r="O56" i="4"/>
  <c r="O54" i="4"/>
  <c r="W50" i="4"/>
  <c r="O48" i="4"/>
  <c r="N60" i="4"/>
  <c r="V57" i="4"/>
  <c r="N55" i="4"/>
  <c r="N52" i="4"/>
  <c r="V49" i="4"/>
  <c r="U60" i="4"/>
  <c r="M58" i="4"/>
  <c r="M56" i="4"/>
  <c r="M54" i="4"/>
  <c r="U51" i="4"/>
  <c r="U49" i="4"/>
  <c r="S60" i="4"/>
  <c r="K60" i="4"/>
  <c r="S59" i="4"/>
  <c r="K59" i="4"/>
  <c r="S58" i="4"/>
  <c r="K58" i="4"/>
  <c r="S57" i="4"/>
  <c r="K57" i="4"/>
  <c r="S56" i="4"/>
  <c r="K56" i="4"/>
  <c r="S55" i="4"/>
  <c r="K55" i="4"/>
  <c r="S54" i="4"/>
  <c r="K54" i="4"/>
  <c r="S53" i="4"/>
  <c r="K53" i="4"/>
  <c r="S52" i="4"/>
  <c r="K52" i="4"/>
  <c r="S51" i="4"/>
  <c r="K51" i="4"/>
  <c r="S50" i="4"/>
  <c r="K50" i="4"/>
  <c r="S49" i="4"/>
  <c r="K49" i="4"/>
  <c r="W59" i="4"/>
  <c r="W57" i="4"/>
  <c r="W55" i="4"/>
  <c r="W53" i="4"/>
  <c r="O51" i="4"/>
  <c r="O49" i="4"/>
  <c r="N59" i="4"/>
  <c r="N57" i="4"/>
  <c r="N54" i="4"/>
  <c r="V52" i="4"/>
  <c r="V50" i="4"/>
  <c r="U59" i="4"/>
  <c r="U56" i="4"/>
  <c r="M55" i="4"/>
  <c r="U52" i="4"/>
  <c r="U50" i="4"/>
  <c r="R60" i="4"/>
  <c r="J60" i="4"/>
  <c r="R59" i="4"/>
  <c r="J59" i="4"/>
  <c r="R58" i="4"/>
  <c r="J58" i="4"/>
  <c r="R57" i="4"/>
  <c r="J57" i="4"/>
  <c r="R56" i="4"/>
  <c r="J56" i="4"/>
  <c r="R55" i="4"/>
  <c r="J55" i="4"/>
  <c r="R54" i="4"/>
  <c r="J54" i="4"/>
  <c r="R53" i="4"/>
  <c r="J53" i="4"/>
  <c r="R52" i="4"/>
  <c r="J52" i="4"/>
  <c r="R51" i="4"/>
  <c r="J51" i="4"/>
  <c r="R50" i="4"/>
  <c r="J50" i="4"/>
  <c r="R49" i="4"/>
  <c r="J49" i="4"/>
  <c r="W60" i="4"/>
  <c r="W56" i="4"/>
  <c r="W52" i="4"/>
  <c r="W49" i="4"/>
  <c r="O46" i="4"/>
  <c r="V59" i="4"/>
  <c r="N56" i="4"/>
  <c r="N53" i="4"/>
  <c r="N50" i="4"/>
  <c r="U57" i="4"/>
  <c r="M53" i="4"/>
  <c r="Q60" i="4"/>
  <c r="I60" i="4"/>
  <c r="Q59" i="4"/>
  <c r="I59" i="4"/>
  <c r="Q58" i="4"/>
  <c r="I58" i="4"/>
  <c r="Q57" i="4"/>
  <c r="I57" i="4"/>
  <c r="Q56" i="4"/>
  <c r="I56" i="4"/>
  <c r="Q55" i="4"/>
  <c r="I55" i="4"/>
  <c r="Q54" i="4"/>
  <c r="I54" i="4"/>
  <c r="Q53" i="4"/>
  <c r="I53" i="4"/>
  <c r="Q52" i="4"/>
  <c r="I52" i="4"/>
  <c r="Q51" i="4"/>
  <c r="I51" i="4"/>
  <c r="Q50" i="4"/>
  <c r="I50" i="4"/>
  <c r="Q49" i="4"/>
  <c r="I49" i="4"/>
  <c r="O60" i="4"/>
  <c r="O58" i="4"/>
  <c r="O55" i="4"/>
  <c r="O53" i="4"/>
  <c r="W51" i="4"/>
  <c r="V58" i="4"/>
  <c r="V56" i="4"/>
  <c r="V54" i="4"/>
  <c r="V51" i="4"/>
  <c r="N49" i="4"/>
  <c r="M59" i="4"/>
  <c r="M57" i="4"/>
  <c r="U54" i="4"/>
  <c r="M52" i="4"/>
  <c r="M50" i="4"/>
  <c r="P60" i="4"/>
  <c r="H60" i="4"/>
  <c r="P59" i="4"/>
  <c r="H59" i="4"/>
  <c r="P58" i="4"/>
  <c r="H58" i="4"/>
  <c r="P57" i="4"/>
  <c r="H57" i="4"/>
  <c r="P56" i="4"/>
  <c r="H56" i="4"/>
  <c r="P55" i="4"/>
  <c r="H55" i="4"/>
  <c r="P54" i="4"/>
  <c r="H54" i="4"/>
  <c r="P53" i="4"/>
  <c r="H53" i="4"/>
  <c r="P52" i="4"/>
  <c r="H52" i="4"/>
  <c r="P51" i="4"/>
  <c r="H51" i="4"/>
  <c r="P50" i="4"/>
  <c r="H50" i="4"/>
  <c r="P49" i="4"/>
  <c r="H49" i="4"/>
  <c r="P45" i="4"/>
  <c r="U10" i="4"/>
  <c r="U46" i="4" s="1"/>
  <c r="T12" i="4"/>
  <c r="T48" i="4" s="1"/>
  <c r="T10" i="4"/>
  <c r="T46" i="4" s="1"/>
  <c r="V10" i="4"/>
  <c r="V46" i="4" s="1"/>
  <c r="W11" i="4"/>
  <c r="W47" i="4" s="1"/>
  <c r="W9" i="4"/>
  <c r="W45" i="4" s="1"/>
  <c r="W10" i="4"/>
  <c r="W46" i="4" s="1"/>
  <c r="U12" i="4"/>
  <c r="U48" i="4" s="1"/>
  <c r="V11" i="4"/>
  <c r="V47" i="4" s="1"/>
  <c r="V9" i="4"/>
  <c r="V45" i="4" s="1"/>
  <c r="V12" i="4"/>
  <c r="V48" i="4" s="1"/>
  <c r="U11" i="4"/>
  <c r="U47" i="4" s="1"/>
  <c r="U9" i="4"/>
  <c r="U45" i="4" s="1"/>
  <c r="W12" i="4"/>
  <c r="W48" i="4" s="1"/>
  <c r="T11" i="4"/>
  <c r="T47" i="4" s="1"/>
  <c r="S12" i="4"/>
  <c r="S48" i="4" s="1"/>
  <c r="R10" i="4"/>
  <c r="R46" i="4" s="1"/>
  <c r="Q12" i="4"/>
  <c r="Q48" i="4" s="1"/>
  <c r="Q10" i="4"/>
  <c r="Q46" i="4" s="1"/>
  <c r="R12" i="4"/>
  <c r="R48" i="4" s="1"/>
  <c r="P12" i="4"/>
  <c r="P48" i="4" s="1"/>
  <c r="P10" i="4"/>
  <c r="P46" i="4" s="1"/>
  <c r="S11" i="4"/>
  <c r="S47" i="4" s="1"/>
  <c r="S9" i="4"/>
  <c r="S45" i="4" s="1"/>
  <c r="S10" i="4"/>
  <c r="S46" i="4" s="1"/>
  <c r="R11" i="4"/>
  <c r="R47" i="4" s="1"/>
  <c r="R9" i="4"/>
  <c r="R45" i="4" s="1"/>
  <c r="Q11" i="4"/>
  <c r="Q47" i="4" s="1"/>
  <c r="Q9" i="4"/>
  <c r="Q45" i="4" s="1"/>
  <c r="P11" i="4"/>
  <c r="P47" i="4" s="1"/>
  <c r="N10" i="4"/>
  <c r="N46" i="4" s="1"/>
  <c r="N12" i="4"/>
  <c r="N48" i="4" s="1"/>
  <c r="M12" i="4"/>
  <c r="M48" i="4" s="1"/>
  <c r="M10" i="4"/>
  <c r="M46" i="4" s="1"/>
  <c r="L10" i="4"/>
  <c r="L46" i="4" s="1"/>
  <c r="O11" i="4"/>
  <c r="O9" i="4"/>
  <c r="O45" i="4" s="1"/>
  <c r="L12" i="4"/>
  <c r="L48" i="4" s="1"/>
  <c r="N11" i="4"/>
  <c r="N47" i="4" s="1"/>
  <c r="N9" i="4"/>
  <c r="N45" i="4" s="1"/>
  <c r="M11" i="4"/>
  <c r="M47" i="4" s="1"/>
  <c r="M9" i="4"/>
  <c r="M45" i="4" s="1"/>
  <c r="L11" i="4"/>
  <c r="L47" i="4" s="1"/>
  <c r="J12" i="4"/>
  <c r="J48" i="4" s="1"/>
  <c r="J10" i="4"/>
  <c r="J46" i="4" s="1"/>
  <c r="I10" i="4"/>
  <c r="I46" i="4" s="1"/>
  <c r="H10" i="4"/>
  <c r="H46" i="4" s="1"/>
  <c r="K12" i="4"/>
  <c r="K48" i="4" s="1"/>
  <c r="I12" i="4"/>
  <c r="I48" i="4" s="1"/>
  <c r="H12" i="4"/>
  <c r="H48" i="4" s="1"/>
  <c r="K11" i="4"/>
  <c r="K47" i="4" s="1"/>
  <c r="K9" i="4"/>
  <c r="K45" i="4" s="1"/>
  <c r="J9" i="4"/>
  <c r="J45" i="4" s="1"/>
  <c r="I9" i="4"/>
  <c r="K10" i="4"/>
  <c r="K46" i="4" s="1"/>
  <c r="J11" i="4"/>
  <c r="J47" i="4" s="1"/>
  <c r="I11" i="4"/>
  <c r="I47" i="4" s="1"/>
  <c r="H11" i="4"/>
  <c r="H47" i="4" s="1"/>
  <c r="A18" i="1"/>
  <c r="A26" i="1"/>
  <c r="A34" i="1"/>
  <c r="A42" i="1"/>
  <c r="A50" i="1"/>
  <c r="A58" i="1"/>
  <c r="A66" i="1"/>
  <c r="A74" i="1"/>
  <c r="A82" i="1"/>
  <c r="A90" i="1"/>
  <c r="A98" i="1"/>
  <c r="A106" i="1"/>
  <c r="A114" i="1"/>
  <c r="A122" i="1"/>
  <c r="A130" i="1"/>
  <c r="A138" i="1"/>
  <c r="F142" i="3"/>
  <c r="K142" i="3"/>
  <c r="F141" i="3"/>
  <c r="G142" i="3" s="1"/>
  <c r="K141" i="3"/>
  <c r="F140" i="3"/>
  <c r="G141" i="3" s="1"/>
  <c r="J142" i="3" s="1"/>
  <c r="K140" i="3"/>
  <c r="G139" i="3"/>
  <c r="J140" i="3" s="1"/>
  <c r="F139" i="3"/>
  <c r="G140" i="3" s="1"/>
  <c r="J141" i="3" s="1"/>
  <c r="K139" i="3"/>
  <c r="F138" i="3"/>
  <c r="K137" i="3"/>
  <c r="K138" i="3"/>
  <c r="F137" i="3"/>
  <c r="G138" i="3" s="1"/>
  <c r="J139" i="3" s="1"/>
  <c r="K136" i="3"/>
  <c r="F136" i="3"/>
  <c r="G137" i="3" s="1"/>
  <c r="J138" i="3" s="1"/>
  <c r="F135" i="3"/>
  <c r="G136" i="3" s="1"/>
  <c r="J137" i="3" s="1"/>
  <c r="K135" i="3"/>
  <c r="F134" i="3"/>
  <c r="G135" i="3" s="1"/>
  <c r="J136" i="3" s="1"/>
  <c r="K134" i="3"/>
  <c r="F133" i="3"/>
  <c r="G134" i="3" s="1"/>
  <c r="J135" i="3" s="1"/>
  <c r="K133" i="3"/>
  <c r="F132" i="3"/>
  <c r="G133" i="3" s="1"/>
  <c r="J134" i="3" s="1"/>
  <c r="K132" i="3"/>
  <c r="F131" i="3"/>
  <c r="G132" i="3" s="1"/>
  <c r="J133" i="3" s="1"/>
  <c r="K131" i="3"/>
  <c r="F130" i="3"/>
  <c r="G131" i="3" s="1"/>
  <c r="J132" i="3" s="1"/>
  <c r="K130" i="3"/>
  <c r="F129" i="3"/>
  <c r="G130" i="3" s="1"/>
  <c r="J131" i="3" s="1"/>
  <c r="K129" i="3"/>
  <c r="F128" i="3"/>
  <c r="G129" i="3" s="1"/>
  <c r="J130" i="3" s="1"/>
  <c r="J127" i="3"/>
  <c r="K128" i="3"/>
  <c r="F127" i="3"/>
  <c r="G128" i="3" s="1"/>
  <c r="J129" i="3" s="1"/>
  <c r="K126" i="3"/>
  <c r="K127" i="3"/>
  <c r="G126" i="3"/>
  <c r="F126" i="3"/>
  <c r="G127" i="3" s="1"/>
  <c r="J128" i="3" s="1"/>
  <c r="F125" i="3"/>
  <c r="K124" i="3"/>
  <c r="K125" i="3"/>
  <c r="F124" i="3"/>
  <c r="G125" i="3" s="1"/>
  <c r="J126" i="3" s="1"/>
  <c r="F123" i="3"/>
  <c r="G124" i="3" s="1"/>
  <c r="J125" i="3" s="1"/>
  <c r="K122" i="3"/>
  <c r="K123" i="3"/>
  <c r="G122" i="3"/>
  <c r="J123" i="3" s="1"/>
  <c r="F122" i="3"/>
  <c r="G123" i="3" s="1"/>
  <c r="J124" i="3" s="1"/>
  <c r="K121" i="3"/>
  <c r="F121" i="3"/>
  <c r="K120" i="3"/>
  <c r="F120" i="3"/>
  <c r="G121" i="3" s="1"/>
  <c r="J122" i="3" s="1"/>
  <c r="G119" i="3"/>
  <c r="J120" i="3" s="1"/>
  <c r="F119" i="3"/>
  <c r="G120" i="3" s="1"/>
  <c r="J121" i="3" s="1"/>
  <c r="K119" i="3"/>
  <c r="G118" i="3"/>
  <c r="J119" i="3" s="1"/>
  <c r="F118" i="3"/>
  <c r="K117" i="3"/>
  <c r="K118" i="3"/>
  <c r="F117" i="3"/>
  <c r="F116" i="3"/>
  <c r="G117" i="3" s="1"/>
  <c r="J118" i="3" s="1"/>
  <c r="K116" i="3"/>
  <c r="F115" i="3"/>
  <c r="G116" i="3" s="1"/>
  <c r="J117" i="3" s="1"/>
  <c r="K114" i="3"/>
  <c r="K115" i="3"/>
  <c r="G114" i="3"/>
  <c r="J115" i="3" s="1"/>
  <c r="F114" i="3"/>
  <c r="G115" i="3" s="1"/>
  <c r="J116" i="3" s="1"/>
  <c r="F113" i="3"/>
  <c r="K113" i="3"/>
  <c r="F112" i="3"/>
  <c r="G113" i="3" s="1"/>
  <c r="J114" i="3" s="1"/>
  <c r="K112" i="3"/>
  <c r="F111" i="3"/>
  <c r="G112" i="3" s="1"/>
  <c r="J113" i="3" s="1"/>
  <c r="K110" i="3"/>
  <c r="K111" i="3"/>
  <c r="F110" i="3"/>
  <c r="G111" i="3" s="1"/>
  <c r="J112" i="3" s="1"/>
  <c r="K109" i="3"/>
  <c r="F109" i="3"/>
  <c r="G110" i="3" s="1"/>
  <c r="J111" i="3" s="1"/>
  <c r="F108" i="3"/>
  <c r="G109" i="3" s="1"/>
  <c r="J110" i="3" s="1"/>
  <c r="K108" i="3"/>
  <c r="F107" i="3"/>
  <c r="G108" i="3" s="1"/>
  <c r="J109" i="3" s="1"/>
  <c r="K107" i="3"/>
  <c r="G106" i="3"/>
  <c r="J107" i="3" s="1"/>
  <c r="F106" i="3"/>
  <c r="G107" i="3" s="1"/>
  <c r="J108" i="3" s="1"/>
  <c r="K105" i="3"/>
  <c r="K106" i="3"/>
  <c r="F105" i="3"/>
  <c r="K104" i="3"/>
  <c r="F104" i="3"/>
  <c r="G105" i="3" s="1"/>
  <c r="J106" i="3" s="1"/>
  <c r="F103" i="3"/>
  <c r="G104" i="3" s="1"/>
  <c r="J105" i="3" s="1"/>
  <c r="K103" i="3"/>
  <c r="G102" i="3"/>
  <c r="J103" i="3" s="1"/>
  <c r="F102" i="3"/>
  <c r="G103" i="3" s="1"/>
  <c r="J104" i="3" s="1"/>
  <c r="K102" i="3"/>
  <c r="F101" i="3"/>
  <c r="K100" i="3"/>
  <c r="K101" i="3"/>
  <c r="F100" i="3"/>
  <c r="G101" i="3" s="1"/>
  <c r="J102" i="3" s="1"/>
  <c r="J99" i="3"/>
  <c r="F99" i="3"/>
  <c r="G100" i="3" s="1"/>
  <c r="J101" i="3" s="1"/>
  <c r="K99" i="3"/>
  <c r="G98" i="3"/>
  <c r="F98" i="3"/>
  <c r="G99" i="3" s="1"/>
  <c r="J100" i="3" s="1"/>
  <c r="K98" i="3"/>
  <c r="F97" i="3"/>
  <c r="K97" i="3"/>
  <c r="F96" i="3"/>
  <c r="G97" i="3" s="1"/>
  <c r="J98" i="3" s="1"/>
  <c r="K96" i="3"/>
  <c r="F95" i="3"/>
  <c r="G96" i="3" s="1"/>
  <c r="J97" i="3" s="1"/>
  <c r="K94" i="3"/>
  <c r="K95" i="3"/>
  <c r="F94" i="3"/>
  <c r="G95" i="3" s="1"/>
  <c r="J96" i="3" s="1"/>
  <c r="F93" i="3"/>
  <c r="G94" i="3" s="1"/>
  <c r="J95" i="3" s="1"/>
  <c r="K92" i="3"/>
  <c r="K93" i="3"/>
  <c r="F92" i="3"/>
  <c r="G93" i="3" s="1"/>
  <c r="J94" i="3" s="1"/>
  <c r="F91" i="3"/>
  <c r="G92" i="3" s="1"/>
  <c r="J93" i="3" s="1"/>
  <c r="K90" i="3"/>
  <c r="K91" i="3"/>
  <c r="G90" i="3"/>
  <c r="J91" i="3" s="1"/>
  <c r="F90" i="3"/>
  <c r="G91" i="3" s="1"/>
  <c r="J92" i="3" s="1"/>
  <c r="K89" i="3"/>
  <c r="F89" i="3"/>
  <c r="K88" i="3"/>
  <c r="F88" i="3"/>
  <c r="G89" i="3" s="1"/>
  <c r="J90" i="3" s="1"/>
  <c r="F87" i="3"/>
  <c r="G88" i="3" s="1"/>
  <c r="J89" i="3" s="1"/>
  <c r="K87" i="3"/>
  <c r="G86" i="3"/>
  <c r="J87" i="3" s="1"/>
  <c r="F86" i="3"/>
  <c r="G87" i="3" s="1"/>
  <c r="J88" i="3" s="1"/>
  <c r="K85" i="3"/>
  <c r="K86" i="3"/>
  <c r="F85" i="3"/>
  <c r="F84" i="3"/>
  <c r="G85" i="3" s="1"/>
  <c r="J86" i="3" s="1"/>
  <c r="K84" i="3"/>
  <c r="F83" i="3"/>
  <c r="G84" i="3" s="1"/>
  <c r="J85" i="3" s="1"/>
  <c r="K83" i="3"/>
  <c r="G82" i="3"/>
  <c r="J83" i="3" s="1"/>
  <c r="F82" i="3"/>
  <c r="G83" i="3" s="1"/>
  <c r="J84" i="3" s="1"/>
  <c r="K82" i="3"/>
  <c r="F81" i="3"/>
  <c r="K80" i="3"/>
  <c r="K81" i="3"/>
  <c r="F80" i="3"/>
  <c r="G81" i="3" s="1"/>
  <c r="J82" i="3" s="1"/>
  <c r="K79" i="3"/>
  <c r="G79" i="3"/>
  <c r="J80" i="3" s="1"/>
  <c r="F79" i="3"/>
  <c r="G80" i="3" s="1"/>
  <c r="J81" i="3" s="1"/>
  <c r="F78" i="3"/>
  <c r="K77" i="3"/>
  <c r="K78" i="3"/>
  <c r="F77" i="3"/>
  <c r="G78" i="3" s="1"/>
  <c r="J79" i="3" s="1"/>
  <c r="F76" i="3"/>
  <c r="G77" i="3" s="1"/>
  <c r="J78" i="3" s="1"/>
  <c r="K76" i="3"/>
  <c r="F75" i="3"/>
  <c r="G76" i="3" s="1"/>
  <c r="J77" i="3" s="1"/>
  <c r="K75" i="3"/>
  <c r="F74" i="3"/>
  <c r="G75" i="3" s="1"/>
  <c r="J76" i="3" s="1"/>
  <c r="K74" i="3"/>
  <c r="F73" i="3"/>
  <c r="G74" i="3" s="1"/>
  <c r="J75" i="3" s="1"/>
  <c r="K72" i="3"/>
  <c r="K73" i="3"/>
  <c r="F72" i="3"/>
  <c r="G73" i="3" s="1"/>
  <c r="J74" i="3" s="1"/>
  <c r="K71" i="3"/>
  <c r="F71" i="3"/>
  <c r="G72" i="3" s="1"/>
  <c r="J73" i="3" s="1"/>
  <c r="F70" i="3"/>
  <c r="G71" i="3" s="1"/>
  <c r="J72" i="3" s="1"/>
  <c r="K69" i="3"/>
  <c r="K70" i="3"/>
  <c r="F69" i="3"/>
  <c r="G70" i="3" s="1"/>
  <c r="J71" i="3" s="1"/>
  <c r="F68" i="3"/>
  <c r="G69" i="3" s="1"/>
  <c r="J70" i="3" s="1"/>
  <c r="K68" i="3"/>
  <c r="F67" i="3"/>
  <c r="G68" i="3" s="1"/>
  <c r="J69" i="3" s="1"/>
  <c r="K67" i="3"/>
  <c r="G66" i="3"/>
  <c r="J67" i="3" s="1"/>
  <c r="F66" i="3"/>
  <c r="G67" i="3" s="1"/>
  <c r="J68" i="3" s="1"/>
  <c r="K66" i="3"/>
  <c r="F65" i="3"/>
  <c r="K64" i="3"/>
  <c r="K65" i="3"/>
  <c r="F64" i="3"/>
  <c r="G65" i="3" s="1"/>
  <c r="J66" i="3" s="1"/>
  <c r="K63" i="3"/>
  <c r="G63" i="3"/>
  <c r="J64" i="3" s="1"/>
  <c r="F63" i="3"/>
  <c r="G64" i="3" s="1"/>
  <c r="J65" i="3" s="1"/>
  <c r="G62" i="3"/>
  <c r="J63" i="3" s="1"/>
  <c r="F62" i="3"/>
  <c r="K61" i="3"/>
  <c r="K62" i="3"/>
  <c r="F61" i="3"/>
  <c r="F60" i="3"/>
  <c r="G61" i="3" s="1"/>
  <c r="J62" i="3" s="1"/>
  <c r="K60" i="3"/>
  <c r="F59" i="3"/>
  <c r="G60" i="3" s="1"/>
  <c r="J61" i="3" s="1"/>
  <c r="K59" i="3"/>
  <c r="G58" i="3"/>
  <c r="J59" i="3" s="1"/>
  <c r="F58" i="3"/>
  <c r="G59" i="3" s="1"/>
  <c r="J60" i="3" s="1"/>
  <c r="K58" i="3"/>
  <c r="F57" i="3"/>
  <c r="K56" i="3"/>
  <c r="K57" i="3"/>
  <c r="F56" i="3"/>
  <c r="G57" i="3" s="1"/>
  <c r="J58" i="3" s="1"/>
  <c r="K55" i="3"/>
  <c r="G55" i="3"/>
  <c r="J56" i="3" s="1"/>
  <c r="F55" i="3"/>
  <c r="G56" i="3" s="1"/>
  <c r="J57" i="3" s="1"/>
  <c r="F54" i="3"/>
  <c r="K53" i="3"/>
  <c r="K54" i="3"/>
  <c r="F53" i="3"/>
  <c r="G54" i="3" s="1"/>
  <c r="J55" i="3" s="1"/>
  <c r="F52" i="3"/>
  <c r="G53" i="3" s="1"/>
  <c r="J54" i="3" s="1"/>
  <c r="K52" i="3"/>
  <c r="F51" i="3"/>
  <c r="G52" i="3" s="1"/>
  <c r="J53" i="3" s="1"/>
  <c r="K51" i="3"/>
  <c r="F50" i="3"/>
  <c r="G51" i="3" s="1"/>
  <c r="J52" i="3" s="1"/>
  <c r="K50" i="3"/>
  <c r="F49" i="3"/>
  <c r="G50" i="3" s="1"/>
  <c r="J51" i="3" s="1"/>
  <c r="K48" i="3"/>
  <c r="K49" i="3"/>
  <c r="F48" i="3"/>
  <c r="G49" i="3" s="1"/>
  <c r="J50" i="3" s="1"/>
  <c r="K47" i="3"/>
  <c r="F47" i="3"/>
  <c r="G48" i="3" s="1"/>
  <c r="J49" i="3" s="1"/>
  <c r="G46" i="3"/>
  <c r="J47" i="3" s="1"/>
  <c r="F46" i="3"/>
  <c r="G47" i="3" s="1"/>
  <c r="J48" i="3" s="1"/>
  <c r="K45" i="3"/>
  <c r="K46" i="3"/>
  <c r="F45" i="3"/>
  <c r="F44" i="3"/>
  <c r="G45" i="3" s="1"/>
  <c r="J46" i="3" s="1"/>
  <c r="K44" i="3"/>
  <c r="F43" i="3"/>
  <c r="G44" i="3" s="1"/>
  <c r="J45" i="3" s="1"/>
  <c r="K43" i="3"/>
  <c r="G42" i="3"/>
  <c r="J43" i="3" s="1"/>
  <c r="F42" i="3"/>
  <c r="G43" i="3" s="1"/>
  <c r="J44" i="3" s="1"/>
  <c r="K42" i="3"/>
  <c r="F41" i="3"/>
  <c r="K40" i="3"/>
  <c r="K41" i="3"/>
  <c r="F40" i="3"/>
  <c r="G41" i="3" s="1"/>
  <c r="J42" i="3" s="1"/>
  <c r="K39" i="3"/>
  <c r="G39" i="3"/>
  <c r="J40" i="3" s="1"/>
  <c r="F39" i="3"/>
  <c r="G40" i="3" s="1"/>
  <c r="J41" i="3" s="1"/>
  <c r="F38" i="3"/>
  <c r="K37" i="3"/>
  <c r="K38" i="3"/>
  <c r="F37" i="3"/>
  <c r="G38" i="3" s="1"/>
  <c r="J39" i="3" s="1"/>
  <c r="F36" i="3"/>
  <c r="G37" i="3" s="1"/>
  <c r="J38" i="3" s="1"/>
  <c r="K36" i="3"/>
  <c r="F35" i="3"/>
  <c r="G36" i="3" s="1"/>
  <c r="J37" i="3" s="1"/>
  <c r="K35" i="3"/>
  <c r="F34" i="3"/>
  <c r="G35" i="3" s="1"/>
  <c r="J36" i="3" s="1"/>
  <c r="K34" i="3"/>
  <c r="F33" i="3"/>
  <c r="G34" i="3" s="1"/>
  <c r="J35" i="3" s="1"/>
  <c r="K32" i="3"/>
  <c r="K33" i="3"/>
  <c r="F32" i="3"/>
  <c r="G33" i="3" s="1"/>
  <c r="J34" i="3" s="1"/>
  <c r="K31" i="3"/>
  <c r="F31" i="3"/>
  <c r="G32" i="3" s="1"/>
  <c r="J33" i="3" s="1"/>
  <c r="F30" i="3"/>
  <c r="G31" i="3" s="1"/>
  <c r="J32" i="3" s="1"/>
  <c r="K29" i="3"/>
  <c r="K30" i="3"/>
  <c r="F29" i="3"/>
  <c r="G30" i="3" s="1"/>
  <c r="J31" i="3" s="1"/>
  <c r="F28" i="3"/>
  <c r="G29" i="3" s="1"/>
  <c r="J30" i="3" s="1"/>
  <c r="K28" i="3"/>
  <c r="F27" i="3"/>
  <c r="G28" i="3" s="1"/>
  <c r="J29" i="3" s="1"/>
  <c r="K27" i="3"/>
  <c r="F26" i="3"/>
  <c r="G27" i="3" s="1"/>
  <c r="J28" i="3" s="1"/>
  <c r="K26" i="3"/>
  <c r="F25" i="3"/>
  <c r="G26" i="3" s="1"/>
  <c r="J27" i="3" s="1"/>
  <c r="K24" i="3"/>
  <c r="K25" i="3"/>
  <c r="F24" i="3"/>
  <c r="G25" i="3" s="1"/>
  <c r="J26" i="3" s="1"/>
  <c r="K23" i="3"/>
  <c r="F23" i="3"/>
  <c r="G24" i="3" s="1"/>
  <c r="J25" i="3" s="1"/>
  <c r="G22" i="3"/>
  <c r="J23" i="3" s="1"/>
  <c r="F22" i="3"/>
  <c r="G23" i="3" s="1"/>
  <c r="J24" i="3" s="1"/>
  <c r="K21" i="3"/>
  <c r="K22" i="3"/>
  <c r="F21" i="3"/>
  <c r="F20" i="3"/>
  <c r="G21" i="3" s="1"/>
  <c r="J22" i="3" s="1"/>
  <c r="K20" i="3"/>
  <c r="F19" i="3"/>
  <c r="G20" i="3" s="1"/>
  <c r="J21" i="3" s="1"/>
  <c r="K18" i="3"/>
  <c r="K19" i="3"/>
  <c r="G18" i="3"/>
  <c r="J19" i="3" s="1"/>
  <c r="F18" i="3"/>
  <c r="G19" i="3" s="1"/>
  <c r="J20" i="3" s="1"/>
  <c r="F17" i="3"/>
  <c r="K16" i="3"/>
  <c r="K17" i="3"/>
  <c r="F16" i="3"/>
  <c r="G17" i="3" s="1"/>
  <c r="J18" i="3" s="1"/>
  <c r="J15" i="3"/>
  <c r="F15" i="3"/>
  <c r="G16" i="3" s="1"/>
  <c r="J17" i="3" s="1"/>
  <c r="P14" i="3"/>
  <c r="O14" i="3"/>
  <c r="N14" i="3"/>
  <c r="M14" i="3"/>
  <c r="K15" i="3"/>
  <c r="F14" i="3"/>
  <c r="G15" i="3" s="1"/>
  <c r="J16" i="3" s="1"/>
  <c r="P13" i="3"/>
  <c r="O13" i="3"/>
  <c r="N13" i="3"/>
  <c r="M13" i="3"/>
  <c r="K13" i="3"/>
  <c r="K14" i="3"/>
  <c r="F13" i="3"/>
  <c r="G14" i="3" s="1"/>
  <c r="P12" i="3"/>
  <c r="O12" i="3"/>
  <c r="N12" i="3"/>
  <c r="M12" i="3"/>
  <c r="F12" i="3"/>
  <c r="G13" i="3" s="1"/>
  <c r="J14" i="3" s="1"/>
  <c r="F11" i="3"/>
  <c r="G12" i="3" s="1"/>
  <c r="J13" i="3" s="1"/>
  <c r="A11" i="3"/>
  <c r="A10" i="3"/>
  <c r="N5" i="3"/>
  <c r="M5" i="3"/>
  <c r="M11" i="3" s="1"/>
  <c r="F5" i="3"/>
  <c r="P5" i="3"/>
  <c r="P11" i="3" s="1"/>
  <c r="O5" i="3"/>
  <c r="O11" i="3" s="1"/>
  <c r="A11" i="1"/>
  <c r="A12" i="1"/>
  <c r="A13" i="1"/>
  <c r="A14" i="1"/>
  <c r="A15" i="1"/>
  <c r="A16" i="1"/>
  <c r="A17" i="1"/>
  <c r="A19" i="1"/>
  <c r="A20" i="1"/>
  <c r="A21" i="1"/>
  <c r="A22" i="1"/>
  <c r="A23" i="1"/>
  <c r="A24" i="1"/>
  <c r="A25" i="1"/>
  <c r="A27" i="1"/>
  <c r="A28" i="1"/>
  <c r="A29" i="1"/>
  <c r="A30" i="1"/>
  <c r="A31" i="1"/>
  <c r="A32" i="1"/>
  <c r="A33" i="1"/>
  <c r="A35" i="1"/>
  <c r="A36" i="1"/>
  <c r="A37" i="1"/>
  <c r="A38" i="1"/>
  <c r="A39" i="1"/>
  <c r="A40" i="1"/>
  <c r="A41" i="1"/>
  <c r="A43" i="1"/>
  <c r="A44" i="1"/>
  <c r="A45" i="1"/>
  <c r="A46" i="1"/>
  <c r="A47" i="1"/>
  <c r="A48" i="1"/>
  <c r="A49" i="1"/>
  <c r="A51" i="1"/>
  <c r="A52" i="1"/>
  <c r="A53" i="1"/>
  <c r="A54" i="1"/>
  <c r="A55" i="1"/>
  <c r="A56" i="1"/>
  <c r="A57" i="1"/>
  <c r="A59" i="1"/>
  <c r="A60" i="1"/>
  <c r="A61" i="1"/>
  <c r="A62" i="1"/>
  <c r="A63" i="1"/>
  <c r="A64" i="1"/>
  <c r="A65" i="1"/>
  <c r="A67" i="1"/>
  <c r="A68" i="1"/>
  <c r="A69" i="1"/>
  <c r="A70" i="1"/>
  <c r="A71" i="1"/>
  <c r="A72" i="1"/>
  <c r="A73" i="1"/>
  <c r="A75" i="1"/>
  <c r="A76" i="1"/>
  <c r="A77" i="1"/>
  <c r="A78" i="1"/>
  <c r="A79" i="1"/>
  <c r="A80" i="1"/>
  <c r="A81" i="1"/>
  <c r="A83" i="1"/>
  <c r="A84" i="1"/>
  <c r="A85" i="1"/>
  <c r="A86" i="1"/>
  <c r="A87" i="1"/>
  <c r="A88" i="1"/>
  <c r="A89" i="1"/>
  <c r="A91" i="1"/>
  <c r="A92" i="1"/>
  <c r="A93" i="1"/>
  <c r="A94" i="1"/>
  <c r="A95" i="1"/>
  <c r="A96" i="1"/>
  <c r="A97" i="1"/>
  <c r="A99" i="1"/>
  <c r="A100" i="1"/>
  <c r="A101" i="1"/>
  <c r="A102" i="1"/>
  <c r="A103" i="1"/>
  <c r="A104" i="1"/>
  <c r="A105" i="1"/>
  <c r="A107" i="1"/>
  <c r="A108" i="1"/>
  <c r="A109" i="1"/>
  <c r="A110" i="1"/>
  <c r="A111" i="1"/>
  <c r="A112" i="1"/>
  <c r="A113" i="1"/>
  <c r="A115" i="1"/>
  <c r="A116" i="1"/>
  <c r="A117" i="1"/>
  <c r="A118" i="1"/>
  <c r="A119" i="1"/>
  <c r="A120" i="1"/>
  <c r="A121" i="1"/>
  <c r="A123" i="1"/>
  <c r="A124" i="1"/>
  <c r="A125" i="1"/>
  <c r="A126" i="1"/>
  <c r="A127" i="1"/>
  <c r="A128" i="1"/>
  <c r="A129" i="1"/>
  <c r="A131" i="1"/>
  <c r="A132" i="1"/>
  <c r="A133" i="1"/>
  <c r="A134" i="1"/>
  <c r="A135" i="1"/>
  <c r="A136" i="1"/>
  <c r="A137" i="1"/>
  <c r="A139" i="1"/>
  <c r="A140" i="1"/>
  <c r="A141" i="1"/>
  <c r="A142" i="1"/>
  <c r="A10" i="1"/>
  <c r="P5" i="1"/>
  <c r="P11" i="1" s="1"/>
  <c r="K11" i="2"/>
  <c r="N5" i="2"/>
  <c r="N11" i="2" s="1"/>
  <c r="M5" i="2"/>
  <c r="M11" i="2" s="1"/>
  <c r="L5" i="2"/>
  <c r="L11" i="2" s="1"/>
  <c r="K5" i="2"/>
  <c r="F9" i="2"/>
  <c r="G10" i="2" s="1"/>
  <c r="F8" i="2"/>
  <c r="G9" i="2" s="1"/>
  <c r="F139" i="2"/>
  <c r="F138" i="2"/>
  <c r="G139" i="2" s="1"/>
  <c r="F137" i="2"/>
  <c r="G138" i="2" s="1"/>
  <c r="F136" i="2"/>
  <c r="G137" i="2" s="1"/>
  <c r="F135" i="2"/>
  <c r="G136" i="2" s="1"/>
  <c r="F134" i="2"/>
  <c r="G135" i="2" s="1"/>
  <c r="F133" i="2"/>
  <c r="G134" i="2" s="1"/>
  <c r="F132" i="2"/>
  <c r="G133" i="2" s="1"/>
  <c r="F131" i="2"/>
  <c r="G132" i="2" s="1"/>
  <c r="F130" i="2"/>
  <c r="G131" i="2" s="1"/>
  <c r="F129" i="2"/>
  <c r="G130" i="2" s="1"/>
  <c r="F128" i="2"/>
  <c r="G129" i="2" s="1"/>
  <c r="G127" i="2"/>
  <c r="F127" i="2"/>
  <c r="G128" i="2" s="1"/>
  <c r="F126" i="2"/>
  <c r="F125" i="2"/>
  <c r="G126" i="2" s="1"/>
  <c r="F124" i="2"/>
  <c r="G125" i="2" s="1"/>
  <c r="F123" i="2"/>
  <c r="G124" i="2" s="1"/>
  <c r="F122" i="2"/>
  <c r="G123" i="2" s="1"/>
  <c r="F121" i="2"/>
  <c r="G122" i="2" s="1"/>
  <c r="F120" i="2"/>
  <c r="G121" i="2" s="1"/>
  <c r="F119" i="2"/>
  <c r="G120" i="2" s="1"/>
  <c r="F118" i="2"/>
  <c r="G119" i="2" s="1"/>
  <c r="F117" i="2"/>
  <c r="G118" i="2" s="1"/>
  <c r="F116" i="2"/>
  <c r="G117" i="2" s="1"/>
  <c r="F115" i="2"/>
  <c r="G116" i="2" s="1"/>
  <c r="F114" i="2"/>
  <c r="G115" i="2" s="1"/>
  <c r="F113" i="2"/>
  <c r="G114" i="2" s="1"/>
  <c r="F112" i="2"/>
  <c r="G113" i="2" s="1"/>
  <c r="F111" i="2"/>
  <c r="G112" i="2" s="1"/>
  <c r="F110" i="2"/>
  <c r="G111" i="2" s="1"/>
  <c r="F109" i="2"/>
  <c r="G110" i="2" s="1"/>
  <c r="F108" i="2"/>
  <c r="G109" i="2" s="1"/>
  <c r="F107" i="2"/>
  <c r="G108" i="2" s="1"/>
  <c r="F106" i="2"/>
  <c r="G107" i="2" s="1"/>
  <c r="F105" i="2"/>
  <c r="G106" i="2" s="1"/>
  <c r="F104" i="2"/>
  <c r="G105" i="2" s="1"/>
  <c r="F103" i="2"/>
  <c r="G104" i="2" s="1"/>
  <c r="F102" i="2"/>
  <c r="G103" i="2" s="1"/>
  <c r="F101" i="2"/>
  <c r="G102" i="2" s="1"/>
  <c r="F100" i="2"/>
  <c r="G101" i="2" s="1"/>
  <c r="F99" i="2"/>
  <c r="G100" i="2" s="1"/>
  <c r="F98" i="2"/>
  <c r="G99" i="2" s="1"/>
  <c r="F97" i="2"/>
  <c r="G98" i="2" s="1"/>
  <c r="F96" i="2"/>
  <c r="G97" i="2" s="1"/>
  <c r="F95" i="2"/>
  <c r="G96" i="2" s="1"/>
  <c r="F94" i="2"/>
  <c r="G95" i="2" s="1"/>
  <c r="F93" i="2"/>
  <c r="G94" i="2" s="1"/>
  <c r="F92" i="2"/>
  <c r="G93" i="2" s="1"/>
  <c r="F91" i="2"/>
  <c r="G92" i="2" s="1"/>
  <c r="F90" i="2"/>
  <c r="G91" i="2" s="1"/>
  <c r="F89" i="2"/>
  <c r="G90" i="2" s="1"/>
  <c r="F88" i="2"/>
  <c r="G89" i="2" s="1"/>
  <c r="F87" i="2"/>
  <c r="G88" i="2" s="1"/>
  <c r="F86" i="2"/>
  <c r="G87" i="2" s="1"/>
  <c r="F85" i="2"/>
  <c r="G86" i="2" s="1"/>
  <c r="F84" i="2"/>
  <c r="G85" i="2" s="1"/>
  <c r="F83" i="2"/>
  <c r="G84" i="2" s="1"/>
  <c r="F82" i="2"/>
  <c r="G83" i="2" s="1"/>
  <c r="F81" i="2"/>
  <c r="G82" i="2" s="1"/>
  <c r="F80" i="2"/>
  <c r="G81" i="2" s="1"/>
  <c r="F79" i="2"/>
  <c r="G80" i="2" s="1"/>
  <c r="F78" i="2"/>
  <c r="G79" i="2" s="1"/>
  <c r="F77" i="2"/>
  <c r="G78" i="2" s="1"/>
  <c r="F76" i="2"/>
  <c r="G77" i="2" s="1"/>
  <c r="F75" i="2"/>
  <c r="G76" i="2" s="1"/>
  <c r="F74" i="2"/>
  <c r="G75" i="2" s="1"/>
  <c r="F73" i="2"/>
  <c r="G74" i="2" s="1"/>
  <c r="F72" i="2"/>
  <c r="G73" i="2" s="1"/>
  <c r="F71" i="2"/>
  <c r="G72" i="2" s="1"/>
  <c r="F70" i="2"/>
  <c r="G71" i="2" s="1"/>
  <c r="F69" i="2"/>
  <c r="G70" i="2" s="1"/>
  <c r="F68" i="2"/>
  <c r="G69" i="2" s="1"/>
  <c r="F67" i="2"/>
  <c r="G68" i="2" s="1"/>
  <c r="F66" i="2"/>
  <c r="G67" i="2" s="1"/>
  <c r="F65" i="2"/>
  <c r="G66" i="2" s="1"/>
  <c r="F64" i="2"/>
  <c r="G65" i="2" s="1"/>
  <c r="F63" i="2"/>
  <c r="G64" i="2" s="1"/>
  <c r="F62" i="2"/>
  <c r="G63" i="2" s="1"/>
  <c r="F61" i="2"/>
  <c r="G62" i="2" s="1"/>
  <c r="F60" i="2"/>
  <c r="G61" i="2" s="1"/>
  <c r="F59" i="2"/>
  <c r="G60" i="2" s="1"/>
  <c r="F58" i="2"/>
  <c r="G59" i="2" s="1"/>
  <c r="F57" i="2"/>
  <c r="G58" i="2" s="1"/>
  <c r="F56" i="2"/>
  <c r="G57" i="2" s="1"/>
  <c r="F55" i="2"/>
  <c r="G56" i="2" s="1"/>
  <c r="F54" i="2"/>
  <c r="G55" i="2" s="1"/>
  <c r="F53" i="2"/>
  <c r="G54" i="2" s="1"/>
  <c r="F52" i="2"/>
  <c r="G53" i="2" s="1"/>
  <c r="F51" i="2"/>
  <c r="G52" i="2" s="1"/>
  <c r="F50" i="2"/>
  <c r="G51" i="2" s="1"/>
  <c r="F49" i="2"/>
  <c r="G50" i="2" s="1"/>
  <c r="F48" i="2"/>
  <c r="G49" i="2" s="1"/>
  <c r="F47" i="2"/>
  <c r="G48" i="2" s="1"/>
  <c r="F46" i="2"/>
  <c r="G47" i="2" s="1"/>
  <c r="F45" i="2"/>
  <c r="G46" i="2" s="1"/>
  <c r="F44" i="2"/>
  <c r="G45" i="2" s="1"/>
  <c r="F43" i="2"/>
  <c r="G44" i="2" s="1"/>
  <c r="F42" i="2"/>
  <c r="G43" i="2" s="1"/>
  <c r="F41" i="2"/>
  <c r="G42" i="2" s="1"/>
  <c r="F40" i="2"/>
  <c r="G41" i="2" s="1"/>
  <c r="F39" i="2"/>
  <c r="G40" i="2" s="1"/>
  <c r="F38" i="2"/>
  <c r="G39" i="2" s="1"/>
  <c r="F37" i="2"/>
  <c r="G38" i="2" s="1"/>
  <c r="F36" i="2"/>
  <c r="G37" i="2" s="1"/>
  <c r="F35" i="2"/>
  <c r="G36" i="2" s="1"/>
  <c r="F34" i="2"/>
  <c r="G35" i="2" s="1"/>
  <c r="F33" i="2"/>
  <c r="G34" i="2" s="1"/>
  <c r="F32" i="2"/>
  <c r="G33" i="2" s="1"/>
  <c r="F31" i="2"/>
  <c r="G32" i="2" s="1"/>
  <c r="F30" i="2"/>
  <c r="G31" i="2" s="1"/>
  <c r="F29" i="2"/>
  <c r="G30" i="2" s="1"/>
  <c r="G28" i="2"/>
  <c r="F28" i="2"/>
  <c r="G29" i="2" s="1"/>
  <c r="F27" i="2"/>
  <c r="F26" i="2"/>
  <c r="G27" i="2" s="1"/>
  <c r="F25" i="2"/>
  <c r="G26" i="2" s="1"/>
  <c r="F24" i="2"/>
  <c r="G25" i="2" s="1"/>
  <c r="F23" i="2"/>
  <c r="G24" i="2" s="1"/>
  <c r="F22" i="2"/>
  <c r="G23" i="2" s="1"/>
  <c r="F21" i="2"/>
  <c r="G22" i="2" s="1"/>
  <c r="F20" i="2"/>
  <c r="G21" i="2" s="1"/>
  <c r="F19" i="2"/>
  <c r="G20" i="2" s="1"/>
  <c r="F18" i="2"/>
  <c r="G19" i="2" s="1"/>
  <c r="F17" i="2"/>
  <c r="G18" i="2" s="1"/>
  <c r="F16" i="2"/>
  <c r="G17" i="2" s="1"/>
  <c r="F15" i="2"/>
  <c r="G16" i="2" s="1"/>
  <c r="F14" i="2"/>
  <c r="G15" i="2" s="1"/>
  <c r="F13" i="2"/>
  <c r="G14" i="2" s="1"/>
  <c r="F12" i="2"/>
  <c r="G13" i="2" s="1"/>
  <c r="N14" i="2"/>
  <c r="M14" i="2"/>
  <c r="L14" i="2"/>
  <c r="K14" i="2"/>
  <c r="F11" i="2"/>
  <c r="G12" i="2" s="1"/>
  <c r="N13" i="2"/>
  <c r="M13" i="2"/>
  <c r="L13" i="2"/>
  <c r="K13" i="2"/>
  <c r="F10" i="2"/>
  <c r="G11" i="2" s="1"/>
  <c r="N12" i="2"/>
  <c r="M12" i="2"/>
  <c r="L12" i="2"/>
  <c r="K12" i="2"/>
  <c r="F3" i="1"/>
  <c r="O5" i="1" s="1"/>
  <c r="O11" i="1" s="1"/>
  <c r="F5" i="1"/>
  <c r="K138" i="1"/>
  <c r="K137" i="1"/>
  <c r="K136" i="1"/>
  <c r="K130" i="1"/>
  <c r="K129" i="1"/>
  <c r="K128" i="1"/>
  <c r="K122" i="1"/>
  <c r="K121" i="1"/>
  <c r="K120" i="1"/>
  <c r="K114" i="1"/>
  <c r="K113" i="1"/>
  <c r="K112" i="1"/>
  <c r="K106" i="1"/>
  <c r="K105" i="1"/>
  <c r="K104" i="1"/>
  <c r="K99" i="1"/>
  <c r="K98" i="1"/>
  <c r="K97" i="1"/>
  <c r="K96" i="1"/>
  <c r="K90" i="1"/>
  <c r="K89" i="1"/>
  <c r="K88" i="1"/>
  <c r="K82" i="1"/>
  <c r="K81" i="1"/>
  <c r="K80" i="1"/>
  <c r="K74" i="1"/>
  <c r="K73" i="1"/>
  <c r="K72" i="1"/>
  <c r="K66" i="1"/>
  <c r="K65" i="1"/>
  <c r="K64" i="1"/>
  <c r="K58" i="1"/>
  <c r="K57" i="1"/>
  <c r="K56" i="1"/>
  <c r="K50" i="1"/>
  <c r="K49" i="1"/>
  <c r="K48" i="1"/>
  <c r="K42" i="1"/>
  <c r="K41" i="1"/>
  <c r="K40" i="1"/>
  <c r="K34" i="1"/>
  <c r="K33" i="1"/>
  <c r="K32" i="1"/>
  <c r="K26" i="1"/>
  <c r="K25" i="1"/>
  <c r="K24" i="1"/>
  <c r="K18" i="1"/>
  <c r="K17" i="1"/>
  <c r="K16" i="1"/>
  <c r="I142" i="1"/>
  <c r="I141" i="1"/>
  <c r="K142" i="1" s="1"/>
  <c r="I140" i="1"/>
  <c r="K141" i="1" s="1"/>
  <c r="I139" i="1"/>
  <c r="K140" i="1" s="1"/>
  <c r="I138" i="1"/>
  <c r="K139" i="1" s="1"/>
  <c r="I137" i="1"/>
  <c r="I136" i="1"/>
  <c r="I135" i="1"/>
  <c r="I134" i="1"/>
  <c r="K135" i="1" s="1"/>
  <c r="I133" i="1"/>
  <c r="K134" i="1" s="1"/>
  <c r="I132" i="1"/>
  <c r="K133" i="1" s="1"/>
  <c r="I131" i="1"/>
  <c r="K132" i="1" s="1"/>
  <c r="I130" i="1"/>
  <c r="K131" i="1" s="1"/>
  <c r="I129" i="1"/>
  <c r="I128" i="1"/>
  <c r="I127" i="1"/>
  <c r="I126" i="1"/>
  <c r="K127" i="1" s="1"/>
  <c r="I125" i="1"/>
  <c r="K126" i="1" s="1"/>
  <c r="I124" i="1"/>
  <c r="K125" i="1" s="1"/>
  <c r="I123" i="1"/>
  <c r="K124" i="1" s="1"/>
  <c r="I122" i="1"/>
  <c r="K123" i="1" s="1"/>
  <c r="I121" i="1"/>
  <c r="I120" i="1"/>
  <c r="I119" i="1"/>
  <c r="I118" i="1"/>
  <c r="K119" i="1" s="1"/>
  <c r="I117" i="1"/>
  <c r="K118" i="1" s="1"/>
  <c r="I116" i="1"/>
  <c r="K117" i="1" s="1"/>
  <c r="I115" i="1"/>
  <c r="K116" i="1" s="1"/>
  <c r="I114" i="1"/>
  <c r="K115" i="1" s="1"/>
  <c r="I113" i="1"/>
  <c r="I112" i="1"/>
  <c r="I111" i="1"/>
  <c r="I110" i="1"/>
  <c r="K111" i="1" s="1"/>
  <c r="I109" i="1"/>
  <c r="K110" i="1" s="1"/>
  <c r="I108" i="1"/>
  <c r="K109" i="1" s="1"/>
  <c r="I107" i="1"/>
  <c r="K108" i="1" s="1"/>
  <c r="I106" i="1"/>
  <c r="K107" i="1" s="1"/>
  <c r="I105" i="1"/>
  <c r="I104" i="1"/>
  <c r="I103" i="1"/>
  <c r="I102" i="1"/>
  <c r="K103" i="1" s="1"/>
  <c r="I101" i="1"/>
  <c r="K102" i="1" s="1"/>
  <c r="I100" i="1"/>
  <c r="K101" i="1" s="1"/>
  <c r="I99" i="1"/>
  <c r="K100" i="1" s="1"/>
  <c r="I98" i="1"/>
  <c r="I97" i="1"/>
  <c r="I96" i="1"/>
  <c r="I95" i="1"/>
  <c r="I94" i="1"/>
  <c r="K95" i="1" s="1"/>
  <c r="I93" i="1"/>
  <c r="K94" i="1" s="1"/>
  <c r="I92" i="1"/>
  <c r="K93" i="1" s="1"/>
  <c r="I91" i="1"/>
  <c r="K92" i="1" s="1"/>
  <c r="I90" i="1"/>
  <c r="K91" i="1" s="1"/>
  <c r="I89" i="1"/>
  <c r="I88" i="1"/>
  <c r="I87" i="1"/>
  <c r="I86" i="1"/>
  <c r="K87" i="1" s="1"/>
  <c r="I85" i="1"/>
  <c r="K86" i="1" s="1"/>
  <c r="I84" i="1"/>
  <c r="K85" i="1" s="1"/>
  <c r="I83" i="1"/>
  <c r="K84" i="1" s="1"/>
  <c r="I82" i="1"/>
  <c r="K83" i="1" s="1"/>
  <c r="I81" i="1"/>
  <c r="I80" i="1"/>
  <c r="I79" i="1"/>
  <c r="I78" i="1"/>
  <c r="K79" i="1" s="1"/>
  <c r="I77" i="1"/>
  <c r="K78" i="1" s="1"/>
  <c r="I76" i="1"/>
  <c r="K77" i="1" s="1"/>
  <c r="I75" i="1"/>
  <c r="K76" i="1" s="1"/>
  <c r="I74" i="1"/>
  <c r="K75" i="1" s="1"/>
  <c r="I73" i="1"/>
  <c r="I72" i="1"/>
  <c r="I71" i="1"/>
  <c r="I70" i="1"/>
  <c r="K71" i="1" s="1"/>
  <c r="I69" i="1"/>
  <c r="K70" i="1" s="1"/>
  <c r="I68" i="1"/>
  <c r="K69" i="1" s="1"/>
  <c r="I67" i="1"/>
  <c r="K68" i="1" s="1"/>
  <c r="I66" i="1"/>
  <c r="K67" i="1" s="1"/>
  <c r="I65" i="1"/>
  <c r="I64" i="1"/>
  <c r="I63" i="1"/>
  <c r="I62" i="1"/>
  <c r="K63" i="1" s="1"/>
  <c r="I61" i="1"/>
  <c r="K62" i="1" s="1"/>
  <c r="I60" i="1"/>
  <c r="K61" i="1" s="1"/>
  <c r="I59" i="1"/>
  <c r="K60" i="1" s="1"/>
  <c r="I58" i="1"/>
  <c r="K59" i="1" s="1"/>
  <c r="I57" i="1"/>
  <c r="I56" i="1"/>
  <c r="I55" i="1"/>
  <c r="I54" i="1"/>
  <c r="K55" i="1" s="1"/>
  <c r="I53" i="1"/>
  <c r="K54" i="1" s="1"/>
  <c r="I52" i="1"/>
  <c r="K53" i="1" s="1"/>
  <c r="I51" i="1"/>
  <c r="K52" i="1" s="1"/>
  <c r="I50" i="1"/>
  <c r="K51" i="1" s="1"/>
  <c r="I49" i="1"/>
  <c r="I48" i="1"/>
  <c r="I47" i="1"/>
  <c r="I46" i="1"/>
  <c r="K47" i="1" s="1"/>
  <c r="I45" i="1"/>
  <c r="K46" i="1" s="1"/>
  <c r="I44" i="1"/>
  <c r="K45" i="1" s="1"/>
  <c r="I43" i="1"/>
  <c r="K44" i="1" s="1"/>
  <c r="I42" i="1"/>
  <c r="K43" i="1" s="1"/>
  <c r="I41" i="1"/>
  <c r="I40" i="1"/>
  <c r="I39" i="1"/>
  <c r="I38" i="1"/>
  <c r="K39" i="1" s="1"/>
  <c r="I37" i="1"/>
  <c r="K38" i="1" s="1"/>
  <c r="I36" i="1"/>
  <c r="K37" i="1" s="1"/>
  <c r="I35" i="1"/>
  <c r="K36" i="1" s="1"/>
  <c r="I34" i="1"/>
  <c r="K35" i="1" s="1"/>
  <c r="I33" i="1"/>
  <c r="I32" i="1"/>
  <c r="I31" i="1"/>
  <c r="I30" i="1"/>
  <c r="K31" i="1" s="1"/>
  <c r="I29" i="1"/>
  <c r="K30" i="1" s="1"/>
  <c r="I28" i="1"/>
  <c r="K29" i="1" s="1"/>
  <c r="I27" i="1"/>
  <c r="K28" i="1" s="1"/>
  <c r="I26" i="1"/>
  <c r="K27" i="1" s="1"/>
  <c r="I25" i="1"/>
  <c r="I24" i="1"/>
  <c r="I23" i="1"/>
  <c r="I22" i="1"/>
  <c r="K23" i="1" s="1"/>
  <c r="I21" i="1"/>
  <c r="K22" i="1" s="1"/>
  <c r="I20" i="1"/>
  <c r="K21" i="1" s="1"/>
  <c r="I19" i="1"/>
  <c r="K20" i="1" s="1"/>
  <c r="I18" i="1"/>
  <c r="K19" i="1" s="1"/>
  <c r="I17" i="1"/>
  <c r="I16" i="1"/>
  <c r="I15" i="1"/>
  <c r="I14" i="1"/>
  <c r="K15" i="1" s="1"/>
  <c r="I13" i="1"/>
  <c r="K14" i="1" s="1"/>
  <c r="I12" i="1"/>
  <c r="K13" i="1" s="1"/>
  <c r="P14" i="1"/>
  <c r="O14" i="1"/>
  <c r="N14" i="1"/>
  <c r="M14" i="1"/>
  <c r="P13" i="1"/>
  <c r="O13" i="1"/>
  <c r="N13" i="1"/>
  <c r="M13" i="1"/>
  <c r="P12" i="1"/>
  <c r="O12" i="1"/>
  <c r="N12" i="1"/>
  <c r="M12" i="1"/>
  <c r="N5" i="1"/>
  <c r="N11" i="1" s="1"/>
  <c r="M5" i="1"/>
  <c r="G83" i="1"/>
  <c r="J84" i="1" s="1"/>
  <c r="G99" i="1"/>
  <c r="J100" i="1" s="1"/>
  <c r="F12" i="1"/>
  <c r="G13" i="1" s="1"/>
  <c r="J14" i="1" s="1"/>
  <c r="F13" i="1"/>
  <c r="G14" i="1" s="1"/>
  <c r="J15" i="1" s="1"/>
  <c r="F14" i="1"/>
  <c r="G15" i="1" s="1"/>
  <c r="J16" i="1" s="1"/>
  <c r="F15" i="1"/>
  <c r="G16" i="1" s="1"/>
  <c r="J17" i="1" s="1"/>
  <c r="F16" i="1"/>
  <c r="G17" i="1" s="1"/>
  <c r="J18" i="1" s="1"/>
  <c r="F17" i="1"/>
  <c r="G18" i="1" s="1"/>
  <c r="J19" i="1" s="1"/>
  <c r="F18" i="1"/>
  <c r="G19" i="1" s="1"/>
  <c r="J20" i="1" s="1"/>
  <c r="F19" i="1"/>
  <c r="G20" i="1" s="1"/>
  <c r="J21" i="1" s="1"/>
  <c r="F20" i="1"/>
  <c r="G21" i="1" s="1"/>
  <c r="J22" i="1" s="1"/>
  <c r="F21" i="1"/>
  <c r="G22" i="1" s="1"/>
  <c r="J23" i="1" s="1"/>
  <c r="F22" i="1"/>
  <c r="G23" i="1" s="1"/>
  <c r="J24" i="1" s="1"/>
  <c r="F23" i="1"/>
  <c r="G24" i="1" s="1"/>
  <c r="J25" i="1" s="1"/>
  <c r="F24" i="1"/>
  <c r="G25" i="1" s="1"/>
  <c r="J26" i="1" s="1"/>
  <c r="F25" i="1"/>
  <c r="G26" i="1" s="1"/>
  <c r="J27" i="1" s="1"/>
  <c r="F26" i="1"/>
  <c r="G27" i="1" s="1"/>
  <c r="J28" i="1" s="1"/>
  <c r="F27" i="1"/>
  <c r="G28" i="1" s="1"/>
  <c r="J29" i="1" s="1"/>
  <c r="F28" i="1"/>
  <c r="G29" i="1" s="1"/>
  <c r="J30" i="1" s="1"/>
  <c r="F29" i="1"/>
  <c r="G30" i="1" s="1"/>
  <c r="J31" i="1" s="1"/>
  <c r="F30" i="1"/>
  <c r="G31" i="1" s="1"/>
  <c r="J32" i="1" s="1"/>
  <c r="F31" i="1"/>
  <c r="G32" i="1" s="1"/>
  <c r="J33" i="1" s="1"/>
  <c r="F32" i="1"/>
  <c r="G33" i="1" s="1"/>
  <c r="J34" i="1" s="1"/>
  <c r="F33" i="1"/>
  <c r="G34" i="1" s="1"/>
  <c r="J35" i="1" s="1"/>
  <c r="F34" i="1"/>
  <c r="G35" i="1" s="1"/>
  <c r="J36" i="1" s="1"/>
  <c r="F35" i="1"/>
  <c r="G36" i="1" s="1"/>
  <c r="J37" i="1" s="1"/>
  <c r="F36" i="1"/>
  <c r="G37" i="1" s="1"/>
  <c r="J38" i="1" s="1"/>
  <c r="F37" i="1"/>
  <c r="G38" i="1" s="1"/>
  <c r="J39" i="1" s="1"/>
  <c r="F38" i="1"/>
  <c r="G39" i="1" s="1"/>
  <c r="J40" i="1" s="1"/>
  <c r="F39" i="1"/>
  <c r="G40" i="1" s="1"/>
  <c r="J41" i="1" s="1"/>
  <c r="F40" i="1"/>
  <c r="G41" i="1" s="1"/>
  <c r="J42" i="1" s="1"/>
  <c r="F41" i="1"/>
  <c r="G42" i="1" s="1"/>
  <c r="J43" i="1" s="1"/>
  <c r="F42" i="1"/>
  <c r="G43" i="1" s="1"/>
  <c r="J44" i="1" s="1"/>
  <c r="F43" i="1"/>
  <c r="G44" i="1" s="1"/>
  <c r="J45" i="1" s="1"/>
  <c r="F44" i="1"/>
  <c r="G45" i="1" s="1"/>
  <c r="J46" i="1" s="1"/>
  <c r="F45" i="1"/>
  <c r="G46" i="1" s="1"/>
  <c r="J47" i="1" s="1"/>
  <c r="F46" i="1"/>
  <c r="G47" i="1" s="1"/>
  <c r="J48" i="1" s="1"/>
  <c r="F47" i="1"/>
  <c r="G48" i="1" s="1"/>
  <c r="J49" i="1" s="1"/>
  <c r="F48" i="1"/>
  <c r="G49" i="1" s="1"/>
  <c r="J50" i="1" s="1"/>
  <c r="F49" i="1"/>
  <c r="G50" i="1" s="1"/>
  <c r="J51" i="1" s="1"/>
  <c r="F50" i="1"/>
  <c r="G51" i="1" s="1"/>
  <c r="J52" i="1" s="1"/>
  <c r="F51" i="1"/>
  <c r="G52" i="1" s="1"/>
  <c r="J53" i="1" s="1"/>
  <c r="F52" i="1"/>
  <c r="G53" i="1" s="1"/>
  <c r="J54" i="1" s="1"/>
  <c r="F53" i="1"/>
  <c r="G54" i="1" s="1"/>
  <c r="J55" i="1" s="1"/>
  <c r="F54" i="1"/>
  <c r="G55" i="1" s="1"/>
  <c r="J56" i="1" s="1"/>
  <c r="F55" i="1"/>
  <c r="G56" i="1" s="1"/>
  <c r="J57" i="1" s="1"/>
  <c r="F56" i="1"/>
  <c r="G57" i="1" s="1"/>
  <c r="J58" i="1" s="1"/>
  <c r="F57" i="1"/>
  <c r="G58" i="1" s="1"/>
  <c r="J59" i="1" s="1"/>
  <c r="F58" i="1"/>
  <c r="G59" i="1" s="1"/>
  <c r="J60" i="1" s="1"/>
  <c r="F59" i="1"/>
  <c r="G60" i="1" s="1"/>
  <c r="J61" i="1" s="1"/>
  <c r="F60" i="1"/>
  <c r="G61" i="1" s="1"/>
  <c r="J62" i="1" s="1"/>
  <c r="F61" i="1"/>
  <c r="G62" i="1" s="1"/>
  <c r="J63" i="1" s="1"/>
  <c r="F62" i="1"/>
  <c r="G63" i="1" s="1"/>
  <c r="J64" i="1" s="1"/>
  <c r="F63" i="1"/>
  <c r="G64" i="1" s="1"/>
  <c r="J65" i="1" s="1"/>
  <c r="F64" i="1"/>
  <c r="G65" i="1" s="1"/>
  <c r="J66" i="1" s="1"/>
  <c r="F65" i="1"/>
  <c r="G66" i="1" s="1"/>
  <c r="J67" i="1" s="1"/>
  <c r="F66" i="1"/>
  <c r="G67" i="1" s="1"/>
  <c r="J68" i="1" s="1"/>
  <c r="F67" i="1"/>
  <c r="G68" i="1" s="1"/>
  <c r="J69" i="1" s="1"/>
  <c r="F68" i="1"/>
  <c r="G69" i="1" s="1"/>
  <c r="J70" i="1" s="1"/>
  <c r="F69" i="1"/>
  <c r="G70" i="1" s="1"/>
  <c r="J71" i="1" s="1"/>
  <c r="F70" i="1"/>
  <c r="G71" i="1" s="1"/>
  <c r="J72" i="1" s="1"/>
  <c r="F71" i="1"/>
  <c r="G72" i="1" s="1"/>
  <c r="J73" i="1" s="1"/>
  <c r="F72" i="1"/>
  <c r="G73" i="1" s="1"/>
  <c r="J74" i="1" s="1"/>
  <c r="F73" i="1"/>
  <c r="G74" i="1" s="1"/>
  <c r="J75" i="1" s="1"/>
  <c r="F74" i="1"/>
  <c r="G75" i="1" s="1"/>
  <c r="J76" i="1" s="1"/>
  <c r="F75" i="1"/>
  <c r="G76" i="1" s="1"/>
  <c r="J77" i="1" s="1"/>
  <c r="F76" i="1"/>
  <c r="G77" i="1" s="1"/>
  <c r="J78" i="1" s="1"/>
  <c r="F77" i="1"/>
  <c r="G78" i="1" s="1"/>
  <c r="J79" i="1" s="1"/>
  <c r="F78" i="1"/>
  <c r="G79" i="1" s="1"/>
  <c r="J80" i="1" s="1"/>
  <c r="F79" i="1"/>
  <c r="G80" i="1" s="1"/>
  <c r="J81" i="1" s="1"/>
  <c r="F80" i="1"/>
  <c r="G81" i="1" s="1"/>
  <c r="J82" i="1" s="1"/>
  <c r="F81" i="1"/>
  <c r="G82" i="1" s="1"/>
  <c r="J83" i="1" s="1"/>
  <c r="F82" i="1"/>
  <c r="F83" i="1"/>
  <c r="G84" i="1" s="1"/>
  <c r="J85" i="1" s="1"/>
  <c r="F84" i="1"/>
  <c r="G85" i="1" s="1"/>
  <c r="J86" i="1" s="1"/>
  <c r="F85" i="1"/>
  <c r="G86" i="1" s="1"/>
  <c r="J87" i="1" s="1"/>
  <c r="F86" i="1"/>
  <c r="G87" i="1" s="1"/>
  <c r="J88" i="1" s="1"/>
  <c r="F87" i="1"/>
  <c r="G88" i="1" s="1"/>
  <c r="J89" i="1" s="1"/>
  <c r="F88" i="1"/>
  <c r="G89" i="1" s="1"/>
  <c r="J90" i="1" s="1"/>
  <c r="F89" i="1"/>
  <c r="G90" i="1" s="1"/>
  <c r="J91" i="1" s="1"/>
  <c r="F90" i="1"/>
  <c r="G91" i="1" s="1"/>
  <c r="J92" i="1" s="1"/>
  <c r="F91" i="1"/>
  <c r="G92" i="1" s="1"/>
  <c r="J93" i="1" s="1"/>
  <c r="F92" i="1"/>
  <c r="G93" i="1" s="1"/>
  <c r="J94" i="1" s="1"/>
  <c r="F93" i="1"/>
  <c r="G94" i="1" s="1"/>
  <c r="J95" i="1" s="1"/>
  <c r="F94" i="1"/>
  <c r="G95" i="1" s="1"/>
  <c r="J96" i="1" s="1"/>
  <c r="F95" i="1"/>
  <c r="G96" i="1" s="1"/>
  <c r="J97" i="1" s="1"/>
  <c r="F96" i="1"/>
  <c r="G97" i="1" s="1"/>
  <c r="J98" i="1" s="1"/>
  <c r="F97" i="1"/>
  <c r="G98" i="1" s="1"/>
  <c r="J99" i="1" s="1"/>
  <c r="F98" i="1"/>
  <c r="F99" i="1"/>
  <c r="G100" i="1" s="1"/>
  <c r="J101" i="1" s="1"/>
  <c r="F100" i="1"/>
  <c r="G101" i="1" s="1"/>
  <c r="J102" i="1" s="1"/>
  <c r="F101" i="1"/>
  <c r="G102" i="1" s="1"/>
  <c r="J103" i="1" s="1"/>
  <c r="F102" i="1"/>
  <c r="G103" i="1" s="1"/>
  <c r="J104" i="1" s="1"/>
  <c r="F103" i="1"/>
  <c r="G104" i="1" s="1"/>
  <c r="J105" i="1" s="1"/>
  <c r="F104" i="1"/>
  <c r="G105" i="1" s="1"/>
  <c r="J106" i="1" s="1"/>
  <c r="F105" i="1"/>
  <c r="G106" i="1" s="1"/>
  <c r="J107" i="1" s="1"/>
  <c r="F106" i="1"/>
  <c r="G107" i="1" s="1"/>
  <c r="J108" i="1" s="1"/>
  <c r="F107" i="1"/>
  <c r="G108" i="1" s="1"/>
  <c r="J109" i="1" s="1"/>
  <c r="F108" i="1"/>
  <c r="G109" i="1" s="1"/>
  <c r="J110" i="1" s="1"/>
  <c r="F109" i="1"/>
  <c r="G110" i="1" s="1"/>
  <c r="J111" i="1" s="1"/>
  <c r="F110" i="1"/>
  <c r="G111" i="1" s="1"/>
  <c r="J112" i="1" s="1"/>
  <c r="F111" i="1"/>
  <c r="G112" i="1" s="1"/>
  <c r="J113" i="1" s="1"/>
  <c r="F112" i="1"/>
  <c r="G113" i="1" s="1"/>
  <c r="J114" i="1" s="1"/>
  <c r="F113" i="1"/>
  <c r="G114" i="1" s="1"/>
  <c r="J115" i="1" s="1"/>
  <c r="F114" i="1"/>
  <c r="G115" i="1" s="1"/>
  <c r="J116" i="1" s="1"/>
  <c r="F115" i="1"/>
  <c r="G116" i="1" s="1"/>
  <c r="J117" i="1" s="1"/>
  <c r="F116" i="1"/>
  <c r="G117" i="1" s="1"/>
  <c r="J118" i="1" s="1"/>
  <c r="F117" i="1"/>
  <c r="G118" i="1" s="1"/>
  <c r="J119" i="1" s="1"/>
  <c r="F118" i="1"/>
  <c r="G119" i="1" s="1"/>
  <c r="J120" i="1" s="1"/>
  <c r="F119" i="1"/>
  <c r="G120" i="1" s="1"/>
  <c r="J121" i="1" s="1"/>
  <c r="F120" i="1"/>
  <c r="G121" i="1" s="1"/>
  <c r="J122" i="1" s="1"/>
  <c r="F121" i="1"/>
  <c r="G122" i="1" s="1"/>
  <c r="J123" i="1" s="1"/>
  <c r="F122" i="1"/>
  <c r="G123" i="1" s="1"/>
  <c r="J124" i="1" s="1"/>
  <c r="F123" i="1"/>
  <c r="G124" i="1" s="1"/>
  <c r="J125" i="1" s="1"/>
  <c r="F124" i="1"/>
  <c r="G125" i="1" s="1"/>
  <c r="J126" i="1" s="1"/>
  <c r="F125" i="1"/>
  <c r="G126" i="1" s="1"/>
  <c r="J127" i="1" s="1"/>
  <c r="F126" i="1"/>
  <c r="G127" i="1" s="1"/>
  <c r="J128" i="1" s="1"/>
  <c r="F127" i="1"/>
  <c r="G128" i="1" s="1"/>
  <c r="J129" i="1" s="1"/>
  <c r="F128" i="1"/>
  <c r="G129" i="1" s="1"/>
  <c r="J130" i="1" s="1"/>
  <c r="F129" i="1"/>
  <c r="G130" i="1" s="1"/>
  <c r="J131" i="1" s="1"/>
  <c r="F130" i="1"/>
  <c r="G131" i="1" s="1"/>
  <c r="J132" i="1" s="1"/>
  <c r="F131" i="1"/>
  <c r="G132" i="1" s="1"/>
  <c r="J133" i="1" s="1"/>
  <c r="F132" i="1"/>
  <c r="G133" i="1" s="1"/>
  <c r="J134" i="1" s="1"/>
  <c r="F133" i="1"/>
  <c r="G134" i="1" s="1"/>
  <c r="J135" i="1" s="1"/>
  <c r="F134" i="1"/>
  <c r="G135" i="1" s="1"/>
  <c r="J136" i="1" s="1"/>
  <c r="F135" i="1"/>
  <c r="G136" i="1" s="1"/>
  <c r="J137" i="1" s="1"/>
  <c r="F136" i="1"/>
  <c r="G137" i="1" s="1"/>
  <c r="J138" i="1" s="1"/>
  <c r="F137" i="1"/>
  <c r="G138" i="1" s="1"/>
  <c r="J139" i="1" s="1"/>
  <c r="F138" i="1"/>
  <c r="G139" i="1" s="1"/>
  <c r="J140" i="1" s="1"/>
  <c r="F139" i="1"/>
  <c r="G140" i="1" s="1"/>
  <c r="J141" i="1" s="1"/>
  <c r="F140" i="1"/>
  <c r="G141" i="1" s="1"/>
  <c r="J142" i="1" s="1"/>
  <c r="F141" i="1"/>
  <c r="G142" i="1" s="1"/>
  <c r="F142" i="1"/>
  <c r="F11" i="1"/>
  <c r="G12" i="1" s="1"/>
  <c r="J13" i="1" s="1"/>
  <c r="H81" i="4" l="1" a="1"/>
  <c r="H81" i="4" s="1"/>
  <c r="I45" i="4"/>
  <c r="H63" i="4" s="1" a="1"/>
  <c r="N11" i="3"/>
  <c r="R11" i="3" s="1" a="1"/>
  <c r="M17" i="3" a="1"/>
  <c r="K17" i="2" a="1"/>
  <c r="P11" i="2" a="1"/>
  <c r="M17" i="1" a="1"/>
  <c r="O17" i="1" s="1"/>
  <c r="M11" i="1"/>
  <c r="R11" i="1" s="1" a="1"/>
  <c r="R11" i="1" s="1"/>
  <c r="H63" i="4" l="1"/>
  <c r="W76" i="4"/>
  <c r="N77" i="4"/>
  <c r="N73" i="4"/>
  <c r="N69" i="4"/>
  <c r="N65" i="4"/>
  <c r="O67" i="4"/>
  <c r="U75" i="4"/>
  <c r="U71" i="4"/>
  <c r="U67" i="4"/>
  <c r="U63" i="4"/>
  <c r="T76" i="4"/>
  <c r="T72" i="4"/>
  <c r="T68" i="4"/>
  <c r="T64" i="4"/>
  <c r="W64" i="4"/>
  <c r="K75" i="4"/>
  <c r="K71" i="4"/>
  <c r="K67" i="4"/>
  <c r="K63" i="4"/>
  <c r="R77" i="4"/>
  <c r="R73" i="4"/>
  <c r="R69" i="4"/>
  <c r="R65" i="4"/>
  <c r="W71" i="4"/>
  <c r="Q76" i="4"/>
  <c r="Q72" i="4"/>
  <c r="Q68" i="4"/>
  <c r="Q64" i="4"/>
  <c r="P78" i="4"/>
  <c r="P74" i="4"/>
  <c r="P70" i="4"/>
  <c r="P66" i="4"/>
  <c r="O74" i="4"/>
  <c r="V76" i="4"/>
  <c r="V72" i="4"/>
  <c r="V68" i="4"/>
  <c r="V64" i="4"/>
  <c r="W63" i="4"/>
  <c r="M75" i="4"/>
  <c r="M71" i="4"/>
  <c r="M67" i="4"/>
  <c r="M63" i="4"/>
  <c r="L76" i="4"/>
  <c r="L72" i="4"/>
  <c r="L68" i="4"/>
  <c r="L64" i="4"/>
  <c r="S78" i="4"/>
  <c r="S74" i="4"/>
  <c r="S70" i="4"/>
  <c r="S66" i="4"/>
  <c r="O76" i="4"/>
  <c r="J77" i="4"/>
  <c r="J73" i="4"/>
  <c r="J69" i="4"/>
  <c r="J65" i="4"/>
  <c r="O69" i="4"/>
  <c r="I76" i="4"/>
  <c r="I72" i="4"/>
  <c r="I68" i="4"/>
  <c r="I64" i="4"/>
  <c r="H78" i="4"/>
  <c r="H74" i="4"/>
  <c r="H70" i="4"/>
  <c r="H66" i="4"/>
  <c r="O72" i="4"/>
  <c r="N76" i="4"/>
  <c r="N72" i="4"/>
  <c r="N68" i="4"/>
  <c r="N64" i="4"/>
  <c r="U78" i="4"/>
  <c r="U74" i="4"/>
  <c r="U70" i="4"/>
  <c r="U66" i="4"/>
  <c r="W78" i="4"/>
  <c r="T75" i="4"/>
  <c r="T71" i="4"/>
  <c r="T67" i="4"/>
  <c r="T63" i="4"/>
  <c r="K78" i="4"/>
  <c r="K74" i="4"/>
  <c r="K70" i="4"/>
  <c r="K66" i="4"/>
  <c r="O73" i="4"/>
  <c r="R76" i="4"/>
  <c r="R72" i="4"/>
  <c r="R68" i="4"/>
  <c r="R64" i="4"/>
  <c r="W66" i="4"/>
  <c r="Q75" i="4"/>
  <c r="Q71" i="4"/>
  <c r="Q67" i="4"/>
  <c r="Q63" i="4"/>
  <c r="P77" i="4"/>
  <c r="P73" i="4"/>
  <c r="P69" i="4"/>
  <c r="P65" i="4"/>
  <c r="W68" i="4"/>
  <c r="V75" i="4"/>
  <c r="V71" i="4"/>
  <c r="V67" i="4"/>
  <c r="V63" i="4"/>
  <c r="M78" i="4"/>
  <c r="M74" i="4"/>
  <c r="M70" i="4"/>
  <c r="M66" i="4"/>
  <c r="O63" i="4"/>
  <c r="L75" i="4"/>
  <c r="L71" i="4"/>
  <c r="L67" i="4"/>
  <c r="L63" i="4"/>
  <c r="S77" i="4"/>
  <c r="S73" i="4"/>
  <c r="S69" i="4"/>
  <c r="S65" i="4"/>
  <c r="O70" i="4"/>
  <c r="J76" i="4"/>
  <c r="J72" i="4"/>
  <c r="J68" i="4"/>
  <c r="J64" i="4"/>
  <c r="O65" i="4"/>
  <c r="I75" i="4"/>
  <c r="I71" i="4"/>
  <c r="I67" i="4"/>
  <c r="I63" i="4"/>
  <c r="H77" i="4"/>
  <c r="H73" i="4"/>
  <c r="H69" i="4"/>
  <c r="H65" i="4"/>
  <c r="O64" i="4"/>
  <c r="N75" i="4"/>
  <c r="N71" i="4"/>
  <c r="N67" i="4"/>
  <c r="N63" i="4"/>
  <c r="U77" i="4"/>
  <c r="U73" i="4"/>
  <c r="U69" i="4"/>
  <c r="U65" i="4"/>
  <c r="T78" i="4"/>
  <c r="T74" i="4"/>
  <c r="T70" i="4"/>
  <c r="T66" i="4"/>
  <c r="O77" i="4"/>
  <c r="K77" i="4"/>
  <c r="K73" i="4"/>
  <c r="K69" i="4"/>
  <c r="K65" i="4"/>
  <c r="W67" i="4"/>
  <c r="R75" i="4"/>
  <c r="R71" i="4"/>
  <c r="R67" i="4"/>
  <c r="R63" i="4"/>
  <c r="Q78" i="4"/>
  <c r="Q74" i="4"/>
  <c r="Q70" i="4"/>
  <c r="Q66" i="4"/>
  <c r="W75" i="4"/>
  <c r="P76" i="4"/>
  <c r="P72" i="4"/>
  <c r="P68" i="4"/>
  <c r="P64" i="4"/>
  <c r="V78" i="4"/>
  <c r="V74" i="4"/>
  <c r="V70" i="4"/>
  <c r="V66" i="4"/>
  <c r="W77" i="4"/>
  <c r="M77" i="4"/>
  <c r="M73" i="4"/>
  <c r="M69" i="4"/>
  <c r="M65" i="4"/>
  <c r="L78" i="4"/>
  <c r="L74" i="4"/>
  <c r="L70" i="4"/>
  <c r="L66" i="4"/>
  <c r="W73" i="4"/>
  <c r="S76" i="4"/>
  <c r="S72" i="4"/>
  <c r="S68" i="4"/>
  <c r="S64" i="4"/>
  <c r="W65" i="4"/>
  <c r="J75" i="4"/>
  <c r="J71" i="4"/>
  <c r="J67" i="4"/>
  <c r="J63" i="4"/>
  <c r="I78" i="4"/>
  <c r="I74" i="4"/>
  <c r="I70" i="4"/>
  <c r="I66" i="4"/>
  <c r="W72" i="4"/>
  <c r="H76" i="4"/>
  <c r="H72" i="4"/>
  <c r="H68" i="4"/>
  <c r="H64" i="4"/>
  <c r="N78" i="4"/>
  <c r="N74" i="4"/>
  <c r="N70" i="4"/>
  <c r="N66" i="4"/>
  <c r="W74" i="4"/>
  <c r="U76" i="4"/>
  <c r="U72" i="4"/>
  <c r="U68" i="4"/>
  <c r="U64" i="4"/>
  <c r="T77" i="4"/>
  <c r="T73" i="4"/>
  <c r="T69" i="4"/>
  <c r="T65" i="4"/>
  <c r="O71" i="4"/>
  <c r="K76" i="4"/>
  <c r="K72" i="4"/>
  <c r="K68" i="4"/>
  <c r="K64" i="4"/>
  <c r="R78" i="4"/>
  <c r="R74" i="4"/>
  <c r="R70" i="4"/>
  <c r="R66" i="4"/>
  <c r="O78" i="4"/>
  <c r="Q77" i="4"/>
  <c r="Q73" i="4"/>
  <c r="Q69" i="4"/>
  <c r="Q65" i="4"/>
  <c r="W69" i="4"/>
  <c r="P75" i="4"/>
  <c r="P71" i="4"/>
  <c r="P67" i="4"/>
  <c r="P63" i="4"/>
  <c r="V77" i="4"/>
  <c r="V73" i="4"/>
  <c r="V69" i="4"/>
  <c r="V65" i="4"/>
  <c r="W70" i="4"/>
  <c r="M76" i="4"/>
  <c r="M72" i="4"/>
  <c r="M68" i="4"/>
  <c r="M64" i="4"/>
  <c r="L77" i="4"/>
  <c r="L73" i="4"/>
  <c r="L69" i="4"/>
  <c r="L65" i="4"/>
  <c r="O68" i="4"/>
  <c r="S75" i="4"/>
  <c r="S71" i="4"/>
  <c r="S67" i="4"/>
  <c r="S63" i="4"/>
  <c r="J78" i="4"/>
  <c r="J74" i="4"/>
  <c r="J70" i="4"/>
  <c r="J66" i="4"/>
  <c r="O75" i="4"/>
  <c r="I77" i="4"/>
  <c r="I73" i="4"/>
  <c r="I69" i="4"/>
  <c r="I65" i="4"/>
  <c r="O66" i="4"/>
  <c r="H75" i="4"/>
  <c r="H71" i="4"/>
  <c r="H67" i="4"/>
  <c r="N82" i="4"/>
  <c r="W81" i="4"/>
  <c r="U84" i="4"/>
  <c r="S84" i="4"/>
  <c r="K81" i="4"/>
  <c r="R82" i="4"/>
  <c r="R81" i="4"/>
  <c r="W82" i="4"/>
  <c r="Q83" i="4"/>
  <c r="Q84" i="4"/>
  <c r="V83" i="4"/>
  <c r="H83" i="4"/>
  <c r="P81" i="4"/>
  <c r="M81" i="4"/>
  <c r="T83" i="4"/>
  <c r="V82" i="4"/>
  <c r="S81" i="4"/>
  <c r="L81" i="4"/>
  <c r="T82" i="4"/>
  <c r="P82" i="4"/>
  <c r="J82" i="4"/>
  <c r="I81" i="4"/>
  <c r="R83" i="4"/>
  <c r="J84" i="4"/>
  <c r="Q81" i="4"/>
  <c r="V81" i="4"/>
  <c r="N81" i="4"/>
  <c r="U81" i="4"/>
  <c r="L84" i="4"/>
  <c r="W83" i="4"/>
  <c r="M84" i="4"/>
  <c r="I83" i="4"/>
  <c r="H82" i="4"/>
  <c r="K84" i="4"/>
  <c r="O84" i="4"/>
  <c r="L83" i="4"/>
  <c r="S82" i="4"/>
  <c r="K83" i="4"/>
  <c r="O83" i="4"/>
  <c r="P83" i="4"/>
  <c r="I84" i="4"/>
  <c r="N84" i="4"/>
  <c r="M82" i="4"/>
  <c r="T84" i="4"/>
  <c r="U83" i="4"/>
  <c r="N83" i="4"/>
  <c r="W84" i="4"/>
  <c r="M83" i="4"/>
  <c r="T81" i="4"/>
  <c r="L82" i="4"/>
  <c r="R84" i="4"/>
  <c r="I82" i="4"/>
  <c r="H84" i="4"/>
  <c r="J83" i="4"/>
  <c r="O82" i="4"/>
  <c r="U82" i="4"/>
  <c r="V84" i="4"/>
  <c r="O81" i="4"/>
  <c r="S83" i="4"/>
  <c r="J81" i="4"/>
  <c r="Q82" i="4"/>
  <c r="P84" i="4"/>
  <c r="K82" i="4"/>
  <c r="R14" i="3"/>
  <c r="R12" i="3"/>
  <c r="U12" i="3"/>
  <c r="T11" i="3"/>
  <c r="T14" i="3"/>
  <c r="S12" i="3"/>
  <c r="S14" i="3"/>
  <c r="U11" i="3"/>
  <c r="T13" i="3"/>
  <c r="S11" i="3"/>
  <c r="U13" i="3"/>
  <c r="S13" i="3"/>
  <c r="R11" i="3"/>
  <c r="T12" i="3"/>
  <c r="R13" i="3"/>
  <c r="U14" i="3"/>
  <c r="O17" i="3"/>
  <c r="P17" i="3"/>
  <c r="N17" i="3"/>
  <c r="M17" i="3"/>
  <c r="Q14" i="2"/>
  <c r="Q12" i="2"/>
  <c r="Q13" i="2"/>
  <c r="Q11" i="2"/>
  <c r="P13" i="2"/>
  <c r="P14" i="2"/>
  <c r="S12" i="2"/>
  <c r="R12" i="2"/>
  <c r="S14" i="2"/>
  <c r="P12" i="2"/>
  <c r="R14" i="2"/>
  <c r="S11" i="2"/>
  <c r="S13" i="2"/>
  <c r="P11" i="2"/>
  <c r="R13" i="2"/>
  <c r="R11" i="2"/>
  <c r="M17" i="2"/>
  <c r="K17" i="2"/>
  <c r="N17" i="2"/>
  <c r="L17" i="2"/>
  <c r="R13" i="1"/>
  <c r="U13" i="1"/>
  <c r="M17" i="1"/>
  <c r="S13" i="1"/>
  <c r="U12" i="1"/>
  <c r="N17" i="1"/>
  <c r="T14" i="1"/>
  <c r="S12" i="1"/>
  <c r="U14" i="1"/>
  <c r="T12" i="1"/>
  <c r="T11" i="1"/>
  <c r="U11" i="1"/>
  <c r="P17" i="1"/>
  <c r="S11" i="1"/>
  <c r="R12" i="1"/>
  <c r="R14" i="1"/>
  <c r="T13" i="1"/>
  <c r="S14" i="1"/>
  <c r="H87" i="4" l="1" a="1"/>
  <c r="H87" i="4" s="1"/>
  <c r="R17" i="3" a="1"/>
  <c r="P17" i="2" a="1"/>
  <c r="R17" i="2" s="1"/>
  <c r="R17" i="1" a="1"/>
  <c r="T17" i="1" s="1"/>
  <c r="K89" i="4" l="1"/>
  <c r="J89" i="4"/>
  <c r="V89" i="4"/>
  <c r="J87" i="4"/>
  <c r="I90" i="4"/>
  <c r="S89" i="4"/>
  <c r="M88" i="4"/>
  <c r="N89" i="4"/>
  <c r="H89" i="4"/>
  <c r="W87" i="4"/>
  <c r="H88" i="4"/>
  <c r="L87" i="4"/>
  <c r="K90" i="4"/>
  <c r="V87" i="4"/>
  <c r="Q89" i="4"/>
  <c r="O89" i="4"/>
  <c r="N88" i="4"/>
  <c r="M89" i="4"/>
  <c r="P88" i="4"/>
  <c r="I89" i="4"/>
  <c r="T89" i="4"/>
  <c r="T90" i="4"/>
  <c r="R87" i="4"/>
  <c r="W89" i="4"/>
  <c r="I87" i="4"/>
  <c r="P89" i="4"/>
  <c r="N90" i="4"/>
  <c r="M87" i="4"/>
  <c r="T87" i="4"/>
  <c r="S90" i="4"/>
  <c r="J88" i="4"/>
  <c r="W88" i="4"/>
  <c r="S87" i="4"/>
  <c r="Q88" i="4"/>
  <c r="L90" i="4"/>
  <c r="O90" i="4"/>
  <c r="U88" i="4"/>
  <c r="Q90" i="4"/>
  <c r="M90" i="4"/>
  <c r="K87" i="4"/>
  <c r="V88" i="4"/>
  <c r="U90" i="4"/>
  <c r="U87" i="4"/>
  <c r="V90" i="4"/>
  <c r="W90" i="4"/>
  <c r="R90" i="4"/>
  <c r="P87" i="4"/>
  <c r="Q87" i="4"/>
  <c r="L89" i="4"/>
  <c r="L88" i="4"/>
  <c r="O88" i="4"/>
  <c r="R89" i="4"/>
  <c r="H90" i="4"/>
  <c r="U89" i="4"/>
  <c r="N87" i="4"/>
  <c r="O87" i="4"/>
  <c r="S88" i="4"/>
  <c r="J90" i="4"/>
  <c r="I88" i="4"/>
  <c r="P90" i="4"/>
  <c r="K88" i="4"/>
  <c r="R88" i="4"/>
  <c r="T88" i="4"/>
  <c r="R17" i="3"/>
  <c r="T17" i="3"/>
  <c r="U17" i="3"/>
  <c r="S17" i="3"/>
  <c r="P17" i="2"/>
  <c r="Q17" i="2"/>
  <c r="S17" i="2"/>
  <c r="U17" i="1"/>
  <c r="R17" i="1"/>
  <c r="S17" i="1"/>
  <c r="D22" i="3" l="1" a="1"/>
  <c r="D22" i="3" s="1"/>
  <c r="D33" i="3" a="1"/>
  <c r="D33" i="3" s="1"/>
  <c r="D40" i="3" a="1"/>
  <c r="D40" i="3" s="1"/>
  <c r="D46" i="3" a="1"/>
  <c r="D46" i="3" s="1"/>
  <c r="D59" i="3" a="1"/>
  <c r="D59" i="3" s="1"/>
  <c r="D65" i="3" a="1"/>
  <c r="D65" i="3" s="1"/>
  <c r="D72" i="3" a="1"/>
  <c r="D72" i="3" s="1"/>
  <c r="D78" i="3" a="1"/>
  <c r="D78" i="3" s="1"/>
  <c r="D91" i="3" a="1"/>
  <c r="D91" i="3" s="1"/>
  <c r="D97" i="3" a="1"/>
  <c r="D97" i="3" s="1"/>
  <c r="D104" i="3" a="1"/>
  <c r="D104" i="3" s="1"/>
  <c r="D110" i="3" a="1"/>
  <c r="D110" i="3" s="1"/>
  <c r="D123" i="3" a="1"/>
  <c r="D123" i="3" s="1"/>
  <c r="D129" i="3" a="1"/>
  <c r="D129" i="3" s="1"/>
  <c r="D136" i="3" a="1"/>
  <c r="D136" i="3" s="1"/>
  <c r="D142" i="3" a="1"/>
  <c r="D142" i="3" s="1"/>
  <c r="D17" i="3" a="1"/>
  <c r="D17" i="3" s="1"/>
  <c r="D23" i="3" a="1"/>
  <c r="D23" i="3" s="1"/>
  <c r="D28" i="3" a="1"/>
  <c r="D28" i="3" s="1"/>
  <c r="D34" i="3" a="1"/>
  <c r="D34" i="3" s="1"/>
  <c r="D47" i="3" a="1"/>
  <c r="D47" i="3" s="1"/>
  <c r="D53" i="3" a="1"/>
  <c r="D53" i="3" s="1"/>
  <c r="D60" i="3" a="1"/>
  <c r="D60" i="3" s="1"/>
  <c r="D66" i="3" a="1"/>
  <c r="D66" i="3" s="1"/>
  <c r="D79" i="3" a="1"/>
  <c r="D79" i="3" s="1"/>
  <c r="D85" i="3" a="1"/>
  <c r="D85" i="3" s="1"/>
  <c r="D92" i="3" a="1"/>
  <c r="D92" i="3" s="1"/>
  <c r="D98" i="3" a="1"/>
  <c r="D98" i="3" s="1"/>
  <c r="D111" i="3" a="1"/>
  <c r="D111" i="3" s="1"/>
  <c r="D117" i="3" a="1"/>
  <c r="D117" i="3" s="1"/>
  <c r="D124" i="3" a="1"/>
  <c r="D124" i="3" s="1"/>
  <c r="D130" i="3" a="1"/>
  <c r="D130" i="3" s="1"/>
  <c r="D12" i="3" a="1"/>
  <c r="D12" i="3" s="1"/>
  <c r="D18" i="3" a="1"/>
  <c r="D18" i="3" s="1"/>
  <c r="D35" i="3" a="1"/>
  <c r="D35" i="3" s="1"/>
  <c r="D41" i="3" a="1"/>
  <c r="D41" i="3" s="1"/>
  <c r="D48" i="3" a="1"/>
  <c r="D48" i="3" s="1"/>
  <c r="D54" i="3" a="1"/>
  <c r="D54" i="3" s="1"/>
  <c r="D67" i="3" a="1"/>
  <c r="D67" i="3" s="1"/>
  <c r="D73" i="3" a="1"/>
  <c r="D73" i="3" s="1"/>
  <c r="D80" i="3" a="1"/>
  <c r="D80" i="3" s="1"/>
  <c r="D86" i="3" a="1"/>
  <c r="D86" i="3" s="1"/>
  <c r="D99" i="3" a="1"/>
  <c r="D99" i="3" s="1"/>
  <c r="D105" i="3" a="1"/>
  <c r="D105" i="3" s="1"/>
  <c r="D112" i="3" a="1"/>
  <c r="D112" i="3" s="1"/>
  <c r="D118" i="3" a="1"/>
  <c r="D118" i="3" s="1"/>
  <c r="D131" i="3" a="1"/>
  <c r="D131" i="3" s="1"/>
  <c r="D137" i="3" a="1"/>
  <c r="D137" i="3" s="1"/>
  <c r="D13" i="3" a="1"/>
  <c r="D13" i="3" s="1"/>
  <c r="D19" i="3" a="1"/>
  <c r="D19" i="3" s="1"/>
  <c r="D24" i="3" a="1"/>
  <c r="D24" i="3" s="1"/>
  <c r="D29" i="3" a="1"/>
  <c r="D29" i="3" s="1"/>
  <c r="D36" i="3" a="1"/>
  <c r="D36" i="3" s="1"/>
  <c r="D42" i="3" a="1"/>
  <c r="D42" i="3" s="1"/>
  <c r="D55" i="3" a="1"/>
  <c r="D55" i="3" s="1"/>
  <c r="D61" i="3" a="1"/>
  <c r="D61" i="3" s="1"/>
  <c r="D68" i="3" a="1"/>
  <c r="D68" i="3" s="1"/>
  <c r="D74" i="3" a="1"/>
  <c r="D74" i="3" s="1"/>
  <c r="D87" i="3" a="1"/>
  <c r="D87" i="3" s="1"/>
  <c r="D93" i="3" a="1"/>
  <c r="D93" i="3" s="1"/>
  <c r="D100" i="3" a="1"/>
  <c r="D100" i="3" s="1"/>
  <c r="D106" i="3" a="1"/>
  <c r="D106" i="3" s="1"/>
  <c r="D119" i="3" a="1"/>
  <c r="D119" i="3" s="1"/>
  <c r="D125" i="3" a="1"/>
  <c r="D125" i="3" s="1"/>
  <c r="D132" i="3" a="1"/>
  <c r="D132" i="3" s="1"/>
  <c r="D138" i="3" a="1"/>
  <c r="D138" i="3" s="1"/>
  <c r="D14" i="3" a="1"/>
  <c r="D14" i="3" s="1"/>
  <c r="D30" i="3" a="1"/>
  <c r="D30" i="3" s="1"/>
  <c r="D43" i="3" a="1"/>
  <c r="D43" i="3" s="1"/>
  <c r="D49" i="3" a="1"/>
  <c r="D49" i="3" s="1"/>
  <c r="D56" i="3" a="1"/>
  <c r="D56" i="3" s="1"/>
  <c r="D62" i="3" a="1"/>
  <c r="D62" i="3" s="1"/>
  <c r="D75" i="3" a="1"/>
  <c r="D75" i="3" s="1"/>
  <c r="D81" i="3" a="1"/>
  <c r="D81" i="3" s="1"/>
  <c r="D88" i="3" a="1"/>
  <c r="D88" i="3" s="1"/>
  <c r="D94" i="3" a="1"/>
  <c r="D94" i="3" s="1"/>
  <c r="D107" i="3" a="1"/>
  <c r="D107" i="3" s="1"/>
  <c r="D113" i="3" a="1"/>
  <c r="D113" i="3" s="1"/>
  <c r="D120" i="3" a="1"/>
  <c r="D120" i="3" s="1"/>
  <c r="D126" i="3" a="1"/>
  <c r="D126" i="3" s="1"/>
  <c r="D139" i="3" a="1"/>
  <c r="D139" i="3" s="1"/>
  <c r="D15" i="3" a="1"/>
  <c r="D15" i="3" s="1"/>
  <c r="D20" i="3" a="1"/>
  <c r="D20" i="3" s="1"/>
  <c r="D25" i="3" a="1"/>
  <c r="D25" i="3" s="1"/>
  <c r="D31" i="3" a="1"/>
  <c r="D31" i="3" s="1"/>
  <c r="D37" i="3" a="1"/>
  <c r="D37" i="3" s="1"/>
  <c r="D44" i="3" a="1"/>
  <c r="D44" i="3" s="1"/>
  <c r="D50" i="3" a="1"/>
  <c r="D50" i="3" s="1"/>
  <c r="D63" i="3" a="1"/>
  <c r="D63" i="3" s="1"/>
  <c r="D69" i="3" a="1"/>
  <c r="D69" i="3" s="1"/>
  <c r="D76" i="3" a="1"/>
  <c r="D76" i="3" s="1"/>
  <c r="D82" i="3" a="1"/>
  <c r="D82" i="3" s="1"/>
  <c r="D95" i="3" a="1"/>
  <c r="D95" i="3" s="1"/>
  <c r="D101" i="3" a="1"/>
  <c r="D101" i="3" s="1"/>
  <c r="D108" i="3" a="1"/>
  <c r="D108" i="3" s="1"/>
  <c r="D114" i="3" a="1"/>
  <c r="D114" i="3" s="1"/>
  <c r="D127" i="3" a="1"/>
  <c r="D127" i="3" s="1"/>
  <c r="D133" i="3" a="1"/>
  <c r="D133" i="3" s="1"/>
  <c r="D140" i="3" a="1"/>
  <c r="D140" i="3" s="1"/>
  <c r="D26" i="3" a="1"/>
  <c r="D26" i="3" s="1"/>
  <c r="D32" i="3" a="1"/>
  <c r="D32" i="3" s="1"/>
  <c r="D38" i="3" a="1"/>
  <c r="D38" i="3" s="1"/>
  <c r="D51" i="3" a="1"/>
  <c r="D51" i="3" s="1"/>
  <c r="D57" i="3" a="1"/>
  <c r="D57" i="3" s="1"/>
  <c r="D64" i="3" a="1"/>
  <c r="D64" i="3" s="1"/>
  <c r="D70" i="3" a="1"/>
  <c r="D70" i="3" s="1"/>
  <c r="D83" i="3" a="1"/>
  <c r="D83" i="3" s="1"/>
  <c r="D89" i="3" a="1"/>
  <c r="D89" i="3" s="1"/>
  <c r="D96" i="3" a="1"/>
  <c r="D96" i="3" s="1"/>
  <c r="D102" i="3" a="1"/>
  <c r="D102" i="3" s="1"/>
  <c r="D115" i="3" a="1"/>
  <c r="D115" i="3" s="1"/>
  <c r="D121" i="3" a="1"/>
  <c r="D121" i="3" s="1"/>
  <c r="D128" i="3" a="1"/>
  <c r="D128" i="3" s="1"/>
  <c r="D134" i="3" a="1"/>
  <c r="D134" i="3" s="1"/>
  <c r="D16" i="3" a="1"/>
  <c r="D16" i="3" s="1"/>
  <c r="D21" i="3" a="1"/>
  <c r="D21" i="3" s="1"/>
  <c r="D27" i="3" a="1"/>
  <c r="D27" i="3" s="1"/>
  <c r="D39" i="3" a="1"/>
  <c r="D39" i="3" s="1"/>
  <c r="D45" i="3" a="1"/>
  <c r="D45" i="3" s="1"/>
  <c r="D52" i="3" a="1"/>
  <c r="D52" i="3" s="1"/>
  <c r="D58" i="3" a="1"/>
  <c r="D58" i="3" s="1"/>
  <c r="D71" i="3" a="1"/>
  <c r="D71" i="3" s="1"/>
  <c r="D77" i="3" a="1"/>
  <c r="D77" i="3" s="1"/>
  <c r="D84" i="3" a="1"/>
  <c r="D84" i="3" s="1"/>
  <c r="D90" i="3" a="1"/>
  <c r="D90" i="3" s="1"/>
  <c r="D103" i="3" a="1"/>
  <c r="D103" i="3" s="1"/>
  <c r="D109" i="3" a="1"/>
  <c r="D109" i="3" s="1"/>
  <c r="D116" i="3" a="1"/>
  <c r="D116" i="3" s="1"/>
  <c r="D122" i="3" a="1"/>
  <c r="D122" i="3" s="1"/>
  <c r="D135" i="3" a="1"/>
  <c r="D135" i="3" s="1"/>
  <c r="D141" i="3" a="1"/>
  <c r="D141" i="3" s="1"/>
  <c r="D9" i="2" a="1"/>
  <c r="D9" i="2" s="1"/>
  <c r="D11" i="2" a="1"/>
  <c r="D11" i="2" s="1"/>
  <c r="E11" i="2" s="1"/>
  <c r="D103" i="2" a="1"/>
  <c r="D103" i="2" s="1"/>
  <c r="E103" i="2" s="1"/>
  <c r="D44" i="2" a="1"/>
  <c r="D44" i="2" s="1"/>
  <c r="E44" i="2" s="1"/>
  <c r="D15" i="2" a="1"/>
  <c r="D15" i="2" s="1"/>
  <c r="E15" i="2" s="1"/>
  <c r="D126" i="2" a="1"/>
  <c r="D126" i="2" s="1"/>
  <c r="E126" i="2" s="1"/>
  <c r="D63" i="2" a="1"/>
  <c r="D63" i="2" s="1"/>
  <c r="E63" i="2" s="1"/>
  <c r="D68" i="2" a="1"/>
  <c r="D68" i="2" s="1"/>
  <c r="E68" i="2" s="1"/>
  <c r="D13" i="2" a="1"/>
  <c r="D13" i="2" s="1"/>
  <c r="E13" i="2" s="1"/>
  <c r="D59" i="2" a="1"/>
  <c r="D59" i="2" s="1"/>
  <c r="E59" i="2" s="1"/>
  <c r="D102" i="2" a="1"/>
  <c r="D102" i="2" s="1"/>
  <c r="E102" i="2" s="1"/>
  <c r="D36" i="2" a="1"/>
  <c r="D36" i="2" s="1"/>
  <c r="E36" i="2" s="1"/>
  <c r="D109" i="2" a="1"/>
  <c r="D109" i="2" s="1"/>
  <c r="E109" i="2" s="1"/>
  <c r="D27" i="2" a="1"/>
  <c r="D27" i="2" s="1"/>
  <c r="E27" i="2" s="1"/>
  <c r="D71" i="2" a="1"/>
  <c r="D71" i="2" s="1"/>
  <c r="E71" i="2" s="1"/>
  <c r="D116" i="2" a="1"/>
  <c r="D116" i="2" s="1"/>
  <c r="E116" i="2" s="1"/>
  <c r="D33" i="2" a="1"/>
  <c r="D33" i="2" s="1"/>
  <c r="E33" i="2" s="1"/>
  <c r="D47" i="2" a="1"/>
  <c r="D47" i="2" s="1"/>
  <c r="E47" i="2" s="1"/>
  <c r="D79" i="2" a="1"/>
  <c r="D79" i="2" s="1"/>
  <c r="E79" i="2" s="1"/>
  <c r="D122" i="2" a="1"/>
  <c r="D122" i="2" s="1"/>
  <c r="E122" i="2" s="1"/>
  <c r="D21" i="2" a="1"/>
  <c r="D21" i="2" s="1"/>
  <c r="E21" i="2" s="1"/>
  <c r="D51" i="2" a="1"/>
  <c r="D51" i="2" s="1"/>
  <c r="E51" i="2" s="1"/>
  <c r="D124" i="2" a="1"/>
  <c r="D124" i="2" s="1"/>
  <c r="E124" i="2" s="1"/>
  <c r="D49" i="2" a="1"/>
  <c r="D49" i="2" s="1"/>
  <c r="E49" i="2" s="1"/>
  <c r="D64" i="2" a="1"/>
  <c r="D64" i="2" s="1"/>
  <c r="E64" i="2" s="1"/>
  <c r="D90" i="2" a="1"/>
  <c r="D90" i="2" s="1"/>
  <c r="E90" i="2" s="1"/>
  <c r="D130" i="2" a="1"/>
  <c r="D130" i="2" s="1"/>
  <c r="E130" i="2" s="1"/>
  <c r="D41" i="2" a="1"/>
  <c r="D41" i="2" s="1"/>
  <c r="E41" i="2" s="1"/>
  <c r="D84" i="2" a="1"/>
  <c r="D84" i="2" s="1"/>
  <c r="E84" i="2" s="1"/>
  <c r="D16" i="2" a="1"/>
  <c r="D16" i="2" s="1"/>
  <c r="E16" i="2" s="1"/>
  <c r="D34" i="2" a="1"/>
  <c r="D34" i="2" s="1"/>
  <c r="E34" i="2" s="1"/>
  <c r="D93" i="2" a="1"/>
  <c r="D93" i="2" s="1"/>
  <c r="E93" i="2" s="1"/>
  <c r="D134" i="2" a="1"/>
  <c r="D134" i="2" s="1"/>
  <c r="E134" i="2" s="1"/>
  <c r="D61" i="2" a="1"/>
  <c r="D61" i="2" s="1"/>
  <c r="E61" i="2" s="1"/>
  <c r="D45" i="2" a="1"/>
  <c r="D45" i="2" s="1"/>
  <c r="E45" i="2" s="1"/>
  <c r="D48" i="2" a="1"/>
  <c r="D48" i="2" s="1"/>
  <c r="E48" i="2" s="1"/>
  <c r="D60" i="2" a="1"/>
  <c r="D60" i="2" s="1"/>
  <c r="E60" i="2" s="1"/>
  <c r="D66" i="2" a="1"/>
  <c r="D66" i="2" s="1"/>
  <c r="E66" i="2" s="1"/>
  <c r="D85" i="2" a="1"/>
  <c r="D85" i="2" s="1"/>
  <c r="E85" i="2" s="1"/>
  <c r="D106" i="2" a="1"/>
  <c r="D106" i="2" s="1"/>
  <c r="E106" i="2" s="1"/>
  <c r="D127" i="2" a="1"/>
  <c r="D127" i="2" s="1"/>
  <c r="E127" i="2" s="1"/>
  <c r="D17" i="2" a="1"/>
  <c r="D17" i="2" s="1"/>
  <c r="E17" i="2" s="1"/>
  <c r="D56" i="2" a="1"/>
  <c r="D56" i="2" s="1"/>
  <c r="E56" i="2" s="1"/>
  <c r="D19" i="2" a="1"/>
  <c r="D19" i="2" s="1"/>
  <c r="E19" i="2" s="1"/>
  <c r="D30" i="2" a="1"/>
  <c r="D30" i="2" s="1"/>
  <c r="E30" i="2" s="1"/>
  <c r="D70" i="2" a="1"/>
  <c r="D70" i="2" s="1"/>
  <c r="E70" i="2" s="1"/>
  <c r="D92" i="2" a="1"/>
  <c r="D92" i="2" s="1"/>
  <c r="E92" i="2" s="1"/>
  <c r="D110" i="2" a="1"/>
  <c r="D110" i="2" s="1"/>
  <c r="E110" i="2" s="1"/>
  <c r="D132" i="2" a="1"/>
  <c r="D132" i="2" s="1"/>
  <c r="E132" i="2" s="1"/>
  <c r="D25" i="2" a="1"/>
  <c r="D25" i="2" s="1"/>
  <c r="E25" i="2" s="1"/>
  <c r="D28" i="2" a="1"/>
  <c r="D28" i="2" s="1"/>
  <c r="E28" i="2" s="1"/>
  <c r="D31" i="2" a="1"/>
  <c r="D31" i="2" s="1"/>
  <c r="E31" i="2" s="1"/>
  <c r="D38" i="2" a="1"/>
  <c r="D38" i="2" s="1"/>
  <c r="E38" i="2" s="1"/>
  <c r="D77" i="2" a="1"/>
  <c r="D77" i="2" s="1"/>
  <c r="E77" i="2" s="1"/>
  <c r="D95" i="2" a="1"/>
  <c r="D95" i="2" s="1"/>
  <c r="E95" i="2" s="1"/>
  <c r="D117" i="2" a="1"/>
  <c r="D117" i="2" s="1"/>
  <c r="E117" i="2" s="1"/>
  <c r="D29" i="2" a="1"/>
  <c r="D29" i="2" s="1"/>
  <c r="E29" i="2" s="1"/>
  <c r="D32" i="2" a="1"/>
  <c r="D32" i="2" s="1"/>
  <c r="E32" i="2" s="1"/>
  <c r="D43" i="2" a="1"/>
  <c r="D43" i="2" s="1"/>
  <c r="E43" i="2" s="1"/>
  <c r="D54" i="2" a="1"/>
  <c r="D54" i="2" s="1"/>
  <c r="E54" i="2" s="1"/>
  <c r="D78" i="2" a="1"/>
  <c r="D78" i="2" s="1"/>
  <c r="E78" i="2" s="1"/>
  <c r="D98" i="2" a="1"/>
  <c r="D98" i="2" s="1"/>
  <c r="E98" i="2" s="1"/>
  <c r="D118" i="2" a="1"/>
  <c r="D118" i="2" s="1"/>
  <c r="E118" i="2" s="1"/>
  <c r="D37" i="2" a="1"/>
  <c r="D37" i="2" s="1"/>
  <c r="E37" i="2" s="1"/>
  <c r="D53" i="2" a="1"/>
  <c r="D53" i="2" s="1"/>
  <c r="E53" i="2" s="1"/>
  <c r="D40" i="2" a="1"/>
  <c r="D40" i="2" s="1"/>
  <c r="E40" i="2" s="1"/>
  <c r="D23" i="2" a="1"/>
  <c r="D23" i="2" s="1"/>
  <c r="E23" i="2" s="1"/>
  <c r="D55" i="2" a="1"/>
  <c r="D55" i="2" s="1"/>
  <c r="E55" i="2" s="1"/>
  <c r="D42" i="2" a="1"/>
  <c r="D42" i="2" s="1"/>
  <c r="E42" i="2" s="1"/>
  <c r="D69" i="2" a="1"/>
  <c r="D69" i="2" s="1"/>
  <c r="E69" i="2" s="1"/>
  <c r="D82" i="2" a="1"/>
  <c r="D82" i="2" s="1"/>
  <c r="E82" i="2" s="1"/>
  <c r="D94" i="2" a="1"/>
  <c r="D94" i="2" s="1"/>
  <c r="E94" i="2" s="1"/>
  <c r="D108" i="2" a="1"/>
  <c r="D108" i="2" s="1"/>
  <c r="E108" i="2" s="1"/>
  <c r="D119" i="2" a="1"/>
  <c r="D119" i="2" s="1"/>
  <c r="E119" i="2" s="1"/>
  <c r="D133" i="2" a="1"/>
  <c r="D133" i="2" s="1"/>
  <c r="E133" i="2" s="1"/>
  <c r="D135" i="2" a="1"/>
  <c r="D135" i="2" s="1"/>
  <c r="E135" i="2" s="1"/>
  <c r="D20" i="2" a="1"/>
  <c r="D20" i="2" s="1"/>
  <c r="E20" i="2" s="1"/>
  <c r="D52" i="2" a="1"/>
  <c r="D52" i="2" s="1"/>
  <c r="E52" i="2" s="1"/>
  <c r="D35" i="2" a="1"/>
  <c r="D35" i="2" s="1"/>
  <c r="E35" i="2" s="1"/>
  <c r="D18" i="2" a="1"/>
  <c r="D18" i="2" s="1"/>
  <c r="E18" i="2" s="1"/>
  <c r="D14" i="2" a="1"/>
  <c r="D14" i="2" s="1"/>
  <c r="E14" i="2" s="1"/>
  <c r="D74" i="2" a="1"/>
  <c r="D74" i="2" s="1"/>
  <c r="E74" i="2" s="1"/>
  <c r="D86" i="2" a="1"/>
  <c r="D86" i="2" s="1"/>
  <c r="E86" i="2" s="1"/>
  <c r="D100" i="2" a="1"/>
  <c r="D100" i="2" s="1"/>
  <c r="E100" i="2" s="1"/>
  <c r="D111" i="2" a="1"/>
  <c r="D111" i="2" s="1"/>
  <c r="E111" i="2" s="1"/>
  <c r="D125" i="2" a="1"/>
  <c r="D125" i="2" s="1"/>
  <c r="E125" i="2" s="1"/>
  <c r="D138" i="2" a="1"/>
  <c r="D138" i="2" s="1"/>
  <c r="E138" i="2" s="1"/>
  <c r="D24" i="2" a="1"/>
  <c r="D24" i="2" s="1"/>
  <c r="E24" i="2" s="1"/>
  <c r="D12" i="2" a="1"/>
  <c r="D12" i="2" s="1"/>
  <c r="E12" i="2" s="1"/>
  <c r="D39" i="2" a="1"/>
  <c r="D39" i="2" s="1"/>
  <c r="E39" i="2" s="1"/>
  <c r="D22" i="2" a="1"/>
  <c r="D22" i="2" s="1"/>
  <c r="E22" i="2" s="1"/>
  <c r="D57" i="2" a="1"/>
  <c r="D57" i="2" s="1"/>
  <c r="E57" i="2" s="1"/>
  <c r="D76" i="2" a="1"/>
  <c r="D76" i="2" s="1"/>
  <c r="E76" i="2" s="1"/>
  <c r="D87" i="2" a="1"/>
  <c r="D87" i="2" s="1"/>
  <c r="E87" i="2" s="1"/>
  <c r="D101" i="2" a="1"/>
  <c r="D101" i="2" s="1"/>
  <c r="E101" i="2" s="1"/>
  <c r="D114" i="2" a="1"/>
  <c r="D114" i="2" s="1"/>
  <c r="E114" i="2" s="1"/>
  <c r="E9" i="2"/>
  <c r="D139" i="2" a="1"/>
  <c r="D139" i="2" s="1"/>
  <c r="E139" i="2" s="1"/>
  <c r="D10" i="2" a="1"/>
  <c r="D10" i="2" s="1"/>
  <c r="E10" i="2" s="1"/>
  <c r="D46" i="2" a="1"/>
  <c r="D46" i="2" s="1"/>
  <c r="E46" i="2" s="1"/>
  <c r="D62" i="2" a="1"/>
  <c r="D62" i="2" s="1"/>
  <c r="E62" i="2" s="1"/>
  <c r="D72" i="2" a="1"/>
  <c r="D72" i="2" s="1"/>
  <c r="E72" i="2" s="1"/>
  <c r="D80" i="2" a="1"/>
  <c r="D80" i="2" s="1"/>
  <c r="E80" i="2" s="1"/>
  <c r="D88" i="2" a="1"/>
  <c r="D88" i="2" s="1"/>
  <c r="E88" i="2" s="1"/>
  <c r="D96" i="2" a="1"/>
  <c r="D96" i="2" s="1"/>
  <c r="E96" i="2" s="1"/>
  <c r="D104" i="2" a="1"/>
  <c r="D104" i="2" s="1"/>
  <c r="E104" i="2" s="1"/>
  <c r="D112" i="2" a="1"/>
  <c r="D112" i="2" s="1"/>
  <c r="E112" i="2" s="1"/>
  <c r="D120" i="2" a="1"/>
  <c r="D120" i="2" s="1"/>
  <c r="E120" i="2" s="1"/>
  <c r="D128" i="2" a="1"/>
  <c r="D128" i="2" s="1"/>
  <c r="E128" i="2" s="1"/>
  <c r="D136" i="2" a="1"/>
  <c r="D136" i="2" s="1"/>
  <c r="E136" i="2" s="1"/>
  <c r="D50" i="2" a="1"/>
  <c r="D50" i="2" s="1"/>
  <c r="E50" i="2" s="1"/>
  <c r="D65" i="2" a="1"/>
  <c r="D65" i="2" s="1"/>
  <c r="E65" i="2" s="1"/>
  <c r="D73" i="2" a="1"/>
  <c r="D73" i="2" s="1"/>
  <c r="E73" i="2" s="1"/>
  <c r="D81" i="2" a="1"/>
  <c r="D81" i="2" s="1"/>
  <c r="E81" i="2" s="1"/>
  <c r="D89" i="2" a="1"/>
  <c r="D89" i="2" s="1"/>
  <c r="E89" i="2" s="1"/>
  <c r="D97" i="2" a="1"/>
  <c r="D97" i="2" s="1"/>
  <c r="E97" i="2" s="1"/>
  <c r="D105" i="2" a="1"/>
  <c r="D105" i="2" s="1"/>
  <c r="E105" i="2" s="1"/>
  <c r="D113" i="2" a="1"/>
  <c r="D113" i="2" s="1"/>
  <c r="E113" i="2" s="1"/>
  <c r="D121" i="2" a="1"/>
  <c r="D121" i="2" s="1"/>
  <c r="E121" i="2" s="1"/>
  <c r="D129" i="2" a="1"/>
  <c r="D129" i="2" s="1"/>
  <c r="E129" i="2" s="1"/>
  <c r="D137" i="2" a="1"/>
  <c r="D137" i="2" s="1"/>
  <c r="E137" i="2" s="1"/>
  <c r="D26" i="2" a="1"/>
  <c r="D26" i="2" s="1"/>
  <c r="E26" i="2" s="1"/>
  <c r="D58" i="2" a="1"/>
  <c r="D58" i="2" s="1"/>
  <c r="E58" i="2" s="1"/>
  <c r="D67" i="2" a="1"/>
  <c r="D67" i="2" s="1"/>
  <c r="E67" i="2" s="1"/>
  <c r="D75" i="2" a="1"/>
  <c r="D75" i="2" s="1"/>
  <c r="E75" i="2" s="1"/>
  <c r="D83" i="2" a="1"/>
  <c r="D83" i="2" s="1"/>
  <c r="E83" i="2" s="1"/>
  <c r="D91" i="2" a="1"/>
  <c r="D91" i="2" s="1"/>
  <c r="E91" i="2" s="1"/>
  <c r="D99" i="2" a="1"/>
  <c r="D99" i="2" s="1"/>
  <c r="E99" i="2" s="1"/>
  <c r="D107" i="2" a="1"/>
  <c r="D107" i="2" s="1"/>
  <c r="E107" i="2" s="1"/>
  <c r="D115" i="2" a="1"/>
  <c r="D115" i="2" s="1"/>
  <c r="E115" i="2" s="1"/>
  <c r="D123" i="2" a="1"/>
  <c r="D123" i="2" s="1"/>
  <c r="E123" i="2" s="1"/>
  <c r="D131" i="2" a="1"/>
  <c r="D131" i="2" s="1"/>
  <c r="E131" i="2" s="1"/>
  <c r="E116" i="3" l="1"/>
  <c r="A116" i="3" s="1"/>
  <c r="E50" i="3"/>
  <c r="A50" i="3" s="1"/>
  <c r="E137" i="3"/>
  <c r="A137" i="3" s="1"/>
  <c r="E78" i="3"/>
  <c r="A78" i="3" s="1"/>
  <c r="E108" i="3"/>
  <c r="A108" i="3" s="1"/>
  <c r="E120" i="3"/>
  <c r="A120" i="3" s="1"/>
  <c r="E119" i="3"/>
  <c r="A119" i="3" s="1"/>
  <c r="E131" i="3"/>
  <c r="A131" i="3" s="1"/>
  <c r="E124" i="3"/>
  <c r="A124" i="3" s="1"/>
  <c r="E72" i="3"/>
  <c r="A72" i="3" s="1"/>
  <c r="E103" i="3"/>
  <c r="A103" i="3" s="1"/>
  <c r="E39" i="3"/>
  <c r="A39" i="3" s="1"/>
  <c r="E102" i="3"/>
  <c r="A102" i="3" s="1"/>
  <c r="E38" i="3"/>
  <c r="A38" i="3" s="1"/>
  <c r="E101" i="3"/>
  <c r="A101" i="3" s="1"/>
  <c r="E37" i="3"/>
  <c r="A37" i="3" s="1"/>
  <c r="E113" i="3"/>
  <c r="A113" i="3" s="1"/>
  <c r="E49" i="3"/>
  <c r="A49" i="3" s="1"/>
  <c r="E106" i="3"/>
  <c r="A106" i="3" s="1"/>
  <c r="E42" i="3"/>
  <c r="A42" i="3" s="1"/>
  <c r="E118" i="3"/>
  <c r="A118" i="3" s="1"/>
  <c r="E54" i="3"/>
  <c r="A54" i="3" s="1"/>
  <c r="E117" i="3"/>
  <c r="A117" i="3" s="1"/>
  <c r="E53" i="3"/>
  <c r="A53" i="3" s="1"/>
  <c r="E129" i="3"/>
  <c r="A129" i="3" s="1"/>
  <c r="E65" i="3"/>
  <c r="A65" i="3" s="1"/>
  <c r="E114" i="3"/>
  <c r="A114" i="3" s="1"/>
  <c r="E61" i="3"/>
  <c r="A61" i="3" s="1"/>
  <c r="E130" i="3"/>
  <c r="A130" i="3" s="1"/>
  <c r="E109" i="3"/>
  <c r="A109" i="3" s="1"/>
  <c r="E44" i="3"/>
  <c r="A44" i="3" s="1"/>
  <c r="E56" i="3"/>
  <c r="A56" i="3" s="1"/>
  <c r="E55" i="3"/>
  <c r="A55" i="3" s="1"/>
  <c r="E67" i="3"/>
  <c r="A67" i="3" s="1"/>
  <c r="E60" i="3"/>
  <c r="A60" i="3" s="1"/>
  <c r="E136" i="3"/>
  <c r="A136" i="3" s="1"/>
  <c r="E90" i="3"/>
  <c r="A90" i="3" s="1"/>
  <c r="E27" i="3"/>
  <c r="A27" i="3" s="1"/>
  <c r="E96" i="3"/>
  <c r="A96" i="3" s="1"/>
  <c r="E32" i="3"/>
  <c r="A32" i="3" s="1"/>
  <c r="E95" i="3"/>
  <c r="A95" i="3" s="1"/>
  <c r="E31" i="3"/>
  <c r="A31" i="3" s="1"/>
  <c r="E107" i="3"/>
  <c r="A107" i="3" s="1"/>
  <c r="E43" i="3"/>
  <c r="A43" i="3" s="1"/>
  <c r="E100" i="3"/>
  <c r="A100" i="3" s="1"/>
  <c r="E36" i="3"/>
  <c r="A36" i="3" s="1"/>
  <c r="E112" i="3"/>
  <c r="A112" i="3" s="1"/>
  <c r="E48" i="3"/>
  <c r="A48" i="3" s="1"/>
  <c r="E111" i="3"/>
  <c r="A111" i="3" s="1"/>
  <c r="E47" i="3"/>
  <c r="A47" i="3" s="1"/>
  <c r="E123" i="3"/>
  <c r="A123" i="3" s="1"/>
  <c r="E59" i="3"/>
  <c r="A59" i="3" s="1"/>
  <c r="E52" i="3"/>
  <c r="A52" i="3" s="1"/>
  <c r="E126" i="3"/>
  <c r="A126" i="3" s="1"/>
  <c r="E66" i="3"/>
  <c r="A66" i="3" s="1"/>
  <c r="E51" i="3"/>
  <c r="A51" i="3" s="1"/>
  <c r="E89" i="3"/>
  <c r="A89" i="3" s="1"/>
  <c r="E94" i="3"/>
  <c r="A94" i="3" s="1"/>
  <c r="E93" i="3"/>
  <c r="A93" i="3" s="1"/>
  <c r="E41" i="3"/>
  <c r="A41" i="3" s="1"/>
  <c r="E46" i="3"/>
  <c r="A46" i="3" s="1"/>
  <c r="E141" i="3"/>
  <c r="A141" i="3" s="1"/>
  <c r="E77" i="3"/>
  <c r="A77" i="3" s="1"/>
  <c r="E16" i="3"/>
  <c r="A16" i="3" s="1"/>
  <c r="E83" i="3"/>
  <c r="A83" i="3" s="1"/>
  <c r="E140" i="3"/>
  <c r="A140" i="3" s="1"/>
  <c r="E76" i="3"/>
  <c r="A76" i="3" s="1"/>
  <c r="E20" i="3"/>
  <c r="A20" i="3" s="1"/>
  <c r="E88" i="3"/>
  <c r="A88" i="3" s="1"/>
  <c r="E14" i="3"/>
  <c r="A14" i="3" s="1"/>
  <c r="E87" i="3"/>
  <c r="A87" i="3" s="1"/>
  <c r="E24" i="3"/>
  <c r="A24" i="3" s="1"/>
  <c r="E99" i="3"/>
  <c r="A99" i="3" s="1"/>
  <c r="E35" i="3"/>
  <c r="A35" i="3" s="1"/>
  <c r="E92" i="3"/>
  <c r="A92" i="3" s="1"/>
  <c r="E28" i="3"/>
  <c r="A28" i="3" s="1"/>
  <c r="E104" i="3"/>
  <c r="A104" i="3" s="1"/>
  <c r="E40" i="3"/>
  <c r="A40" i="3" s="1"/>
  <c r="E57" i="3"/>
  <c r="A57" i="3" s="1"/>
  <c r="E62" i="3"/>
  <c r="A62" i="3" s="1"/>
  <c r="E73" i="3"/>
  <c r="A73" i="3" s="1"/>
  <c r="E45" i="3"/>
  <c r="A45" i="3" s="1"/>
  <c r="E84" i="3"/>
  <c r="A84" i="3" s="1"/>
  <c r="E26" i="3"/>
  <c r="A26" i="3" s="1"/>
  <c r="E25" i="3"/>
  <c r="A25" i="3" s="1"/>
  <c r="E29" i="3"/>
  <c r="A29" i="3" s="1"/>
  <c r="E98" i="3"/>
  <c r="A98" i="3" s="1"/>
  <c r="E110" i="3"/>
  <c r="A110" i="3" s="1"/>
  <c r="E135" i="3"/>
  <c r="A135" i="3" s="1"/>
  <c r="E71" i="3"/>
  <c r="A71" i="3" s="1"/>
  <c r="E134" i="3"/>
  <c r="A134" i="3" s="1"/>
  <c r="E70" i="3"/>
  <c r="A70" i="3" s="1"/>
  <c r="E133" i="3"/>
  <c r="A133" i="3" s="1"/>
  <c r="E69" i="3"/>
  <c r="A69" i="3" s="1"/>
  <c r="E15" i="3"/>
  <c r="A15" i="3" s="1"/>
  <c r="E81" i="3"/>
  <c r="A81" i="3" s="1"/>
  <c r="E138" i="3"/>
  <c r="A138" i="3" s="1"/>
  <c r="E74" i="3"/>
  <c r="A74" i="3" s="1"/>
  <c r="E19" i="3"/>
  <c r="A19" i="3" s="1"/>
  <c r="E86" i="3"/>
  <c r="A86" i="3" s="1"/>
  <c r="E18" i="3"/>
  <c r="A18" i="3" s="1"/>
  <c r="E85" i="3"/>
  <c r="A85" i="3" s="1"/>
  <c r="E23" i="3"/>
  <c r="A23" i="3" s="1"/>
  <c r="E97" i="3"/>
  <c r="A97" i="3" s="1"/>
  <c r="E33" i="3"/>
  <c r="A33" i="3" s="1"/>
  <c r="E121" i="3"/>
  <c r="A121" i="3" s="1"/>
  <c r="E125" i="3"/>
  <c r="A125" i="3" s="1"/>
  <c r="E142" i="3"/>
  <c r="A142" i="3" s="1"/>
  <c r="E115" i="3"/>
  <c r="A115" i="3" s="1"/>
  <c r="E21" i="3"/>
  <c r="A21" i="3" s="1"/>
  <c r="E82" i="3"/>
  <c r="A82" i="3" s="1"/>
  <c r="E30" i="3"/>
  <c r="A30" i="3" s="1"/>
  <c r="E105" i="3"/>
  <c r="A105" i="3" s="1"/>
  <c r="E34" i="3"/>
  <c r="A34" i="3" s="1"/>
  <c r="E122" i="3"/>
  <c r="A122" i="3" s="1"/>
  <c r="E58" i="3"/>
  <c r="A58" i="3" s="1"/>
  <c r="E128" i="3"/>
  <c r="A128" i="3" s="1"/>
  <c r="E64" i="3"/>
  <c r="A64" i="3" s="1"/>
  <c r="E127" i="3"/>
  <c r="A127" i="3" s="1"/>
  <c r="E63" i="3"/>
  <c r="A63" i="3" s="1"/>
  <c r="E139" i="3"/>
  <c r="A139" i="3" s="1"/>
  <c r="E75" i="3"/>
  <c r="A75" i="3" s="1"/>
  <c r="E132" i="3"/>
  <c r="A132" i="3" s="1"/>
  <c r="E68" i="3"/>
  <c r="A68" i="3" s="1"/>
  <c r="E13" i="3"/>
  <c r="A13" i="3" s="1"/>
  <c r="E80" i="3"/>
  <c r="A80" i="3" s="1"/>
  <c r="E12" i="3"/>
  <c r="A12" i="3" s="1"/>
  <c r="E79" i="3"/>
  <c r="A79" i="3" s="1"/>
  <c r="E17" i="3"/>
  <c r="A17" i="3" s="1"/>
  <c r="E91" i="3"/>
  <c r="A91" i="3" s="1"/>
  <c r="E22" i="3"/>
  <c r="A22" i="3" s="1"/>
</calcChain>
</file>

<file path=xl/sharedStrings.xml><?xml version="1.0" encoding="utf-8"?>
<sst xmlns="http://schemas.openxmlformats.org/spreadsheetml/2006/main" count="96" uniqueCount="55">
  <si>
    <t>PI</t>
    <phoneticPr fontId="1"/>
  </si>
  <si>
    <t>b1</t>
    <phoneticPr fontId="1"/>
  </si>
  <si>
    <t>b2</t>
    <phoneticPr fontId="1"/>
  </si>
  <si>
    <t>zigma_tau</t>
    <phoneticPr fontId="1"/>
  </si>
  <si>
    <t xml:space="preserve">rho_tau </t>
    <phoneticPr fontId="1"/>
  </si>
  <si>
    <t>sigma_z</t>
    <phoneticPr fontId="1"/>
  </si>
  <si>
    <t>theta1</t>
    <phoneticPr fontId="1"/>
  </si>
  <si>
    <t>theta2</t>
    <phoneticPr fontId="1"/>
  </si>
  <si>
    <t>ΔCPI_t-1</t>
    <phoneticPr fontId="1"/>
  </si>
  <si>
    <t>ΔCPI_t-2</t>
    <phoneticPr fontId="1"/>
  </si>
  <si>
    <t>ΔCPI_t</t>
    <phoneticPr fontId="1"/>
  </si>
  <si>
    <t>u_t</t>
    <phoneticPr fontId="1"/>
  </si>
  <si>
    <t>u_t-1</t>
    <phoneticPr fontId="1"/>
  </si>
  <si>
    <t>u_t-2</t>
    <phoneticPr fontId="1"/>
  </si>
  <si>
    <t>F</t>
    <phoneticPr fontId="1"/>
  </si>
  <si>
    <t>I</t>
    <phoneticPr fontId="1"/>
  </si>
  <si>
    <t>I-F</t>
    <phoneticPr fontId="1"/>
  </si>
  <si>
    <t>(I-F)^-1</t>
    <phoneticPr fontId="1"/>
  </si>
  <si>
    <t>tau</t>
    <phoneticPr fontId="1"/>
  </si>
  <si>
    <t>zt</t>
    <phoneticPr fontId="1"/>
  </si>
  <si>
    <t>Θ1</t>
    <phoneticPr fontId="1"/>
  </si>
  <si>
    <t>Θ2</t>
    <phoneticPr fontId="1"/>
  </si>
  <si>
    <t>IF</t>
    <phoneticPr fontId="1"/>
  </si>
  <si>
    <t>IF(I-F)^-1</t>
    <phoneticPr fontId="1"/>
  </si>
  <si>
    <t>sigmaz</t>
    <phoneticPr fontId="1"/>
  </si>
  <si>
    <t>sigmatau</t>
    <phoneticPr fontId="1"/>
  </si>
  <si>
    <t>rho_tau</t>
    <phoneticPr fontId="1"/>
  </si>
  <si>
    <t>PI1</t>
    <phoneticPr fontId="1"/>
  </si>
  <si>
    <t>PI2</t>
    <phoneticPr fontId="1"/>
  </si>
  <si>
    <t>PI3</t>
  </si>
  <si>
    <t>PI4</t>
  </si>
  <si>
    <t>ΔPI1t</t>
    <phoneticPr fontId="1"/>
  </si>
  <si>
    <t>ΔPI2t</t>
    <phoneticPr fontId="1"/>
  </si>
  <si>
    <t>ΔPI3t</t>
    <phoneticPr fontId="1"/>
  </si>
  <si>
    <t>ΔPI4t</t>
    <phoneticPr fontId="1"/>
  </si>
  <si>
    <t>ΔPI1t-1</t>
    <phoneticPr fontId="1"/>
  </si>
  <si>
    <t>ΔPI2t-1</t>
    <phoneticPr fontId="1"/>
  </si>
  <si>
    <t>ΔPI3t-1</t>
    <phoneticPr fontId="1"/>
  </si>
  <si>
    <t>ΔPI4t-1</t>
    <phoneticPr fontId="1"/>
  </si>
  <si>
    <t>u1t</t>
    <phoneticPr fontId="1"/>
  </si>
  <si>
    <t>u2t</t>
    <phoneticPr fontId="1"/>
  </si>
  <si>
    <t>u3t</t>
  </si>
  <si>
    <t>u4t</t>
  </si>
  <si>
    <t>u1t-1</t>
    <phoneticPr fontId="1"/>
  </si>
  <si>
    <t>u2t-1</t>
    <phoneticPr fontId="1"/>
  </si>
  <si>
    <t>u3t-1</t>
    <phoneticPr fontId="1"/>
  </si>
  <si>
    <t>u4t-1</t>
    <phoneticPr fontId="1"/>
  </si>
  <si>
    <t>tau1</t>
    <phoneticPr fontId="1"/>
  </si>
  <si>
    <t>tau2</t>
    <phoneticPr fontId="1"/>
  </si>
  <si>
    <t>tau3</t>
  </si>
  <si>
    <t>tau4</t>
  </si>
  <si>
    <t>z1</t>
    <phoneticPr fontId="1"/>
  </si>
  <si>
    <t>z2</t>
    <phoneticPr fontId="1"/>
  </si>
  <si>
    <t>z3</t>
  </si>
  <si>
    <t>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</si>
</sst>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MMC推計値!$D$9</c:f>
              <c:strCache>
                <c:ptCount val="1"/>
                <c:pt idx="0">
                  <c:v>tau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MMC推計値!$B$10:$B$142</c:f>
              <c:numCache>
                <c:formatCode>m/d/yyyy</c:formatCode>
                <c:ptCount val="133"/>
                <c:pt idx="0">
                  <c:v>30376</c:v>
                </c:pt>
                <c:pt idx="1">
                  <c:v>30468</c:v>
                </c:pt>
                <c:pt idx="2">
                  <c:v>30560</c:v>
                </c:pt>
                <c:pt idx="3">
                  <c:v>30651</c:v>
                </c:pt>
                <c:pt idx="4">
                  <c:v>30742</c:v>
                </c:pt>
                <c:pt idx="5">
                  <c:v>30834</c:v>
                </c:pt>
                <c:pt idx="6">
                  <c:v>30926</c:v>
                </c:pt>
                <c:pt idx="7">
                  <c:v>31017</c:v>
                </c:pt>
                <c:pt idx="8">
                  <c:v>31107</c:v>
                </c:pt>
                <c:pt idx="9">
                  <c:v>31199</c:v>
                </c:pt>
                <c:pt idx="10">
                  <c:v>31291</c:v>
                </c:pt>
                <c:pt idx="11">
                  <c:v>31382</c:v>
                </c:pt>
                <c:pt idx="12">
                  <c:v>31472</c:v>
                </c:pt>
                <c:pt idx="13">
                  <c:v>31564</c:v>
                </c:pt>
                <c:pt idx="14">
                  <c:v>31656</c:v>
                </c:pt>
                <c:pt idx="15">
                  <c:v>31747</c:v>
                </c:pt>
                <c:pt idx="16">
                  <c:v>31837</c:v>
                </c:pt>
                <c:pt idx="17">
                  <c:v>31929</c:v>
                </c:pt>
                <c:pt idx="18">
                  <c:v>32021</c:v>
                </c:pt>
                <c:pt idx="19">
                  <c:v>32112</c:v>
                </c:pt>
                <c:pt idx="20">
                  <c:v>32203</c:v>
                </c:pt>
                <c:pt idx="21">
                  <c:v>32295</c:v>
                </c:pt>
                <c:pt idx="22">
                  <c:v>32387</c:v>
                </c:pt>
                <c:pt idx="23">
                  <c:v>32478</c:v>
                </c:pt>
                <c:pt idx="24">
                  <c:v>32568</c:v>
                </c:pt>
                <c:pt idx="25">
                  <c:v>32660</c:v>
                </c:pt>
                <c:pt idx="26">
                  <c:v>32752</c:v>
                </c:pt>
                <c:pt idx="27">
                  <c:v>32843</c:v>
                </c:pt>
                <c:pt idx="28">
                  <c:v>32933</c:v>
                </c:pt>
                <c:pt idx="29">
                  <c:v>33025</c:v>
                </c:pt>
                <c:pt idx="30">
                  <c:v>33117</c:v>
                </c:pt>
                <c:pt idx="31">
                  <c:v>33208</c:v>
                </c:pt>
                <c:pt idx="32">
                  <c:v>33298</c:v>
                </c:pt>
                <c:pt idx="33">
                  <c:v>33390</c:v>
                </c:pt>
                <c:pt idx="34">
                  <c:v>33482</c:v>
                </c:pt>
                <c:pt idx="35">
                  <c:v>33573</c:v>
                </c:pt>
                <c:pt idx="36">
                  <c:v>33664</c:v>
                </c:pt>
                <c:pt idx="37">
                  <c:v>33756</c:v>
                </c:pt>
                <c:pt idx="38">
                  <c:v>33848</c:v>
                </c:pt>
                <c:pt idx="39">
                  <c:v>33939</c:v>
                </c:pt>
                <c:pt idx="40">
                  <c:v>34029</c:v>
                </c:pt>
                <c:pt idx="41">
                  <c:v>34121</c:v>
                </c:pt>
                <c:pt idx="42">
                  <c:v>34213</c:v>
                </c:pt>
                <c:pt idx="43">
                  <c:v>34304</c:v>
                </c:pt>
                <c:pt idx="44">
                  <c:v>34394</c:v>
                </c:pt>
                <c:pt idx="45">
                  <c:v>34486</c:v>
                </c:pt>
                <c:pt idx="46">
                  <c:v>34578</c:v>
                </c:pt>
                <c:pt idx="47">
                  <c:v>34669</c:v>
                </c:pt>
                <c:pt idx="48">
                  <c:v>34759</c:v>
                </c:pt>
                <c:pt idx="49">
                  <c:v>34851</c:v>
                </c:pt>
                <c:pt idx="50">
                  <c:v>34943</c:v>
                </c:pt>
                <c:pt idx="51">
                  <c:v>35034</c:v>
                </c:pt>
                <c:pt idx="52">
                  <c:v>35125</c:v>
                </c:pt>
                <c:pt idx="53">
                  <c:v>35217</c:v>
                </c:pt>
                <c:pt idx="54">
                  <c:v>35309</c:v>
                </c:pt>
                <c:pt idx="55">
                  <c:v>35400</c:v>
                </c:pt>
                <c:pt idx="56">
                  <c:v>35490</c:v>
                </c:pt>
                <c:pt idx="57">
                  <c:v>35582</c:v>
                </c:pt>
                <c:pt idx="58">
                  <c:v>35674</c:v>
                </c:pt>
                <c:pt idx="59">
                  <c:v>35765</c:v>
                </c:pt>
                <c:pt idx="60">
                  <c:v>35855</c:v>
                </c:pt>
                <c:pt idx="61">
                  <c:v>35947</c:v>
                </c:pt>
                <c:pt idx="62">
                  <c:v>36039</c:v>
                </c:pt>
                <c:pt idx="63">
                  <c:v>36130</c:v>
                </c:pt>
                <c:pt idx="64">
                  <c:v>36220</c:v>
                </c:pt>
                <c:pt idx="65">
                  <c:v>36312</c:v>
                </c:pt>
                <c:pt idx="66">
                  <c:v>36404</c:v>
                </c:pt>
                <c:pt idx="67">
                  <c:v>36495</c:v>
                </c:pt>
                <c:pt idx="68">
                  <c:v>36586</c:v>
                </c:pt>
                <c:pt idx="69">
                  <c:v>36678</c:v>
                </c:pt>
                <c:pt idx="70">
                  <c:v>36770</c:v>
                </c:pt>
                <c:pt idx="71">
                  <c:v>36861</c:v>
                </c:pt>
                <c:pt idx="72">
                  <c:v>36951</c:v>
                </c:pt>
                <c:pt idx="73">
                  <c:v>37043</c:v>
                </c:pt>
                <c:pt idx="74">
                  <c:v>37135</c:v>
                </c:pt>
                <c:pt idx="75">
                  <c:v>37226</c:v>
                </c:pt>
                <c:pt idx="76">
                  <c:v>37316</c:v>
                </c:pt>
                <c:pt idx="77">
                  <c:v>37408</c:v>
                </c:pt>
                <c:pt idx="78">
                  <c:v>37500</c:v>
                </c:pt>
                <c:pt idx="79">
                  <c:v>37591</c:v>
                </c:pt>
                <c:pt idx="80">
                  <c:v>37681</c:v>
                </c:pt>
                <c:pt idx="81">
                  <c:v>37773</c:v>
                </c:pt>
                <c:pt idx="82">
                  <c:v>37865</c:v>
                </c:pt>
                <c:pt idx="83">
                  <c:v>37956</c:v>
                </c:pt>
                <c:pt idx="84">
                  <c:v>38047</c:v>
                </c:pt>
                <c:pt idx="85">
                  <c:v>38139</c:v>
                </c:pt>
                <c:pt idx="86">
                  <c:v>38231</c:v>
                </c:pt>
                <c:pt idx="87">
                  <c:v>38322</c:v>
                </c:pt>
                <c:pt idx="88">
                  <c:v>38412</c:v>
                </c:pt>
                <c:pt idx="89">
                  <c:v>38504</c:v>
                </c:pt>
                <c:pt idx="90">
                  <c:v>38596</c:v>
                </c:pt>
                <c:pt idx="91">
                  <c:v>38687</c:v>
                </c:pt>
                <c:pt idx="92">
                  <c:v>38777</c:v>
                </c:pt>
                <c:pt idx="93">
                  <c:v>38869</c:v>
                </c:pt>
                <c:pt idx="94">
                  <c:v>38961</c:v>
                </c:pt>
                <c:pt idx="95">
                  <c:v>39052</c:v>
                </c:pt>
                <c:pt idx="96">
                  <c:v>39142</c:v>
                </c:pt>
                <c:pt idx="97">
                  <c:v>39234</c:v>
                </c:pt>
                <c:pt idx="98">
                  <c:v>39326</c:v>
                </c:pt>
                <c:pt idx="99">
                  <c:v>39417</c:v>
                </c:pt>
                <c:pt idx="100">
                  <c:v>39508</c:v>
                </c:pt>
                <c:pt idx="101">
                  <c:v>39600</c:v>
                </c:pt>
                <c:pt idx="102">
                  <c:v>39692</c:v>
                </c:pt>
                <c:pt idx="103">
                  <c:v>39783</c:v>
                </c:pt>
                <c:pt idx="104">
                  <c:v>39873</c:v>
                </c:pt>
                <c:pt idx="105">
                  <c:v>39965</c:v>
                </c:pt>
                <c:pt idx="106">
                  <c:v>40057</c:v>
                </c:pt>
                <c:pt idx="107">
                  <c:v>40148</c:v>
                </c:pt>
                <c:pt idx="108">
                  <c:v>40238</c:v>
                </c:pt>
                <c:pt idx="109">
                  <c:v>40330</c:v>
                </c:pt>
                <c:pt idx="110">
                  <c:v>40422</c:v>
                </c:pt>
                <c:pt idx="111">
                  <c:v>40513</c:v>
                </c:pt>
                <c:pt idx="112">
                  <c:v>40603</c:v>
                </c:pt>
                <c:pt idx="113">
                  <c:v>40695</c:v>
                </c:pt>
                <c:pt idx="114">
                  <c:v>40787</c:v>
                </c:pt>
                <c:pt idx="115">
                  <c:v>40878</c:v>
                </c:pt>
                <c:pt idx="116">
                  <c:v>40969</c:v>
                </c:pt>
                <c:pt idx="117">
                  <c:v>41061</c:v>
                </c:pt>
                <c:pt idx="118">
                  <c:v>41153</c:v>
                </c:pt>
                <c:pt idx="119">
                  <c:v>41244</c:v>
                </c:pt>
                <c:pt idx="120">
                  <c:v>41334</c:v>
                </c:pt>
                <c:pt idx="121">
                  <c:v>41426</c:v>
                </c:pt>
                <c:pt idx="122">
                  <c:v>41518</c:v>
                </c:pt>
                <c:pt idx="123">
                  <c:v>41609</c:v>
                </c:pt>
                <c:pt idx="124">
                  <c:v>41699</c:v>
                </c:pt>
                <c:pt idx="125">
                  <c:v>41791</c:v>
                </c:pt>
                <c:pt idx="126">
                  <c:v>41883</c:v>
                </c:pt>
                <c:pt idx="127">
                  <c:v>41974</c:v>
                </c:pt>
                <c:pt idx="128">
                  <c:v>42064</c:v>
                </c:pt>
                <c:pt idx="129">
                  <c:v>42156</c:v>
                </c:pt>
                <c:pt idx="130">
                  <c:v>42248</c:v>
                </c:pt>
                <c:pt idx="131">
                  <c:v>42339</c:v>
                </c:pt>
                <c:pt idx="132">
                  <c:v>42430</c:v>
                </c:pt>
              </c:numCache>
            </c:numRef>
          </c:cat>
          <c:val>
            <c:numRef>
              <c:f>MMC推計値!$D$10:$D$142</c:f>
              <c:numCache>
                <c:formatCode>General</c:formatCode>
                <c:ptCount val="133"/>
                <c:pt idx="0">
                  <c:v>2.28171572017071E-2</c:v>
                </c:pt>
                <c:pt idx="1">
                  <c:v>2.3336652592044899E-2</c:v>
                </c:pt>
                <c:pt idx="2">
                  <c:v>2.2363582675596499E-2</c:v>
                </c:pt>
                <c:pt idx="3">
                  <c:v>2.12233066701621E-2</c:v>
                </c:pt>
                <c:pt idx="4">
                  <c:v>2.2624457476081199E-2</c:v>
                </c:pt>
                <c:pt idx="5">
                  <c:v>2.32907766695939E-2</c:v>
                </c:pt>
                <c:pt idx="6">
                  <c:v>2.2808579900214902E-2</c:v>
                </c:pt>
                <c:pt idx="7">
                  <c:v>2.18483340256992E-2</c:v>
                </c:pt>
                <c:pt idx="8">
                  <c:v>2.1788687776332201E-2</c:v>
                </c:pt>
                <c:pt idx="9">
                  <c:v>2.08850848443865E-2</c:v>
                </c:pt>
                <c:pt idx="10">
                  <c:v>1.76494442625179E-2</c:v>
                </c:pt>
                <c:pt idx="11">
                  <c:v>1.64214820871081E-2</c:v>
                </c:pt>
                <c:pt idx="12">
                  <c:v>1.47910023627024E-2</c:v>
                </c:pt>
                <c:pt idx="13">
                  <c:v>1.26256222925317E-2</c:v>
                </c:pt>
                <c:pt idx="14">
                  <c:v>1.12729741499259E-2</c:v>
                </c:pt>
                <c:pt idx="15">
                  <c:v>9.7443354311271494E-3</c:v>
                </c:pt>
                <c:pt idx="16">
                  <c:v>9.8117824837408094E-3</c:v>
                </c:pt>
                <c:pt idx="17">
                  <c:v>9.5128487961728004E-3</c:v>
                </c:pt>
                <c:pt idx="18">
                  <c:v>9.5453933236548105E-3</c:v>
                </c:pt>
                <c:pt idx="19">
                  <c:v>9.4458759623203808E-3</c:v>
                </c:pt>
                <c:pt idx="20">
                  <c:v>8.8638879101587496E-3</c:v>
                </c:pt>
                <c:pt idx="21">
                  <c:v>9.5792391347398094E-3</c:v>
                </c:pt>
                <c:pt idx="22">
                  <c:v>1.10022957993102E-2</c:v>
                </c:pt>
                <c:pt idx="23">
                  <c:v>1.54389438599407E-2</c:v>
                </c:pt>
                <c:pt idx="24">
                  <c:v>1.7203648513203901E-2</c:v>
                </c:pt>
                <c:pt idx="25">
                  <c:v>2.21062243389635E-2</c:v>
                </c:pt>
                <c:pt idx="26">
                  <c:v>2.4301299028134601E-2</c:v>
                </c:pt>
                <c:pt idx="27">
                  <c:v>2.5183907660566902E-2</c:v>
                </c:pt>
                <c:pt idx="28">
                  <c:v>2.5819406503856401E-2</c:v>
                </c:pt>
                <c:pt idx="29">
                  <c:v>2.4937639928178601E-2</c:v>
                </c:pt>
                <c:pt idx="30">
                  <c:v>2.5699192717096701E-2</c:v>
                </c:pt>
                <c:pt idx="31">
                  <c:v>2.7118200634879599E-2</c:v>
                </c:pt>
                <c:pt idx="32">
                  <c:v>2.7461505967981199E-2</c:v>
                </c:pt>
                <c:pt idx="33">
                  <c:v>2.7901858813948601E-2</c:v>
                </c:pt>
                <c:pt idx="34">
                  <c:v>2.6786238774886499E-2</c:v>
                </c:pt>
                <c:pt idx="35">
                  <c:v>2.51643661646852E-2</c:v>
                </c:pt>
                <c:pt idx="36">
                  <c:v>2.3451773176144702E-2</c:v>
                </c:pt>
                <c:pt idx="37">
                  <c:v>2.2446149613447201E-2</c:v>
                </c:pt>
                <c:pt idx="38">
                  <c:v>2.0986256220090298E-2</c:v>
                </c:pt>
                <c:pt idx="39">
                  <c:v>1.9670898061542399E-2</c:v>
                </c:pt>
                <c:pt idx="40">
                  <c:v>1.6809711469152899E-2</c:v>
                </c:pt>
                <c:pt idx="41">
                  <c:v>1.58783857951354E-2</c:v>
                </c:pt>
                <c:pt idx="42">
                  <c:v>1.3953459351919001E-2</c:v>
                </c:pt>
                <c:pt idx="43">
                  <c:v>1.2438656519837599E-2</c:v>
                </c:pt>
                <c:pt idx="44">
                  <c:v>1.19461127713032E-2</c:v>
                </c:pt>
                <c:pt idx="45">
                  <c:v>1.08018384558399E-2</c:v>
                </c:pt>
                <c:pt idx="46">
                  <c:v>9.8509138470134292E-3</c:v>
                </c:pt>
                <c:pt idx="47">
                  <c:v>8.5370681924748799E-3</c:v>
                </c:pt>
                <c:pt idx="48">
                  <c:v>7.1394414944369201E-3</c:v>
                </c:pt>
                <c:pt idx="49">
                  <c:v>6.7139757712035399E-3</c:v>
                </c:pt>
                <c:pt idx="50">
                  <c:v>6.7461991113102401E-3</c:v>
                </c:pt>
                <c:pt idx="51">
                  <c:v>5.8889152857222902E-3</c:v>
                </c:pt>
                <c:pt idx="52">
                  <c:v>6.1553769742856103E-3</c:v>
                </c:pt>
                <c:pt idx="53">
                  <c:v>6.7215163530965696E-3</c:v>
                </c:pt>
                <c:pt idx="54">
                  <c:v>7.3041032275241898E-3</c:v>
                </c:pt>
                <c:pt idx="55">
                  <c:v>9.1032548736924394E-3</c:v>
                </c:pt>
                <c:pt idx="56">
                  <c:v>1.1205956383529E-2</c:v>
                </c:pt>
                <c:pt idx="57">
                  <c:v>1.38922993366797E-2</c:v>
                </c:pt>
                <c:pt idx="58">
                  <c:v>1.4700377001657499E-2</c:v>
                </c:pt>
                <c:pt idx="59">
                  <c:v>1.44909761232973E-2</c:v>
                </c:pt>
                <c:pt idx="60">
                  <c:v>1.1610560154841401E-2</c:v>
                </c:pt>
                <c:pt idx="61">
                  <c:v>8.0776246982254309E-3</c:v>
                </c:pt>
                <c:pt idx="62">
                  <c:v>5.3848288096209696E-3</c:v>
                </c:pt>
                <c:pt idx="63">
                  <c:v>3.2368386531198899E-3</c:v>
                </c:pt>
                <c:pt idx="64">
                  <c:v>3.3578849372474201E-3</c:v>
                </c:pt>
                <c:pt idx="65">
                  <c:v>2.6424985221699501E-3</c:v>
                </c:pt>
                <c:pt idx="66">
                  <c:v>2.0489592956266802E-3</c:v>
                </c:pt>
                <c:pt idx="67">
                  <c:v>1.4891467748369401E-3</c:v>
                </c:pt>
                <c:pt idx="68">
                  <c:v>8.6516421370486801E-4</c:v>
                </c:pt>
                <c:pt idx="69">
                  <c:v>1.98642135301849E-4</c:v>
                </c:pt>
                <c:pt idx="70">
                  <c:v>-1.0719878108886899E-3</c:v>
                </c:pt>
                <c:pt idx="71">
                  <c:v>-1.6784235790454299E-3</c:v>
                </c:pt>
                <c:pt idx="72">
                  <c:v>-2.4622801699757699E-3</c:v>
                </c:pt>
                <c:pt idx="73">
                  <c:v>-3.19592357984601E-3</c:v>
                </c:pt>
                <c:pt idx="74">
                  <c:v>-4.1270260046101697E-3</c:v>
                </c:pt>
                <c:pt idx="75">
                  <c:v>-4.1958704282745998E-3</c:v>
                </c:pt>
                <c:pt idx="76">
                  <c:v>-4.1353430867029596E-3</c:v>
                </c:pt>
                <c:pt idx="77">
                  <c:v>-4.4970766875197504E-3</c:v>
                </c:pt>
                <c:pt idx="78">
                  <c:v>-3.9711518976900603E-3</c:v>
                </c:pt>
                <c:pt idx="79">
                  <c:v>-2.7220923746165901E-3</c:v>
                </c:pt>
                <c:pt idx="80">
                  <c:v>-2.17128225218651E-3</c:v>
                </c:pt>
                <c:pt idx="81">
                  <c:v>-1.30886745988557E-3</c:v>
                </c:pt>
                <c:pt idx="82">
                  <c:v>5.86929276051257E-5</c:v>
                </c:pt>
                <c:pt idx="83">
                  <c:v>9.0947244719400896E-4</c:v>
                </c:pt>
                <c:pt idx="84">
                  <c:v>4.6507192153461701E-4</c:v>
                </c:pt>
                <c:pt idx="85">
                  <c:v>5.3732399803968804E-4</c:v>
                </c:pt>
                <c:pt idx="86">
                  <c:v>5.4998013816668398E-4</c:v>
                </c:pt>
                <c:pt idx="87">
                  <c:v>6.2827637315793705E-4</c:v>
                </c:pt>
                <c:pt idx="88">
                  <c:v>8.5918206450373395E-4</c:v>
                </c:pt>
                <c:pt idx="89">
                  <c:v>1.8155108376712999E-3</c:v>
                </c:pt>
                <c:pt idx="90">
                  <c:v>2.4091920075060501E-3</c:v>
                </c:pt>
                <c:pt idx="91">
                  <c:v>3.2535471172055199E-3</c:v>
                </c:pt>
                <c:pt idx="92">
                  <c:v>2.5329084051771401E-3</c:v>
                </c:pt>
                <c:pt idx="93">
                  <c:v>3.1032746037934198E-3</c:v>
                </c:pt>
                <c:pt idx="94">
                  <c:v>3.5382326515645199E-3</c:v>
                </c:pt>
                <c:pt idx="95">
                  <c:v>3.7064193499892401E-3</c:v>
                </c:pt>
                <c:pt idx="96">
                  <c:v>3.0980426813631101E-3</c:v>
                </c:pt>
                <c:pt idx="97">
                  <c:v>3.31055295285662E-3</c:v>
                </c:pt>
                <c:pt idx="98">
                  <c:v>5.1065512232512204E-3</c:v>
                </c:pt>
                <c:pt idx="99">
                  <c:v>6.5047106896502999E-3</c:v>
                </c:pt>
                <c:pt idx="100">
                  <c:v>7.6273992352871803E-3</c:v>
                </c:pt>
                <c:pt idx="101">
                  <c:v>9.33112952581025E-3</c:v>
                </c:pt>
                <c:pt idx="102">
                  <c:v>8.2792505107334002E-3</c:v>
                </c:pt>
                <c:pt idx="103">
                  <c:v>3.46200591017665E-3</c:v>
                </c:pt>
                <c:pt idx="104">
                  <c:v>-3.82067570413659E-4</c:v>
                </c:pt>
                <c:pt idx="105">
                  <c:v>-4.7473837608418001E-3</c:v>
                </c:pt>
                <c:pt idx="106">
                  <c:v>-6.09231910470671E-3</c:v>
                </c:pt>
                <c:pt idx="107">
                  <c:v>-5.7850997941597303E-3</c:v>
                </c:pt>
                <c:pt idx="108">
                  <c:v>-4.7006728605961199E-3</c:v>
                </c:pt>
                <c:pt idx="109">
                  <c:v>-3.4841162534459901E-3</c:v>
                </c:pt>
                <c:pt idx="110">
                  <c:v>-2.98756877725513E-3</c:v>
                </c:pt>
                <c:pt idx="111">
                  <c:v>-1.81972272311916E-3</c:v>
                </c:pt>
                <c:pt idx="112">
                  <c:v>-1.7732773671830899E-4</c:v>
                </c:pt>
                <c:pt idx="113">
                  <c:v>5.5488796170497401E-4</c:v>
                </c:pt>
                <c:pt idx="114">
                  <c:v>2.7780529978302499E-3</c:v>
                </c:pt>
                <c:pt idx="115">
                  <c:v>3.3136085904518298E-3</c:v>
                </c:pt>
                <c:pt idx="116">
                  <c:v>3.2302363811775301E-3</c:v>
                </c:pt>
                <c:pt idx="117">
                  <c:v>2.89771764588696E-3</c:v>
                </c:pt>
                <c:pt idx="118">
                  <c:v>3.0054908721908798E-3</c:v>
                </c:pt>
                <c:pt idx="119">
                  <c:v>3.7434442243783699E-3</c:v>
                </c:pt>
                <c:pt idx="120">
                  <c:v>4.5676450077150703E-3</c:v>
                </c:pt>
                <c:pt idx="121">
                  <c:v>7.03409153686365E-3</c:v>
                </c:pt>
                <c:pt idx="122">
                  <c:v>9.1289133217579994E-3</c:v>
                </c:pt>
                <c:pt idx="123">
                  <c:v>1.1952037500297901E-2</c:v>
                </c:pt>
                <c:pt idx="124">
                  <c:v>1.41044924622443E-2</c:v>
                </c:pt>
                <c:pt idx="125">
                  <c:v>1.73901275525889E-2</c:v>
                </c:pt>
                <c:pt idx="126">
                  <c:v>1.7761614874592199E-2</c:v>
                </c:pt>
                <c:pt idx="127">
                  <c:v>1.62349157680775E-2</c:v>
                </c:pt>
                <c:pt idx="128">
                  <c:v>1.31108310752547E-2</c:v>
                </c:pt>
                <c:pt idx="129">
                  <c:v>8.9477654506876607E-3</c:v>
                </c:pt>
                <c:pt idx="130">
                  <c:v>5.8310741985871696E-3</c:v>
                </c:pt>
                <c:pt idx="131">
                  <c:v>4.5878338459982302E-3</c:v>
                </c:pt>
                <c:pt idx="132">
                  <c:v>3.7541427962250202E-3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CD-45A2-A6EE-B7E740DD70C9}"/>
            </c:ext>
          </c:extLst>
        </c:ser>
        <c:ser>
          <c:idx val="2"/>
          <c:order val="2"/>
          <c:tx>
            <c:strRef>
              <c:f>MMC推計値!$E$9</c:f>
              <c:strCache>
                <c:ptCount val="1"/>
                <c:pt idx="0">
                  <c:v>zt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MMC推計値!$B$10:$B$142</c:f>
              <c:numCache>
                <c:formatCode>m/d/yyyy</c:formatCode>
                <c:ptCount val="133"/>
                <c:pt idx="0">
                  <c:v>30376</c:v>
                </c:pt>
                <c:pt idx="1">
                  <c:v>30468</c:v>
                </c:pt>
                <c:pt idx="2">
                  <c:v>30560</c:v>
                </c:pt>
                <c:pt idx="3">
                  <c:v>30651</c:v>
                </c:pt>
                <c:pt idx="4">
                  <c:v>30742</c:v>
                </c:pt>
                <c:pt idx="5">
                  <c:v>30834</c:v>
                </c:pt>
                <c:pt idx="6">
                  <c:v>30926</c:v>
                </c:pt>
                <c:pt idx="7">
                  <c:v>31017</c:v>
                </c:pt>
                <c:pt idx="8">
                  <c:v>31107</c:v>
                </c:pt>
                <c:pt idx="9">
                  <c:v>31199</c:v>
                </c:pt>
                <c:pt idx="10">
                  <c:v>31291</c:v>
                </c:pt>
                <c:pt idx="11">
                  <c:v>31382</c:v>
                </c:pt>
                <c:pt idx="12">
                  <c:v>31472</c:v>
                </c:pt>
                <c:pt idx="13">
                  <c:v>31564</c:v>
                </c:pt>
                <c:pt idx="14">
                  <c:v>31656</c:v>
                </c:pt>
                <c:pt idx="15">
                  <c:v>31747</c:v>
                </c:pt>
                <c:pt idx="16">
                  <c:v>31837</c:v>
                </c:pt>
                <c:pt idx="17">
                  <c:v>31929</c:v>
                </c:pt>
                <c:pt idx="18">
                  <c:v>32021</c:v>
                </c:pt>
                <c:pt idx="19">
                  <c:v>32112</c:v>
                </c:pt>
                <c:pt idx="20">
                  <c:v>32203</c:v>
                </c:pt>
                <c:pt idx="21">
                  <c:v>32295</c:v>
                </c:pt>
                <c:pt idx="22">
                  <c:v>32387</c:v>
                </c:pt>
                <c:pt idx="23">
                  <c:v>32478</c:v>
                </c:pt>
                <c:pt idx="24">
                  <c:v>32568</c:v>
                </c:pt>
                <c:pt idx="25">
                  <c:v>32660</c:v>
                </c:pt>
                <c:pt idx="26">
                  <c:v>32752</c:v>
                </c:pt>
                <c:pt idx="27">
                  <c:v>32843</c:v>
                </c:pt>
                <c:pt idx="28">
                  <c:v>32933</c:v>
                </c:pt>
                <c:pt idx="29">
                  <c:v>33025</c:v>
                </c:pt>
                <c:pt idx="30">
                  <c:v>33117</c:v>
                </c:pt>
                <c:pt idx="31">
                  <c:v>33208</c:v>
                </c:pt>
                <c:pt idx="32">
                  <c:v>33298</c:v>
                </c:pt>
                <c:pt idx="33">
                  <c:v>33390</c:v>
                </c:pt>
                <c:pt idx="34">
                  <c:v>33482</c:v>
                </c:pt>
                <c:pt idx="35">
                  <c:v>33573</c:v>
                </c:pt>
                <c:pt idx="36">
                  <c:v>33664</c:v>
                </c:pt>
                <c:pt idx="37">
                  <c:v>33756</c:v>
                </c:pt>
                <c:pt idx="38">
                  <c:v>33848</c:v>
                </c:pt>
                <c:pt idx="39">
                  <c:v>33939</c:v>
                </c:pt>
                <c:pt idx="40">
                  <c:v>34029</c:v>
                </c:pt>
                <c:pt idx="41">
                  <c:v>34121</c:v>
                </c:pt>
                <c:pt idx="42">
                  <c:v>34213</c:v>
                </c:pt>
                <c:pt idx="43">
                  <c:v>34304</c:v>
                </c:pt>
                <c:pt idx="44">
                  <c:v>34394</c:v>
                </c:pt>
                <c:pt idx="45">
                  <c:v>34486</c:v>
                </c:pt>
                <c:pt idx="46">
                  <c:v>34578</c:v>
                </c:pt>
                <c:pt idx="47">
                  <c:v>34669</c:v>
                </c:pt>
                <c:pt idx="48">
                  <c:v>34759</c:v>
                </c:pt>
                <c:pt idx="49">
                  <c:v>34851</c:v>
                </c:pt>
                <c:pt idx="50">
                  <c:v>34943</c:v>
                </c:pt>
                <c:pt idx="51">
                  <c:v>35034</c:v>
                </c:pt>
                <c:pt idx="52">
                  <c:v>35125</c:v>
                </c:pt>
                <c:pt idx="53">
                  <c:v>35217</c:v>
                </c:pt>
                <c:pt idx="54">
                  <c:v>35309</c:v>
                </c:pt>
                <c:pt idx="55">
                  <c:v>35400</c:v>
                </c:pt>
                <c:pt idx="56">
                  <c:v>35490</c:v>
                </c:pt>
                <c:pt idx="57">
                  <c:v>35582</c:v>
                </c:pt>
                <c:pt idx="58">
                  <c:v>35674</c:v>
                </c:pt>
                <c:pt idx="59">
                  <c:v>35765</c:v>
                </c:pt>
                <c:pt idx="60">
                  <c:v>35855</c:v>
                </c:pt>
                <c:pt idx="61">
                  <c:v>35947</c:v>
                </c:pt>
                <c:pt idx="62">
                  <c:v>36039</c:v>
                </c:pt>
                <c:pt idx="63">
                  <c:v>36130</c:v>
                </c:pt>
                <c:pt idx="64">
                  <c:v>36220</c:v>
                </c:pt>
                <c:pt idx="65">
                  <c:v>36312</c:v>
                </c:pt>
                <c:pt idx="66">
                  <c:v>36404</c:v>
                </c:pt>
                <c:pt idx="67">
                  <c:v>36495</c:v>
                </c:pt>
                <c:pt idx="68">
                  <c:v>36586</c:v>
                </c:pt>
                <c:pt idx="69">
                  <c:v>36678</c:v>
                </c:pt>
                <c:pt idx="70">
                  <c:v>36770</c:v>
                </c:pt>
                <c:pt idx="71">
                  <c:v>36861</c:v>
                </c:pt>
                <c:pt idx="72">
                  <c:v>36951</c:v>
                </c:pt>
                <c:pt idx="73">
                  <c:v>37043</c:v>
                </c:pt>
                <c:pt idx="74">
                  <c:v>37135</c:v>
                </c:pt>
                <c:pt idx="75">
                  <c:v>37226</c:v>
                </c:pt>
                <c:pt idx="76">
                  <c:v>37316</c:v>
                </c:pt>
                <c:pt idx="77">
                  <c:v>37408</c:v>
                </c:pt>
                <c:pt idx="78">
                  <c:v>37500</c:v>
                </c:pt>
                <c:pt idx="79">
                  <c:v>37591</c:v>
                </c:pt>
                <c:pt idx="80">
                  <c:v>37681</c:v>
                </c:pt>
                <c:pt idx="81">
                  <c:v>37773</c:v>
                </c:pt>
                <c:pt idx="82">
                  <c:v>37865</c:v>
                </c:pt>
                <c:pt idx="83">
                  <c:v>37956</c:v>
                </c:pt>
                <c:pt idx="84">
                  <c:v>38047</c:v>
                </c:pt>
                <c:pt idx="85">
                  <c:v>38139</c:v>
                </c:pt>
                <c:pt idx="86">
                  <c:v>38231</c:v>
                </c:pt>
                <c:pt idx="87">
                  <c:v>38322</c:v>
                </c:pt>
                <c:pt idx="88">
                  <c:v>38412</c:v>
                </c:pt>
                <c:pt idx="89">
                  <c:v>38504</c:v>
                </c:pt>
                <c:pt idx="90">
                  <c:v>38596</c:v>
                </c:pt>
                <c:pt idx="91">
                  <c:v>38687</c:v>
                </c:pt>
                <c:pt idx="92">
                  <c:v>38777</c:v>
                </c:pt>
                <c:pt idx="93">
                  <c:v>38869</c:v>
                </c:pt>
                <c:pt idx="94">
                  <c:v>38961</c:v>
                </c:pt>
                <c:pt idx="95">
                  <c:v>39052</c:v>
                </c:pt>
                <c:pt idx="96">
                  <c:v>39142</c:v>
                </c:pt>
                <c:pt idx="97">
                  <c:v>39234</c:v>
                </c:pt>
                <c:pt idx="98">
                  <c:v>39326</c:v>
                </c:pt>
                <c:pt idx="99">
                  <c:v>39417</c:v>
                </c:pt>
                <c:pt idx="100">
                  <c:v>39508</c:v>
                </c:pt>
                <c:pt idx="101">
                  <c:v>39600</c:v>
                </c:pt>
                <c:pt idx="102">
                  <c:v>39692</c:v>
                </c:pt>
                <c:pt idx="103">
                  <c:v>39783</c:v>
                </c:pt>
                <c:pt idx="104">
                  <c:v>39873</c:v>
                </c:pt>
                <c:pt idx="105">
                  <c:v>39965</c:v>
                </c:pt>
                <c:pt idx="106">
                  <c:v>40057</c:v>
                </c:pt>
                <c:pt idx="107">
                  <c:v>40148</c:v>
                </c:pt>
                <c:pt idx="108">
                  <c:v>40238</c:v>
                </c:pt>
                <c:pt idx="109">
                  <c:v>40330</c:v>
                </c:pt>
                <c:pt idx="110">
                  <c:v>40422</c:v>
                </c:pt>
                <c:pt idx="111">
                  <c:v>40513</c:v>
                </c:pt>
                <c:pt idx="112">
                  <c:v>40603</c:v>
                </c:pt>
                <c:pt idx="113">
                  <c:v>40695</c:v>
                </c:pt>
                <c:pt idx="114">
                  <c:v>40787</c:v>
                </c:pt>
                <c:pt idx="115">
                  <c:v>40878</c:v>
                </c:pt>
                <c:pt idx="116">
                  <c:v>40969</c:v>
                </c:pt>
                <c:pt idx="117">
                  <c:v>41061</c:v>
                </c:pt>
                <c:pt idx="118">
                  <c:v>41153</c:v>
                </c:pt>
                <c:pt idx="119">
                  <c:v>41244</c:v>
                </c:pt>
                <c:pt idx="120">
                  <c:v>41334</c:v>
                </c:pt>
                <c:pt idx="121">
                  <c:v>41426</c:v>
                </c:pt>
                <c:pt idx="122">
                  <c:v>41518</c:v>
                </c:pt>
                <c:pt idx="123">
                  <c:v>41609</c:v>
                </c:pt>
                <c:pt idx="124">
                  <c:v>41699</c:v>
                </c:pt>
                <c:pt idx="125">
                  <c:v>41791</c:v>
                </c:pt>
                <c:pt idx="126">
                  <c:v>41883</c:v>
                </c:pt>
                <c:pt idx="127">
                  <c:v>41974</c:v>
                </c:pt>
                <c:pt idx="128">
                  <c:v>42064</c:v>
                </c:pt>
                <c:pt idx="129">
                  <c:v>42156</c:v>
                </c:pt>
                <c:pt idx="130">
                  <c:v>42248</c:v>
                </c:pt>
                <c:pt idx="131">
                  <c:v>42339</c:v>
                </c:pt>
                <c:pt idx="132">
                  <c:v>42430</c:v>
                </c:pt>
              </c:numCache>
            </c:numRef>
          </c:cat>
          <c:val>
            <c:numRef>
              <c:f>MMC推計値!$E$10:$E$142</c:f>
              <c:numCache>
                <c:formatCode>General</c:formatCode>
                <c:ptCount val="133"/>
                <c:pt idx="0">
                  <c:v>-8.7698054920576395E-4</c:v>
                </c:pt>
                <c:pt idx="1">
                  <c:v>-7.5354431981947499E-3</c:v>
                </c:pt>
                <c:pt idx="2">
                  <c:v>-5.0332950910295096E-3</c:v>
                </c:pt>
                <c:pt idx="3">
                  <c:v>-5.3315639152365498E-3</c:v>
                </c:pt>
                <c:pt idx="4">
                  <c:v>-2.0197056650185499E-3</c:v>
                </c:pt>
                <c:pt idx="5">
                  <c:v>-1.78757031924775E-3</c:v>
                </c:pt>
                <c:pt idx="6">
                  <c:v>-4.0540653807477303E-4</c:v>
                </c:pt>
                <c:pt idx="7">
                  <c:v>2.7523295188771501E-4</c:v>
                </c:pt>
                <c:pt idx="8">
                  <c:v>5.93608447925782E-4</c:v>
                </c:pt>
                <c:pt idx="9">
                  <c:v>-3.4970186241842102E-4</c:v>
                </c:pt>
                <c:pt idx="10">
                  <c:v>-1.0575994160709199E-3</c:v>
                </c:pt>
                <c:pt idx="11">
                  <c:v>-2.1376078239718102E-3</c:v>
                </c:pt>
                <c:pt idx="12">
                  <c:v>-2.77154494035344E-3</c:v>
                </c:pt>
                <c:pt idx="13">
                  <c:v>-3.9278571520835097E-3</c:v>
                </c:pt>
                <c:pt idx="14">
                  <c:v>-6.6042815850800296E-3</c:v>
                </c:pt>
                <c:pt idx="15">
                  <c:v>-7.4631916214111804E-3</c:v>
                </c:pt>
                <c:pt idx="16">
                  <c:v>-7.9691180350771208E-3</c:v>
                </c:pt>
                <c:pt idx="17">
                  <c:v>-6.0880243917264499E-3</c:v>
                </c:pt>
                <c:pt idx="18">
                  <c:v>-5.0571174212292397E-3</c:v>
                </c:pt>
                <c:pt idx="19">
                  <c:v>-5.0799798317584704E-3</c:v>
                </c:pt>
                <c:pt idx="20">
                  <c:v>-4.2261048005819901E-3</c:v>
                </c:pt>
                <c:pt idx="21">
                  <c:v>-6.0688373982969099E-3</c:v>
                </c:pt>
                <c:pt idx="22">
                  <c:v>-6.0179694100279601E-3</c:v>
                </c:pt>
                <c:pt idx="23">
                  <c:v>-6.0584629141816398E-3</c:v>
                </c:pt>
                <c:pt idx="24">
                  <c:v>-3.8573254787756602E-3</c:v>
                </c:pt>
                <c:pt idx="25">
                  <c:v>1.7339447021278501E-3</c:v>
                </c:pt>
                <c:pt idx="26">
                  <c:v>2.3051965907815099E-3</c:v>
                </c:pt>
                <c:pt idx="27">
                  <c:v>2.03704276934747E-3</c:v>
                </c:pt>
                <c:pt idx="28">
                  <c:v>1.8166575171534201E-3</c:v>
                </c:pt>
                <c:pt idx="29">
                  <c:v>-1.41235296949049E-3</c:v>
                </c:pt>
                <c:pt idx="30">
                  <c:v>-3.4500449668255299E-4</c:v>
                </c:pt>
                <c:pt idx="31">
                  <c:v>1.4125460853096101E-3</c:v>
                </c:pt>
                <c:pt idx="32">
                  <c:v>2.0174843749237799E-3</c:v>
                </c:pt>
                <c:pt idx="33">
                  <c:v>9.7281155768717104E-4</c:v>
                </c:pt>
                <c:pt idx="34">
                  <c:v>-1.9817961013414599E-4</c:v>
                </c:pt>
                <c:pt idx="35">
                  <c:v>-1.09111888965316E-3</c:v>
                </c:pt>
                <c:pt idx="36">
                  <c:v>-8.5515657163338097E-4</c:v>
                </c:pt>
                <c:pt idx="37">
                  <c:v>-7.4329828845054804E-5</c:v>
                </c:pt>
                <c:pt idx="38">
                  <c:v>-3.1488964294185102E-4</c:v>
                </c:pt>
                <c:pt idx="39">
                  <c:v>-5.2113748979560595E-4</c:v>
                </c:pt>
                <c:pt idx="40">
                  <c:v>-2.0889591863607398E-3</c:v>
                </c:pt>
                <c:pt idx="41">
                  <c:v>-2.9242523476209099E-3</c:v>
                </c:pt>
                <c:pt idx="42">
                  <c:v>-2.7072895344709899E-3</c:v>
                </c:pt>
                <c:pt idx="43">
                  <c:v>-3.7201898859159201E-3</c:v>
                </c:pt>
                <c:pt idx="44">
                  <c:v>-3.4438057092903199E-3</c:v>
                </c:pt>
                <c:pt idx="45">
                  <c:v>-2.9930410657328902E-3</c:v>
                </c:pt>
                <c:pt idx="46">
                  <c:v>-3.9264402773953903E-3</c:v>
                </c:pt>
                <c:pt idx="47">
                  <c:v>-5.1122347663992602E-3</c:v>
                </c:pt>
                <c:pt idx="48">
                  <c:v>-4.9184415018149203E-3</c:v>
                </c:pt>
                <c:pt idx="49">
                  <c:v>-6.7890864200347498E-3</c:v>
                </c:pt>
                <c:pt idx="50">
                  <c:v>-4.6920135644873302E-3</c:v>
                </c:pt>
                <c:pt idx="51">
                  <c:v>-4.9435930289777903E-3</c:v>
                </c:pt>
                <c:pt idx="52">
                  <c:v>-5.35580359409377E-3</c:v>
                </c:pt>
                <c:pt idx="53">
                  <c:v>-5.0258865352460699E-3</c:v>
                </c:pt>
                <c:pt idx="54">
                  <c:v>-5.0015478177450499E-3</c:v>
                </c:pt>
                <c:pt idx="55">
                  <c:v>-4.8111489532764997E-3</c:v>
                </c:pt>
                <c:pt idx="56">
                  <c:v>-3.0231239614465599E-3</c:v>
                </c:pt>
                <c:pt idx="57">
                  <c:v>1.8758691462425201E-3</c:v>
                </c:pt>
                <c:pt idx="58">
                  <c:v>4.0509918858000898E-3</c:v>
                </c:pt>
                <c:pt idx="59">
                  <c:v>2.6021429706988399E-3</c:v>
                </c:pt>
                <c:pt idx="60">
                  <c:v>2.0687174101422E-3</c:v>
                </c:pt>
                <c:pt idx="61">
                  <c:v>-3.6557463363818799E-3</c:v>
                </c:pt>
                <c:pt idx="62">
                  <c:v>-5.1304888949214303E-3</c:v>
                </c:pt>
                <c:pt idx="63">
                  <c:v>-5.3089493958825597E-3</c:v>
                </c:pt>
                <c:pt idx="64">
                  <c:v>-4.31181207693755E-3</c:v>
                </c:pt>
                <c:pt idx="65">
                  <c:v>-2.9056829900681001E-3</c:v>
                </c:pt>
                <c:pt idx="66">
                  <c:v>-2.5976312046068401E-3</c:v>
                </c:pt>
                <c:pt idx="67">
                  <c:v>-3.9691567174744199E-3</c:v>
                </c:pt>
                <c:pt idx="68">
                  <c:v>-3.3811216110050698E-3</c:v>
                </c:pt>
                <c:pt idx="69">
                  <c:v>-3.7576215815904399E-3</c:v>
                </c:pt>
                <c:pt idx="70">
                  <c:v>-5.11121732114904E-3</c:v>
                </c:pt>
                <c:pt idx="71">
                  <c:v>-4.5598612062792204E-3</c:v>
                </c:pt>
                <c:pt idx="72">
                  <c:v>-5.37002462955289E-3</c:v>
                </c:pt>
                <c:pt idx="73">
                  <c:v>-4.7704021435347396E-3</c:v>
                </c:pt>
                <c:pt idx="74">
                  <c:v>-4.1857257731535901E-3</c:v>
                </c:pt>
                <c:pt idx="75">
                  <c:v>-4.4063550986626603E-3</c:v>
                </c:pt>
                <c:pt idx="76">
                  <c:v>-3.36597046027986E-3</c:v>
                </c:pt>
                <c:pt idx="77">
                  <c:v>-3.5847894590986E-3</c:v>
                </c:pt>
                <c:pt idx="78">
                  <c:v>-3.8277134186121102E-3</c:v>
                </c:pt>
                <c:pt idx="79">
                  <c:v>-3.3406053573395199E-3</c:v>
                </c:pt>
                <c:pt idx="80">
                  <c:v>-3.6531039522111099E-3</c:v>
                </c:pt>
                <c:pt idx="81">
                  <c:v>-3.0240340890254698E-3</c:v>
                </c:pt>
                <c:pt idx="82">
                  <c:v>-2.3522182501461201E-3</c:v>
                </c:pt>
                <c:pt idx="83">
                  <c:v>-2.3359800241760601E-3</c:v>
                </c:pt>
                <c:pt idx="84">
                  <c:v>-1.8510561266182001E-3</c:v>
                </c:pt>
                <c:pt idx="85">
                  <c:v>-2.5356846914452798E-3</c:v>
                </c:pt>
                <c:pt idx="86">
                  <c:v>-2.62974577895638E-3</c:v>
                </c:pt>
                <c:pt idx="87">
                  <c:v>-2.9131680055773201E-3</c:v>
                </c:pt>
                <c:pt idx="88">
                  <c:v>-3.74943510988335E-3</c:v>
                </c:pt>
                <c:pt idx="89">
                  <c:v>-3.9147867974682398E-3</c:v>
                </c:pt>
                <c:pt idx="90">
                  <c:v>-3.6224912548159299E-3</c:v>
                </c:pt>
                <c:pt idx="91">
                  <c:v>-2.83628836214891E-3</c:v>
                </c:pt>
                <c:pt idx="92">
                  <c:v>-2.1071411828926401E-3</c:v>
                </c:pt>
                <c:pt idx="93">
                  <c:v>-1.99268231814204E-3</c:v>
                </c:pt>
                <c:pt idx="94">
                  <c:v>-1.8651199683839899E-3</c:v>
                </c:pt>
                <c:pt idx="95">
                  <c:v>-2.36602371120566E-3</c:v>
                </c:pt>
                <c:pt idx="96">
                  <c:v>-3.4563137719311101E-3</c:v>
                </c:pt>
                <c:pt idx="97">
                  <c:v>-3.5637569410574498E-3</c:v>
                </c:pt>
                <c:pt idx="98">
                  <c:v>-3.2725422128008701E-3</c:v>
                </c:pt>
                <c:pt idx="99">
                  <c:v>1.59149218953479E-4</c:v>
                </c:pt>
                <c:pt idx="100">
                  <c:v>2.6271148599671802E-3</c:v>
                </c:pt>
                <c:pt idx="101">
                  <c:v>5.3607971465852496E-3</c:v>
                </c:pt>
                <c:pt idx="102">
                  <c:v>5.1538208624898399E-3</c:v>
                </c:pt>
                <c:pt idx="103">
                  <c:v>-4.0153052880641E-4</c:v>
                </c:pt>
                <c:pt idx="104">
                  <c:v>-3.4222760632843098E-3</c:v>
                </c:pt>
                <c:pt idx="105">
                  <c:v>-7.8592807337746901E-3</c:v>
                </c:pt>
                <c:pt idx="106">
                  <c:v>-9.7462201592294299E-3</c:v>
                </c:pt>
                <c:pt idx="107">
                  <c:v>-7.2225800920306801E-3</c:v>
                </c:pt>
                <c:pt idx="108">
                  <c:v>-6.8111445841075001E-3</c:v>
                </c:pt>
                <c:pt idx="109">
                  <c:v>-6.6824259485228398E-3</c:v>
                </c:pt>
                <c:pt idx="110">
                  <c:v>-5.9569484685049303E-3</c:v>
                </c:pt>
                <c:pt idx="111">
                  <c:v>-3.9170923031131401E-3</c:v>
                </c:pt>
                <c:pt idx="112">
                  <c:v>-4.7045838427196398E-3</c:v>
                </c:pt>
                <c:pt idx="113">
                  <c:v>-2.9338124007861699E-3</c:v>
                </c:pt>
                <c:pt idx="114">
                  <c:v>-2.7515682137071299E-3</c:v>
                </c:pt>
                <c:pt idx="115">
                  <c:v>-3.52575358803071E-3</c:v>
                </c:pt>
                <c:pt idx="116">
                  <c:v>-3.10620239316702E-3</c:v>
                </c:pt>
                <c:pt idx="117">
                  <c:v>-3.56526699367998E-3</c:v>
                </c:pt>
                <c:pt idx="118">
                  <c:v>-4.3077421000575298E-3</c:v>
                </c:pt>
                <c:pt idx="119">
                  <c:v>-4.3681728341755698E-3</c:v>
                </c:pt>
                <c:pt idx="120">
                  <c:v>-5.5638018738937197E-3</c:v>
                </c:pt>
                <c:pt idx="121">
                  <c:v>-2.7297345081631801E-3</c:v>
                </c:pt>
                <c:pt idx="122">
                  <c:v>-2.4376858266108902E-3</c:v>
                </c:pt>
                <c:pt idx="123">
                  <c:v>8.2360240605462695E-5</c:v>
                </c:pt>
                <c:pt idx="124">
                  <c:v>1.9720088824888198E-3</c:v>
                </c:pt>
                <c:pt idx="125">
                  <c:v>7.2767338661615198E-3</c:v>
                </c:pt>
                <c:pt idx="126">
                  <c:v>7.3078404704827399E-3</c:v>
                </c:pt>
                <c:pt idx="127">
                  <c:v>5.5991493552184001E-3</c:v>
                </c:pt>
                <c:pt idx="128">
                  <c:v>3.66069373732352E-3</c:v>
                </c:pt>
                <c:pt idx="129">
                  <c:v>-2.73745720753486E-3</c:v>
                </c:pt>
                <c:pt idx="130">
                  <c:v>-4.2044151100455703E-3</c:v>
                </c:pt>
                <c:pt idx="131">
                  <c:v>-3.67790547305111E-3</c:v>
                </c:pt>
                <c:pt idx="132">
                  <c:v>-3.4596824874688799E-3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CD-45A2-A6EE-B7E740DD7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94590112"/>
        <c:axId val="1037896736"/>
      </c:barChart>
      <c:lineChart>
        <c:grouping val="standard"/>
        <c:varyColors val="0"/>
        <c:ser>
          <c:idx val="0"/>
          <c:order val="0"/>
          <c:tx>
            <c:strRef>
              <c:f>MMC推計値!$C$9</c:f>
              <c:strCache>
                <c:ptCount val="1"/>
                <c:pt idx="0">
                  <c:v>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MMC推計値!$B$10:$B$142</c:f>
              <c:numCache>
                <c:formatCode>m/d/yyyy</c:formatCode>
                <c:ptCount val="133"/>
                <c:pt idx="0">
                  <c:v>30376</c:v>
                </c:pt>
                <c:pt idx="1">
                  <c:v>30468</c:v>
                </c:pt>
                <c:pt idx="2">
                  <c:v>30560</c:v>
                </c:pt>
                <c:pt idx="3">
                  <c:v>30651</c:v>
                </c:pt>
                <c:pt idx="4">
                  <c:v>30742</c:v>
                </c:pt>
                <c:pt idx="5">
                  <c:v>30834</c:v>
                </c:pt>
                <c:pt idx="6">
                  <c:v>30926</c:v>
                </c:pt>
                <c:pt idx="7">
                  <c:v>31017</c:v>
                </c:pt>
                <c:pt idx="8">
                  <c:v>31107</c:v>
                </c:pt>
                <c:pt idx="9">
                  <c:v>31199</c:v>
                </c:pt>
                <c:pt idx="10">
                  <c:v>31291</c:v>
                </c:pt>
                <c:pt idx="11">
                  <c:v>31382</c:v>
                </c:pt>
                <c:pt idx="12">
                  <c:v>31472</c:v>
                </c:pt>
                <c:pt idx="13">
                  <c:v>31564</c:v>
                </c:pt>
                <c:pt idx="14">
                  <c:v>31656</c:v>
                </c:pt>
                <c:pt idx="15">
                  <c:v>31747</c:v>
                </c:pt>
                <c:pt idx="16">
                  <c:v>31837</c:v>
                </c:pt>
                <c:pt idx="17">
                  <c:v>31929</c:v>
                </c:pt>
                <c:pt idx="18">
                  <c:v>32021</c:v>
                </c:pt>
                <c:pt idx="19">
                  <c:v>32112</c:v>
                </c:pt>
                <c:pt idx="20">
                  <c:v>32203</c:v>
                </c:pt>
                <c:pt idx="21">
                  <c:v>32295</c:v>
                </c:pt>
                <c:pt idx="22">
                  <c:v>32387</c:v>
                </c:pt>
                <c:pt idx="23">
                  <c:v>32478</c:v>
                </c:pt>
                <c:pt idx="24">
                  <c:v>32568</c:v>
                </c:pt>
                <c:pt idx="25">
                  <c:v>32660</c:v>
                </c:pt>
                <c:pt idx="26">
                  <c:v>32752</c:v>
                </c:pt>
                <c:pt idx="27">
                  <c:v>32843</c:v>
                </c:pt>
                <c:pt idx="28">
                  <c:v>32933</c:v>
                </c:pt>
                <c:pt idx="29">
                  <c:v>33025</c:v>
                </c:pt>
                <c:pt idx="30">
                  <c:v>33117</c:v>
                </c:pt>
                <c:pt idx="31">
                  <c:v>33208</c:v>
                </c:pt>
                <c:pt idx="32">
                  <c:v>33298</c:v>
                </c:pt>
                <c:pt idx="33">
                  <c:v>33390</c:v>
                </c:pt>
                <c:pt idx="34">
                  <c:v>33482</c:v>
                </c:pt>
                <c:pt idx="35">
                  <c:v>33573</c:v>
                </c:pt>
                <c:pt idx="36">
                  <c:v>33664</c:v>
                </c:pt>
                <c:pt idx="37">
                  <c:v>33756</c:v>
                </c:pt>
                <c:pt idx="38">
                  <c:v>33848</c:v>
                </c:pt>
                <c:pt idx="39">
                  <c:v>33939</c:v>
                </c:pt>
                <c:pt idx="40">
                  <c:v>34029</c:v>
                </c:pt>
                <c:pt idx="41">
                  <c:v>34121</c:v>
                </c:pt>
                <c:pt idx="42">
                  <c:v>34213</c:v>
                </c:pt>
                <c:pt idx="43">
                  <c:v>34304</c:v>
                </c:pt>
                <c:pt idx="44">
                  <c:v>34394</c:v>
                </c:pt>
                <c:pt idx="45">
                  <c:v>34486</c:v>
                </c:pt>
                <c:pt idx="46">
                  <c:v>34578</c:v>
                </c:pt>
                <c:pt idx="47">
                  <c:v>34669</c:v>
                </c:pt>
                <c:pt idx="48">
                  <c:v>34759</c:v>
                </c:pt>
                <c:pt idx="49">
                  <c:v>34851</c:v>
                </c:pt>
                <c:pt idx="50">
                  <c:v>34943</c:v>
                </c:pt>
                <c:pt idx="51">
                  <c:v>35034</c:v>
                </c:pt>
                <c:pt idx="52">
                  <c:v>35125</c:v>
                </c:pt>
                <c:pt idx="53">
                  <c:v>35217</c:v>
                </c:pt>
                <c:pt idx="54">
                  <c:v>35309</c:v>
                </c:pt>
                <c:pt idx="55">
                  <c:v>35400</c:v>
                </c:pt>
                <c:pt idx="56">
                  <c:v>35490</c:v>
                </c:pt>
                <c:pt idx="57">
                  <c:v>35582</c:v>
                </c:pt>
                <c:pt idx="58">
                  <c:v>35674</c:v>
                </c:pt>
                <c:pt idx="59">
                  <c:v>35765</c:v>
                </c:pt>
                <c:pt idx="60">
                  <c:v>35855</c:v>
                </c:pt>
                <c:pt idx="61">
                  <c:v>35947</c:v>
                </c:pt>
                <c:pt idx="62">
                  <c:v>36039</c:v>
                </c:pt>
                <c:pt idx="63">
                  <c:v>36130</c:v>
                </c:pt>
                <c:pt idx="64">
                  <c:v>36220</c:v>
                </c:pt>
                <c:pt idx="65">
                  <c:v>36312</c:v>
                </c:pt>
                <c:pt idx="66">
                  <c:v>36404</c:v>
                </c:pt>
                <c:pt idx="67">
                  <c:v>36495</c:v>
                </c:pt>
                <c:pt idx="68">
                  <c:v>36586</c:v>
                </c:pt>
                <c:pt idx="69">
                  <c:v>36678</c:v>
                </c:pt>
                <c:pt idx="70">
                  <c:v>36770</c:v>
                </c:pt>
                <c:pt idx="71">
                  <c:v>36861</c:v>
                </c:pt>
                <c:pt idx="72">
                  <c:v>36951</c:v>
                </c:pt>
                <c:pt idx="73">
                  <c:v>37043</c:v>
                </c:pt>
                <c:pt idx="74">
                  <c:v>37135</c:v>
                </c:pt>
                <c:pt idx="75">
                  <c:v>37226</c:v>
                </c:pt>
                <c:pt idx="76">
                  <c:v>37316</c:v>
                </c:pt>
                <c:pt idx="77">
                  <c:v>37408</c:v>
                </c:pt>
                <c:pt idx="78">
                  <c:v>37500</c:v>
                </c:pt>
                <c:pt idx="79">
                  <c:v>37591</c:v>
                </c:pt>
                <c:pt idx="80">
                  <c:v>37681</c:v>
                </c:pt>
                <c:pt idx="81">
                  <c:v>37773</c:v>
                </c:pt>
                <c:pt idx="82">
                  <c:v>37865</c:v>
                </c:pt>
                <c:pt idx="83">
                  <c:v>37956</c:v>
                </c:pt>
                <c:pt idx="84">
                  <c:v>38047</c:v>
                </c:pt>
                <c:pt idx="85">
                  <c:v>38139</c:v>
                </c:pt>
                <c:pt idx="86">
                  <c:v>38231</c:v>
                </c:pt>
                <c:pt idx="87">
                  <c:v>38322</c:v>
                </c:pt>
                <c:pt idx="88">
                  <c:v>38412</c:v>
                </c:pt>
                <c:pt idx="89">
                  <c:v>38504</c:v>
                </c:pt>
                <c:pt idx="90">
                  <c:v>38596</c:v>
                </c:pt>
                <c:pt idx="91">
                  <c:v>38687</c:v>
                </c:pt>
                <c:pt idx="92">
                  <c:v>38777</c:v>
                </c:pt>
                <c:pt idx="93">
                  <c:v>38869</c:v>
                </c:pt>
                <c:pt idx="94">
                  <c:v>38961</c:v>
                </c:pt>
                <c:pt idx="95">
                  <c:v>39052</c:v>
                </c:pt>
                <c:pt idx="96">
                  <c:v>39142</c:v>
                </c:pt>
                <c:pt idx="97">
                  <c:v>39234</c:v>
                </c:pt>
                <c:pt idx="98">
                  <c:v>39326</c:v>
                </c:pt>
                <c:pt idx="99">
                  <c:v>39417</c:v>
                </c:pt>
                <c:pt idx="100">
                  <c:v>39508</c:v>
                </c:pt>
                <c:pt idx="101">
                  <c:v>39600</c:v>
                </c:pt>
                <c:pt idx="102">
                  <c:v>39692</c:v>
                </c:pt>
                <c:pt idx="103">
                  <c:v>39783</c:v>
                </c:pt>
                <c:pt idx="104">
                  <c:v>39873</c:v>
                </c:pt>
                <c:pt idx="105">
                  <c:v>39965</c:v>
                </c:pt>
                <c:pt idx="106">
                  <c:v>40057</c:v>
                </c:pt>
                <c:pt idx="107">
                  <c:v>40148</c:v>
                </c:pt>
                <c:pt idx="108">
                  <c:v>40238</c:v>
                </c:pt>
                <c:pt idx="109">
                  <c:v>40330</c:v>
                </c:pt>
                <c:pt idx="110">
                  <c:v>40422</c:v>
                </c:pt>
                <c:pt idx="111">
                  <c:v>40513</c:v>
                </c:pt>
                <c:pt idx="112">
                  <c:v>40603</c:v>
                </c:pt>
                <c:pt idx="113">
                  <c:v>40695</c:v>
                </c:pt>
                <c:pt idx="114">
                  <c:v>40787</c:v>
                </c:pt>
                <c:pt idx="115">
                  <c:v>40878</c:v>
                </c:pt>
                <c:pt idx="116">
                  <c:v>40969</c:v>
                </c:pt>
                <c:pt idx="117">
                  <c:v>41061</c:v>
                </c:pt>
                <c:pt idx="118">
                  <c:v>41153</c:v>
                </c:pt>
                <c:pt idx="119">
                  <c:v>41244</c:v>
                </c:pt>
                <c:pt idx="120">
                  <c:v>41334</c:v>
                </c:pt>
                <c:pt idx="121">
                  <c:v>41426</c:v>
                </c:pt>
                <c:pt idx="122">
                  <c:v>41518</c:v>
                </c:pt>
                <c:pt idx="123">
                  <c:v>41609</c:v>
                </c:pt>
                <c:pt idx="124">
                  <c:v>41699</c:v>
                </c:pt>
                <c:pt idx="125">
                  <c:v>41791</c:v>
                </c:pt>
                <c:pt idx="126">
                  <c:v>41883</c:v>
                </c:pt>
                <c:pt idx="127">
                  <c:v>41974</c:v>
                </c:pt>
                <c:pt idx="128">
                  <c:v>42064</c:v>
                </c:pt>
                <c:pt idx="129">
                  <c:v>42156</c:v>
                </c:pt>
                <c:pt idx="130">
                  <c:v>42248</c:v>
                </c:pt>
                <c:pt idx="131">
                  <c:v>42339</c:v>
                </c:pt>
                <c:pt idx="132">
                  <c:v>42430</c:v>
                </c:pt>
              </c:numCache>
            </c:numRef>
          </c:cat>
          <c:val>
            <c:numRef>
              <c:f>MMC推計値!$C$10:$C$142</c:f>
              <c:numCache>
                <c:formatCode>General</c:formatCode>
                <c:ptCount val="133"/>
                <c:pt idx="0">
                  <c:v>2.3E-2</c:v>
                </c:pt>
                <c:pt idx="1">
                  <c:v>1.7999999999999999E-2</c:v>
                </c:pt>
                <c:pt idx="2">
                  <c:v>1.6E-2</c:v>
                </c:pt>
                <c:pt idx="3">
                  <c:v>1.6E-2</c:v>
                </c:pt>
                <c:pt idx="4">
                  <c:v>0.02</c:v>
                </c:pt>
                <c:pt idx="5">
                  <c:v>2.1000000000000001E-2</c:v>
                </c:pt>
                <c:pt idx="6">
                  <c:v>2.1999999999999999E-2</c:v>
                </c:pt>
                <c:pt idx="7">
                  <c:v>2.3E-2</c:v>
                </c:pt>
                <c:pt idx="8">
                  <c:v>2.3E-2</c:v>
                </c:pt>
                <c:pt idx="9">
                  <c:v>0.02</c:v>
                </c:pt>
                <c:pt idx="10">
                  <c:v>1.7999999999999999E-2</c:v>
                </c:pt>
                <c:pt idx="11">
                  <c:v>1.4999999999999999E-2</c:v>
                </c:pt>
                <c:pt idx="12">
                  <c:v>1.4E-2</c:v>
                </c:pt>
                <c:pt idx="13">
                  <c:v>8.0000000000000002E-3</c:v>
                </c:pt>
                <c:pt idx="14">
                  <c:v>5.0000000000000001E-3</c:v>
                </c:pt>
                <c:pt idx="15">
                  <c:v>1E-3</c:v>
                </c:pt>
                <c:pt idx="16">
                  <c:v>0</c:v>
                </c:pt>
                <c:pt idx="17">
                  <c:v>3.0000000000000001E-3</c:v>
                </c:pt>
                <c:pt idx="18">
                  <c:v>5.0000000000000001E-3</c:v>
                </c:pt>
                <c:pt idx="19">
                  <c:v>6.0000000000000001E-3</c:v>
                </c:pt>
                <c:pt idx="20">
                  <c:v>4.0000000000000001E-3</c:v>
                </c:pt>
                <c:pt idx="21">
                  <c:v>3.0000000000000001E-3</c:v>
                </c:pt>
                <c:pt idx="22">
                  <c:v>4.0000000000000001E-3</c:v>
                </c:pt>
                <c:pt idx="23">
                  <c:v>7.0000000000000001E-3</c:v>
                </c:pt>
                <c:pt idx="24">
                  <c:v>1.0999999999999999E-2</c:v>
                </c:pt>
                <c:pt idx="25">
                  <c:v>2.9000000000000001E-2</c:v>
                </c:pt>
                <c:pt idx="26">
                  <c:v>2.9000000000000001E-2</c:v>
                </c:pt>
                <c:pt idx="27">
                  <c:v>2.9000000000000001E-2</c:v>
                </c:pt>
                <c:pt idx="28">
                  <c:v>3.1E-2</c:v>
                </c:pt>
                <c:pt idx="29">
                  <c:v>0.02</c:v>
                </c:pt>
                <c:pt idx="30">
                  <c:v>2.5000000000000001E-2</c:v>
                </c:pt>
                <c:pt idx="31">
                  <c:v>3.3000000000000002E-2</c:v>
                </c:pt>
                <c:pt idx="32">
                  <c:v>3.1E-2</c:v>
                </c:pt>
                <c:pt idx="33">
                  <c:v>3.1E-2</c:v>
                </c:pt>
                <c:pt idx="34">
                  <c:v>2.8000000000000001E-2</c:v>
                </c:pt>
                <c:pt idx="35">
                  <c:v>2.3E-2</c:v>
                </c:pt>
                <c:pt idx="36">
                  <c:v>2.3E-2</c:v>
                </c:pt>
                <c:pt idx="37">
                  <c:v>2.5000000000000001E-2</c:v>
                </c:pt>
                <c:pt idx="38">
                  <c:v>2.1999999999999999E-2</c:v>
                </c:pt>
                <c:pt idx="39">
                  <c:v>0.02</c:v>
                </c:pt>
                <c:pt idx="40">
                  <c:v>1.6E-2</c:v>
                </c:pt>
                <c:pt idx="41">
                  <c:v>1.2E-2</c:v>
                </c:pt>
                <c:pt idx="42">
                  <c:v>1.0999999999999999E-2</c:v>
                </c:pt>
                <c:pt idx="43">
                  <c:v>8.0000000000000002E-3</c:v>
                </c:pt>
                <c:pt idx="44">
                  <c:v>8.9999999999999993E-3</c:v>
                </c:pt>
                <c:pt idx="45">
                  <c:v>8.0000000000000002E-3</c:v>
                </c:pt>
                <c:pt idx="46">
                  <c:v>6.0000000000000001E-3</c:v>
                </c:pt>
                <c:pt idx="47">
                  <c:v>5.0000000000000001E-3</c:v>
                </c:pt>
                <c:pt idx="48">
                  <c:v>1E-3</c:v>
                </c:pt>
                <c:pt idx="49">
                  <c:v>-2E-3</c:v>
                </c:pt>
                <c:pt idx="50">
                  <c:v>2E-3</c:v>
                </c:pt>
                <c:pt idx="51">
                  <c:v>1E-3</c:v>
                </c:pt>
                <c:pt idx="52">
                  <c:v>0</c:v>
                </c:pt>
                <c:pt idx="53">
                  <c:v>2E-3</c:v>
                </c:pt>
                <c:pt idx="54">
                  <c:v>2E-3</c:v>
                </c:pt>
                <c:pt idx="55">
                  <c:v>3.0000000000000001E-3</c:v>
                </c:pt>
                <c:pt idx="56">
                  <c:v>5.0000000000000001E-3</c:v>
                </c:pt>
                <c:pt idx="57">
                  <c:v>0.02</c:v>
                </c:pt>
                <c:pt idx="58">
                  <c:v>2.4E-2</c:v>
                </c:pt>
                <c:pt idx="59">
                  <c:v>2.1999999999999999E-2</c:v>
                </c:pt>
                <c:pt idx="60">
                  <c:v>1.7999999999999999E-2</c:v>
                </c:pt>
                <c:pt idx="61">
                  <c:v>0</c:v>
                </c:pt>
                <c:pt idx="62">
                  <c:v>-5.0000000000000001E-3</c:v>
                </c:pt>
                <c:pt idx="63">
                  <c:v>-3.0000000000000001E-3</c:v>
                </c:pt>
                <c:pt idx="64">
                  <c:v>-1E-3</c:v>
                </c:pt>
                <c:pt idx="65">
                  <c:v>0</c:v>
                </c:pt>
                <c:pt idx="66">
                  <c:v>0</c:v>
                </c:pt>
                <c:pt idx="67">
                  <c:v>-1E-3</c:v>
                </c:pt>
                <c:pt idx="68">
                  <c:v>-3.0000000000000001E-3</c:v>
                </c:pt>
                <c:pt idx="69">
                  <c:v>-3.0000000000000001E-3</c:v>
                </c:pt>
                <c:pt idx="70">
                  <c:v>-5.0000000000000001E-3</c:v>
                </c:pt>
                <c:pt idx="71">
                  <c:v>-6.0000000000000001E-3</c:v>
                </c:pt>
                <c:pt idx="72">
                  <c:v>-8.9999999999999993E-3</c:v>
                </c:pt>
                <c:pt idx="73">
                  <c:v>-8.9999999999999993E-3</c:v>
                </c:pt>
                <c:pt idx="74">
                  <c:v>-8.0000000000000002E-3</c:v>
                </c:pt>
                <c:pt idx="75">
                  <c:v>-8.9999999999999993E-3</c:v>
                </c:pt>
                <c:pt idx="76">
                  <c:v>-7.0000000000000001E-3</c:v>
                </c:pt>
                <c:pt idx="77">
                  <c:v>-8.0000000000000002E-3</c:v>
                </c:pt>
                <c:pt idx="78">
                  <c:v>-8.9999999999999993E-3</c:v>
                </c:pt>
                <c:pt idx="79">
                  <c:v>-7.0000000000000001E-3</c:v>
                </c:pt>
                <c:pt idx="80">
                  <c:v>-6.0000000000000001E-3</c:v>
                </c:pt>
                <c:pt idx="81">
                  <c:v>-4.0000000000000001E-3</c:v>
                </c:pt>
                <c:pt idx="82">
                  <c:v>-1E-3</c:v>
                </c:pt>
                <c:pt idx="83">
                  <c:v>0</c:v>
                </c:pt>
                <c:pt idx="84">
                  <c:v>-1E-3</c:v>
                </c:pt>
                <c:pt idx="85">
                  <c:v>-1E-3</c:v>
                </c:pt>
                <c:pt idx="86">
                  <c:v>0</c:v>
                </c:pt>
                <c:pt idx="87">
                  <c:v>-2E-3</c:v>
                </c:pt>
                <c:pt idx="88">
                  <c:v>-3.0000000000000001E-3</c:v>
                </c:pt>
                <c:pt idx="89">
                  <c:v>-2E-3</c:v>
                </c:pt>
                <c:pt idx="90">
                  <c:v>-1E-3</c:v>
                </c:pt>
                <c:pt idx="91">
                  <c:v>1E-3</c:v>
                </c:pt>
                <c:pt idx="92">
                  <c:v>1E-3</c:v>
                </c:pt>
                <c:pt idx="93">
                  <c:v>2E-3</c:v>
                </c:pt>
                <c:pt idx="94">
                  <c:v>2E-3</c:v>
                </c:pt>
                <c:pt idx="95">
                  <c:v>1E-3</c:v>
                </c:pt>
                <c:pt idx="96">
                  <c:v>-3.0000000000000001E-3</c:v>
                </c:pt>
                <c:pt idx="97">
                  <c:v>-1E-3</c:v>
                </c:pt>
                <c:pt idx="98">
                  <c:v>-1E-3</c:v>
                </c:pt>
                <c:pt idx="99">
                  <c:v>8.0000000000000002E-3</c:v>
                </c:pt>
                <c:pt idx="100">
                  <c:v>1.2E-2</c:v>
                </c:pt>
                <c:pt idx="101">
                  <c:v>1.9E-2</c:v>
                </c:pt>
                <c:pt idx="102">
                  <c:v>2.3E-2</c:v>
                </c:pt>
                <c:pt idx="103">
                  <c:v>2E-3</c:v>
                </c:pt>
                <c:pt idx="104">
                  <c:v>-1E-3</c:v>
                </c:pt>
                <c:pt idx="105">
                  <c:v>-1.7000000000000001E-2</c:v>
                </c:pt>
                <c:pt idx="106">
                  <c:v>-2.3E-2</c:v>
                </c:pt>
                <c:pt idx="107">
                  <c:v>-1.2999999999999999E-2</c:v>
                </c:pt>
                <c:pt idx="108">
                  <c:v>-1.2E-2</c:v>
                </c:pt>
                <c:pt idx="109">
                  <c:v>-0.01</c:v>
                </c:pt>
                <c:pt idx="110">
                  <c:v>-1.0999999999999999E-2</c:v>
                </c:pt>
                <c:pt idx="111">
                  <c:v>-4.0000000000000001E-3</c:v>
                </c:pt>
                <c:pt idx="112">
                  <c:v>-7.0000000000000001E-3</c:v>
                </c:pt>
                <c:pt idx="113">
                  <c:v>-2E-3</c:v>
                </c:pt>
                <c:pt idx="114">
                  <c:v>2E-3</c:v>
                </c:pt>
                <c:pt idx="115">
                  <c:v>-1E-3</c:v>
                </c:pt>
                <c:pt idx="116">
                  <c:v>2E-3</c:v>
                </c:pt>
                <c:pt idx="117">
                  <c:v>-2E-3</c:v>
                </c:pt>
                <c:pt idx="118">
                  <c:v>-1E-3</c:v>
                </c:pt>
                <c:pt idx="119">
                  <c:v>-2E-3</c:v>
                </c:pt>
                <c:pt idx="120">
                  <c:v>-5.0000000000000001E-3</c:v>
                </c:pt>
                <c:pt idx="121">
                  <c:v>4.0000000000000001E-3</c:v>
                </c:pt>
                <c:pt idx="122">
                  <c:v>7.0000000000000001E-3</c:v>
                </c:pt>
                <c:pt idx="123">
                  <c:v>1.2999999999999999E-2</c:v>
                </c:pt>
                <c:pt idx="124">
                  <c:v>1.2999999999999999E-2</c:v>
                </c:pt>
                <c:pt idx="125">
                  <c:v>3.3000000000000002E-2</c:v>
                </c:pt>
                <c:pt idx="126">
                  <c:v>0.03</c:v>
                </c:pt>
                <c:pt idx="127">
                  <c:v>2.5000000000000001E-2</c:v>
                </c:pt>
                <c:pt idx="128">
                  <c:v>2.1999999999999999E-2</c:v>
                </c:pt>
                <c:pt idx="129">
                  <c:v>1E-3</c:v>
                </c:pt>
                <c:pt idx="130">
                  <c:v>-1E-3</c:v>
                </c:pt>
                <c:pt idx="131">
                  <c:v>1E-3</c:v>
                </c:pt>
                <c:pt idx="132">
                  <c:v>-3.0000000000000001E-3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CD-45A2-A6EE-B7E740DD7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654560"/>
        <c:axId val="1038328912"/>
      </c:lineChart>
      <c:dateAx>
        <c:axId val="1091654560"/>
        <c:scaling>
          <c:orientation val="minMax"/>
          <c:min val="36586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8328912"/>
        <c:crosses val="autoZero"/>
        <c:auto val="1"/>
        <c:lblOffset val="100"/>
        <c:baseTimeUnit val="months"/>
      </c:dateAx>
      <c:valAx>
        <c:axId val="1038328912"/>
        <c:scaling>
          <c:orientation val="minMax"/>
          <c:max val="3.5000000000000003E-2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1654560"/>
        <c:crosses val="autoZero"/>
        <c:crossBetween val="between"/>
      </c:valAx>
      <c:valAx>
        <c:axId val="10378967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4590112"/>
        <c:crosses val="max"/>
        <c:crossBetween val="between"/>
      </c:valAx>
      <c:dateAx>
        <c:axId val="109459011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037896736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MCMCパラからARIMA!$D$9</c:f>
              <c:strCache>
                <c:ptCount val="1"/>
                <c:pt idx="0">
                  <c:v>tau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MCMCパラからARIMA!$B$10:$B$142</c:f>
              <c:numCache>
                <c:formatCode>m/d/yyyy</c:formatCode>
                <c:ptCount val="133"/>
                <c:pt idx="0">
                  <c:v>30376</c:v>
                </c:pt>
                <c:pt idx="1">
                  <c:v>30468</c:v>
                </c:pt>
                <c:pt idx="2">
                  <c:v>30560</c:v>
                </c:pt>
                <c:pt idx="3">
                  <c:v>30651</c:v>
                </c:pt>
                <c:pt idx="4">
                  <c:v>30742</c:v>
                </c:pt>
                <c:pt idx="5">
                  <c:v>30834</c:v>
                </c:pt>
                <c:pt idx="6">
                  <c:v>30926</c:v>
                </c:pt>
                <c:pt idx="7">
                  <c:v>31017</c:v>
                </c:pt>
                <c:pt idx="8">
                  <c:v>31107</c:v>
                </c:pt>
                <c:pt idx="9">
                  <c:v>31199</c:v>
                </c:pt>
                <c:pt idx="10">
                  <c:v>31291</c:v>
                </c:pt>
                <c:pt idx="11">
                  <c:v>31382</c:v>
                </c:pt>
                <c:pt idx="12">
                  <c:v>31472</c:v>
                </c:pt>
                <c:pt idx="13">
                  <c:v>31564</c:v>
                </c:pt>
                <c:pt idx="14">
                  <c:v>31656</c:v>
                </c:pt>
                <c:pt idx="15">
                  <c:v>31747</c:v>
                </c:pt>
                <c:pt idx="16">
                  <c:v>31837</c:v>
                </c:pt>
                <c:pt idx="17">
                  <c:v>31929</c:v>
                </c:pt>
                <c:pt idx="18">
                  <c:v>32021</c:v>
                </c:pt>
                <c:pt idx="19">
                  <c:v>32112</c:v>
                </c:pt>
                <c:pt idx="20">
                  <c:v>32203</c:v>
                </c:pt>
                <c:pt idx="21">
                  <c:v>32295</c:v>
                </c:pt>
                <c:pt idx="22">
                  <c:v>32387</c:v>
                </c:pt>
                <c:pt idx="23">
                  <c:v>32478</c:v>
                </c:pt>
                <c:pt idx="24">
                  <c:v>32568</c:v>
                </c:pt>
                <c:pt idx="25">
                  <c:v>32660</c:v>
                </c:pt>
                <c:pt idx="26">
                  <c:v>32752</c:v>
                </c:pt>
                <c:pt idx="27">
                  <c:v>32843</c:v>
                </c:pt>
                <c:pt idx="28">
                  <c:v>32933</c:v>
                </c:pt>
                <c:pt idx="29">
                  <c:v>33025</c:v>
                </c:pt>
                <c:pt idx="30">
                  <c:v>33117</c:v>
                </c:pt>
                <c:pt idx="31">
                  <c:v>33208</c:v>
                </c:pt>
                <c:pt idx="32">
                  <c:v>33298</c:v>
                </c:pt>
                <c:pt idx="33">
                  <c:v>33390</c:v>
                </c:pt>
                <c:pt idx="34">
                  <c:v>33482</c:v>
                </c:pt>
                <c:pt idx="35">
                  <c:v>33573</c:v>
                </c:pt>
                <c:pt idx="36">
                  <c:v>33664</c:v>
                </c:pt>
                <c:pt idx="37">
                  <c:v>33756</c:v>
                </c:pt>
                <c:pt idx="38">
                  <c:v>33848</c:v>
                </c:pt>
                <c:pt idx="39">
                  <c:v>33939</c:v>
                </c:pt>
                <c:pt idx="40">
                  <c:v>34029</c:v>
                </c:pt>
                <c:pt idx="41">
                  <c:v>34121</c:v>
                </c:pt>
                <c:pt idx="42">
                  <c:v>34213</c:v>
                </c:pt>
                <c:pt idx="43">
                  <c:v>34304</c:v>
                </c:pt>
                <c:pt idx="44">
                  <c:v>34394</c:v>
                </c:pt>
                <c:pt idx="45">
                  <c:v>34486</c:v>
                </c:pt>
                <c:pt idx="46">
                  <c:v>34578</c:v>
                </c:pt>
                <c:pt idx="47">
                  <c:v>34669</c:v>
                </c:pt>
                <c:pt idx="48">
                  <c:v>34759</c:v>
                </c:pt>
                <c:pt idx="49">
                  <c:v>34851</c:v>
                </c:pt>
                <c:pt idx="50">
                  <c:v>34943</c:v>
                </c:pt>
                <c:pt idx="51">
                  <c:v>35034</c:v>
                </c:pt>
                <c:pt idx="52">
                  <c:v>35125</c:v>
                </c:pt>
                <c:pt idx="53">
                  <c:v>35217</c:v>
                </c:pt>
                <c:pt idx="54">
                  <c:v>35309</c:v>
                </c:pt>
                <c:pt idx="55">
                  <c:v>35400</c:v>
                </c:pt>
                <c:pt idx="56">
                  <c:v>35490</c:v>
                </c:pt>
                <c:pt idx="57">
                  <c:v>35582</c:v>
                </c:pt>
                <c:pt idx="58">
                  <c:v>35674</c:v>
                </c:pt>
                <c:pt idx="59">
                  <c:v>35765</c:v>
                </c:pt>
                <c:pt idx="60">
                  <c:v>35855</c:v>
                </c:pt>
                <c:pt idx="61">
                  <c:v>35947</c:v>
                </c:pt>
                <c:pt idx="62">
                  <c:v>36039</c:v>
                </c:pt>
                <c:pt idx="63">
                  <c:v>36130</c:v>
                </c:pt>
                <c:pt idx="64">
                  <c:v>36220</c:v>
                </c:pt>
                <c:pt idx="65">
                  <c:v>36312</c:v>
                </c:pt>
                <c:pt idx="66">
                  <c:v>36404</c:v>
                </c:pt>
                <c:pt idx="67">
                  <c:v>36495</c:v>
                </c:pt>
                <c:pt idx="68">
                  <c:v>36586</c:v>
                </c:pt>
                <c:pt idx="69">
                  <c:v>36678</c:v>
                </c:pt>
                <c:pt idx="70">
                  <c:v>36770</c:v>
                </c:pt>
                <c:pt idx="71">
                  <c:v>36861</c:v>
                </c:pt>
                <c:pt idx="72">
                  <c:v>36951</c:v>
                </c:pt>
                <c:pt idx="73">
                  <c:v>37043</c:v>
                </c:pt>
                <c:pt idx="74">
                  <c:v>37135</c:v>
                </c:pt>
                <c:pt idx="75">
                  <c:v>37226</c:v>
                </c:pt>
                <c:pt idx="76">
                  <c:v>37316</c:v>
                </c:pt>
                <c:pt idx="77">
                  <c:v>37408</c:v>
                </c:pt>
                <c:pt idx="78">
                  <c:v>37500</c:v>
                </c:pt>
                <c:pt idx="79">
                  <c:v>37591</c:v>
                </c:pt>
                <c:pt idx="80">
                  <c:v>37681</c:v>
                </c:pt>
                <c:pt idx="81">
                  <c:v>37773</c:v>
                </c:pt>
                <c:pt idx="82">
                  <c:v>37865</c:v>
                </c:pt>
                <c:pt idx="83">
                  <c:v>37956</c:v>
                </c:pt>
                <c:pt idx="84">
                  <c:v>38047</c:v>
                </c:pt>
                <c:pt idx="85">
                  <c:v>38139</c:v>
                </c:pt>
                <c:pt idx="86">
                  <c:v>38231</c:v>
                </c:pt>
                <c:pt idx="87">
                  <c:v>38322</c:v>
                </c:pt>
                <c:pt idx="88">
                  <c:v>38412</c:v>
                </c:pt>
                <c:pt idx="89">
                  <c:v>38504</c:v>
                </c:pt>
                <c:pt idx="90">
                  <c:v>38596</c:v>
                </c:pt>
                <c:pt idx="91">
                  <c:v>38687</c:v>
                </c:pt>
                <c:pt idx="92">
                  <c:v>38777</c:v>
                </c:pt>
                <c:pt idx="93">
                  <c:v>38869</c:v>
                </c:pt>
                <c:pt idx="94">
                  <c:v>38961</c:v>
                </c:pt>
                <c:pt idx="95">
                  <c:v>39052</c:v>
                </c:pt>
                <c:pt idx="96">
                  <c:v>39142</c:v>
                </c:pt>
                <c:pt idx="97">
                  <c:v>39234</c:v>
                </c:pt>
                <c:pt idx="98">
                  <c:v>39326</c:v>
                </c:pt>
                <c:pt idx="99">
                  <c:v>39417</c:v>
                </c:pt>
                <c:pt idx="100">
                  <c:v>39508</c:v>
                </c:pt>
                <c:pt idx="101">
                  <c:v>39600</c:v>
                </c:pt>
                <c:pt idx="102">
                  <c:v>39692</c:v>
                </c:pt>
                <c:pt idx="103">
                  <c:v>39783</c:v>
                </c:pt>
                <c:pt idx="104">
                  <c:v>39873</c:v>
                </c:pt>
                <c:pt idx="105">
                  <c:v>39965</c:v>
                </c:pt>
                <c:pt idx="106">
                  <c:v>40057</c:v>
                </c:pt>
                <c:pt idx="107">
                  <c:v>40148</c:v>
                </c:pt>
                <c:pt idx="108">
                  <c:v>40238</c:v>
                </c:pt>
                <c:pt idx="109">
                  <c:v>40330</c:v>
                </c:pt>
                <c:pt idx="110">
                  <c:v>40422</c:v>
                </c:pt>
                <c:pt idx="111">
                  <c:v>40513</c:v>
                </c:pt>
                <c:pt idx="112">
                  <c:v>40603</c:v>
                </c:pt>
                <c:pt idx="113">
                  <c:v>40695</c:v>
                </c:pt>
                <c:pt idx="114">
                  <c:v>40787</c:v>
                </c:pt>
                <c:pt idx="115">
                  <c:v>40878</c:v>
                </c:pt>
                <c:pt idx="116">
                  <c:v>40969</c:v>
                </c:pt>
                <c:pt idx="117">
                  <c:v>41061</c:v>
                </c:pt>
                <c:pt idx="118">
                  <c:v>41153</c:v>
                </c:pt>
                <c:pt idx="119">
                  <c:v>41244</c:v>
                </c:pt>
                <c:pt idx="120">
                  <c:v>41334</c:v>
                </c:pt>
                <c:pt idx="121">
                  <c:v>41426</c:v>
                </c:pt>
                <c:pt idx="122">
                  <c:v>41518</c:v>
                </c:pt>
                <c:pt idx="123">
                  <c:v>41609</c:v>
                </c:pt>
                <c:pt idx="124">
                  <c:v>41699</c:v>
                </c:pt>
                <c:pt idx="125">
                  <c:v>41791</c:v>
                </c:pt>
                <c:pt idx="126">
                  <c:v>41883</c:v>
                </c:pt>
                <c:pt idx="127">
                  <c:v>41974</c:v>
                </c:pt>
                <c:pt idx="128">
                  <c:v>42064</c:v>
                </c:pt>
                <c:pt idx="129">
                  <c:v>42156</c:v>
                </c:pt>
                <c:pt idx="130">
                  <c:v>42248</c:v>
                </c:pt>
                <c:pt idx="131">
                  <c:v>42339</c:v>
                </c:pt>
                <c:pt idx="132">
                  <c:v>42430</c:v>
                </c:pt>
              </c:numCache>
            </c:numRef>
          </c:cat>
          <c:val>
            <c:numRef>
              <c:f>MCMCパラからARIMA!$D$10:$D$142</c:f>
              <c:numCache>
                <c:formatCode>General</c:formatCode>
                <c:ptCount val="133"/>
                <c:pt idx="2">
                  <c:v>-0.19852716159336153</c:v>
                </c:pt>
                <c:pt idx="3">
                  <c:v>-1.6370787617030597E-3</c:v>
                </c:pt>
                <c:pt idx="4">
                  <c:v>0.395080788624945</c:v>
                </c:pt>
                <c:pt idx="5">
                  <c:v>0.10067228482512244</c:v>
                </c:pt>
                <c:pt idx="6">
                  <c:v>0.10047736219662846</c:v>
                </c:pt>
                <c:pt idx="7">
                  <c:v>9.7888683361713691E-2</c:v>
                </c:pt>
                <c:pt idx="8">
                  <c:v>-1.0121206482823113E-3</c:v>
                </c:pt>
                <c:pt idx="9">
                  <c:v>-0.29518277719336794</c:v>
                </c:pt>
                <c:pt idx="10">
                  <c:v>-0.19693412266963711</c:v>
                </c:pt>
                <c:pt idx="11">
                  <c:v>-0.29853044683845342</c:v>
                </c:pt>
                <c:pt idx="12">
                  <c:v>-0.10078721059336962</c:v>
                </c:pt>
                <c:pt idx="13">
                  <c:v>-0.59192230045066363</c:v>
                </c:pt>
                <c:pt idx="14">
                  <c:v>-0.29564557796711011</c:v>
                </c:pt>
                <c:pt idx="15">
                  <c:v>-0.39825957273964924</c:v>
                </c:pt>
                <c:pt idx="16">
                  <c:v>-0.10157062308590092</c:v>
                </c:pt>
                <c:pt idx="17">
                  <c:v>0.2967746330623881</c:v>
                </c:pt>
                <c:pt idx="18">
                  <c:v>0.2000414469857118</c:v>
                </c:pt>
                <c:pt idx="19">
                  <c:v>0.10017497319500764</c:v>
                </c:pt>
                <c:pt idx="20">
                  <c:v>-0.19845898476364485</c:v>
                </c:pt>
                <c:pt idx="21">
                  <c:v>-9.9997648366271424E-2</c:v>
                </c:pt>
                <c:pt idx="22">
                  <c:v>9.8360831729398121E-2</c:v>
                </c:pt>
                <c:pt idx="23">
                  <c:v>0.29688248046652088</c:v>
                </c:pt>
                <c:pt idx="24">
                  <c:v>0.39612909602457036</c:v>
                </c:pt>
                <c:pt idx="25">
                  <c:v>1.7779890660807454</c:v>
                </c:pt>
                <c:pt idx="26">
                  <c:v>3.7541470678064304E-3</c:v>
                </c:pt>
                <c:pt idx="27">
                  <c:v>7.9740711562392153E-3</c:v>
                </c:pt>
                <c:pt idx="28">
                  <c:v>0.19501561584995322</c:v>
                </c:pt>
                <c:pt idx="29">
                  <c:v>-1.0928128793682474</c:v>
                </c:pt>
                <c:pt idx="30">
                  <c:v>0.49390726740454877</c:v>
                </c:pt>
                <c:pt idx="31">
                  <c:v>0.79144001419109267</c:v>
                </c:pt>
                <c:pt idx="32">
                  <c:v>-0.1937816257285285</c:v>
                </c:pt>
                <c:pt idx="33">
                  <c:v>2.4041301198630904E-3</c:v>
                </c:pt>
                <c:pt idx="34">
                  <c:v>-0.30002654680097363</c:v>
                </c:pt>
                <c:pt idx="35">
                  <c:v>-0.49661530685551064</c:v>
                </c:pt>
                <c:pt idx="36">
                  <c:v>9.0709586035900107E-4</c:v>
                </c:pt>
                <c:pt idx="37">
                  <c:v>0.1978744482018604</c:v>
                </c:pt>
                <c:pt idx="38">
                  <c:v>-0.29650236674553071</c:v>
                </c:pt>
                <c:pt idx="39">
                  <c:v>-0.1973451301881331</c:v>
                </c:pt>
                <c:pt idx="40">
                  <c:v>-0.39615950411151712</c:v>
                </c:pt>
                <c:pt idx="41">
                  <c:v>-0.39658741940883113</c:v>
                </c:pt>
                <c:pt idx="42">
                  <c:v>-0.10028726637204866</c:v>
                </c:pt>
                <c:pt idx="43">
                  <c:v>-0.29675880671088123</c:v>
                </c:pt>
                <c:pt idx="44">
                  <c:v>9.9078995426720329E-2</c:v>
                </c:pt>
                <c:pt idx="45">
                  <c:v>-9.9355135168796863E-2</c:v>
                </c:pt>
                <c:pt idx="46">
                  <c:v>-0.19746379312705109</c:v>
                </c:pt>
                <c:pt idx="47">
                  <c:v>-9.8903549752447154E-2</c:v>
                </c:pt>
                <c:pt idx="48">
                  <c:v>-0.39584935368908375</c:v>
                </c:pt>
                <c:pt idx="49">
                  <c:v>-0.29713101076034637</c:v>
                </c:pt>
                <c:pt idx="50">
                  <c:v>0.39309694100822024</c:v>
                </c:pt>
                <c:pt idx="51">
                  <c:v>-9.8812872765624768E-2</c:v>
                </c:pt>
                <c:pt idx="52">
                  <c:v>-9.5309801941150338E-2</c:v>
                </c:pt>
                <c:pt idx="53">
                  <c:v>0.19726049521200426</c:v>
                </c:pt>
                <c:pt idx="54">
                  <c:v>-3.3082047537986892E-3</c:v>
                </c:pt>
                <c:pt idx="55">
                  <c:v>9.9366162977222006E-2</c:v>
                </c:pt>
                <c:pt idx="56">
                  <c:v>0.20064847481311493</c:v>
                </c:pt>
                <c:pt idx="57">
                  <c:v>1.4808624686974596</c:v>
                </c:pt>
                <c:pt idx="58">
                  <c:v>0.39517229274364291</c:v>
                </c:pt>
                <c:pt idx="59">
                  <c:v>-0.18956246932243906</c:v>
                </c:pt>
                <c:pt idx="60">
                  <c:v>-0.39236677422101129</c:v>
                </c:pt>
                <c:pt idx="61">
                  <c:v>-1.7847812800573946</c:v>
                </c:pt>
                <c:pt idx="62">
                  <c:v>-0.5015748631783723</c:v>
                </c:pt>
                <c:pt idx="63">
                  <c:v>0.19407513186841083</c:v>
                </c:pt>
                <c:pt idx="64">
                  <c:v>0.20217622084325193</c:v>
                </c:pt>
                <c:pt idx="65">
                  <c:v>0.1036785961501734</c:v>
                </c:pt>
                <c:pt idx="66">
                  <c:v>-2.5774562675433409E-3</c:v>
                </c:pt>
                <c:pt idx="67">
                  <c:v>-0.10309891284802997</c:v>
                </c:pt>
                <c:pt idx="68">
                  <c:v>-0.19573545355913063</c:v>
                </c:pt>
                <c:pt idx="69">
                  <c:v>3.4459989871522744E-3</c:v>
                </c:pt>
                <c:pt idx="70">
                  <c:v>-0.19943164122200585</c:v>
                </c:pt>
                <c:pt idx="71">
                  <c:v>-0.102434382584649</c:v>
                </c:pt>
                <c:pt idx="72">
                  <c:v>-0.19582453730307764</c:v>
                </c:pt>
                <c:pt idx="73">
                  <c:v>-9.7506827334384247E-2</c:v>
                </c:pt>
                <c:pt idx="74">
                  <c:v>9.7266529911678626E-2</c:v>
                </c:pt>
                <c:pt idx="75">
                  <c:v>-1.0026581353384555E-3</c:v>
                </c:pt>
                <c:pt idx="76">
                  <c:v>-1.2856822183509667E-3</c:v>
                </c:pt>
                <c:pt idx="77">
                  <c:v>-9.6570941954096948E-2</c:v>
                </c:pt>
                <c:pt idx="78">
                  <c:v>1.2268936162970049E-3</c:v>
                </c:pt>
                <c:pt idx="79">
                  <c:v>9.4740795220290996E-2</c:v>
                </c:pt>
                <c:pt idx="80">
                  <c:v>9.821876269753467E-2</c:v>
                </c:pt>
                <c:pt idx="81">
                  <c:v>0.30089671312247906</c:v>
                </c:pt>
                <c:pt idx="82">
                  <c:v>0.29776413059673196</c:v>
                </c:pt>
                <c:pt idx="83">
                  <c:v>9.715971208572452E-2</c:v>
                </c:pt>
                <c:pt idx="84">
                  <c:v>1.2364366700892862E-3</c:v>
                </c:pt>
                <c:pt idx="85">
                  <c:v>-0.19825485898643461</c:v>
                </c:pt>
                <c:pt idx="86">
                  <c:v>-1.5267882941519843E-3</c:v>
                </c:pt>
                <c:pt idx="87">
                  <c:v>1.1623381758554059E-3</c:v>
                </c:pt>
                <c:pt idx="88">
                  <c:v>-0.19848407265112988</c:v>
                </c:pt>
                <c:pt idx="89">
                  <c:v>0.29887771422554188</c:v>
                </c:pt>
                <c:pt idx="90">
                  <c:v>-1.8314970722069814E-3</c:v>
                </c:pt>
                <c:pt idx="91">
                  <c:v>0.19778590495590767</c:v>
                </c:pt>
                <c:pt idx="92">
                  <c:v>-9.8645048543742481E-2</c:v>
                </c:pt>
                <c:pt idx="93">
                  <c:v>-4.9976449802332178E-4</c:v>
                </c:pt>
                <c:pt idx="94">
                  <c:v>0.29901958859937694</c:v>
                </c:pt>
                <c:pt idx="95">
                  <c:v>-0.19904920280336857</c:v>
                </c:pt>
                <c:pt idx="96">
                  <c:v>-0.19403029594846288</c:v>
                </c:pt>
                <c:pt idx="97">
                  <c:v>-3.3482557743904125E-3</c:v>
                </c:pt>
                <c:pt idx="98">
                  <c:v>-2.4768229399362257E-3</c:v>
                </c:pt>
                <c:pt idx="99">
                  <c:v>0.58948865439159981</c:v>
                </c:pt>
                <c:pt idx="100">
                  <c:v>0.49859173452735739</c:v>
                </c:pt>
                <c:pt idx="101">
                  <c:v>0.49529063583090033</c:v>
                </c:pt>
                <c:pt idx="102">
                  <c:v>0.79492410785393541</c:v>
                </c:pt>
                <c:pt idx="103">
                  <c:v>-1.2722130834262204</c:v>
                </c:pt>
                <c:pt idx="104">
                  <c:v>-1.0974475951550786</c:v>
                </c:pt>
                <c:pt idx="105">
                  <c:v>-0.89044916395383733</c:v>
                </c:pt>
                <c:pt idx="106">
                  <c:v>-1.2963742889710606</c:v>
                </c:pt>
                <c:pt idx="107">
                  <c:v>0.48769146876679864</c:v>
                </c:pt>
                <c:pt idx="108">
                  <c:v>0.60121730823482455</c:v>
                </c:pt>
                <c:pt idx="109">
                  <c:v>2.1915937088453352E-3</c:v>
                </c:pt>
                <c:pt idx="110">
                  <c:v>0.20045327428085033</c:v>
                </c:pt>
                <c:pt idx="111">
                  <c:v>0.48709024990252414</c:v>
                </c:pt>
                <c:pt idx="112">
                  <c:v>-0.29515255674570468</c:v>
                </c:pt>
                <c:pt idx="113">
                  <c:v>0.5000373067336541</c:v>
                </c:pt>
                <c:pt idx="114">
                  <c:v>0.49402255691949576</c:v>
                </c:pt>
                <c:pt idx="115">
                  <c:v>-0.39903245512692653</c:v>
                </c:pt>
                <c:pt idx="116">
                  <c:v>0.29788330447933381</c:v>
                </c:pt>
                <c:pt idx="117">
                  <c:v>-9.2809660544261083E-2</c:v>
                </c:pt>
                <c:pt idx="118">
                  <c:v>-0.20183950281703156</c:v>
                </c:pt>
                <c:pt idx="119">
                  <c:v>9.7588137798284444E-2</c:v>
                </c:pt>
                <c:pt idx="120">
                  <c:v>-0.19570072844135133</c:v>
                </c:pt>
                <c:pt idx="121">
                  <c:v>0.29062290188198292</c:v>
                </c:pt>
                <c:pt idx="122">
                  <c:v>0.69592493789084087</c:v>
                </c:pt>
                <c:pt idx="123">
                  <c:v>0.39488374366957929</c:v>
                </c:pt>
                <c:pt idx="124">
                  <c:v>0.20296202956228437</c:v>
                </c:pt>
                <c:pt idx="125">
                  <c:v>7.4538057787994466E-2</c:v>
                </c:pt>
                <c:pt idx="126">
                  <c:v>-0.19551256253147159</c:v>
                </c:pt>
                <c:pt idx="127">
                  <c:v>-0.48435670923978608</c:v>
                </c:pt>
                <c:pt idx="128">
                  <c:v>-0.59766450661615123</c:v>
                </c:pt>
                <c:pt idx="129">
                  <c:v>-8.3885065922701507E-2</c:v>
                </c:pt>
                <c:pt idx="130">
                  <c:v>-0.10223628488284392</c:v>
                </c:pt>
                <c:pt idx="131">
                  <c:v>9.6243403339051029E-2</c:v>
                </c:pt>
                <c:pt idx="132">
                  <c:v>-9.111003222644995E-2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5B-40A5-9C42-57BBBBC8ECE4}"/>
            </c:ext>
          </c:extLst>
        </c:ser>
        <c:ser>
          <c:idx val="2"/>
          <c:order val="2"/>
          <c:tx>
            <c:strRef>
              <c:f>MCMCパラからARIMA!$E$9</c:f>
              <c:strCache>
                <c:ptCount val="1"/>
                <c:pt idx="0">
                  <c:v>zt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MCMCパラからARIMA!$B$10:$B$142</c:f>
              <c:numCache>
                <c:formatCode>m/d/yyyy</c:formatCode>
                <c:ptCount val="133"/>
                <c:pt idx="0">
                  <c:v>30376</c:v>
                </c:pt>
                <c:pt idx="1">
                  <c:v>30468</c:v>
                </c:pt>
                <c:pt idx="2">
                  <c:v>30560</c:v>
                </c:pt>
                <c:pt idx="3">
                  <c:v>30651</c:v>
                </c:pt>
                <c:pt idx="4">
                  <c:v>30742</c:v>
                </c:pt>
                <c:pt idx="5">
                  <c:v>30834</c:v>
                </c:pt>
                <c:pt idx="6">
                  <c:v>30926</c:v>
                </c:pt>
                <c:pt idx="7">
                  <c:v>31017</c:v>
                </c:pt>
                <c:pt idx="8">
                  <c:v>31107</c:v>
                </c:pt>
                <c:pt idx="9">
                  <c:v>31199</c:v>
                </c:pt>
                <c:pt idx="10">
                  <c:v>31291</c:v>
                </c:pt>
                <c:pt idx="11">
                  <c:v>31382</c:v>
                </c:pt>
                <c:pt idx="12">
                  <c:v>31472</c:v>
                </c:pt>
                <c:pt idx="13">
                  <c:v>31564</c:v>
                </c:pt>
                <c:pt idx="14">
                  <c:v>31656</c:v>
                </c:pt>
                <c:pt idx="15">
                  <c:v>31747</c:v>
                </c:pt>
                <c:pt idx="16">
                  <c:v>31837</c:v>
                </c:pt>
                <c:pt idx="17">
                  <c:v>31929</c:v>
                </c:pt>
                <c:pt idx="18">
                  <c:v>32021</c:v>
                </c:pt>
                <c:pt idx="19">
                  <c:v>32112</c:v>
                </c:pt>
                <c:pt idx="20">
                  <c:v>32203</c:v>
                </c:pt>
                <c:pt idx="21">
                  <c:v>32295</c:v>
                </c:pt>
                <c:pt idx="22">
                  <c:v>32387</c:v>
                </c:pt>
                <c:pt idx="23">
                  <c:v>32478</c:v>
                </c:pt>
                <c:pt idx="24">
                  <c:v>32568</c:v>
                </c:pt>
                <c:pt idx="25">
                  <c:v>32660</c:v>
                </c:pt>
                <c:pt idx="26">
                  <c:v>32752</c:v>
                </c:pt>
                <c:pt idx="27">
                  <c:v>32843</c:v>
                </c:pt>
                <c:pt idx="28">
                  <c:v>32933</c:v>
                </c:pt>
                <c:pt idx="29">
                  <c:v>33025</c:v>
                </c:pt>
                <c:pt idx="30">
                  <c:v>33117</c:v>
                </c:pt>
                <c:pt idx="31">
                  <c:v>33208</c:v>
                </c:pt>
                <c:pt idx="32">
                  <c:v>33298</c:v>
                </c:pt>
                <c:pt idx="33">
                  <c:v>33390</c:v>
                </c:pt>
                <c:pt idx="34">
                  <c:v>33482</c:v>
                </c:pt>
                <c:pt idx="35">
                  <c:v>33573</c:v>
                </c:pt>
                <c:pt idx="36">
                  <c:v>33664</c:v>
                </c:pt>
                <c:pt idx="37">
                  <c:v>33756</c:v>
                </c:pt>
                <c:pt idx="38">
                  <c:v>33848</c:v>
                </c:pt>
                <c:pt idx="39">
                  <c:v>33939</c:v>
                </c:pt>
                <c:pt idx="40">
                  <c:v>34029</c:v>
                </c:pt>
                <c:pt idx="41">
                  <c:v>34121</c:v>
                </c:pt>
                <c:pt idx="42">
                  <c:v>34213</c:v>
                </c:pt>
                <c:pt idx="43">
                  <c:v>34304</c:v>
                </c:pt>
                <c:pt idx="44">
                  <c:v>34394</c:v>
                </c:pt>
                <c:pt idx="45">
                  <c:v>34486</c:v>
                </c:pt>
                <c:pt idx="46">
                  <c:v>34578</c:v>
                </c:pt>
                <c:pt idx="47">
                  <c:v>34669</c:v>
                </c:pt>
                <c:pt idx="48">
                  <c:v>34759</c:v>
                </c:pt>
                <c:pt idx="49">
                  <c:v>34851</c:v>
                </c:pt>
                <c:pt idx="50">
                  <c:v>34943</c:v>
                </c:pt>
                <c:pt idx="51">
                  <c:v>35034</c:v>
                </c:pt>
                <c:pt idx="52">
                  <c:v>35125</c:v>
                </c:pt>
                <c:pt idx="53">
                  <c:v>35217</c:v>
                </c:pt>
                <c:pt idx="54">
                  <c:v>35309</c:v>
                </c:pt>
                <c:pt idx="55">
                  <c:v>35400</c:v>
                </c:pt>
                <c:pt idx="56">
                  <c:v>35490</c:v>
                </c:pt>
                <c:pt idx="57">
                  <c:v>35582</c:v>
                </c:pt>
                <c:pt idx="58">
                  <c:v>35674</c:v>
                </c:pt>
                <c:pt idx="59">
                  <c:v>35765</c:v>
                </c:pt>
                <c:pt idx="60">
                  <c:v>35855</c:v>
                </c:pt>
                <c:pt idx="61">
                  <c:v>35947</c:v>
                </c:pt>
                <c:pt idx="62">
                  <c:v>36039</c:v>
                </c:pt>
                <c:pt idx="63">
                  <c:v>36130</c:v>
                </c:pt>
                <c:pt idx="64">
                  <c:v>36220</c:v>
                </c:pt>
                <c:pt idx="65">
                  <c:v>36312</c:v>
                </c:pt>
                <c:pt idx="66">
                  <c:v>36404</c:v>
                </c:pt>
                <c:pt idx="67">
                  <c:v>36495</c:v>
                </c:pt>
                <c:pt idx="68">
                  <c:v>36586</c:v>
                </c:pt>
                <c:pt idx="69">
                  <c:v>36678</c:v>
                </c:pt>
                <c:pt idx="70">
                  <c:v>36770</c:v>
                </c:pt>
                <c:pt idx="71">
                  <c:v>36861</c:v>
                </c:pt>
                <c:pt idx="72">
                  <c:v>36951</c:v>
                </c:pt>
                <c:pt idx="73">
                  <c:v>37043</c:v>
                </c:pt>
                <c:pt idx="74">
                  <c:v>37135</c:v>
                </c:pt>
                <c:pt idx="75">
                  <c:v>37226</c:v>
                </c:pt>
                <c:pt idx="76">
                  <c:v>37316</c:v>
                </c:pt>
                <c:pt idx="77">
                  <c:v>37408</c:v>
                </c:pt>
                <c:pt idx="78">
                  <c:v>37500</c:v>
                </c:pt>
                <c:pt idx="79">
                  <c:v>37591</c:v>
                </c:pt>
                <c:pt idx="80">
                  <c:v>37681</c:v>
                </c:pt>
                <c:pt idx="81">
                  <c:v>37773</c:v>
                </c:pt>
                <c:pt idx="82">
                  <c:v>37865</c:v>
                </c:pt>
                <c:pt idx="83">
                  <c:v>37956</c:v>
                </c:pt>
                <c:pt idx="84">
                  <c:v>38047</c:v>
                </c:pt>
                <c:pt idx="85">
                  <c:v>38139</c:v>
                </c:pt>
                <c:pt idx="86">
                  <c:v>38231</c:v>
                </c:pt>
                <c:pt idx="87">
                  <c:v>38322</c:v>
                </c:pt>
                <c:pt idx="88">
                  <c:v>38412</c:v>
                </c:pt>
                <c:pt idx="89">
                  <c:v>38504</c:v>
                </c:pt>
                <c:pt idx="90">
                  <c:v>38596</c:v>
                </c:pt>
                <c:pt idx="91">
                  <c:v>38687</c:v>
                </c:pt>
                <c:pt idx="92">
                  <c:v>38777</c:v>
                </c:pt>
                <c:pt idx="93">
                  <c:v>38869</c:v>
                </c:pt>
                <c:pt idx="94">
                  <c:v>38961</c:v>
                </c:pt>
                <c:pt idx="95">
                  <c:v>39052</c:v>
                </c:pt>
                <c:pt idx="96">
                  <c:v>39142</c:v>
                </c:pt>
                <c:pt idx="97">
                  <c:v>39234</c:v>
                </c:pt>
                <c:pt idx="98">
                  <c:v>39326</c:v>
                </c:pt>
                <c:pt idx="99">
                  <c:v>39417</c:v>
                </c:pt>
                <c:pt idx="100">
                  <c:v>39508</c:v>
                </c:pt>
                <c:pt idx="101">
                  <c:v>39600</c:v>
                </c:pt>
                <c:pt idx="102">
                  <c:v>39692</c:v>
                </c:pt>
                <c:pt idx="103">
                  <c:v>39783</c:v>
                </c:pt>
                <c:pt idx="104">
                  <c:v>39873</c:v>
                </c:pt>
                <c:pt idx="105">
                  <c:v>39965</c:v>
                </c:pt>
                <c:pt idx="106">
                  <c:v>40057</c:v>
                </c:pt>
                <c:pt idx="107">
                  <c:v>40148</c:v>
                </c:pt>
                <c:pt idx="108">
                  <c:v>40238</c:v>
                </c:pt>
                <c:pt idx="109">
                  <c:v>40330</c:v>
                </c:pt>
                <c:pt idx="110">
                  <c:v>40422</c:v>
                </c:pt>
                <c:pt idx="111">
                  <c:v>40513</c:v>
                </c:pt>
                <c:pt idx="112">
                  <c:v>40603</c:v>
                </c:pt>
                <c:pt idx="113">
                  <c:v>40695</c:v>
                </c:pt>
                <c:pt idx="114">
                  <c:v>40787</c:v>
                </c:pt>
                <c:pt idx="115">
                  <c:v>40878</c:v>
                </c:pt>
                <c:pt idx="116">
                  <c:v>40969</c:v>
                </c:pt>
                <c:pt idx="117">
                  <c:v>41061</c:v>
                </c:pt>
                <c:pt idx="118">
                  <c:v>41153</c:v>
                </c:pt>
                <c:pt idx="119">
                  <c:v>41244</c:v>
                </c:pt>
                <c:pt idx="120">
                  <c:v>41334</c:v>
                </c:pt>
                <c:pt idx="121">
                  <c:v>41426</c:v>
                </c:pt>
                <c:pt idx="122">
                  <c:v>41518</c:v>
                </c:pt>
                <c:pt idx="123">
                  <c:v>41609</c:v>
                </c:pt>
                <c:pt idx="124">
                  <c:v>41699</c:v>
                </c:pt>
                <c:pt idx="125">
                  <c:v>41791</c:v>
                </c:pt>
                <c:pt idx="126">
                  <c:v>41883</c:v>
                </c:pt>
                <c:pt idx="127">
                  <c:v>41974</c:v>
                </c:pt>
                <c:pt idx="128">
                  <c:v>42064</c:v>
                </c:pt>
                <c:pt idx="129">
                  <c:v>42156</c:v>
                </c:pt>
                <c:pt idx="130">
                  <c:v>42248</c:v>
                </c:pt>
                <c:pt idx="131">
                  <c:v>42339</c:v>
                </c:pt>
                <c:pt idx="132">
                  <c:v>42430</c:v>
                </c:pt>
              </c:numCache>
            </c:numRef>
          </c:cat>
          <c:val>
            <c:numRef>
              <c:f>MCMCパラからARIMA!$E$10:$E$142</c:f>
              <c:numCache>
                <c:formatCode>General</c:formatCode>
                <c:ptCount val="133"/>
                <c:pt idx="2">
                  <c:v>1.7985271615933616</c:v>
                </c:pt>
                <c:pt idx="3">
                  <c:v>1.6016370787617031</c:v>
                </c:pt>
                <c:pt idx="4">
                  <c:v>1.604919211375055</c:v>
                </c:pt>
                <c:pt idx="5">
                  <c:v>1.9993277151748776</c:v>
                </c:pt>
                <c:pt idx="6">
                  <c:v>2.0995226378033718</c:v>
                </c:pt>
                <c:pt idx="7">
                  <c:v>2.2021113166382862</c:v>
                </c:pt>
                <c:pt idx="8">
                  <c:v>2.3010121206482821</c:v>
                </c:pt>
                <c:pt idx="9">
                  <c:v>2.2951827771933679</c:v>
                </c:pt>
                <c:pt idx="10">
                  <c:v>1.9969341226696371</c:v>
                </c:pt>
                <c:pt idx="11">
                  <c:v>1.7985304468384533</c:v>
                </c:pt>
                <c:pt idx="12">
                  <c:v>1.5007872105933695</c:v>
                </c:pt>
                <c:pt idx="13">
                  <c:v>1.3919223004506636</c:v>
                </c:pt>
                <c:pt idx="14">
                  <c:v>0.79564557796711011</c:v>
                </c:pt>
                <c:pt idx="15">
                  <c:v>0.49825957273964927</c:v>
                </c:pt>
                <c:pt idx="16">
                  <c:v>0.10157062308590092</c:v>
                </c:pt>
                <c:pt idx="17">
                  <c:v>3.2253669376118843E-3</c:v>
                </c:pt>
                <c:pt idx="18">
                  <c:v>0.2999585530142882</c:v>
                </c:pt>
                <c:pt idx="19">
                  <c:v>0.49982502680499236</c:v>
                </c:pt>
                <c:pt idx="20">
                  <c:v>0.5984589847636449</c:v>
                </c:pt>
                <c:pt idx="21">
                  <c:v>0.39999764836627139</c:v>
                </c:pt>
                <c:pt idx="22">
                  <c:v>0.30163916827060189</c:v>
                </c:pt>
                <c:pt idx="23">
                  <c:v>0.40311751953347907</c:v>
                </c:pt>
                <c:pt idx="24">
                  <c:v>0.70387090397542973</c:v>
                </c:pt>
                <c:pt idx="25">
                  <c:v>1.1220109339192545</c:v>
                </c:pt>
                <c:pt idx="26">
                  <c:v>2.8962458529321933</c:v>
                </c:pt>
                <c:pt idx="27">
                  <c:v>2.8920259288437609</c:v>
                </c:pt>
                <c:pt idx="28">
                  <c:v>2.9049843841500467</c:v>
                </c:pt>
                <c:pt idx="29">
                  <c:v>3.0928128793682474</c:v>
                </c:pt>
                <c:pt idx="30">
                  <c:v>2.0060927325954512</c:v>
                </c:pt>
                <c:pt idx="31">
                  <c:v>2.5085599858089074</c:v>
                </c:pt>
                <c:pt idx="32">
                  <c:v>3.2937816257285286</c:v>
                </c:pt>
                <c:pt idx="33">
                  <c:v>3.0975958698801369</c:v>
                </c:pt>
                <c:pt idx="34">
                  <c:v>3.1000265468009736</c:v>
                </c:pt>
                <c:pt idx="35">
                  <c:v>2.7966153068555104</c:v>
                </c:pt>
                <c:pt idx="36">
                  <c:v>2.2990929041396408</c:v>
                </c:pt>
                <c:pt idx="37">
                  <c:v>2.3021255517981398</c:v>
                </c:pt>
                <c:pt idx="38">
                  <c:v>2.4965023667455308</c:v>
                </c:pt>
                <c:pt idx="39">
                  <c:v>2.197345130188133</c:v>
                </c:pt>
                <c:pt idx="40">
                  <c:v>1.9961595041115172</c:v>
                </c:pt>
                <c:pt idx="41">
                  <c:v>1.5965874194088312</c:v>
                </c:pt>
                <c:pt idx="42">
                  <c:v>1.2002872663720487</c:v>
                </c:pt>
                <c:pt idx="43">
                  <c:v>1.0967588067108813</c:v>
                </c:pt>
                <c:pt idx="44">
                  <c:v>0.80092100457327975</c:v>
                </c:pt>
                <c:pt idx="45">
                  <c:v>0.89935513516879695</c:v>
                </c:pt>
                <c:pt idx="46">
                  <c:v>0.79746379312705107</c:v>
                </c:pt>
                <c:pt idx="47">
                  <c:v>0.5989035497524472</c:v>
                </c:pt>
                <c:pt idx="48">
                  <c:v>0.49584935368908378</c:v>
                </c:pt>
                <c:pt idx="49">
                  <c:v>9.7131010760346359E-2</c:v>
                </c:pt>
                <c:pt idx="50">
                  <c:v>-0.19309694100822022</c:v>
                </c:pt>
                <c:pt idx="51">
                  <c:v>0.19881287276562476</c:v>
                </c:pt>
                <c:pt idx="52">
                  <c:v>9.5309801941150338E-2</c:v>
                </c:pt>
                <c:pt idx="53">
                  <c:v>2.7395047879957557E-3</c:v>
                </c:pt>
                <c:pt idx="54">
                  <c:v>0.20330820475379871</c:v>
                </c:pt>
                <c:pt idx="55">
                  <c:v>0.20063383702277798</c:v>
                </c:pt>
                <c:pt idx="56">
                  <c:v>0.29935152518688507</c:v>
                </c:pt>
                <c:pt idx="57">
                  <c:v>0.51913753130254037</c:v>
                </c:pt>
                <c:pt idx="58">
                  <c:v>2.0048277072563572</c:v>
                </c:pt>
                <c:pt idx="59">
                  <c:v>2.3895624693224393</c:v>
                </c:pt>
                <c:pt idx="60">
                  <c:v>2.1923667742210116</c:v>
                </c:pt>
                <c:pt idx="61">
                  <c:v>1.7847812800573946</c:v>
                </c:pt>
                <c:pt idx="62">
                  <c:v>1.5748631783722988E-3</c:v>
                </c:pt>
                <c:pt idx="63">
                  <c:v>-0.49407513186841079</c:v>
                </c:pt>
                <c:pt idx="64">
                  <c:v>-0.30217622084325191</c:v>
                </c:pt>
                <c:pt idx="65">
                  <c:v>-0.1036785961501734</c:v>
                </c:pt>
                <c:pt idx="66">
                  <c:v>2.5774562675433409E-3</c:v>
                </c:pt>
                <c:pt idx="67">
                  <c:v>3.098912848029961E-3</c:v>
                </c:pt>
                <c:pt idx="68">
                  <c:v>-0.10426454644086935</c:v>
                </c:pt>
                <c:pt idx="69">
                  <c:v>-0.30344599898715224</c:v>
                </c:pt>
                <c:pt idx="70">
                  <c:v>-0.30056835877799415</c:v>
                </c:pt>
                <c:pt idx="71">
                  <c:v>-0.49756561741535099</c:v>
                </c:pt>
                <c:pt idx="72">
                  <c:v>-0.60417546269692246</c:v>
                </c:pt>
                <c:pt idx="73">
                  <c:v>-0.80249317266561582</c:v>
                </c:pt>
                <c:pt idx="74">
                  <c:v>-0.89726652991167866</c:v>
                </c:pt>
                <c:pt idx="75">
                  <c:v>-0.79899734186466154</c:v>
                </c:pt>
                <c:pt idx="76">
                  <c:v>-0.79871431778164903</c:v>
                </c:pt>
                <c:pt idx="77">
                  <c:v>-0.80342905804590303</c:v>
                </c:pt>
                <c:pt idx="78">
                  <c:v>-0.90122689361629704</c:v>
                </c:pt>
                <c:pt idx="79">
                  <c:v>-0.89474079522029104</c:v>
                </c:pt>
                <c:pt idx="80">
                  <c:v>-0.79821876269753467</c:v>
                </c:pt>
                <c:pt idx="81">
                  <c:v>-0.70089671312247903</c:v>
                </c:pt>
                <c:pt idx="82">
                  <c:v>-0.39776413059673199</c:v>
                </c:pt>
                <c:pt idx="83">
                  <c:v>-9.715971208572452E-2</c:v>
                </c:pt>
                <c:pt idx="84">
                  <c:v>-1.2364366700892862E-3</c:v>
                </c:pt>
                <c:pt idx="85">
                  <c:v>-1.7451410135654044E-3</c:v>
                </c:pt>
                <c:pt idx="86">
                  <c:v>-0.19847321170584803</c:v>
                </c:pt>
                <c:pt idx="87">
                  <c:v>-0.20116233817585541</c:v>
                </c:pt>
                <c:pt idx="88">
                  <c:v>-0.20151592734887014</c:v>
                </c:pt>
                <c:pt idx="89">
                  <c:v>-0.39887771422554186</c:v>
                </c:pt>
                <c:pt idx="90">
                  <c:v>-9.8168502927793028E-2</c:v>
                </c:pt>
                <c:pt idx="91">
                  <c:v>-9.7785904955907665E-2</c:v>
                </c:pt>
                <c:pt idx="92">
                  <c:v>9.8645048543742481E-2</c:v>
                </c:pt>
                <c:pt idx="93">
                  <c:v>4.9976449802332178E-4</c:v>
                </c:pt>
                <c:pt idx="94">
                  <c:v>9.804114006230491E-4</c:v>
                </c:pt>
                <c:pt idx="95">
                  <c:v>0.29904920280336855</c:v>
                </c:pt>
                <c:pt idx="96">
                  <c:v>9.4030295948462878E-2</c:v>
                </c:pt>
                <c:pt idx="97">
                  <c:v>-9.6651744225609598E-2</c:v>
                </c:pt>
                <c:pt idx="98">
                  <c:v>-9.7523177060063776E-2</c:v>
                </c:pt>
                <c:pt idx="99">
                  <c:v>-8.9488654391599809E-2</c:v>
                </c:pt>
                <c:pt idx="100">
                  <c:v>0.50140826547264261</c:v>
                </c:pt>
                <c:pt idx="101">
                  <c:v>1.0047093641690996</c:v>
                </c:pt>
                <c:pt idx="102">
                  <c:v>1.5050758921460643</c:v>
                </c:pt>
                <c:pt idx="103">
                  <c:v>2.2722130834262204</c:v>
                </c:pt>
                <c:pt idx="104">
                  <c:v>0.99744759515507864</c:v>
                </c:pt>
                <c:pt idx="105">
                  <c:v>-0.10955083604616267</c:v>
                </c:pt>
                <c:pt idx="106">
                  <c:v>-1.0036257110289393</c:v>
                </c:pt>
                <c:pt idx="107">
                  <c:v>-2.2876914687667989</c:v>
                </c:pt>
                <c:pt idx="108">
                  <c:v>-1.8012173082348246</c:v>
                </c:pt>
                <c:pt idx="109">
                  <c:v>-1.2021915937088452</c:v>
                </c:pt>
                <c:pt idx="110">
                  <c:v>-1.2004532742808502</c:v>
                </c:pt>
                <c:pt idx="111">
                  <c:v>-0.98709024990252414</c:v>
                </c:pt>
                <c:pt idx="112">
                  <c:v>-0.50484744325429531</c:v>
                </c:pt>
                <c:pt idx="113">
                  <c:v>-0.80003730673365414</c:v>
                </c:pt>
                <c:pt idx="114">
                  <c:v>-0.29402255691949575</c:v>
                </c:pt>
                <c:pt idx="115">
                  <c:v>0.19903245512692652</c:v>
                </c:pt>
                <c:pt idx="116">
                  <c:v>-0.1978833044793338</c:v>
                </c:pt>
                <c:pt idx="117">
                  <c:v>9.2809660544261083E-2</c:v>
                </c:pt>
                <c:pt idx="118">
                  <c:v>1.8395028170315464E-3</c:v>
                </c:pt>
                <c:pt idx="119">
                  <c:v>-0.19758813779828444</c:v>
                </c:pt>
                <c:pt idx="120">
                  <c:v>-0.10429927155864865</c:v>
                </c:pt>
                <c:pt idx="121">
                  <c:v>-0.29062290188198292</c:v>
                </c:pt>
                <c:pt idx="122">
                  <c:v>4.0750621091590888E-3</c:v>
                </c:pt>
                <c:pt idx="123">
                  <c:v>0.70511625633042074</c:v>
                </c:pt>
                <c:pt idx="124">
                  <c:v>1.0970379704377158</c:v>
                </c:pt>
                <c:pt idx="125">
                  <c:v>1.3254619422120055</c:v>
                </c:pt>
                <c:pt idx="126">
                  <c:v>1.3955125625314715</c:v>
                </c:pt>
                <c:pt idx="127">
                  <c:v>1.184356709239786</c:v>
                </c:pt>
                <c:pt idx="128">
                  <c:v>0.6976645066161512</c:v>
                </c:pt>
                <c:pt idx="129">
                  <c:v>8.3885065922701507E-2</c:v>
                </c:pt>
                <c:pt idx="130">
                  <c:v>2.2362848828439141E-3</c:v>
                </c:pt>
                <c:pt idx="131">
                  <c:v>-9.6243403339051029E-2</c:v>
                </c:pt>
                <c:pt idx="132">
                  <c:v>-8.889967773550056E-3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5B-40A5-9C42-57BBBBC8E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94590112"/>
        <c:axId val="1037896736"/>
      </c:barChart>
      <c:lineChart>
        <c:grouping val="standard"/>
        <c:varyColors val="0"/>
        <c:ser>
          <c:idx val="0"/>
          <c:order val="0"/>
          <c:tx>
            <c:strRef>
              <c:f>MCMCパラからARIMA!$C$9</c:f>
              <c:strCache>
                <c:ptCount val="1"/>
                <c:pt idx="0">
                  <c:v>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MCMCパラからARIMA!$B$10:$B$142</c:f>
              <c:numCache>
                <c:formatCode>m/d/yyyy</c:formatCode>
                <c:ptCount val="133"/>
                <c:pt idx="0">
                  <c:v>30376</c:v>
                </c:pt>
                <c:pt idx="1">
                  <c:v>30468</c:v>
                </c:pt>
                <c:pt idx="2">
                  <c:v>30560</c:v>
                </c:pt>
                <c:pt idx="3">
                  <c:v>30651</c:v>
                </c:pt>
                <c:pt idx="4">
                  <c:v>30742</c:v>
                </c:pt>
                <c:pt idx="5">
                  <c:v>30834</c:v>
                </c:pt>
                <c:pt idx="6">
                  <c:v>30926</c:v>
                </c:pt>
                <c:pt idx="7">
                  <c:v>31017</c:v>
                </c:pt>
                <c:pt idx="8">
                  <c:v>31107</c:v>
                </c:pt>
                <c:pt idx="9">
                  <c:v>31199</c:v>
                </c:pt>
                <c:pt idx="10">
                  <c:v>31291</c:v>
                </c:pt>
                <c:pt idx="11">
                  <c:v>31382</c:v>
                </c:pt>
                <c:pt idx="12">
                  <c:v>31472</c:v>
                </c:pt>
                <c:pt idx="13">
                  <c:v>31564</c:v>
                </c:pt>
                <c:pt idx="14">
                  <c:v>31656</c:v>
                </c:pt>
                <c:pt idx="15">
                  <c:v>31747</c:v>
                </c:pt>
                <c:pt idx="16">
                  <c:v>31837</c:v>
                </c:pt>
                <c:pt idx="17">
                  <c:v>31929</c:v>
                </c:pt>
                <c:pt idx="18">
                  <c:v>32021</c:v>
                </c:pt>
                <c:pt idx="19">
                  <c:v>32112</c:v>
                </c:pt>
                <c:pt idx="20">
                  <c:v>32203</c:v>
                </c:pt>
                <c:pt idx="21">
                  <c:v>32295</c:v>
                </c:pt>
                <c:pt idx="22">
                  <c:v>32387</c:v>
                </c:pt>
                <c:pt idx="23">
                  <c:v>32478</c:v>
                </c:pt>
                <c:pt idx="24">
                  <c:v>32568</c:v>
                </c:pt>
                <c:pt idx="25">
                  <c:v>32660</c:v>
                </c:pt>
                <c:pt idx="26">
                  <c:v>32752</c:v>
                </c:pt>
                <c:pt idx="27">
                  <c:v>32843</c:v>
                </c:pt>
                <c:pt idx="28">
                  <c:v>32933</c:v>
                </c:pt>
                <c:pt idx="29">
                  <c:v>33025</c:v>
                </c:pt>
                <c:pt idx="30">
                  <c:v>33117</c:v>
                </c:pt>
                <c:pt idx="31">
                  <c:v>33208</c:v>
                </c:pt>
                <c:pt idx="32">
                  <c:v>33298</c:v>
                </c:pt>
                <c:pt idx="33">
                  <c:v>33390</c:v>
                </c:pt>
                <c:pt idx="34">
                  <c:v>33482</c:v>
                </c:pt>
                <c:pt idx="35">
                  <c:v>33573</c:v>
                </c:pt>
                <c:pt idx="36">
                  <c:v>33664</c:v>
                </c:pt>
                <c:pt idx="37">
                  <c:v>33756</c:v>
                </c:pt>
                <c:pt idx="38">
                  <c:v>33848</c:v>
                </c:pt>
                <c:pt idx="39">
                  <c:v>33939</c:v>
                </c:pt>
                <c:pt idx="40">
                  <c:v>34029</c:v>
                </c:pt>
                <c:pt idx="41">
                  <c:v>34121</c:v>
                </c:pt>
                <c:pt idx="42">
                  <c:v>34213</c:v>
                </c:pt>
                <c:pt idx="43">
                  <c:v>34304</c:v>
                </c:pt>
                <c:pt idx="44">
                  <c:v>34394</c:v>
                </c:pt>
                <c:pt idx="45">
                  <c:v>34486</c:v>
                </c:pt>
                <c:pt idx="46">
                  <c:v>34578</c:v>
                </c:pt>
                <c:pt idx="47">
                  <c:v>34669</c:v>
                </c:pt>
                <c:pt idx="48">
                  <c:v>34759</c:v>
                </c:pt>
                <c:pt idx="49">
                  <c:v>34851</c:v>
                </c:pt>
                <c:pt idx="50">
                  <c:v>34943</c:v>
                </c:pt>
                <c:pt idx="51">
                  <c:v>35034</c:v>
                </c:pt>
                <c:pt idx="52">
                  <c:v>35125</c:v>
                </c:pt>
                <c:pt idx="53">
                  <c:v>35217</c:v>
                </c:pt>
                <c:pt idx="54">
                  <c:v>35309</c:v>
                </c:pt>
                <c:pt idx="55">
                  <c:v>35400</c:v>
                </c:pt>
                <c:pt idx="56">
                  <c:v>35490</c:v>
                </c:pt>
                <c:pt idx="57">
                  <c:v>35582</c:v>
                </c:pt>
                <c:pt idx="58">
                  <c:v>35674</c:v>
                </c:pt>
                <c:pt idx="59">
                  <c:v>35765</c:v>
                </c:pt>
                <c:pt idx="60">
                  <c:v>35855</c:v>
                </c:pt>
                <c:pt idx="61">
                  <c:v>35947</c:v>
                </c:pt>
                <c:pt idx="62">
                  <c:v>36039</c:v>
                </c:pt>
                <c:pt idx="63">
                  <c:v>36130</c:v>
                </c:pt>
                <c:pt idx="64">
                  <c:v>36220</c:v>
                </c:pt>
                <c:pt idx="65">
                  <c:v>36312</c:v>
                </c:pt>
                <c:pt idx="66">
                  <c:v>36404</c:v>
                </c:pt>
                <c:pt idx="67">
                  <c:v>36495</c:v>
                </c:pt>
                <c:pt idx="68">
                  <c:v>36586</c:v>
                </c:pt>
                <c:pt idx="69">
                  <c:v>36678</c:v>
                </c:pt>
                <c:pt idx="70">
                  <c:v>36770</c:v>
                </c:pt>
                <c:pt idx="71">
                  <c:v>36861</c:v>
                </c:pt>
                <c:pt idx="72">
                  <c:v>36951</c:v>
                </c:pt>
                <c:pt idx="73">
                  <c:v>37043</c:v>
                </c:pt>
                <c:pt idx="74">
                  <c:v>37135</c:v>
                </c:pt>
                <c:pt idx="75">
                  <c:v>37226</c:v>
                </c:pt>
                <c:pt idx="76">
                  <c:v>37316</c:v>
                </c:pt>
                <c:pt idx="77">
                  <c:v>37408</c:v>
                </c:pt>
                <c:pt idx="78">
                  <c:v>37500</c:v>
                </c:pt>
                <c:pt idx="79">
                  <c:v>37591</c:v>
                </c:pt>
                <c:pt idx="80">
                  <c:v>37681</c:v>
                </c:pt>
                <c:pt idx="81">
                  <c:v>37773</c:v>
                </c:pt>
                <c:pt idx="82">
                  <c:v>37865</c:v>
                </c:pt>
                <c:pt idx="83">
                  <c:v>37956</c:v>
                </c:pt>
                <c:pt idx="84">
                  <c:v>38047</c:v>
                </c:pt>
                <c:pt idx="85">
                  <c:v>38139</c:v>
                </c:pt>
                <c:pt idx="86">
                  <c:v>38231</c:v>
                </c:pt>
                <c:pt idx="87">
                  <c:v>38322</c:v>
                </c:pt>
                <c:pt idx="88">
                  <c:v>38412</c:v>
                </c:pt>
                <c:pt idx="89">
                  <c:v>38504</c:v>
                </c:pt>
                <c:pt idx="90">
                  <c:v>38596</c:v>
                </c:pt>
                <c:pt idx="91">
                  <c:v>38687</c:v>
                </c:pt>
                <c:pt idx="92">
                  <c:v>38777</c:v>
                </c:pt>
                <c:pt idx="93">
                  <c:v>38869</c:v>
                </c:pt>
                <c:pt idx="94">
                  <c:v>38961</c:v>
                </c:pt>
                <c:pt idx="95">
                  <c:v>39052</c:v>
                </c:pt>
                <c:pt idx="96">
                  <c:v>39142</c:v>
                </c:pt>
                <c:pt idx="97">
                  <c:v>39234</c:v>
                </c:pt>
                <c:pt idx="98">
                  <c:v>39326</c:v>
                </c:pt>
                <c:pt idx="99">
                  <c:v>39417</c:v>
                </c:pt>
                <c:pt idx="100">
                  <c:v>39508</c:v>
                </c:pt>
                <c:pt idx="101">
                  <c:v>39600</c:v>
                </c:pt>
                <c:pt idx="102">
                  <c:v>39692</c:v>
                </c:pt>
                <c:pt idx="103">
                  <c:v>39783</c:v>
                </c:pt>
                <c:pt idx="104">
                  <c:v>39873</c:v>
                </c:pt>
                <c:pt idx="105">
                  <c:v>39965</c:v>
                </c:pt>
                <c:pt idx="106">
                  <c:v>40057</c:v>
                </c:pt>
                <c:pt idx="107">
                  <c:v>40148</c:v>
                </c:pt>
                <c:pt idx="108">
                  <c:v>40238</c:v>
                </c:pt>
                <c:pt idx="109">
                  <c:v>40330</c:v>
                </c:pt>
                <c:pt idx="110">
                  <c:v>40422</c:v>
                </c:pt>
                <c:pt idx="111">
                  <c:v>40513</c:v>
                </c:pt>
                <c:pt idx="112">
                  <c:v>40603</c:v>
                </c:pt>
                <c:pt idx="113">
                  <c:v>40695</c:v>
                </c:pt>
                <c:pt idx="114">
                  <c:v>40787</c:v>
                </c:pt>
                <c:pt idx="115">
                  <c:v>40878</c:v>
                </c:pt>
                <c:pt idx="116">
                  <c:v>40969</c:v>
                </c:pt>
                <c:pt idx="117">
                  <c:v>41061</c:v>
                </c:pt>
                <c:pt idx="118">
                  <c:v>41153</c:v>
                </c:pt>
                <c:pt idx="119">
                  <c:v>41244</c:v>
                </c:pt>
                <c:pt idx="120">
                  <c:v>41334</c:v>
                </c:pt>
                <c:pt idx="121">
                  <c:v>41426</c:v>
                </c:pt>
                <c:pt idx="122">
                  <c:v>41518</c:v>
                </c:pt>
                <c:pt idx="123">
                  <c:v>41609</c:v>
                </c:pt>
                <c:pt idx="124">
                  <c:v>41699</c:v>
                </c:pt>
                <c:pt idx="125">
                  <c:v>41791</c:v>
                </c:pt>
                <c:pt idx="126">
                  <c:v>41883</c:v>
                </c:pt>
                <c:pt idx="127">
                  <c:v>41974</c:v>
                </c:pt>
                <c:pt idx="128">
                  <c:v>42064</c:v>
                </c:pt>
                <c:pt idx="129">
                  <c:v>42156</c:v>
                </c:pt>
                <c:pt idx="130">
                  <c:v>42248</c:v>
                </c:pt>
                <c:pt idx="131">
                  <c:v>42339</c:v>
                </c:pt>
                <c:pt idx="132">
                  <c:v>42430</c:v>
                </c:pt>
              </c:numCache>
            </c:numRef>
          </c:cat>
          <c:val>
            <c:numRef>
              <c:f>MCMCパラからARIMA!$C$10:$C$142</c:f>
              <c:numCache>
                <c:formatCode>General</c:formatCode>
                <c:ptCount val="133"/>
                <c:pt idx="0">
                  <c:v>2.2999999999999998</c:v>
                </c:pt>
                <c:pt idx="1">
                  <c:v>1.8</c:v>
                </c:pt>
                <c:pt idx="2">
                  <c:v>1.6</c:v>
                </c:pt>
                <c:pt idx="3">
                  <c:v>1.6</c:v>
                </c:pt>
                <c:pt idx="4">
                  <c:v>2</c:v>
                </c:pt>
                <c:pt idx="5">
                  <c:v>2.1</c:v>
                </c:pt>
                <c:pt idx="6">
                  <c:v>2.2000000000000002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</c:v>
                </c:pt>
                <c:pt idx="10">
                  <c:v>1.8</c:v>
                </c:pt>
                <c:pt idx="11">
                  <c:v>1.5</c:v>
                </c:pt>
                <c:pt idx="12">
                  <c:v>1.4</c:v>
                </c:pt>
                <c:pt idx="13">
                  <c:v>0.8</c:v>
                </c:pt>
                <c:pt idx="14">
                  <c:v>0.5</c:v>
                </c:pt>
                <c:pt idx="15">
                  <c:v>0.1</c:v>
                </c:pt>
                <c:pt idx="16">
                  <c:v>0</c:v>
                </c:pt>
                <c:pt idx="17">
                  <c:v>0.3</c:v>
                </c:pt>
                <c:pt idx="18">
                  <c:v>0.5</c:v>
                </c:pt>
                <c:pt idx="19">
                  <c:v>0.6</c:v>
                </c:pt>
                <c:pt idx="20">
                  <c:v>0.4</c:v>
                </c:pt>
                <c:pt idx="21">
                  <c:v>0.3</c:v>
                </c:pt>
                <c:pt idx="22">
                  <c:v>0.4</c:v>
                </c:pt>
                <c:pt idx="23">
                  <c:v>0.7</c:v>
                </c:pt>
                <c:pt idx="24">
                  <c:v>1.1000000000000001</c:v>
                </c:pt>
                <c:pt idx="25">
                  <c:v>2.9</c:v>
                </c:pt>
                <c:pt idx="26">
                  <c:v>2.9</c:v>
                </c:pt>
                <c:pt idx="27">
                  <c:v>2.9</c:v>
                </c:pt>
                <c:pt idx="28">
                  <c:v>3.1</c:v>
                </c:pt>
                <c:pt idx="29">
                  <c:v>2</c:v>
                </c:pt>
                <c:pt idx="30">
                  <c:v>2.5</c:v>
                </c:pt>
                <c:pt idx="31">
                  <c:v>3.3</c:v>
                </c:pt>
                <c:pt idx="32">
                  <c:v>3.1</c:v>
                </c:pt>
                <c:pt idx="33">
                  <c:v>3.1</c:v>
                </c:pt>
                <c:pt idx="34">
                  <c:v>2.8</c:v>
                </c:pt>
                <c:pt idx="35">
                  <c:v>2.2999999999999998</c:v>
                </c:pt>
                <c:pt idx="36">
                  <c:v>2.2999999999999998</c:v>
                </c:pt>
                <c:pt idx="37">
                  <c:v>2.5</c:v>
                </c:pt>
                <c:pt idx="38">
                  <c:v>2.2000000000000002</c:v>
                </c:pt>
                <c:pt idx="39">
                  <c:v>2</c:v>
                </c:pt>
                <c:pt idx="40">
                  <c:v>1.6</c:v>
                </c:pt>
                <c:pt idx="41">
                  <c:v>1.2</c:v>
                </c:pt>
                <c:pt idx="42">
                  <c:v>1.1000000000000001</c:v>
                </c:pt>
                <c:pt idx="43">
                  <c:v>0.8</c:v>
                </c:pt>
                <c:pt idx="44">
                  <c:v>0.9</c:v>
                </c:pt>
                <c:pt idx="45">
                  <c:v>0.8</c:v>
                </c:pt>
                <c:pt idx="46">
                  <c:v>0.6</c:v>
                </c:pt>
                <c:pt idx="47">
                  <c:v>0.5</c:v>
                </c:pt>
                <c:pt idx="48">
                  <c:v>0.1</c:v>
                </c:pt>
                <c:pt idx="49">
                  <c:v>-0.2</c:v>
                </c:pt>
                <c:pt idx="50">
                  <c:v>0.2</c:v>
                </c:pt>
                <c:pt idx="51">
                  <c:v>0.1</c:v>
                </c:pt>
                <c:pt idx="52">
                  <c:v>0</c:v>
                </c:pt>
                <c:pt idx="53">
                  <c:v>0.2</c:v>
                </c:pt>
                <c:pt idx="54">
                  <c:v>0.2</c:v>
                </c:pt>
                <c:pt idx="55">
                  <c:v>0.3</c:v>
                </c:pt>
                <c:pt idx="56">
                  <c:v>0.5</c:v>
                </c:pt>
                <c:pt idx="57">
                  <c:v>2</c:v>
                </c:pt>
                <c:pt idx="58">
                  <c:v>2.4</c:v>
                </c:pt>
                <c:pt idx="59">
                  <c:v>2.2000000000000002</c:v>
                </c:pt>
                <c:pt idx="60">
                  <c:v>1.8</c:v>
                </c:pt>
                <c:pt idx="61">
                  <c:v>0</c:v>
                </c:pt>
                <c:pt idx="62">
                  <c:v>-0.5</c:v>
                </c:pt>
                <c:pt idx="63">
                  <c:v>-0.3</c:v>
                </c:pt>
                <c:pt idx="64">
                  <c:v>-0.1</c:v>
                </c:pt>
                <c:pt idx="65">
                  <c:v>0</c:v>
                </c:pt>
                <c:pt idx="66">
                  <c:v>0</c:v>
                </c:pt>
                <c:pt idx="67">
                  <c:v>-0.1</c:v>
                </c:pt>
                <c:pt idx="68">
                  <c:v>-0.3</c:v>
                </c:pt>
                <c:pt idx="69">
                  <c:v>-0.3</c:v>
                </c:pt>
                <c:pt idx="70">
                  <c:v>-0.5</c:v>
                </c:pt>
                <c:pt idx="71">
                  <c:v>-0.6</c:v>
                </c:pt>
                <c:pt idx="72">
                  <c:v>-0.8</c:v>
                </c:pt>
                <c:pt idx="73">
                  <c:v>-0.9</c:v>
                </c:pt>
                <c:pt idx="74">
                  <c:v>-0.8</c:v>
                </c:pt>
                <c:pt idx="75">
                  <c:v>-0.8</c:v>
                </c:pt>
                <c:pt idx="76">
                  <c:v>-0.8</c:v>
                </c:pt>
                <c:pt idx="77">
                  <c:v>-0.9</c:v>
                </c:pt>
                <c:pt idx="78">
                  <c:v>-0.9</c:v>
                </c:pt>
                <c:pt idx="79">
                  <c:v>-0.8</c:v>
                </c:pt>
                <c:pt idx="80">
                  <c:v>-0.7</c:v>
                </c:pt>
                <c:pt idx="81">
                  <c:v>-0.4</c:v>
                </c:pt>
                <c:pt idx="82">
                  <c:v>-0.1</c:v>
                </c:pt>
                <c:pt idx="83">
                  <c:v>0</c:v>
                </c:pt>
                <c:pt idx="84">
                  <c:v>0</c:v>
                </c:pt>
                <c:pt idx="85">
                  <c:v>-0.2</c:v>
                </c:pt>
                <c:pt idx="86">
                  <c:v>-0.2</c:v>
                </c:pt>
                <c:pt idx="87">
                  <c:v>-0.2</c:v>
                </c:pt>
                <c:pt idx="88">
                  <c:v>-0.4</c:v>
                </c:pt>
                <c:pt idx="89">
                  <c:v>-0.1</c:v>
                </c:pt>
                <c:pt idx="90">
                  <c:v>-0.1</c:v>
                </c:pt>
                <c:pt idx="91">
                  <c:v>0.1</c:v>
                </c:pt>
                <c:pt idx="92">
                  <c:v>0</c:v>
                </c:pt>
                <c:pt idx="93">
                  <c:v>0</c:v>
                </c:pt>
                <c:pt idx="94">
                  <c:v>0.3</c:v>
                </c:pt>
                <c:pt idx="95">
                  <c:v>0.1</c:v>
                </c:pt>
                <c:pt idx="96">
                  <c:v>-0.1</c:v>
                </c:pt>
                <c:pt idx="97">
                  <c:v>-0.1</c:v>
                </c:pt>
                <c:pt idx="98">
                  <c:v>-0.1</c:v>
                </c:pt>
                <c:pt idx="99">
                  <c:v>0.5</c:v>
                </c:pt>
                <c:pt idx="100">
                  <c:v>1</c:v>
                </c:pt>
                <c:pt idx="101">
                  <c:v>1.5</c:v>
                </c:pt>
                <c:pt idx="102">
                  <c:v>2.2999999999999998</c:v>
                </c:pt>
                <c:pt idx="103">
                  <c:v>1</c:v>
                </c:pt>
                <c:pt idx="104">
                  <c:v>-0.1</c:v>
                </c:pt>
                <c:pt idx="105">
                  <c:v>-1</c:v>
                </c:pt>
                <c:pt idx="106">
                  <c:v>-2.2999999999999998</c:v>
                </c:pt>
                <c:pt idx="107">
                  <c:v>-1.8</c:v>
                </c:pt>
                <c:pt idx="108">
                  <c:v>-1.2</c:v>
                </c:pt>
                <c:pt idx="109">
                  <c:v>-1.2</c:v>
                </c:pt>
                <c:pt idx="110">
                  <c:v>-1</c:v>
                </c:pt>
                <c:pt idx="111">
                  <c:v>-0.5</c:v>
                </c:pt>
                <c:pt idx="112">
                  <c:v>-0.8</c:v>
                </c:pt>
                <c:pt idx="113">
                  <c:v>-0.3</c:v>
                </c:pt>
                <c:pt idx="114">
                  <c:v>0.2</c:v>
                </c:pt>
                <c:pt idx="115">
                  <c:v>-0.2</c:v>
                </c:pt>
                <c:pt idx="116">
                  <c:v>0.1</c:v>
                </c:pt>
                <c:pt idx="117">
                  <c:v>0</c:v>
                </c:pt>
                <c:pt idx="118">
                  <c:v>-0.2</c:v>
                </c:pt>
                <c:pt idx="119">
                  <c:v>-0.1</c:v>
                </c:pt>
                <c:pt idx="120">
                  <c:v>-0.3</c:v>
                </c:pt>
                <c:pt idx="121">
                  <c:v>0</c:v>
                </c:pt>
                <c:pt idx="122">
                  <c:v>0.7</c:v>
                </c:pt>
                <c:pt idx="123">
                  <c:v>1.1000000000000001</c:v>
                </c:pt>
                <c:pt idx="124">
                  <c:v>1.3</c:v>
                </c:pt>
                <c:pt idx="125">
                  <c:v>1.4</c:v>
                </c:pt>
                <c:pt idx="126">
                  <c:v>1.2</c:v>
                </c:pt>
                <c:pt idx="127">
                  <c:v>0.7</c:v>
                </c:pt>
                <c:pt idx="128">
                  <c:v>0.1</c:v>
                </c:pt>
                <c:pt idx="129">
                  <c:v>0</c:v>
                </c:pt>
                <c:pt idx="130">
                  <c:v>-0.1</c:v>
                </c:pt>
                <c:pt idx="131">
                  <c:v>0</c:v>
                </c:pt>
                <c:pt idx="132">
                  <c:v>-0.1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5B-40A5-9C42-57BBBBC8E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654560"/>
        <c:axId val="1038328912"/>
      </c:lineChart>
      <c:dateAx>
        <c:axId val="1091654560"/>
        <c:scaling>
          <c:orientation val="minMax"/>
          <c:min val="36586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8328912"/>
        <c:crosses val="autoZero"/>
        <c:auto val="1"/>
        <c:lblOffset val="100"/>
        <c:baseTimeUnit val="months"/>
      </c:dateAx>
      <c:valAx>
        <c:axId val="1038328912"/>
        <c:scaling>
          <c:orientation val="minMax"/>
          <c:max val="4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1654560"/>
        <c:crosses val="autoZero"/>
        <c:crossBetween val="between"/>
      </c:valAx>
      <c:valAx>
        <c:axId val="10378967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4590112"/>
        <c:crosses val="max"/>
        <c:crossBetween val="between"/>
      </c:valAx>
      <c:dateAx>
        <c:axId val="109459011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037896736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'4指標'!$AT$2</c:f>
              <c:strCache>
                <c:ptCount val="1"/>
                <c:pt idx="0">
                  <c:v>tau1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'4指標'!$AT$5:$AT$135</c:f>
              <c:numCache>
                <c:formatCode>General</c:formatCode>
                <c:ptCount val="131"/>
                <c:pt idx="0">
                  <c:v>7.5320945381792459</c:v>
                </c:pt>
                <c:pt idx="1">
                  <c:v>6.1637223818517954</c:v>
                </c:pt>
                <c:pt idx="2">
                  <c:v>-7.7236693179903559</c:v>
                </c:pt>
                <c:pt idx="3">
                  <c:v>-3.7614585187623542</c:v>
                </c:pt>
                <c:pt idx="4">
                  <c:v>0.47830698759189982</c:v>
                </c:pt>
                <c:pt idx="5">
                  <c:v>-2.2871791799672487</c:v>
                </c:pt>
                <c:pt idx="6">
                  <c:v>-3.6978856667249311</c:v>
                </c:pt>
                <c:pt idx="7">
                  <c:v>1.4630426944049453</c:v>
                </c:pt>
                <c:pt idx="8">
                  <c:v>2.9961750913071641</c:v>
                </c:pt>
                <c:pt idx="9">
                  <c:v>5.4325174758767369</c:v>
                </c:pt>
                <c:pt idx="10">
                  <c:v>3.3046823888848467</c:v>
                </c:pt>
                <c:pt idx="11">
                  <c:v>12.899981889814182</c:v>
                </c:pt>
                <c:pt idx="12">
                  <c:v>6.9272130408995309</c:v>
                </c:pt>
                <c:pt idx="13">
                  <c:v>5.8064108022651126</c:v>
                </c:pt>
                <c:pt idx="14">
                  <c:v>7.1301057103581531</c:v>
                </c:pt>
                <c:pt idx="15">
                  <c:v>1.8184793912835311</c:v>
                </c:pt>
                <c:pt idx="16">
                  <c:v>-1.6172061904163737</c:v>
                </c:pt>
                <c:pt idx="17">
                  <c:v>-2.7527343196052416</c:v>
                </c:pt>
                <c:pt idx="18">
                  <c:v>1.5945064207616728</c:v>
                </c:pt>
                <c:pt idx="19">
                  <c:v>4.8079529009081501</c:v>
                </c:pt>
                <c:pt idx="20">
                  <c:v>-2.8876835882790622E-2</c:v>
                </c:pt>
                <c:pt idx="21">
                  <c:v>-4.8719991121203199</c:v>
                </c:pt>
                <c:pt idx="22">
                  <c:v>-7.7054613543728223</c:v>
                </c:pt>
                <c:pt idx="23">
                  <c:v>-14.785914398369091</c:v>
                </c:pt>
                <c:pt idx="24">
                  <c:v>-37.67315153555964</c:v>
                </c:pt>
                <c:pt idx="25">
                  <c:v>4.2026246170354276E-2</c:v>
                </c:pt>
                <c:pt idx="26">
                  <c:v>0.19149905283478907</c:v>
                </c:pt>
                <c:pt idx="27">
                  <c:v>-0.27752045107446288</c:v>
                </c:pt>
                <c:pt idx="28">
                  <c:v>21.06805156382713</c:v>
                </c:pt>
                <c:pt idx="29">
                  <c:v>-14.255176020273128</c:v>
                </c:pt>
                <c:pt idx="30">
                  <c:v>-12.010440649746224</c:v>
                </c:pt>
                <c:pt idx="31">
                  <c:v>0.39291989671392591</c:v>
                </c:pt>
                <c:pt idx="32">
                  <c:v>3.0536740592327067</c:v>
                </c:pt>
                <c:pt idx="33">
                  <c:v>9.3177429162613628</c:v>
                </c:pt>
                <c:pt idx="34">
                  <c:v>3.7903900462337927</c:v>
                </c:pt>
                <c:pt idx="35">
                  <c:v>3.6934058596479056</c:v>
                </c:pt>
                <c:pt idx="36">
                  <c:v>-0.98490875907923481</c:v>
                </c:pt>
                <c:pt idx="37">
                  <c:v>7.4056177857750649</c:v>
                </c:pt>
                <c:pt idx="38">
                  <c:v>8.9345712588346089</c:v>
                </c:pt>
                <c:pt idx="39">
                  <c:v>9.6165361656785979</c:v>
                </c:pt>
                <c:pt idx="40">
                  <c:v>8.3742890047331784</c:v>
                </c:pt>
                <c:pt idx="41">
                  <c:v>1.9666208069013538</c:v>
                </c:pt>
                <c:pt idx="42">
                  <c:v>6.9032145236795301</c:v>
                </c:pt>
                <c:pt idx="43">
                  <c:v>-1.4959038228853516</c:v>
                </c:pt>
                <c:pt idx="44">
                  <c:v>7.1633631050793332</c:v>
                </c:pt>
                <c:pt idx="45">
                  <c:v>1.6948032879980006</c:v>
                </c:pt>
                <c:pt idx="46">
                  <c:v>1.1490710503566604</c:v>
                </c:pt>
                <c:pt idx="47">
                  <c:v>9.4951532457250298</c:v>
                </c:pt>
                <c:pt idx="48">
                  <c:v>0.30195422241841335</c:v>
                </c:pt>
                <c:pt idx="49">
                  <c:v>-3.8121471704603045</c:v>
                </c:pt>
                <c:pt idx="50">
                  <c:v>2.6507576473740979</c:v>
                </c:pt>
                <c:pt idx="51">
                  <c:v>-0.50818330309288218</c:v>
                </c:pt>
                <c:pt idx="52">
                  <c:v>-2.6715374377784689</c:v>
                </c:pt>
                <c:pt idx="53">
                  <c:v>-0.29071711367988418</c:v>
                </c:pt>
                <c:pt idx="54">
                  <c:v>-5.1782565703104897</c:v>
                </c:pt>
                <c:pt idx="55">
                  <c:v>-8.5797548575071279</c:v>
                </c:pt>
                <c:pt idx="56">
                  <c:v>-33.959924942331831</c:v>
                </c:pt>
                <c:pt idx="57">
                  <c:v>-7.3534727110117535</c:v>
                </c:pt>
                <c:pt idx="58">
                  <c:v>8.0251362276256231</c:v>
                </c:pt>
                <c:pt idx="59">
                  <c:v>13.649050128459828</c:v>
                </c:pt>
                <c:pt idx="60">
                  <c:v>38.48015926931928</c:v>
                </c:pt>
                <c:pt idx="61">
                  <c:v>8.3387553290410601</c:v>
                </c:pt>
                <c:pt idx="62">
                  <c:v>-4.1148266249744205</c:v>
                </c:pt>
                <c:pt idx="63">
                  <c:v>0.31242368571120371</c:v>
                </c:pt>
                <c:pt idx="64">
                  <c:v>-0.92132270732485666</c:v>
                </c:pt>
                <c:pt idx="65">
                  <c:v>2.1625834346094539</c:v>
                </c:pt>
                <c:pt idx="66">
                  <c:v>3.5244529770189486</c:v>
                </c:pt>
                <c:pt idx="67">
                  <c:v>3.5358459719623649</c:v>
                </c:pt>
                <c:pt idx="68">
                  <c:v>3.5489499811304128</c:v>
                </c:pt>
                <c:pt idx="69">
                  <c:v>3.8931432117476565</c:v>
                </c:pt>
                <c:pt idx="70">
                  <c:v>-0.83357210349390776</c:v>
                </c:pt>
                <c:pt idx="71">
                  <c:v>4.6229639647540157</c:v>
                </c:pt>
                <c:pt idx="72">
                  <c:v>1.5962615106292402</c:v>
                </c:pt>
                <c:pt idx="73">
                  <c:v>-1.51175204935098</c:v>
                </c:pt>
                <c:pt idx="74">
                  <c:v>3.5327837231737527</c:v>
                </c:pt>
                <c:pt idx="75">
                  <c:v>-0.39056456792871347</c:v>
                </c:pt>
                <c:pt idx="76">
                  <c:v>-2.6498891455881703</c:v>
                </c:pt>
                <c:pt idx="77">
                  <c:v>-0.61103107715047134</c:v>
                </c:pt>
                <c:pt idx="78">
                  <c:v>-4.7495318331642684</c:v>
                </c:pt>
                <c:pt idx="79">
                  <c:v>-1.7031358342862857</c:v>
                </c:pt>
                <c:pt idx="80">
                  <c:v>-4.4148295030192477</c:v>
                </c:pt>
                <c:pt idx="81">
                  <c:v>-5.5553616672976167</c:v>
                </c:pt>
                <c:pt idx="82">
                  <c:v>0.86370930305469984</c:v>
                </c:pt>
                <c:pt idx="83">
                  <c:v>-0.76034408327785696</c:v>
                </c:pt>
                <c:pt idx="84">
                  <c:v>1.7126779636838467</c:v>
                </c:pt>
                <c:pt idx="85">
                  <c:v>1.2904784096174946</c:v>
                </c:pt>
                <c:pt idx="86">
                  <c:v>-0.81590723157419254</c:v>
                </c:pt>
                <c:pt idx="87">
                  <c:v>1.0443344883400016</c:v>
                </c:pt>
                <c:pt idx="88">
                  <c:v>-0.71936225474924587</c:v>
                </c:pt>
                <c:pt idx="89">
                  <c:v>-0.55275883599308018</c:v>
                </c:pt>
                <c:pt idx="90">
                  <c:v>-4.0555291573317227</c:v>
                </c:pt>
                <c:pt idx="91">
                  <c:v>3.9382005915775875</c:v>
                </c:pt>
                <c:pt idx="92">
                  <c:v>-7.1549827376427819</c:v>
                </c:pt>
                <c:pt idx="93">
                  <c:v>-4.1273148454066257</c:v>
                </c:pt>
                <c:pt idx="94">
                  <c:v>3.4109063405027227</c:v>
                </c:pt>
                <c:pt idx="95">
                  <c:v>2.6538571131253454</c:v>
                </c:pt>
                <c:pt idx="96">
                  <c:v>1.0916526393924539</c:v>
                </c:pt>
                <c:pt idx="97">
                  <c:v>-2.2732616154998886</c:v>
                </c:pt>
                <c:pt idx="98">
                  <c:v>-9.9770443180615249</c:v>
                </c:pt>
                <c:pt idx="99">
                  <c:v>-10.434714288481453</c:v>
                </c:pt>
                <c:pt idx="100">
                  <c:v>-12.202906429481923</c:v>
                </c:pt>
                <c:pt idx="101">
                  <c:v>-1.1707156474103009</c:v>
                </c:pt>
                <c:pt idx="102">
                  <c:v>15.689749897584576</c:v>
                </c:pt>
                <c:pt idx="103">
                  <c:v>19.873567753310247</c:v>
                </c:pt>
                <c:pt idx="104">
                  <c:v>22.549221624973491</c:v>
                </c:pt>
                <c:pt idx="105">
                  <c:v>14.469492329518602</c:v>
                </c:pt>
                <c:pt idx="106">
                  <c:v>0.21800955574350178</c:v>
                </c:pt>
                <c:pt idx="107">
                  <c:v>-6.7543205498881838</c:v>
                </c:pt>
                <c:pt idx="108">
                  <c:v>-1.8232752250685897</c:v>
                </c:pt>
                <c:pt idx="109">
                  <c:v>-5.9593869686129342</c:v>
                </c:pt>
                <c:pt idx="110">
                  <c:v>-10.224903707823366</c:v>
                </c:pt>
                <c:pt idx="111">
                  <c:v>5.1781156642740278</c:v>
                </c:pt>
                <c:pt idx="112">
                  <c:v>-8.9987387482471988</c:v>
                </c:pt>
                <c:pt idx="113">
                  <c:v>-5.9632162788139773</c:v>
                </c:pt>
                <c:pt idx="114">
                  <c:v>5.2895202662485534</c:v>
                </c:pt>
                <c:pt idx="115">
                  <c:v>-9.46260108716743</c:v>
                </c:pt>
                <c:pt idx="116">
                  <c:v>4.5993594390850383</c:v>
                </c:pt>
                <c:pt idx="117">
                  <c:v>2.698622251161694</c:v>
                </c:pt>
                <c:pt idx="118">
                  <c:v>0.41782989800513581</c:v>
                </c:pt>
                <c:pt idx="119">
                  <c:v>3.7132065022173366</c:v>
                </c:pt>
                <c:pt idx="120">
                  <c:v>-10.816484580901106</c:v>
                </c:pt>
                <c:pt idx="121">
                  <c:v>-16.370671245041422</c:v>
                </c:pt>
                <c:pt idx="122">
                  <c:v>-13.542079290790005</c:v>
                </c:pt>
                <c:pt idx="123">
                  <c:v>-5.8561126373685255</c:v>
                </c:pt>
                <c:pt idx="124">
                  <c:v>-15.489579766737778</c:v>
                </c:pt>
                <c:pt idx="125">
                  <c:v>5.882839636327005</c:v>
                </c:pt>
                <c:pt idx="126">
                  <c:v>13.474662462000932</c:v>
                </c:pt>
                <c:pt idx="127">
                  <c:v>4.253752869260456</c:v>
                </c:pt>
                <c:pt idx="128">
                  <c:v>13.554664437204279</c:v>
                </c:pt>
                <c:pt idx="129">
                  <c:v>-4.2346225459388691</c:v>
                </c:pt>
                <c:pt idx="130">
                  <c:v>-0.89229596845328596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D0-450D-AF27-C35C3CA7B31D}"/>
            </c:ext>
          </c:extLst>
        </c:ser>
        <c:ser>
          <c:idx val="2"/>
          <c:order val="2"/>
          <c:tx>
            <c:strRef>
              <c:f>'4指標'!$AX$2</c:f>
              <c:strCache>
                <c:ptCount val="1"/>
                <c:pt idx="0">
                  <c:v>z1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'4指標'!$AX$5:$AX$135</c:f>
              <c:numCache>
                <c:formatCode>General</c:formatCode>
                <c:ptCount val="131"/>
                <c:pt idx="0">
                  <c:v>-5.9320945381792463</c:v>
                </c:pt>
                <c:pt idx="1">
                  <c:v>-4.5637223818517949</c:v>
                </c:pt>
                <c:pt idx="2">
                  <c:v>9.7236693179903568</c:v>
                </c:pt>
                <c:pt idx="3">
                  <c:v>5.8614585187623547</c:v>
                </c:pt>
                <c:pt idx="4">
                  <c:v>1.7216930124081005</c:v>
                </c:pt>
                <c:pt idx="5">
                  <c:v>4.587179179967249</c:v>
                </c:pt>
                <c:pt idx="6">
                  <c:v>5.9978856667249314</c:v>
                </c:pt>
                <c:pt idx="7">
                  <c:v>0.53695730559505472</c:v>
                </c:pt>
                <c:pt idx="8">
                  <c:v>-1.196175091307164</c:v>
                </c:pt>
                <c:pt idx="9">
                  <c:v>-3.9325174758767369</c:v>
                </c:pt>
                <c:pt idx="10">
                  <c:v>-1.9046823888848468</c:v>
                </c:pt>
                <c:pt idx="11">
                  <c:v>-12.099981889814181</c:v>
                </c:pt>
                <c:pt idx="12">
                  <c:v>-6.4272130408995309</c:v>
                </c:pt>
                <c:pt idx="13">
                  <c:v>-5.706410802265113</c:v>
                </c:pt>
                <c:pt idx="14">
                  <c:v>-7.1301057103581531</c:v>
                </c:pt>
                <c:pt idx="15">
                  <c:v>-1.518479391283531</c:v>
                </c:pt>
                <c:pt idx="16">
                  <c:v>2.1172061904163737</c:v>
                </c:pt>
                <c:pt idx="17">
                  <c:v>3.3527343196052417</c:v>
                </c:pt>
                <c:pt idx="18">
                  <c:v>-1.1945064207616727</c:v>
                </c:pt>
                <c:pt idx="19">
                  <c:v>-4.5079529009081503</c:v>
                </c:pt>
                <c:pt idx="20">
                  <c:v>0.42887683588279063</c:v>
                </c:pt>
                <c:pt idx="21">
                  <c:v>5.5719991121203201</c:v>
                </c:pt>
                <c:pt idx="22">
                  <c:v>8.805461354372822</c:v>
                </c:pt>
                <c:pt idx="23">
                  <c:v>17.685914398369089</c:v>
                </c:pt>
                <c:pt idx="24">
                  <c:v>40.573151535559639</c:v>
                </c:pt>
                <c:pt idx="25">
                  <c:v>2.8579737538296457</c:v>
                </c:pt>
                <c:pt idx="26">
                  <c:v>2.9085009471652112</c:v>
                </c:pt>
                <c:pt idx="27">
                  <c:v>2.2775204510744631</c:v>
                </c:pt>
                <c:pt idx="28">
                  <c:v>-18.56805156382713</c:v>
                </c:pt>
                <c:pt idx="29">
                  <c:v>17.555176020273127</c:v>
                </c:pt>
                <c:pt idx="30">
                  <c:v>15.110440649746224</c:v>
                </c:pt>
                <c:pt idx="31">
                  <c:v>2.7070801032860743</c:v>
                </c:pt>
                <c:pt idx="32">
                  <c:v>-0.25367405923270692</c:v>
                </c:pt>
                <c:pt idx="33">
                  <c:v>-7.0177429162613629</c:v>
                </c:pt>
                <c:pt idx="34">
                  <c:v>-1.4903900462337929</c:v>
                </c:pt>
                <c:pt idx="35">
                  <c:v>-1.1934058596479056</c:v>
                </c:pt>
                <c:pt idx="36">
                  <c:v>3.1849087590792351</c:v>
                </c:pt>
                <c:pt idx="37">
                  <c:v>-5.4056177857750649</c:v>
                </c:pt>
                <c:pt idx="38">
                  <c:v>-7.3345712588346093</c:v>
                </c:pt>
                <c:pt idx="39">
                  <c:v>-8.4165361656785986</c:v>
                </c:pt>
                <c:pt idx="40">
                  <c:v>-7.2742890047331787</c:v>
                </c:pt>
                <c:pt idx="41">
                  <c:v>-1.1666208069013537</c:v>
                </c:pt>
                <c:pt idx="42">
                  <c:v>-6.0032145236795298</c:v>
                </c:pt>
                <c:pt idx="43">
                  <c:v>2.2959038228853519</c:v>
                </c:pt>
                <c:pt idx="44">
                  <c:v>-6.5633631050793335</c:v>
                </c:pt>
                <c:pt idx="45">
                  <c:v>-1.1948032879980006</c:v>
                </c:pt>
                <c:pt idx="46">
                  <c:v>-1.0490710503566603</c:v>
                </c:pt>
                <c:pt idx="47">
                  <c:v>-9.6951532457250291</c:v>
                </c:pt>
                <c:pt idx="48">
                  <c:v>-0.10195422241841334</c:v>
                </c:pt>
                <c:pt idx="49">
                  <c:v>3.9121471704603046</c:v>
                </c:pt>
                <c:pt idx="50">
                  <c:v>-2.6507576473740979</c:v>
                </c:pt>
                <c:pt idx="51">
                  <c:v>0.70818330309288213</c:v>
                </c:pt>
                <c:pt idx="52">
                  <c:v>2.871537437778469</c:v>
                </c:pt>
                <c:pt idx="53">
                  <c:v>0.59071711367988411</c:v>
                </c:pt>
                <c:pt idx="54">
                  <c:v>5.6782565703104897</c:v>
                </c:pt>
                <c:pt idx="55">
                  <c:v>10.579754857507128</c:v>
                </c:pt>
                <c:pt idx="56">
                  <c:v>36.35992494233183</c:v>
                </c:pt>
                <c:pt idx="57">
                  <c:v>9.5534727110117537</c:v>
                </c:pt>
                <c:pt idx="58">
                  <c:v>-6.2251362276256232</c:v>
                </c:pt>
                <c:pt idx="59">
                  <c:v>-13.649050128459828</c:v>
                </c:pt>
                <c:pt idx="60">
                  <c:v>-38.98015926931928</c:v>
                </c:pt>
                <c:pt idx="61">
                  <c:v>-8.6387553290410608</c:v>
                </c:pt>
                <c:pt idx="62">
                  <c:v>4.0148266249744209</c:v>
                </c:pt>
                <c:pt idx="63">
                  <c:v>-0.31242368571120371</c:v>
                </c:pt>
                <c:pt idx="64">
                  <c:v>0.92132270732485666</c:v>
                </c:pt>
                <c:pt idx="65">
                  <c:v>-2.262583434609454</c:v>
                </c:pt>
                <c:pt idx="66">
                  <c:v>-3.8244529770189484</c:v>
                </c:pt>
                <c:pt idx="67">
                  <c:v>-3.8358459719623648</c:v>
                </c:pt>
                <c:pt idx="68">
                  <c:v>-4.0489499811304128</c:v>
                </c:pt>
                <c:pt idx="69">
                  <c:v>-4.4931432117476566</c:v>
                </c:pt>
                <c:pt idx="70">
                  <c:v>3.3572103493907712E-2</c:v>
                </c:pt>
                <c:pt idx="71">
                  <c:v>-5.5229639647540161</c:v>
                </c:pt>
                <c:pt idx="72">
                  <c:v>-2.3962615106292402</c:v>
                </c:pt>
                <c:pt idx="73">
                  <c:v>0.71175204935097991</c:v>
                </c:pt>
                <c:pt idx="74">
                  <c:v>-4.3327837231737529</c:v>
                </c:pt>
                <c:pt idx="75">
                  <c:v>-0.50943543207128661</c:v>
                </c:pt>
                <c:pt idx="76">
                  <c:v>1.7498891455881704</c:v>
                </c:pt>
                <c:pt idx="77">
                  <c:v>-0.18896892284952871</c:v>
                </c:pt>
                <c:pt idx="78">
                  <c:v>4.0495318331642682</c:v>
                </c:pt>
                <c:pt idx="79">
                  <c:v>1.3031358342862855</c:v>
                </c:pt>
                <c:pt idx="80">
                  <c:v>4.3148295030192481</c:v>
                </c:pt>
                <c:pt idx="81">
                  <c:v>5.5553616672976167</c:v>
                </c:pt>
                <c:pt idx="82">
                  <c:v>-0.86370930305469984</c:v>
                </c:pt>
                <c:pt idx="83">
                  <c:v>0.56034408327785701</c:v>
                </c:pt>
                <c:pt idx="84">
                  <c:v>-1.9126779636838467</c:v>
                </c:pt>
                <c:pt idx="85">
                  <c:v>-1.4904784096174946</c:v>
                </c:pt>
                <c:pt idx="86">
                  <c:v>0.41590723157419252</c:v>
                </c:pt>
                <c:pt idx="87">
                  <c:v>-1.1443344883400017</c:v>
                </c:pt>
                <c:pt idx="88">
                  <c:v>0.61936225474924589</c:v>
                </c:pt>
                <c:pt idx="89">
                  <c:v>0.65275883599308016</c:v>
                </c:pt>
                <c:pt idx="90">
                  <c:v>4.0555291573317227</c:v>
                </c:pt>
                <c:pt idx="91">
                  <c:v>-3.9382005915775875</c:v>
                </c:pt>
                <c:pt idx="92">
                  <c:v>7.4549827376427817</c:v>
                </c:pt>
                <c:pt idx="93">
                  <c:v>4.2273148454066254</c:v>
                </c:pt>
                <c:pt idx="94">
                  <c:v>-3.5109063405027228</c:v>
                </c:pt>
                <c:pt idx="95">
                  <c:v>-2.7538571131253455</c:v>
                </c:pt>
                <c:pt idx="96">
                  <c:v>-1.191652639392454</c:v>
                </c:pt>
                <c:pt idx="97">
                  <c:v>2.7732616154998886</c:v>
                </c:pt>
                <c:pt idx="98">
                  <c:v>10.977044318061525</c:v>
                </c:pt>
                <c:pt idx="99">
                  <c:v>11.934714288481453</c:v>
                </c:pt>
                <c:pt idx="100">
                  <c:v>14.502906429481921</c:v>
                </c:pt>
                <c:pt idx="101">
                  <c:v>2.1707156474103009</c:v>
                </c:pt>
                <c:pt idx="102">
                  <c:v>-15.789749897584576</c:v>
                </c:pt>
                <c:pt idx="103">
                  <c:v>-20.873567753310247</c:v>
                </c:pt>
                <c:pt idx="104">
                  <c:v>-24.849221624973492</c:v>
                </c:pt>
                <c:pt idx="105">
                  <c:v>-16.269492329518602</c:v>
                </c:pt>
                <c:pt idx="106">
                  <c:v>-1.4180095557435017</c:v>
                </c:pt>
                <c:pt idx="107">
                  <c:v>5.5543205498881836</c:v>
                </c:pt>
                <c:pt idx="108">
                  <c:v>0.82327522506858974</c:v>
                </c:pt>
                <c:pt idx="109">
                  <c:v>5.4593869686129342</c:v>
                </c:pt>
                <c:pt idx="110">
                  <c:v>9.4249037078233648</c:v>
                </c:pt>
                <c:pt idx="111">
                  <c:v>-5.4781156642740276</c:v>
                </c:pt>
                <c:pt idx="112">
                  <c:v>9.1987387482471981</c:v>
                </c:pt>
                <c:pt idx="113">
                  <c:v>5.7632162788139771</c:v>
                </c:pt>
                <c:pt idx="114">
                  <c:v>-5.1895202662485538</c:v>
                </c:pt>
                <c:pt idx="115">
                  <c:v>9.46260108716743</c:v>
                </c:pt>
                <c:pt idx="116">
                  <c:v>-4.7993594390850385</c:v>
                </c:pt>
                <c:pt idx="117">
                  <c:v>-2.7986222511616941</c:v>
                </c:pt>
                <c:pt idx="118">
                  <c:v>-0.71782989800513586</c:v>
                </c:pt>
                <c:pt idx="119">
                  <c:v>-3.7132065022173366</c:v>
                </c:pt>
                <c:pt idx="120">
                  <c:v>11.516484580901105</c:v>
                </c:pt>
                <c:pt idx="121">
                  <c:v>17.470671245041423</c:v>
                </c:pt>
                <c:pt idx="122">
                  <c:v>14.842079290790005</c:v>
                </c:pt>
                <c:pt idx="123">
                  <c:v>7.2561126373685259</c:v>
                </c:pt>
                <c:pt idx="124">
                  <c:v>16.689579766737779</c:v>
                </c:pt>
                <c:pt idx="125">
                  <c:v>-5.1828396363270048</c:v>
                </c:pt>
                <c:pt idx="126">
                  <c:v>-13.374662462000932</c:v>
                </c:pt>
                <c:pt idx="127">
                  <c:v>-4.253752869260456</c:v>
                </c:pt>
                <c:pt idx="128">
                  <c:v>-13.654664437204278</c:v>
                </c:pt>
                <c:pt idx="129">
                  <c:v>4.2346225459388691</c:v>
                </c:pt>
                <c:pt idx="130">
                  <c:v>0.79229596845328598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D0-450D-AF27-C35C3CA7B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096975"/>
        <c:axId val="621988927"/>
      </c:barChart>
      <c:lineChart>
        <c:grouping val="standard"/>
        <c:varyColors val="0"/>
        <c:ser>
          <c:idx val="0"/>
          <c:order val="0"/>
          <c:tx>
            <c:strRef>
              <c:f>'4指標'!$Z$2</c:f>
              <c:strCache>
                <c:ptCount val="1"/>
                <c:pt idx="0">
                  <c:v>PI1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'4指標'!$Y$3:$Y$135</c:f>
              <c:numCache>
                <c:formatCode>m/d/yyyy</c:formatCode>
                <c:ptCount val="133"/>
                <c:pt idx="0">
                  <c:v>30376</c:v>
                </c:pt>
                <c:pt idx="1">
                  <c:v>30468</c:v>
                </c:pt>
                <c:pt idx="2">
                  <c:v>30560</c:v>
                </c:pt>
                <c:pt idx="3">
                  <c:v>30651</c:v>
                </c:pt>
                <c:pt idx="4">
                  <c:v>30742</c:v>
                </c:pt>
                <c:pt idx="5">
                  <c:v>30834</c:v>
                </c:pt>
                <c:pt idx="6">
                  <c:v>30926</c:v>
                </c:pt>
                <c:pt idx="7">
                  <c:v>31017</c:v>
                </c:pt>
                <c:pt idx="8">
                  <c:v>31107</c:v>
                </c:pt>
                <c:pt idx="9">
                  <c:v>31199</c:v>
                </c:pt>
                <c:pt idx="10">
                  <c:v>31291</c:v>
                </c:pt>
                <c:pt idx="11">
                  <c:v>31382</c:v>
                </c:pt>
                <c:pt idx="12">
                  <c:v>31472</c:v>
                </c:pt>
                <c:pt idx="13">
                  <c:v>31564</c:v>
                </c:pt>
                <c:pt idx="14">
                  <c:v>31656</c:v>
                </c:pt>
                <c:pt idx="15">
                  <c:v>31747</c:v>
                </c:pt>
                <c:pt idx="16">
                  <c:v>31837</c:v>
                </c:pt>
                <c:pt idx="17">
                  <c:v>31929</c:v>
                </c:pt>
                <c:pt idx="18">
                  <c:v>32021</c:v>
                </c:pt>
                <c:pt idx="19">
                  <c:v>32112</c:v>
                </c:pt>
                <c:pt idx="20">
                  <c:v>32203</c:v>
                </c:pt>
                <c:pt idx="21">
                  <c:v>32295</c:v>
                </c:pt>
                <c:pt idx="22">
                  <c:v>32387</c:v>
                </c:pt>
                <c:pt idx="23">
                  <c:v>32478</c:v>
                </c:pt>
                <c:pt idx="24">
                  <c:v>32568</c:v>
                </c:pt>
                <c:pt idx="25">
                  <c:v>32660</c:v>
                </c:pt>
                <c:pt idx="26">
                  <c:v>32752</c:v>
                </c:pt>
                <c:pt idx="27">
                  <c:v>32843</c:v>
                </c:pt>
                <c:pt idx="28">
                  <c:v>32933</c:v>
                </c:pt>
                <c:pt idx="29">
                  <c:v>33025</c:v>
                </c:pt>
                <c:pt idx="30">
                  <c:v>33117</c:v>
                </c:pt>
                <c:pt idx="31">
                  <c:v>33208</c:v>
                </c:pt>
                <c:pt idx="32">
                  <c:v>33298</c:v>
                </c:pt>
                <c:pt idx="33">
                  <c:v>33390</c:v>
                </c:pt>
                <c:pt idx="34">
                  <c:v>33482</c:v>
                </c:pt>
                <c:pt idx="35">
                  <c:v>33573</c:v>
                </c:pt>
                <c:pt idx="36">
                  <c:v>33664</c:v>
                </c:pt>
                <c:pt idx="37">
                  <c:v>33756</c:v>
                </c:pt>
                <c:pt idx="38">
                  <c:v>33848</c:v>
                </c:pt>
                <c:pt idx="39">
                  <c:v>33939</c:v>
                </c:pt>
                <c:pt idx="40">
                  <c:v>34029</c:v>
                </c:pt>
                <c:pt idx="41">
                  <c:v>34121</c:v>
                </c:pt>
                <c:pt idx="42">
                  <c:v>34213</c:v>
                </c:pt>
                <c:pt idx="43">
                  <c:v>34304</c:v>
                </c:pt>
                <c:pt idx="44">
                  <c:v>34394</c:v>
                </c:pt>
                <c:pt idx="45">
                  <c:v>34486</c:v>
                </c:pt>
                <c:pt idx="46">
                  <c:v>34578</c:v>
                </c:pt>
                <c:pt idx="47">
                  <c:v>34669</c:v>
                </c:pt>
                <c:pt idx="48">
                  <c:v>34759</c:v>
                </c:pt>
                <c:pt idx="49">
                  <c:v>34851</c:v>
                </c:pt>
                <c:pt idx="50">
                  <c:v>34943</c:v>
                </c:pt>
                <c:pt idx="51">
                  <c:v>35034</c:v>
                </c:pt>
                <c:pt idx="52">
                  <c:v>35125</c:v>
                </c:pt>
                <c:pt idx="53">
                  <c:v>35217</c:v>
                </c:pt>
                <c:pt idx="54">
                  <c:v>35309</c:v>
                </c:pt>
                <c:pt idx="55">
                  <c:v>35400</c:v>
                </c:pt>
                <c:pt idx="56">
                  <c:v>35490</c:v>
                </c:pt>
                <c:pt idx="57">
                  <c:v>35582</c:v>
                </c:pt>
                <c:pt idx="58">
                  <c:v>35674</c:v>
                </c:pt>
                <c:pt idx="59">
                  <c:v>35765</c:v>
                </c:pt>
                <c:pt idx="60">
                  <c:v>35855</c:v>
                </c:pt>
                <c:pt idx="61">
                  <c:v>35947</c:v>
                </c:pt>
                <c:pt idx="62">
                  <c:v>36039</c:v>
                </c:pt>
                <c:pt idx="63">
                  <c:v>36130</c:v>
                </c:pt>
                <c:pt idx="64">
                  <c:v>36220</c:v>
                </c:pt>
                <c:pt idx="65">
                  <c:v>36312</c:v>
                </c:pt>
                <c:pt idx="66">
                  <c:v>36404</c:v>
                </c:pt>
                <c:pt idx="67">
                  <c:v>36495</c:v>
                </c:pt>
                <c:pt idx="68">
                  <c:v>36586</c:v>
                </c:pt>
                <c:pt idx="69">
                  <c:v>36678</c:v>
                </c:pt>
                <c:pt idx="70">
                  <c:v>36770</c:v>
                </c:pt>
                <c:pt idx="71">
                  <c:v>36861</c:v>
                </c:pt>
                <c:pt idx="72">
                  <c:v>36951</c:v>
                </c:pt>
                <c:pt idx="73">
                  <c:v>37043</c:v>
                </c:pt>
                <c:pt idx="74">
                  <c:v>37135</c:v>
                </c:pt>
                <c:pt idx="75">
                  <c:v>37226</c:v>
                </c:pt>
                <c:pt idx="76">
                  <c:v>37316</c:v>
                </c:pt>
                <c:pt idx="77">
                  <c:v>37408</c:v>
                </c:pt>
                <c:pt idx="78">
                  <c:v>37500</c:v>
                </c:pt>
                <c:pt idx="79">
                  <c:v>37591</c:v>
                </c:pt>
                <c:pt idx="80">
                  <c:v>37681</c:v>
                </c:pt>
                <c:pt idx="81">
                  <c:v>37773</c:v>
                </c:pt>
                <c:pt idx="82">
                  <c:v>37865</c:v>
                </c:pt>
                <c:pt idx="83">
                  <c:v>37956</c:v>
                </c:pt>
                <c:pt idx="84">
                  <c:v>38047</c:v>
                </c:pt>
                <c:pt idx="85">
                  <c:v>38139</c:v>
                </c:pt>
                <c:pt idx="86">
                  <c:v>38231</c:v>
                </c:pt>
                <c:pt idx="87">
                  <c:v>38322</c:v>
                </c:pt>
                <c:pt idx="88">
                  <c:v>38412</c:v>
                </c:pt>
                <c:pt idx="89">
                  <c:v>38504</c:v>
                </c:pt>
                <c:pt idx="90">
                  <c:v>38596</c:v>
                </c:pt>
                <c:pt idx="91">
                  <c:v>38687</c:v>
                </c:pt>
                <c:pt idx="92">
                  <c:v>38777</c:v>
                </c:pt>
                <c:pt idx="93">
                  <c:v>38869</c:v>
                </c:pt>
                <c:pt idx="94">
                  <c:v>38961</c:v>
                </c:pt>
                <c:pt idx="95">
                  <c:v>39052</c:v>
                </c:pt>
                <c:pt idx="96">
                  <c:v>39142</c:v>
                </c:pt>
                <c:pt idx="97">
                  <c:v>39234</c:v>
                </c:pt>
                <c:pt idx="98">
                  <c:v>39326</c:v>
                </c:pt>
                <c:pt idx="99">
                  <c:v>39417</c:v>
                </c:pt>
                <c:pt idx="100">
                  <c:v>39508</c:v>
                </c:pt>
                <c:pt idx="101">
                  <c:v>39600</c:v>
                </c:pt>
                <c:pt idx="102">
                  <c:v>39692</c:v>
                </c:pt>
                <c:pt idx="103">
                  <c:v>39783</c:v>
                </c:pt>
                <c:pt idx="104">
                  <c:v>39873</c:v>
                </c:pt>
                <c:pt idx="105">
                  <c:v>39965</c:v>
                </c:pt>
                <c:pt idx="106">
                  <c:v>40057</c:v>
                </c:pt>
                <c:pt idx="107">
                  <c:v>40148</c:v>
                </c:pt>
                <c:pt idx="108">
                  <c:v>40238</c:v>
                </c:pt>
                <c:pt idx="109">
                  <c:v>40330</c:v>
                </c:pt>
                <c:pt idx="110">
                  <c:v>40422</c:v>
                </c:pt>
                <c:pt idx="111">
                  <c:v>40513</c:v>
                </c:pt>
                <c:pt idx="112">
                  <c:v>40603</c:v>
                </c:pt>
                <c:pt idx="113">
                  <c:v>40695</c:v>
                </c:pt>
                <c:pt idx="114">
                  <c:v>40787</c:v>
                </c:pt>
                <c:pt idx="115">
                  <c:v>40878</c:v>
                </c:pt>
                <c:pt idx="116">
                  <c:v>40969</c:v>
                </c:pt>
                <c:pt idx="117">
                  <c:v>41061</c:v>
                </c:pt>
                <c:pt idx="118">
                  <c:v>41153</c:v>
                </c:pt>
                <c:pt idx="119">
                  <c:v>41244</c:v>
                </c:pt>
                <c:pt idx="120">
                  <c:v>41334</c:v>
                </c:pt>
                <c:pt idx="121">
                  <c:v>41426</c:v>
                </c:pt>
                <c:pt idx="122">
                  <c:v>41518</c:v>
                </c:pt>
                <c:pt idx="123">
                  <c:v>41609</c:v>
                </c:pt>
                <c:pt idx="124">
                  <c:v>41699</c:v>
                </c:pt>
                <c:pt idx="125">
                  <c:v>41791</c:v>
                </c:pt>
                <c:pt idx="126">
                  <c:v>41883</c:v>
                </c:pt>
                <c:pt idx="127">
                  <c:v>41974</c:v>
                </c:pt>
                <c:pt idx="128">
                  <c:v>42064</c:v>
                </c:pt>
                <c:pt idx="129">
                  <c:v>42156</c:v>
                </c:pt>
                <c:pt idx="130">
                  <c:v>42248</c:v>
                </c:pt>
                <c:pt idx="131">
                  <c:v>42339</c:v>
                </c:pt>
                <c:pt idx="132">
                  <c:v>42430</c:v>
                </c:pt>
              </c:numCache>
            </c:numRef>
          </c:cat>
          <c:val>
            <c:numRef>
              <c:f>'4指標'!$Z$3:$Z$135</c:f>
              <c:numCache>
                <c:formatCode>General</c:formatCode>
                <c:ptCount val="133"/>
                <c:pt idx="0">
                  <c:v>2.2999999999999998</c:v>
                </c:pt>
                <c:pt idx="1">
                  <c:v>1.8</c:v>
                </c:pt>
                <c:pt idx="2">
                  <c:v>1.6</c:v>
                </c:pt>
                <c:pt idx="3">
                  <c:v>1.6</c:v>
                </c:pt>
                <c:pt idx="4">
                  <c:v>2</c:v>
                </c:pt>
                <c:pt idx="5">
                  <c:v>2.1</c:v>
                </c:pt>
                <c:pt idx="6">
                  <c:v>2.2000000000000002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</c:v>
                </c:pt>
                <c:pt idx="10">
                  <c:v>1.8</c:v>
                </c:pt>
                <c:pt idx="11">
                  <c:v>1.5</c:v>
                </c:pt>
                <c:pt idx="12">
                  <c:v>1.4</c:v>
                </c:pt>
                <c:pt idx="13">
                  <c:v>0.8</c:v>
                </c:pt>
                <c:pt idx="14">
                  <c:v>0.5</c:v>
                </c:pt>
                <c:pt idx="15">
                  <c:v>0.1</c:v>
                </c:pt>
                <c:pt idx="16">
                  <c:v>0</c:v>
                </c:pt>
                <c:pt idx="17">
                  <c:v>0.3</c:v>
                </c:pt>
                <c:pt idx="18">
                  <c:v>0.5</c:v>
                </c:pt>
                <c:pt idx="19">
                  <c:v>0.6</c:v>
                </c:pt>
                <c:pt idx="20">
                  <c:v>0.4</c:v>
                </c:pt>
                <c:pt idx="21">
                  <c:v>0.3</c:v>
                </c:pt>
                <c:pt idx="22">
                  <c:v>0.4</c:v>
                </c:pt>
                <c:pt idx="23">
                  <c:v>0.7</c:v>
                </c:pt>
                <c:pt idx="24">
                  <c:v>1.1000000000000001</c:v>
                </c:pt>
                <c:pt idx="25">
                  <c:v>2.9</c:v>
                </c:pt>
                <c:pt idx="26">
                  <c:v>2.9</c:v>
                </c:pt>
                <c:pt idx="27">
                  <c:v>2.9</c:v>
                </c:pt>
                <c:pt idx="28">
                  <c:v>3.1</c:v>
                </c:pt>
                <c:pt idx="29">
                  <c:v>2</c:v>
                </c:pt>
                <c:pt idx="30">
                  <c:v>2.5</c:v>
                </c:pt>
                <c:pt idx="31">
                  <c:v>3.3</c:v>
                </c:pt>
                <c:pt idx="32">
                  <c:v>3.1</c:v>
                </c:pt>
                <c:pt idx="33">
                  <c:v>3.1</c:v>
                </c:pt>
                <c:pt idx="34">
                  <c:v>2.8</c:v>
                </c:pt>
                <c:pt idx="35">
                  <c:v>2.2999999999999998</c:v>
                </c:pt>
                <c:pt idx="36">
                  <c:v>2.2999999999999998</c:v>
                </c:pt>
                <c:pt idx="37">
                  <c:v>2.5</c:v>
                </c:pt>
                <c:pt idx="38">
                  <c:v>2.2000000000000002</c:v>
                </c:pt>
                <c:pt idx="39">
                  <c:v>2</c:v>
                </c:pt>
                <c:pt idx="40">
                  <c:v>1.6</c:v>
                </c:pt>
                <c:pt idx="41">
                  <c:v>1.2</c:v>
                </c:pt>
                <c:pt idx="42">
                  <c:v>1.1000000000000001</c:v>
                </c:pt>
                <c:pt idx="43">
                  <c:v>0.8</c:v>
                </c:pt>
                <c:pt idx="44">
                  <c:v>0.9</c:v>
                </c:pt>
                <c:pt idx="45">
                  <c:v>0.8</c:v>
                </c:pt>
                <c:pt idx="46">
                  <c:v>0.6</c:v>
                </c:pt>
                <c:pt idx="47">
                  <c:v>0.5</c:v>
                </c:pt>
                <c:pt idx="48">
                  <c:v>0.1</c:v>
                </c:pt>
                <c:pt idx="49">
                  <c:v>-0.2</c:v>
                </c:pt>
                <c:pt idx="50">
                  <c:v>0.2</c:v>
                </c:pt>
                <c:pt idx="51">
                  <c:v>0.1</c:v>
                </c:pt>
                <c:pt idx="52">
                  <c:v>0</c:v>
                </c:pt>
                <c:pt idx="53">
                  <c:v>0.2</c:v>
                </c:pt>
                <c:pt idx="54">
                  <c:v>0.2</c:v>
                </c:pt>
                <c:pt idx="55">
                  <c:v>0.3</c:v>
                </c:pt>
                <c:pt idx="56">
                  <c:v>0.5</c:v>
                </c:pt>
                <c:pt idx="57">
                  <c:v>2</c:v>
                </c:pt>
                <c:pt idx="58">
                  <c:v>2.4</c:v>
                </c:pt>
                <c:pt idx="59">
                  <c:v>2.2000000000000002</c:v>
                </c:pt>
                <c:pt idx="60">
                  <c:v>1.8</c:v>
                </c:pt>
                <c:pt idx="61">
                  <c:v>0</c:v>
                </c:pt>
                <c:pt idx="62">
                  <c:v>-0.5</c:v>
                </c:pt>
                <c:pt idx="63">
                  <c:v>-0.3</c:v>
                </c:pt>
                <c:pt idx="64">
                  <c:v>-0.1</c:v>
                </c:pt>
                <c:pt idx="65">
                  <c:v>0</c:v>
                </c:pt>
                <c:pt idx="66">
                  <c:v>0</c:v>
                </c:pt>
                <c:pt idx="67">
                  <c:v>-0.1</c:v>
                </c:pt>
                <c:pt idx="68">
                  <c:v>-0.3</c:v>
                </c:pt>
                <c:pt idx="69">
                  <c:v>-0.3</c:v>
                </c:pt>
                <c:pt idx="70">
                  <c:v>-0.5</c:v>
                </c:pt>
                <c:pt idx="71">
                  <c:v>-0.6</c:v>
                </c:pt>
                <c:pt idx="72">
                  <c:v>-0.8</c:v>
                </c:pt>
                <c:pt idx="73">
                  <c:v>-0.9</c:v>
                </c:pt>
                <c:pt idx="74">
                  <c:v>-0.8</c:v>
                </c:pt>
                <c:pt idx="75">
                  <c:v>-0.8</c:v>
                </c:pt>
                <c:pt idx="76">
                  <c:v>-0.8</c:v>
                </c:pt>
                <c:pt idx="77">
                  <c:v>-0.9</c:v>
                </c:pt>
                <c:pt idx="78">
                  <c:v>-0.9</c:v>
                </c:pt>
                <c:pt idx="79">
                  <c:v>-0.8</c:v>
                </c:pt>
                <c:pt idx="80">
                  <c:v>-0.7</c:v>
                </c:pt>
                <c:pt idx="81">
                  <c:v>-0.4</c:v>
                </c:pt>
                <c:pt idx="82">
                  <c:v>-0.1</c:v>
                </c:pt>
                <c:pt idx="83">
                  <c:v>0</c:v>
                </c:pt>
                <c:pt idx="84">
                  <c:v>0</c:v>
                </c:pt>
                <c:pt idx="85">
                  <c:v>-0.2</c:v>
                </c:pt>
                <c:pt idx="86">
                  <c:v>-0.2</c:v>
                </c:pt>
                <c:pt idx="87">
                  <c:v>-0.2</c:v>
                </c:pt>
                <c:pt idx="88">
                  <c:v>-0.4</c:v>
                </c:pt>
                <c:pt idx="89">
                  <c:v>-0.1</c:v>
                </c:pt>
                <c:pt idx="90">
                  <c:v>-0.1</c:v>
                </c:pt>
                <c:pt idx="91">
                  <c:v>0.1</c:v>
                </c:pt>
                <c:pt idx="92">
                  <c:v>0</c:v>
                </c:pt>
                <c:pt idx="93">
                  <c:v>0</c:v>
                </c:pt>
                <c:pt idx="94">
                  <c:v>0.3</c:v>
                </c:pt>
                <c:pt idx="95">
                  <c:v>0.1</c:v>
                </c:pt>
                <c:pt idx="96">
                  <c:v>-0.1</c:v>
                </c:pt>
                <c:pt idx="97">
                  <c:v>-0.1</c:v>
                </c:pt>
                <c:pt idx="98">
                  <c:v>-0.1</c:v>
                </c:pt>
                <c:pt idx="99">
                  <c:v>0.5</c:v>
                </c:pt>
                <c:pt idx="100">
                  <c:v>1</c:v>
                </c:pt>
                <c:pt idx="101">
                  <c:v>1.5</c:v>
                </c:pt>
                <c:pt idx="102">
                  <c:v>2.2999999999999998</c:v>
                </c:pt>
                <c:pt idx="103">
                  <c:v>1</c:v>
                </c:pt>
                <c:pt idx="104">
                  <c:v>-0.1</c:v>
                </c:pt>
                <c:pt idx="105">
                  <c:v>-1</c:v>
                </c:pt>
                <c:pt idx="106">
                  <c:v>-2.2999999999999998</c:v>
                </c:pt>
                <c:pt idx="107">
                  <c:v>-1.8</c:v>
                </c:pt>
                <c:pt idx="108">
                  <c:v>-1.2</c:v>
                </c:pt>
                <c:pt idx="109">
                  <c:v>-1.2</c:v>
                </c:pt>
                <c:pt idx="110">
                  <c:v>-1</c:v>
                </c:pt>
                <c:pt idx="111">
                  <c:v>-0.5</c:v>
                </c:pt>
                <c:pt idx="112">
                  <c:v>-0.8</c:v>
                </c:pt>
                <c:pt idx="113">
                  <c:v>-0.3</c:v>
                </c:pt>
                <c:pt idx="114">
                  <c:v>0.2</c:v>
                </c:pt>
                <c:pt idx="115">
                  <c:v>-0.2</c:v>
                </c:pt>
                <c:pt idx="116">
                  <c:v>0.1</c:v>
                </c:pt>
                <c:pt idx="117">
                  <c:v>0</c:v>
                </c:pt>
                <c:pt idx="118">
                  <c:v>-0.2</c:v>
                </c:pt>
                <c:pt idx="119">
                  <c:v>-0.1</c:v>
                </c:pt>
                <c:pt idx="120">
                  <c:v>-0.3</c:v>
                </c:pt>
                <c:pt idx="121">
                  <c:v>0</c:v>
                </c:pt>
                <c:pt idx="122">
                  <c:v>0.7</c:v>
                </c:pt>
                <c:pt idx="123">
                  <c:v>1.1000000000000001</c:v>
                </c:pt>
                <c:pt idx="124">
                  <c:v>1.3</c:v>
                </c:pt>
                <c:pt idx="125">
                  <c:v>1.4</c:v>
                </c:pt>
                <c:pt idx="126">
                  <c:v>1.2</c:v>
                </c:pt>
                <c:pt idx="127">
                  <c:v>0.7</c:v>
                </c:pt>
                <c:pt idx="128">
                  <c:v>0.1</c:v>
                </c:pt>
                <c:pt idx="129">
                  <c:v>0</c:v>
                </c:pt>
                <c:pt idx="130">
                  <c:v>-0.1</c:v>
                </c:pt>
                <c:pt idx="131">
                  <c:v>0</c:v>
                </c:pt>
                <c:pt idx="132">
                  <c:v>-0.1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D0-450D-AF27-C35C3CA7B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4096975"/>
        <c:axId val="621988927"/>
      </c:lineChart>
      <c:dateAx>
        <c:axId val="624096975"/>
        <c:scaling>
          <c:orientation val="minMax"/>
          <c:min val="36586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1988927"/>
        <c:crosses val="autoZero"/>
        <c:auto val="1"/>
        <c:lblOffset val="100"/>
        <c:baseTimeUnit val="months"/>
      </c:dateAx>
      <c:valAx>
        <c:axId val="621988927"/>
        <c:scaling>
          <c:orientation val="minMax"/>
          <c:max val="30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4096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ARIMA!$D$6</c:f>
              <c:strCache>
                <c:ptCount val="1"/>
                <c:pt idx="0">
                  <c:v>tau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ARIMA!$B$7:$B$139</c:f>
              <c:numCache>
                <c:formatCode>m/d/yyyy</c:formatCode>
                <c:ptCount val="133"/>
                <c:pt idx="0">
                  <c:v>30376</c:v>
                </c:pt>
                <c:pt idx="1">
                  <c:v>30468</c:v>
                </c:pt>
                <c:pt idx="2">
                  <c:v>30560</c:v>
                </c:pt>
                <c:pt idx="3">
                  <c:v>30651</c:v>
                </c:pt>
                <c:pt idx="4">
                  <c:v>30742</c:v>
                </c:pt>
                <c:pt idx="5">
                  <c:v>30834</c:v>
                </c:pt>
                <c:pt idx="6">
                  <c:v>30926</c:v>
                </c:pt>
                <c:pt idx="7">
                  <c:v>31017</c:v>
                </c:pt>
                <c:pt idx="8">
                  <c:v>31107</c:v>
                </c:pt>
                <c:pt idx="9">
                  <c:v>31199</c:v>
                </c:pt>
                <c:pt idx="10">
                  <c:v>31291</c:v>
                </c:pt>
                <c:pt idx="11">
                  <c:v>31382</c:v>
                </c:pt>
                <c:pt idx="12">
                  <c:v>31472</c:v>
                </c:pt>
                <c:pt idx="13">
                  <c:v>31564</c:v>
                </c:pt>
                <c:pt idx="14">
                  <c:v>31656</c:v>
                </c:pt>
                <c:pt idx="15">
                  <c:v>31747</c:v>
                </c:pt>
                <c:pt idx="16">
                  <c:v>31837</c:v>
                </c:pt>
                <c:pt idx="17">
                  <c:v>31929</c:v>
                </c:pt>
                <c:pt idx="18">
                  <c:v>32021</c:v>
                </c:pt>
                <c:pt idx="19">
                  <c:v>32112</c:v>
                </c:pt>
                <c:pt idx="20">
                  <c:v>32203</c:v>
                </c:pt>
                <c:pt idx="21">
                  <c:v>32295</c:v>
                </c:pt>
                <c:pt idx="22">
                  <c:v>32387</c:v>
                </c:pt>
                <c:pt idx="23">
                  <c:v>32478</c:v>
                </c:pt>
                <c:pt idx="24">
                  <c:v>32568</c:v>
                </c:pt>
                <c:pt idx="25">
                  <c:v>32660</c:v>
                </c:pt>
                <c:pt idx="26">
                  <c:v>32752</c:v>
                </c:pt>
                <c:pt idx="27">
                  <c:v>32843</c:v>
                </c:pt>
                <c:pt idx="28">
                  <c:v>32933</c:v>
                </c:pt>
                <c:pt idx="29">
                  <c:v>33025</c:v>
                </c:pt>
                <c:pt idx="30">
                  <c:v>33117</c:v>
                </c:pt>
                <c:pt idx="31">
                  <c:v>33208</c:v>
                </c:pt>
                <c:pt idx="32">
                  <c:v>33298</c:v>
                </c:pt>
                <c:pt idx="33">
                  <c:v>33390</c:v>
                </c:pt>
                <c:pt idx="34">
                  <c:v>33482</c:v>
                </c:pt>
                <c:pt idx="35">
                  <c:v>33573</c:v>
                </c:pt>
                <c:pt idx="36">
                  <c:v>33664</c:v>
                </c:pt>
                <c:pt idx="37">
                  <c:v>33756</c:v>
                </c:pt>
                <c:pt idx="38">
                  <c:v>33848</c:v>
                </c:pt>
                <c:pt idx="39">
                  <c:v>33939</c:v>
                </c:pt>
                <c:pt idx="40">
                  <c:v>34029</c:v>
                </c:pt>
                <c:pt idx="41">
                  <c:v>34121</c:v>
                </c:pt>
                <c:pt idx="42">
                  <c:v>34213</c:v>
                </c:pt>
                <c:pt idx="43">
                  <c:v>34304</c:v>
                </c:pt>
                <c:pt idx="44">
                  <c:v>34394</c:v>
                </c:pt>
                <c:pt idx="45">
                  <c:v>34486</c:v>
                </c:pt>
                <c:pt idx="46">
                  <c:v>34578</c:v>
                </c:pt>
                <c:pt idx="47">
                  <c:v>34669</c:v>
                </c:pt>
                <c:pt idx="48">
                  <c:v>34759</c:v>
                </c:pt>
                <c:pt idx="49">
                  <c:v>34851</c:v>
                </c:pt>
                <c:pt idx="50">
                  <c:v>34943</c:v>
                </c:pt>
                <c:pt idx="51">
                  <c:v>35034</c:v>
                </c:pt>
                <c:pt idx="52">
                  <c:v>35125</c:v>
                </c:pt>
                <c:pt idx="53">
                  <c:v>35217</c:v>
                </c:pt>
                <c:pt idx="54">
                  <c:v>35309</c:v>
                </c:pt>
                <c:pt idx="55">
                  <c:v>35400</c:v>
                </c:pt>
                <c:pt idx="56">
                  <c:v>35490</c:v>
                </c:pt>
                <c:pt idx="57">
                  <c:v>35582</c:v>
                </c:pt>
                <c:pt idx="58">
                  <c:v>35674</c:v>
                </c:pt>
                <c:pt idx="59">
                  <c:v>35765</c:v>
                </c:pt>
                <c:pt idx="60">
                  <c:v>35855</c:v>
                </c:pt>
                <c:pt idx="61">
                  <c:v>35947</c:v>
                </c:pt>
                <c:pt idx="62">
                  <c:v>36039</c:v>
                </c:pt>
                <c:pt idx="63">
                  <c:v>36130</c:v>
                </c:pt>
                <c:pt idx="64">
                  <c:v>36220</c:v>
                </c:pt>
                <c:pt idx="65">
                  <c:v>36312</c:v>
                </c:pt>
                <c:pt idx="66">
                  <c:v>36404</c:v>
                </c:pt>
                <c:pt idx="67">
                  <c:v>36495</c:v>
                </c:pt>
                <c:pt idx="68">
                  <c:v>36586</c:v>
                </c:pt>
                <c:pt idx="69">
                  <c:v>36678</c:v>
                </c:pt>
                <c:pt idx="70">
                  <c:v>36770</c:v>
                </c:pt>
                <c:pt idx="71">
                  <c:v>36861</c:v>
                </c:pt>
                <c:pt idx="72">
                  <c:v>36951</c:v>
                </c:pt>
                <c:pt idx="73">
                  <c:v>37043</c:v>
                </c:pt>
                <c:pt idx="74">
                  <c:v>37135</c:v>
                </c:pt>
                <c:pt idx="75">
                  <c:v>37226</c:v>
                </c:pt>
                <c:pt idx="76">
                  <c:v>37316</c:v>
                </c:pt>
                <c:pt idx="77">
                  <c:v>37408</c:v>
                </c:pt>
                <c:pt idx="78">
                  <c:v>37500</c:v>
                </c:pt>
                <c:pt idx="79">
                  <c:v>37591</c:v>
                </c:pt>
                <c:pt idx="80">
                  <c:v>37681</c:v>
                </c:pt>
                <c:pt idx="81">
                  <c:v>37773</c:v>
                </c:pt>
                <c:pt idx="82">
                  <c:v>37865</c:v>
                </c:pt>
                <c:pt idx="83">
                  <c:v>37956</c:v>
                </c:pt>
                <c:pt idx="84">
                  <c:v>38047</c:v>
                </c:pt>
                <c:pt idx="85">
                  <c:v>38139</c:v>
                </c:pt>
                <c:pt idx="86">
                  <c:v>38231</c:v>
                </c:pt>
                <c:pt idx="87">
                  <c:v>38322</c:v>
                </c:pt>
                <c:pt idx="88">
                  <c:v>38412</c:v>
                </c:pt>
                <c:pt idx="89">
                  <c:v>38504</c:v>
                </c:pt>
                <c:pt idx="90">
                  <c:v>38596</c:v>
                </c:pt>
                <c:pt idx="91">
                  <c:v>38687</c:v>
                </c:pt>
                <c:pt idx="92">
                  <c:v>38777</c:v>
                </c:pt>
                <c:pt idx="93">
                  <c:v>38869</c:v>
                </c:pt>
                <c:pt idx="94">
                  <c:v>38961</c:v>
                </c:pt>
                <c:pt idx="95">
                  <c:v>39052</c:v>
                </c:pt>
                <c:pt idx="96">
                  <c:v>39142</c:v>
                </c:pt>
                <c:pt idx="97">
                  <c:v>39234</c:v>
                </c:pt>
                <c:pt idx="98">
                  <c:v>39326</c:v>
                </c:pt>
                <c:pt idx="99">
                  <c:v>39417</c:v>
                </c:pt>
                <c:pt idx="100">
                  <c:v>39508</c:v>
                </c:pt>
                <c:pt idx="101">
                  <c:v>39600</c:v>
                </c:pt>
                <c:pt idx="102">
                  <c:v>39692</c:v>
                </c:pt>
                <c:pt idx="103">
                  <c:v>39783</c:v>
                </c:pt>
                <c:pt idx="104">
                  <c:v>39873</c:v>
                </c:pt>
                <c:pt idx="105">
                  <c:v>39965</c:v>
                </c:pt>
                <c:pt idx="106">
                  <c:v>40057</c:v>
                </c:pt>
                <c:pt idx="107">
                  <c:v>40148</c:v>
                </c:pt>
                <c:pt idx="108">
                  <c:v>40238</c:v>
                </c:pt>
                <c:pt idx="109">
                  <c:v>40330</c:v>
                </c:pt>
                <c:pt idx="110">
                  <c:v>40422</c:v>
                </c:pt>
                <c:pt idx="111">
                  <c:v>40513</c:v>
                </c:pt>
                <c:pt idx="112">
                  <c:v>40603</c:v>
                </c:pt>
                <c:pt idx="113">
                  <c:v>40695</c:v>
                </c:pt>
                <c:pt idx="114">
                  <c:v>40787</c:v>
                </c:pt>
                <c:pt idx="115">
                  <c:v>40878</c:v>
                </c:pt>
                <c:pt idx="116">
                  <c:v>40969</c:v>
                </c:pt>
                <c:pt idx="117">
                  <c:v>41061</c:v>
                </c:pt>
                <c:pt idx="118">
                  <c:v>41153</c:v>
                </c:pt>
                <c:pt idx="119">
                  <c:v>41244</c:v>
                </c:pt>
                <c:pt idx="120">
                  <c:v>41334</c:v>
                </c:pt>
                <c:pt idx="121">
                  <c:v>41426</c:v>
                </c:pt>
                <c:pt idx="122">
                  <c:v>41518</c:v>
                </c:pt>
                <c:pt idx="123">
                  <c:v>41609</c:v>
                </c:pt>
                <c:pt idx="124">
                  <c:v>41699</c:v>
                </c:pt>
                <c:pt idx="125">
                  <c:v>41791</c:v>
                </c:pt>
                <c:pt idx="126">
                  <c:v>41883</c:v>
                </c:pt>
                <c:pt idx="127">
                  <c:v>41974</c:v>
                </c:pt>
                <c:pt idx="128">
                  <c:v>42064</c:v>
                </c:pt>
                <c:pt idx="129">
                  <c:v>42156</c:v>
                </c:pt>
                <c:pt idx="130">
                  <c:v>42248</c:v>
                </c:pt>
                <c:pt idx="131">
                  <c:v>42339</c:v>
                </c:pt>
                <c:pt idx="132">
                  <c:v>42430</c:v>
                </c:pt>
              </c:numCache>
            </c:numRef>
          </c:cat>
          <c:val>
            <c:numRef>
              <c:f>ARIMA!$D$7:$D$139</c:f>
              <c:numCache>
                <c:formatCode>General</c:formatCode>
                <c:ptCount val="133"/>
                <c:pt idx="2">
                  <c:v>1.803408812013782E-2</c:v>
                </c:pt>
                <c:pt idx="3">
                  <c:v>1.9196813082190713E-2</c:v>
                </c:pt>
                <c:pt idx="4">
                  <c:v>2.0060932310736582E-2</c:v>
                </c:pt>
                <c:pt idx="5">
                  <c:v>1.8044018732649124E-2</c:v>
                </c:pt>
                <c:pt idx="6">
                  <c:v>2.1175920490935644E-2</c:v>
                </c:pt>
                <c:pt idx="7">
                  <c:v>2.2775601370890377E-2</c:v>
                </c:pt>
                <c:pt idx="8">
                  <c:v>2.3310652686644603E-2</c:v>
                </c:pt>
                <c:pt idx="9">
                  <c:v>2.0024673958797166E-2</c:v>
                </c:pt>
                <c:pt idx="10">
                  <c:v>1.92436832632688E-2</c:v>
                </c:pt>
                <c:pt idx="11">
                  <c:v>1.6577121355676634E-2</c:v>
                </c:pt>
                <c:pt idx="12">
                  <c:v>1.2113134367745736E-2</c:v>
                </c:pt>
                <c:pt idx="13">
                  <c:v>8.0924398653716128E-3</c:v>
                </c:pt>
                <c:pt idx="14">
                  <c:v>7.1323417329602484E-3</c:v>
                </c:pt>
                <c:pt idx="15">
                  <c:v>3.4942844328538958E-3</c:v>
                </c:pt>
                <c:pt idx="16">
                  <c:v>8.0391773796287648E-4</c:v>
                </c:pt>
                <c:pt idx="17">
                  <c:v>-5.4218414316364871E-4</c:v>
                </c:pt>
                <c:pt idx="18">
                  <c:v>2.3240002382895965E-3</c:v>
                </c:pt>
                <c:pt idx="19">
                  <c:v>5.6705542498156564E-3</c:v>
                </c:pt>
                <c:pt idx="20">
                  <c:v>4.2720389396939326E-3</c:v>
                </c:pt>
                <c:pt idx="21">
                  <c:v>3.3833788428695504E-3</c:v>
                </c:pt>
                <c:pt idx="22">
                  <c:v>3.7027350564293876E-3</c:v>
                </c:pt>
                <c:pt idx="23">
                  <c:v>8.4132723833183418E-3</c:v>
                </c:pt>
                <c:pt idx="24">
                  <c:v>1.18268623773332E-2</c:v>
                </c:pt>
                <c:pt idx="25">
                  <c:v>3.2257186352733211E-2</c:v>
                </c:pt>
                <c:pt idx="26">
                  <c:v>2.5800170723345915E-2</c:v>
                </c:pt>
                <c:pt idx="27">
                  <c:v>2.8165524508930576E-2</c:v>
                </c:pt>
                <c:pt idx="28">
                  <c:v>2.7725252049247261E-2</c:v>
                </c:pt>
                <c:pt idx="29">
                  <c:v>1.5503807694899398E-2</c:v>
                </c:pt>
                <c:pt idx="30">
                  <c:v>3.0168241683483685E-2</c:v>
                </c:pt>
                <c:pt idx="31">
                  <c:v>3.3635616945652376E-2</c:v>
                </c:pt>
                <c:pt idx="32">
                  <c:v>3.0333953841855204E-2</c:v>
                </c:pt>
                <c:pt idx="33">
                  <c:v>3.0794281638339915E-2</c:v>
                </c:pt>
                <c:pt idx="34">
                  <c:v>2.5556815727564422E-2</c:v>
                </c:pt>
                <c:pt idx="35">
                  <c:v>2.5610440924496002E-2</c:v>
                </c:pt>
                <c:pt idx="36">
                  <c:v>2.569390822858799E-2</c:v>
                </c:pt>
                <c:pt idx="37">
                  <c:v>2.4477529832905461E-2</c:v>
                </c:pt>
                <c:pt idx="38">
                  <c:v>1.9105359448934611E-2</c:v>
                </c:pt>
                <c:pt idx="39">
                  <c:v>1.9577637123894664E-2</c:v>
                </c:pt>
                <c:pt idx="40">
                  <c:v>1.5972033521721399E-2</c:v>
                </c:pt>
                <c:pt idx="41">
                  <c:v>1.2062850973017325E-2</c:v>
                </c:pt>
                <c:pt idx="42">
                  <c:v>1.1136046820562833E-2</c:v>
                </c:pt>
                <c:pt idx="43">
                  <c:v>7.7149935626243723E-3</c:v>
                </c:pt>
                <c:pt idx="44">
                  <c:v>1.1418881689129794E-2</c:v>
                </c:pt>
                <c:pt idx="45">
                  <c:v>7.9484191570979492E-3</c:v>
                </c:pt>
                <c:pt idx="46">
                  <c:v>4.6048947988128622E-3</c:v>
                </c:pt>
                <c:pt idx="47">
                  <c:v>4.0359661553285098E-3</c:v>
                </c:pt>
                <c:pt idx="48">
                  <c:v>5.7401945179722761E-4</c:v>
                </c:pt>
                <c:pt idx="49">
                  <c:v>-9.2141359549290807E-4</c:v>
                </c:pt>
                <c:pt idx="50">
                  <c:v>3.6009644467710658E-3</c:v>
                </c:pt>
                <c:pt idx="51">
                  <c:v>5.3927559177225476E-4</c:v>
                </c:pt>
                <c:pt idx="52">
                  <c:v>1.2295867899800236E-3</c:v>
                </c:pt>
                <c:pt idx="53">
                  <c:v>1.6823238397101347E-3</c:v>
                </c:pt>
                <c:pt idx="54">
                  <c:v>8.0623668243317214E-4</c:v>
                </c:pt>
                <c:pt idx="55">
                  <c:v>3.4053521636140203E-3</c:v>
                </c:pt>
                <c:pt idx="56">
                  <c:v>4.5688042339558834E-3</c:v>
                </c:pt>
                <c:pt idx="57">
                  <c:v>2.3204410201376063E-2</c:v>
                </c:pt>
                <c:pt idx="58">
                  <c:v>2.2914732252680592E-2</c:v>
                </c:pt>
                <c:pt idx="59">
                  <c:v>2.1235183758523939E-2</c:v>
                </c:pt>
                <c:pt idx="60">
                  <c:v>1.5111583970306925E-2</c:v>
                </c:pt>
                <c:pt idx="61">
                  <c:v>-4.9276751696926014E-3</c:v>
                </c:pt>
                <c:pt idx="62">
                  <c:v>-4.1973692348043663E-4</c:v>
                </c:pt>
                <c:pt idx="63">
                  <c:v>3.6673255555588324E-4</c:v>
                </c:pt>
                <c:pt idx="64">
                  <c:v>3.4490130695629946E-4</c:v>
                </c:pt>
                <c:pt idx="65">
                  <c:v>-1.6697121627903024E-3</c:v>
                </c:pt>
                <c:pt idx="66">
                  <c:v>-2.4915622845439653E-3</c:v>
                </c:pt>
                <c:pt idx="67">
                  <c:v>-1.5249853681890721E-3</c:v>
                </c:pt>
                <c:pt idx="68">
                  <c:v>-2.8691621780357057E-3</c:v>
                </c:pt>
                <c:pt idx="69">
                  <c:v>-3.7959907940851054E-3</c:v>
                </c:pt>
                <c:pt idx="70">
                  <c:v>-6.9832130208686959E-3</c:v>
                </c:pt>
                <c:pt idx="71">
                  <c:v>-4.6274191039244565E-3</c:v>
                </c:pt>
                <c:pt idx="72">
                  <c:v>-8.0307600258569568E-3</c:v>
                </c:pt>
                <c:pt idx="73">
                  <c:v>-8.2190393606476828E-3</c:v>
                </c:pt>
                <c:pt idx="74">
                  <c:v>-8.1243512182370362E-3</c:v>
                </c:pt>
                <c:pt idx="75">
                  <c:v>-8.4359847707764744E-3</c:v>
                </c:pt>
                <c:pt idx="76">
                  <c:v>-4.866932161552727E-3</c:v>
                </c:pt>
                <c:pt idx="77">
                  <c:v>-9.2768157843598695E-3</c:v>
                </c:pt>
                <c:pt idx="78">
                  <c:v>-9.4588044204027711E-3</c:v>
                </c:pt>
                <c:pt idx="79">
                  <c:v>-5.9110924160461686E-3</c:v>
                </c:pt>
                <c:pt idx="80">
                  <c:v>-5.9721315974845986E-3</c:v>
                </c:pt>
                <c:pt idx="81">
                  <c:v>-4.1086767669216194E-3</c:v>
                </c:pt>
                <c:pt idx="82">
                  <c:v>-2.2817386534671304E-3</c:v>
                </c:pt>
                <c:pt idx="83">
                  <c:v>-3.4687287256387773E-4</c:v>
                </c:pt>
                <c:pt idx="84">
                  <c:v>-2.0924380042800059E-4</c:v>
                </c:pt>
                <c:pt idx="85">
                  <c:v>-1.5988071251977209E-3</c:v>
                </c:pt>
                <c:pt idx="86">
                  <c:v>-2.0021029098940281E-3</c:v>
                </c:pt>
                <c:pt idx="87">
                  <c:v>-2.9483102866755652E-3</c:v>
                </c:pt>
                <c:pt idx="88">
                  <c:v>-1.809367721284074E-3</c:v>
                </c:pt>
                <c:pt idx="89">
                  <c:v>-1.3956864479195143E-3</c:v>
                </c:pt>
                <c:pt idx="90">
                  <c:v>-8.4658203154899499E-4</c:v>
                </c:pt>
                <c:pt idx="91">
                  <c:v>1.2463416632856297E-3</c:v>
                </c:pt>
                <c:pt idx="92">
                  <c:v>-1.4647169288383023E-3</c:v>
                </c:pt>
                <c:pt idx="93">
                  <c:v>1.1095097754394081E-3</c:v>
                </c:pt>
                <c:pt idx="94">
                  <c:v>2.3679633887833478E-3</c:v>
                </c:pt>
                <c:pt idx="95">
                  <c:v>3.4830968928310588E-3</c:v>
                </c:pt>
                <c:pt idx="96">
                  <c:v>-9.9132318409884219E-4</c:v>
                </c:pt>
                <c:pt idx="97">
                  <c:v>-1.6636437517300248E-3</c:v>
                </c:pt>
                <c:pt idx="98">
                  <c:v>-2.5653007179516026E-3</c:v>
                </c:pt>
                <c:pt idx="99">
                  <c:v>8.8382976665194873E-3</c:v>
                </c:pt>
                <c:pt idx="100">
                  <c:v>1.0682690209500823E-2</c:v>
                </c:pt>
                <c:pt idx="101">
                  <c:v>1.8157145306762656E-2</c:v>
                </c:pt>
                <c:pt idx="102">
                  <c:v>2.0405225538245489E-2</c:v>
                </c:pt>
                <c:pt idx="103">
                  <c:v>4.0285021428097135E-3</c:v>
                </c:pt>
                <c:pt idx="104">
                  <c:v>5.5983061727431496E-3</c:v>
                </c:pt>
                <c:pt idx="105">
                  <c:v>-1.8605544305182783E-2</c:v>
                </c:pt>
                <c:pt idx="106">
                  <c:v>-1.959406056764006E-2</c:v>
                </c:pt>
                <c:pt idx="107">
                  <c:v>-1.3751133495102414E-2</c:v>
                </c:pt>
                <c:pt idx="108">
                  <c:v>-1.5530512860262385E-2</c:v>
                </c:pt>
                <c:pt idx="109">
                  <c:v>-1.2231656556445779E-2</c:v>
                </c:pt>
                <c:pt idx="110">
                  <c:v>-1.3398254871354289E-2</c:v>
                </c:pt>
                <c:pt idx="111">
                  <c:v>-1.2291627741895773E-3</c:v>
                </c:pt>
                <c:pt idx="112">
                  <c:v>-8.1322921256894547E-3</c:v>
                </c:pt>
                <c:pt idx="113">
                  <c:v>-4.5465118102129944E-4</c:v>
                </c:pt>
                <c:pt idx="114">
                  <c:v>-8.7869667235633553E-4</c:v>
                </c:pt>
                <c:pt idx="115">
                  <c:v>-1.7667244953680247E-3</c:v>
                </c:pt>
                <c:pt idx="116">
                  <c:v>5.1784518680037554E-3</c:v>
                </c:pt>
                <c:pt idx="117">
                  <c:v>-3.0757162157188452E-3</c:v>
                </c:pt>
                <c:pt idx="118">
                  <c:v>-1.1781889328541535E-3</c:v>
                </c:pt>
                <c:pt idx="119">
                  <c:v>-2.3855658279887987E-3</c:v>
                </c:pt>
                <c:pt idx="120">
                  <c:v>-3.9145399704991844E-3</c:v>
                </c:pt>
                <c:pt idx="121">
                  <c:v>5.6179731427994225E-3</c:v>
                </c:pt>
                <c:pt idx="122">
                  <c:v>4.2692944416515711E-3</c:v>
                </c:pt>
                <c:pt idx="123">
                  <c:v>1.4616766578741898E-2</c:v>
                </c:pt>
                <c:pt idx="124">
                  <c:v>1.2434165793523008E-2</c:v>
                </c:pt>
                <c:pt idx="125">
                  <c:v>3.7993409717323012E-2</c:v>
                </c:pt>
                <c:pt idx="126">
                  <c:v>2.6482585659928056E-2</c:v>
                </c:pt>
                <c:pt idx="127">
                  <c:v>2.5843496283948546E-2</c:v>
                </c:pt>
                <c:pt idx="128">
                  <c:v>2.0304388215391159E-2</c:v>
                </c:pt>
                <c:pt idx="129">
                  <c:v>-2.0603425066754778E-3</c:v>
                </c:pt>
                <c:pt idx="130">
                  <c:v>9.308946950304979E-3</c:v>
                </c:pt>
                <c:pt idx="131">
                  <c:v>3.7925131804666095E-3</c:v>
                </c:pt>
                <c:pt idx="132">
                  <c:v>-3.6884620262754879E-3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1D-4A19-B850-8F2C48548CB0}"/>
            </c:ext>
          </c:extLst>
        </c:ser>
        <c:ser>
          <c:idx val="2"/>
          <c:order val="2"/>
          <c:tx>
            <c:strRef>
              <c:f>ARIMA!$E$6</c:f>
              <c:strCache>
                <c:ptCount val="1"/>
                <c:pt idx="0">
                  <c:v>zt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ARIMA!$B$7:$B$139</c:f>
              <c:numCache>
                <c:formatCode>m/d/yyyy</c:formatCode>
                <c:ptCount val="133"/>
                <c:pt idx="0">
                  <c:v>30376</c:v>
                </c:pt>
                <c:pt idx="1">
                  <c:v>30468</c:v>
                </c:pt>
                <c:pt idx="2">
                  <c:v>30560</c:v>
                </c:pt>
                <c:pt idx="3">
                  <c:v>30651</c:v>
                </c:pt>
                <c:pt idx="4">
                  <c:v>30742</c:v>
                </c:pt>
                <c:pt idx="5">
                  <c:v>30834</c:v>
                </c:pt>
                <c:pt idx="6">
                  <c:v>30926</c:v>
                </c:pt>
                <c:pt idx="7">
                  <c:v>31017</c:v>
                </c:pt>
                <c:pt idx="8">
                  <c:v>31107</c:v>
                </c:pt>
                <c:pt idx="9">
                  <c:v>31199</c:v>
                </c:pt>
                <c:pt idx="10">
                  <c:v>31291</c:v>
                </c:pt>
                <c:pt idx="11">
                  <c:v>31382</c:v>
                </c:pt>
                <c:pt idx="12">
                  <c:v>31472</c:v>
                </c:pt>
                <c:pt idx="13">
                  <c:v>31564</c:v>
                </c:pt>
                <c:pt idx="14">
                  <c:v>31656</c:v>
                </c:pt>
                <c:pt idx="15">
                  <c:v>31747</c:v>
                </c:pt>
                <c:pt idx="16">
                  <c:v>31837</c:v>
                </c:pt>
                <c:pt idx="17">
                  <c:v>31929</c:v>
                </c:pt>
                <c:pt idx="18">
                  <c:v>32021</c:v>
                </c:pt>
                <c:pt idx="19">
                  <c:v>32112</c:v>
                </c:pt>
                <c:pt idx="20">
                  <c:v>32203</c:v>
                </c:pt>
                <c:pt idx="21">
                  <c:v>32295</c:v>
                </c:pt>
                <c:pt idx="22">
                  <c:v>32387</c:v>
                </c:pt>
                <c:pt idx="23">
                  <c:v>32478</c:v>
                </c:pt>
                <c:pt idx="24">
                  <c:v>32568</c:v>
                </c:pt>
                <c:pt idx="25">
                  <c:v>32660</c:v>
                </c:pt>
                <c:pt idx="26">
                  <c:v>32752</c:v>
                </c:pt>
                <c:pt idx="27">
                  <c:v>32843</c:v>
                </c:pt>
                <c:pt idx="28">
                  <c:v>32933</c:v>
                </c:pt>
                <c:pt idx="29">
                  <c:v>33025</c:v>
                </c:pt>
                <c:pt idx="30">
                  <c:v>33117</c:v>
                </c:pt>
                <c:pt idx="31">
                  <c:v>33208</c:v>
                </c:pt>
                <c:pt idx="32">
                  <c:v>33298</c:v>
                </c:pt>
                <c:pt idx="33">
                  <c:v>33390</c:v>
                </c:pt>
                <c:pt idx="34">
                  <c:v>33482</c:v>
                </c:pt>
                <c:pt idx="35">
                  <c:v>33573</c:v>
                </c:pt>
                <c:pt idx="36">
                  <c:v>33664</c:v>
                </c:pt>
                <c:pt idx="37">
                  <c:v>33756</c:v>
                </c:pt>
                <c:pt idx="38">
                  <c:v>33848</c:v>
                </c:pt>
                <c:pt idx="39">
                  <c:v>33939</c:v>
                </c:pt>
                <c:pt idx="40">
                  <c:v>34029</c:v>
                </c:pt>
                <c:pt idx="41">
                  <c:v>34121</c:v>
                </c:pt>
                <c:pt idx="42">
                  <c:v>34213</c:v>
                </c:pt>
                <c:pt idx="43">
                  <c:v>34304</c:v>
                </c:pt>
                <c:pt idx="44">
                  <c:v>34394</c:v>
                </c:pt>
                <c:pt idx="45">
                  <c:v>34486</c:v>
                </c:pt>
                <c:pt idx="46">
                  <c:v>34578</c:v>
                </c:pt>
                <c:pt idx="47">
                  <c:v>34669</c:v>
                </c:pt>
                <c:pt idx="48">
                  <c:v>34759</c:v>
                </c:pt>
                <c:pt idx="49">
                  <c:v>34851</c:v>
                </c:pt>
                <c:pt idx="50">
                  <c:v>34943</c:v>
                </c:pt>
                <c:pt idx="51">
                  <c:v>35034</c:v>
                </c:pt>
                <c:pt idx="52">
                  <c:v>35125</c:v>
                </c:pt>
                <c:pt idx="53">
                  <c:v>35217</c:v>
                </c:pt>
                <c:pt idx="54">
                  <c:v>35309</c:v>
                </c:pt>
                <c:pt idx="55">
                  <c:v>35400</c:v>
                </c:pt>
                <c:pt idx="56">
                  <c:v>35490</c:v>
                </c:pt>
                <c:pt idx="57">
                  <c:v>35582</c:v>
                </c:pt>
                <c:pt idx="58">
                  <c:v>35674</c:v>
                </c:pt>
                <c:pt idx="59">
                  <c:v>35765</c:v>
                </c:pt>
                <c:pt idx="60">
                  <c:v>35855</c:v>
                </c:pt>
                <c:pt idx="61">
                  <c:v>35947</c:v>
                </c:pt>
                <c:pt idx="62">
                  <c:v>36039</c:v>
                </c:pt>
                <c:pt idx="63">
                  <c:v>36130</c:v>
                </c:pt>
                <c:pt idx="64">
                  <c:v>36220</c:v>
                </c:pt>
                <c:pt idx="65">
                  <c:v>36312</c:v>
                </c:pt>
                <c:pt idx="66">
                  <c:v>36404</c:v>
                </c:pt>
                <c:pt idx="67">
                  <c:v>36495</c:v>
                </c:pt>
                <c:pt idx="68">
                  <c:v>36586</c:v>
                </c:pt>
                <c:pt idx="69">
                  <c:v>36678</c:v>
                </c:pt>
                <c:pt idx="70">
                  <c:v>36770</c:v>
                </c:pt>
                <c:pt idx="71">
                  <c:v>36861</c:v>
                </c:pt>
                <c:pt idx="72">
                  <c:v>36951</c:v>
                </c:pt>
                <c:pt idx="73">
                  <c:v>37043</c:v>
                </c:pt>
                <c:pt idx="74">
                  <c:v>37135</c:v>
                </c:pt>
                <c:pt idx="75">
                  <c:v>37226</c:v>
                </c:pt>
                <c:pt idx="76">
                  <c:v>37316</c:v>
                </c:pt>
                <c:pt idx="77">
                  <c:v>37408</c:v>
                </c:pt>
                <c:pt idx="78">
                  <c:v>37500</c:v>
                </c:pt>
                <c:pt idx="79">
                  <c:v>37591</c:v>
                </c:pt>
                <c:pt idx="80">
                  <c:v>37681</c:v>
                </c:pt>
                <c:pt idx="81">
                  <c:v>37773</c:v>
                </c:pt>
                <c:pt idx="82">
                  <c:v>37865</c:v>
                </c:pt>
                <c:pt idx="83">
                  <c:v>37956</c:v>
                </c:pt>
                <c:pt idx="84">
                  <c:v>38047</c:v>
                </c:pt>
                <c:pt idx="85">
                  <c:v>38139</c:v>
                </c:pt>
                <c:pt idx="86">
                  <c:v>38231</c:v>
                </c:pt>
                <c:pt idx="87">
                  <c:v>38322</c:v>
                </c:pt>
                <c:pt idx="88">
                  <c:v>38412</c:v>
                </c:pt>
                <c:pt idx="89">
                  <c:v>38504</c:v>
                </c:pt>
                <c:pt idx="90">
                  <c:v>38596</c:v>
                </c:pt>
                <c:pt idx="91">
                  <c:v>38687</c:v>
                </c:pt>
                <c:pt idx="92">
                  <c:v>38777</c:v>
                </c:pt>
                <c:pt idx="93">
                  <c:v>38869</c:v>
                </c:pt>
                <c:pt idx="94">
                  <c:v>38961</c:v>
                </c:pt>
                <c:pt idx="95">
                  <c:v>39052</c:v>
                </c:pt>
                <c:pt idx="96">
                  <c:v>39142</c:v>
                </c:pt>
                <c:pt idx="97">
                  <c:v>39234</c:v>
                </c:pt>
                <c:pt idx="98">
                  <c:v>39326</c:v>
                </c:pt>
                <c:pt idx="99">
                  <c:v>39417</c:v>
                </c:pt>
                <c:pt idx="100">
                  <c:v>39508</c:v>
                </c:pt>
                <c:pt idx="101">
                  <c:v>39600</c:v>
                </c:pt>
                <c:pt idx="102">
                  <c:v>39692</c:v>
                </c:pt>
                <c:pt idx="103">
                  <c:v>39783</c:v>
                </c:pt>
                <c:pt idx="104">
                  <c:v>39873</c:v>
                </c:pt>
                <c:pt idx="105">
                  <c:v>39965</c:v>
                </c:pt>
                <c:pt idx="106">
                  <c:v>40057</c:v>
                </c:pt>
                <c:pt idx="107">
                  <c:v>40148</c:v>
                </c:pt>
                <c:pt idx="108">
                  <c:v>40238</c:v>
                </c:pt>
                <c:pt idx="109">
                  <c:v>40330</c:v>
                </c:pt>
                <c:pt idx="110">
                  <c:v>40422</c:v>
                </c:pt>
                <c:pt idx="111">
                  <c:v>40513</c:v>
                </c:pt>
                <c:pt idx="112">
                  <c:v>40603</c:v>
                </c:pt>
                <c:pt idx="113">
                  <c:v>40695</c:v>
                </c:pt>
                <c:pt idx="114">
                  <c:v>40787</c:v>
                </c:pt>
                <c:pt idx="115">
                  <c:v>40878</c:v>
                </c:pt>
                <c:pt idx="116">
                  <c:v>40969</c:v>
                </c:pt>
                <c:pt idx="117">
                  <c:v>41061</c:v>
                </c:pt>
                <c:pt idx="118">
                  <c:v>41153</c:v>
                </c:pt>
                <c:pt idx="119">
                  <c:v>41244</c:v>
                </c:pt>
                <c:pt idx="120">
                  <c:v>41334</c:v>
                </c:pt>
                <c:pt idx="121">
                  <c:v>41426</c:v>
                </c:pt>
                <c:pt idx="122">
                  <c:v>41518</c:v>
                </c:pt>
                <c:pt idx="123">
                  <c:v>41609</c:v>
                </c:pt>
                <c:pt idx="124">
                  <c:v>41699</c:v>
                </c:pt>
                <c:pt idx="125">
                  <c:v>41791</c:v>
                </c:pt>
                <c:pt idx="126">
                  <c:v>41883</c:v>
                </c:pt>
                <c:pt idx="127">
                  <c:v>41974</c:v>
                </c:pt>
                <c:pt idx="128">
                  <c:v>42064</c:v>
                </c:pt>
                <c:pt idx="129">
                  <c:v>42156</c:v>
                </c:pt>
                <c:pt idx="130">
                  <c:v>42248</c:v>
                </c:pt>
                <c:pt idx="131">
                  <c:v>42339</c:v>
                </c:pt>
                <c:pt idx="132">
                  <c:v>42430</c:v>
                </c:pt>
              </c:numCache>
            </c:numRef>
          </c:cat>
          <c:val>
            <c:numRef>
              <c:f>ARIMA!$E$7:$E$139</c:f>
              <c:numCache>
                <c:formatCode>General</c:formatCode>
                <c:ptCount val="133"/>
                <c:pt idx="2">
                  <c:v>-2.0340881201378197E-3</c:v>
                </c:pt>
                <c:pt idx="3">
                  <c:v>-3.1968130821907123E-3</c:v>
                </c:pt>
                <c:pt idx="4">
                  <c:v>-6.0932310736581952E-5</c:v>
                </c:pt>
                <c:pt idx="5">
                  <c:v>2.9559812673508774E-3</c:v>
                </c:pt>
                <c:pt idx="6">
                  <c:v>8.2407950906435504E-4</c:v>
                </c:pt>
                <c:pt idx="7">
                  <c:v>2.2439862910962269E-4</c:v>
                </c:pt>
                <c:pt idx="8">
                  <c:v>-3.1065268664460383E-4</c:v>
                </c:pt>
                <c:pt idx="9">
                  <c:v>-2.4673958797166023E-5</c:v>
                </c:pt>
                <c:pt idx="10">
                  <c:v>-1.2436832632688015E-3</c:v>
                </c:pt>
                <c:pt idx="11">
                  <c:v>-1.5771213556766348E-3</c:v>
                </c:pt>
                <c:pt idx="12">
                  <c:v>1.8868656322542643E-3</c:v>
                </c:pt>
                <c:pt idx="13">
                  <c:v>-9.2439865371612626E-5</c:v>
                </c:pt>
                <c:pt idx="14">
                  <c:v>-2.1323417329602483E-3</c:v>
                </c:pt>
                <c:pt idx="15">
                  <c:v>-2.4942844328538958E-3</c:v>
                </c:pt>
                <c:pt idx="16">
                  <c:v>-8.0391773796287648E-4</c:v>
                </c:pt>
                <c:pt idx="17">
                  <c:v>3.5421841431636488E-3</c:v>
                </c:pt>
                <c:pt idx="18">
                  <c:v>2.6759997617104036E-3</c:v>
                </c:pt>
                <c:pt idx="19">
                  <c:v>3.2944575018434372E-4</c:v>
                </c:pt>
                <c:pt idx="20">
                  <c:v>-2.7203893969393253E-4</c:v>
                </c:pt>
                <c:pt idx="21">
                  <c:v>-3.8337884286955039E-4</c:v>
                </c:pt>
                <c:pt idx="22">
                  <c:v>2.9726494357061248E-4</c:v>
                </c:pt>
                <c:pt idx="23">
                  <c:v>-1.4132723833183416E-3</c:v>
                </c:pt>
                <c:pt idx="24">
                  <c:v>-8.2686237733320053E-4</c:v>
                </c:pt>
                <c:pt idx="25">
                  <c:v>-3.2571863527332094E-3</c:v>
                </c:pt>
                <c:pt idx="26">
                  <c:v>3.1998292766540863E-3</c:v>
                </c:pt>
                <c:pt idx="27">
                  <c:v>8.344754910694259E-4</c:v>
                </c:pt>
                <c:pt idx="28">
                  <c:v>3.2747479507527384E-3</c:v>
                </c:pt>
                <c:pt idx="29">
                  <c:v>4.4961923051006023E-3</c:v>
                </c:pt>
                <c:pt idx="30">
                  <c:v>-5.1682416834836833E-3</c:v>
                </c:pt>
                <c:pt idx="31">
                  <c:v>-6.3561694565237442E-4</c:v>
                </c:pt>
                <c:pt idx="32">
                  <c:v>6.6604615814479587E-4</c:v>
                </c:pt>
                <c:pt idx="33">
                  <c:v>2.0571836166008439E-4</c:v>
                </c:pt>
                <c:pt idx="34">
                  <c:v>2.4431842724355786E-3</c:v>
                </c:pt>
                <c:pt idx="35">
                  <c:v>-2.6104409244960027E-3</c:v>
                </c:pt>
                <c:pt idx="36">
                  <c:v>-2.6939082285879906E-3</c:v>
                </c:pt>
                <c:pt idx="37">
                  <c:v>5.2247016709454017E-4</c:v>
                </c:pt>
                <c:pt idx="38">
                  <c:v>2.8946405510653882E-3</c:v>
                </c:pt>
                <c:pt idx="39">
                  <c:v>4.2236287610533663E-4</c:v>
                </c:pt>
                <c:pt idx="40">
                  <c:v>2.7966478278601548E-5</c:v>
                </c:pt>
                <c:pt idx="41">
                  <c:v>-6.285097301732441E-5</c:v>
                </c:pt>
                <c:pt idx="42">
                  <c:v>-1.3604682056283374E-4</c:v>
                </c:pt>
                <c:pt idx="43">
                  <c:v>2.8500643737562788E-4</c:v>
                </c:pt>
                <c:pt idx="44">
                  <c:v>-2.4188816891297944E-3</c:v>
                </c:pt>
                <c:pt idx="45">
                  <c:v>5.1580842902050963E-5</c:v>
                </c:pt>
                <c:pt idx="46">
                  <c:v>1.3951052011871379E-3</c:v>
                </c:pt>
                <c:pt idx="47">
                  <c:v>9.6403384467149029E-4</c:v>
                </c:pt>
                <c:pt idx="48">
                  <c:v>4.2598054820277241E-4</c:v>
                </c:pt>
                <c:pt idx="49">
                  <c:v>-1.078586404507092E-3</c:v>
                </c:pt>
                <c:pt idx="50">
                  <c:v>-1.6009644467710657E-3</c:v>
                </c:pt>
                <c:pt idx="51">
                  <c:v>4.6072440822774526E-4</c:v>
                </c:pt>
                <c:pt idx="52">
                  <c:v>-1.2295867899800236E-3</c:v>
                </c:pt>
                <c:pt idx="53">
                  <c:v>3.1767616028986539E-4</c:v>
                </c:pt>
                <c:pt idx="54">
                  <c:v>1.1937633175668279E-3</c:v>
                </c:pt>
                <c:pt idx="55">
                  <c:v>-4.0535216361402022E-4</c:v>
                </c:pt>
                <c:pt idx="56">
                  <c:v>4.311957660441167E-4</c:v>
                </c:pt>
                <c:pt idx="57">
                  <c:v>-3.2044102013760629E-3</c:v>
                </c:pt>
                <c:pt idx="58">
                  <c:v>1.0852677473194086E-3</c:v>
                </c:pt>
                <c:pt idx="59">
                  <c:v>7.6481624147605939E-4</c:v>
                </c:pt>
                <c:pt idx="60">
                  <c:v>2.8884160296930739E-3</c:v>
                </c:pt>
                <c:pt idx="61">
                  <c:v>4.9276751696926014E-3</c:v>
                </c:pt>
                <c:pt idx="62">
                  <c:v>-4.5802630765195635E-3</c:v>
                </c:pt>
                <c:pt idx="63">
                  <c:v>-3.3667325555558833E-3</c:v>
                </c:pt>
                <c:pt idx="64">
                  <c:v>-1.3449013069562995E-3</c:v>
                </c:pt>
                <c:pt idx="65">
                  <c:v>1.6697121627903024E-3</c:v>
                </c:pt>
                <c:pt idx="66">
                  <c:v>2.4915622845439653E-3</c:v>
                </c:pt>
                <c:pt idx="67">
                  <c:v>5.2498536818907206E-4</c:v>
                </c:pt>
                <c:pt idx="68">
                  <c:v>-1.3083782196429434E-4</c:v>
                </c:pt>
                <c:pt idx="69">
                  <c:v>7.9599079408510529E-4</c:v>
                </c:pt>
                <c:pt idx="70">
                  <c:v>1.9832130208686958E-3</c:v>
                </c:pt>
                <c:pt idx="71">
                  <c:v>-1.3725808960755436E-3</c:v>
                </c:pt>
                <c:pt idx="72">
                  <c:v>-9.6923997414304248E-4</c:v>
                </c:pt>
                <c:pt idx="73">
                  <c:v>-7.8096063935231656E-4</c:v>
                </c:pt>
                <c:pt idx="74">
                  <c:v>1.2435121823703606E-4</c:v>
                </c:pt>
                <c:pt idx="75">
                  <c:v>-5.6401522922352489E-4</c:v>
                </c:pt>
                <c:pt idx="76">
                  <c:v>-2.1330678384472732E-3</c:v>
                </c:pt>
                <c:pt idx="77">
                  <c:v>1.2768157843598693E-3</c:v>
                </c:pt>
                <c:pt idx="78">
                  <c:v>4.5880442040277178E-4</c:v>
                </c:pt>
                <c:pt idx="79">
                  <c:v>-1.0889075839538315E-3</c:v>
                </c:pt>
                <c:pt idx="80">
                  <c:v>-2.7868402515401555E-5</c:v>
                </c:pt>
                <c:pt idx="81">
                  <c:v>1.0867676692161935E-4</c:v>
                </c:pt>
                <c:pt idx="82">
                  <c:v>1.2817386534671304E-3</c:v>
                </c:pt>
                <c:pt idx="83">
                  <c:v>3.4687287256387773E-4</c:v>
                </c:pt>
                <c:pt idx="84">
                  <c:v>-7.9075619957199943E-4</c:v>
                </c:pt>
                <c:pt idx="85">
                  <c:v>5.9880712519772093E-4</c:v>
                </c:pt>
                <c:pt idx="86">
                  <c:v>2.0021029098940281E-3</c:v>
                </c:pt>
                <c:pt idx="87">
                  <c:v>9.4831028667556518E-4</c:v>
                </c:pt>
                <c:pt idx="88">
                  <c:v>-1.1906322787159261E-3</c:v>
                </c:pt>
                <c:pt idx="89">
                  <c:v>-6.043135520804857E-4</c:v>
                </c:pt>
                <c:pt idx="90">
                  <c:v>-1.5341796845100503E-4</c:v>
                </c:pt>
                <c:pt idx="91">
                  <c:v>-2.4634166328562973E-4</c:v>
                </c:pt>
                <c:pt idx="92">
                  <c:v>2.4647169288383023E-3</c:v>
                </c:pt>
                <c:pt idx="93">
                  <c:v>8.9049022456059198E-4</c:v>
                </c:pt>
                <c:pt idx="94">
                  <c:v>-3.6796338878334776E-4</c:v>
                </c:pt>
                <c:pt idx="95">
                  <c:v>-2.4830968928310588E-3</c:v>
                </c:pt>
                <c:pt idx="96">
                  <c:v>-2.0086768159011579E-3</c:v>
                </c:pt>
                <c:pt idx="97">
                  <c:v>6.636437517300248E-4</c:v>
                </c:pt>
                <c:pt idx="98">
                  <c:v>1.5653007179516026E-3</c:v>
                </c:pt>
                <c:pt idx="99">
                  <c:v>-8.3829766651948717E-4</c:v>
                </c:pt>
                <c:pt idx="100">
                  <c:v>1.3173097904991774E-3</c:v>
                </c:pt>
                <c:pt idx="101">
                  <c:v>8.4285469323734305E-4</c:v>
                </c:pt>
                <c:pt idx="102">
                  <c:v>2.5947744617545107E-3</c:v>
                </c:pt>
                <c:pt idx="103">
                  <c:v>-2.0285021428097134E-3</c:v>
                </c:pt>
                <c:pt idx="104">
                  <c:v>-6.5983061727431496E-3</c:v>
                </c:pt>
                <c:pt idx="105">
                  <c:v>1.6055443051827822E-3</c:v>
                </c:pt>
                <c:pt idx="106">
                  <c:v>-3.4059394323599397E-3</c:v>
                </c:pt>
                <c:pt idx="107">
                  <c:v>7.5113349510241498E-4</c:v>
                </c:pt>
                <c:pt idx="108">
                  <c:v>3.5305128602623852E-3</c:v>
                </c:pt>
                <c:pt idx="109">
                  <c:v>2.2316565564457786E-3</c:v>
                </c:pt>
                <c:pt idx="110">
                  <c:v>2.3982548713542898E-3</c:v>
                </c:pt>
                <c:pt idx="111">
                  <c:v>-2.7708372258104228E-3</c:v>
                </c:pt>
                <c:pt idx="112">
                  <c:v>1.1322921256894545E-3</c:v>
                </c:pt>
                <c:pt idx="113">
                  <c:v>-1.5453488189787006E-3</c:v>
                </c:pt>
                <c:pt idx="114">
                  <c:v>2.8786966723563356E-3</c:v>
                </c:pt>
                <c:pt idx="115">
                  <c:v>7.6672449536802469E-4</c:v>
                </c:pt>
                <c:pt idx="116">
                  <c:v>-3.1784518680037553E-3</c:v>
                </c:pt>
                <c:pt idx="117">
                  <c:v>1.0757162157188451E-3</c:v>
                </c:pt>
                <c:pt idx="118">
                  <c:v>1.7818893285415343E-4</c:v>
                </c:pt>
                <c:pt idx="119">
                  <c:v>3.8556582798879866E-4</c:v>
                </c:pt>
                <c:pt idx="120">
                  <c:v>-1.0854600295008157E-3</c:v>
                </c:pt>
                <c:pt idx="121">
                  <c:v>-1.6179731427994224E-3</c:v>
                </c:pt>
                <c:pt idx="122">
                  <c:v>2.7307055583484291E-3</c:v>
                </c:pt>
                <c:pt idx="123">
                  <c:v>-1.6167665787418985E-3</c:v>
                </c:pt>
                <c:pt idx="124">
                  <c:v>5.6583420647699119E-4</c:v>
                </c:pt>
                <c:pt idx="125">
                  <c:v>-4.9934097173230108E-3</c:v>
                </c:pt>
                <c:pt idx="126">
                  <c:v>3.5174143400719428E-3</c:v>
                </c:pt>
                <c:pt idx="127">
                  <c:v>-8.4349628394854437E-4</c:v>
                </c:pt>
                <c:pt idx="128">
                  <c:v>1.6956117846088394E-3</c:v>
                </c:pt>
                <c:pt idx="129">
                  <c:v>3.0603425066754778E-3</c:v>
                </c:pt>
                <c:pt idx="130">
                  <c:v>-1.030894695030498E-2</c:v>
                </c:pt>
                <c:pt idx="131">
                  <c:v>-2.7925131804666095E-3</c:v>
                </c:pt>
                <c:pt idx="132">
                  <c:v>6.8846202627548779E-4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1D-4A19-B850-8F2C48548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94590112"/>
        <c:axId val="1037896736"/>
      </c:barChart>
      <c:lineChart>
        <c:grouping val="standard"/>
        <c:varyColors val="0"/>
        <c:ser>
          <c:idx val="0"/>
          <c:order val="0"/>
          <c:tx>
            <c:strRef>
              <c:f>ARIMA!$C$6</c:f>
              <c:strCache>
                <c:ptCount val="1"/>
                <c:pt idx="0">
                  <c:v>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ARIMA!$B$7:$B$139</c:f>
              <c:numCache>
                <c:formatCode>m/d/yyyy</c:formatCode>
                <c:ptCount val="133"/>
                <c:pt idx="0">
                  <c:v>30376</c:v>
                </c:pt>
                <c:pt idx="1">
                  <c:v>30468</c:v>
                </c:pt>
                <c:pt idx="2">
                  <c:v>30560</c:v>
                </c:pt>
                <c:pt idx="3">
                  <c:v>30651</c:v>
                </c:pt>
                <c:pt idx="4">
                  <c:v>30742</c:v>
                </c:pt>
                <c:pt idx="5">
                  <c:v>30834</c:v>
                </c:pt>
                <c:pt idx="6">
                  <c:v>30926</c:v>
                </c:pt>
                <c:pt idx="7">
                  <c:v>31017</c:v>
                </c:pt>
                <c:pt idx="8">
                  <c:v>31107</c:v>
                </c:pt>
                <c:pt idx="9">
                  <c:v>31199</c:v>
                </c:pt>
                <c:pt idx="10">
                  <c:v>31291</c:v>
                </c:pt>
                <c:pt idx="11">
                  <c:v>31382</c:v>
                </c:pt>
                <c:pt idx="12">
                  <c:v>31472</c:v>
                </c:pt>
                <c:pt idx="13">
                  <c:v>31564</c:v>
                </c:pt>
                <c:pt idx="14">
                  <c:v>31656</c:v>
                </c:pt>
                <c:pt idx="15">
                  <c:v>31747</c:v>
                </c:pt>
                <c:pt idx="16">
                  <c:v>31837</c:v>
                </c:pt>
                <c:pt idx="17">
                  <c:v>31929</c:v>
                </c:pt>
                <c:pt idx="18">
                  <c:v>32021</c:v>
                </c:pt>
                <c:pt idx="19">
                  <c:v>32112</c:v>
                </c:pt>
                <c:pt idx="20">
                  <c:v>32203</c:v>
                </c:pt>
                <c:pt idx="21">
                  <c:v>32295</c:v>
                </c:pt>
                <c:pt idx="22">
                  <c:v>32387</c:v>
                </c:pt>
                <c:pt idx="23">
                  <c:v>32478</c:v>
                </c:pt>
                <c:pt idx="24">
                  <c:v>32568</c:v>
                </c:pt>
                <c:pt idx="25">
                  <c:v>32660</c:v>
                </c:pt>
                <c:pt idx="26">
                  <c:v>32752</c:v>
                </c:pt>
                <c:pt idx="27">
                  <c:v>32843</c:v>
                </c:pt>
                <c:pt idx="28">
                  <c:v>32933</c:v>
                </c:pt>
                <c:pt idx="29">
                  <c:v>33025</c:v>
                </c:pt>
                <c:pt idx="30">
                  <c:v>33117</c:v>
                </c:pt>
                <c:pt idx="31">
                  <c:v>33208</c:v>
                </c:pt>
                <c:pt idx="32">
                  <c:v>33298</c:v>
                </c:pt>
                <c:pt idx="33">
                  <c:v>33390</c:v>
                </c:pt>
                <c:pt idx="34">
                  <c:v>33482</c:v>
                </c:pt>
                <c:pt idx="35">
                  <c:v>33573</c:v>
                </c:pt>
                <c:pt idx="36">
                  <c:v>33664</c:v>
                </c:pt>
                <c:pt idx="37">
                  <c:v>33756</c:v>
                </c:pt>
                <c:pt idx="38">
                  <c:v>33848</c:v>
                </c:pt>
                <c:pt idx="39">
                  <c:v>33939</c:v>
                </c:pt>
                <c:pt idx="40">
                  <c:v>34029</c:v>
                </c:pt>
                <c:pt idx="41">
                  <c:v>34121</c:v>
                </c:pt>
                <c:pt idx="42">
                  <c:v>34213</c:v>
                </c:pt>
                <c:pt idx="43">
                  <c:v>34304</c:v>
                </c:pt>
                <c:pt idx="44">
                  <c:v>34394</c:v>
                </c:pt>
                <c:pt idx="45">
                  <c:v>34486</c:v>
                </c:pt>
                <c:pt idx="46">
                  <c:v>34578</c:v>
                </c:pt>
                <c:pt idx="47">
                  <c:v>34669</c:v>
                </c:pt>
                <c:pt idx="48">
                  <c:v>34759</c:v>
                </c:pt>
                <c:pt idx="49">
                  <c:v>34851</c:v>
                </c:pt>
                <c:pt idx="50">
                  <c:v>34943</c:v>
                </c:pt>
                <c:pt idx="51">
                  <c:v>35034</c:v>
                </c:pt>
                <c:pt idx="52">
                  <c:v>35125</c:v>
                </c:pt>
                <c:pt idx="53">
                  <c:v>35217</c:v>
                </c:pt>
                <c:pt idx="54">
                  <c:v>35309</c:v>
                </c:pt>
                <c:pt idx="55">
                  <c:v>35400</c:v>
                </c:pt>
                <c:pt idx="56">
                  <c:v>35490</c:v>
                </c:pt>
                <c:pt idx="57">
                  <c:v>35582</c:v>
                </c:pt>
                <c:pt idx="58">
                  <c:v>35674</c:v>
                </c:pt>
                <c:pt idx="59">
                  <c:v>35765</c:v>
                </c:pt>
                <c:pt idx="60">
                  <c:v>35855</c:v>
                </c:pt>
                <c:pt idx="61">
                  <c:v>35947</c:v>
                </c:pt>
                <c:pt idx="62">
                  <c:v>36039</c:v>
                </c:pt>
                <c:pt idx="63">
                  <c:v>36130</c:v>
                </c:pt>
                <c:pt idx="64">
                  <c:v>36220</c:v>
                </c:pt>
                <c:pt idx="65">
                  <c:v>36312</c:v>
                </c:pt>
                <c:pt idx="66">
                  <c:v>36404</c:v>
                </c:pt>
                <c:pt idx="67">
                  <c:v>36495</c:v>
                </c:pt>
                <c:pt idx="68">
                  <c:v>36586</c:v>
                </c:pt>
                <c:pt idx="69">
                  <c:v>36678</c:v>
                </c:pt>
                <c:pt idx="70">
                  <c:v>36770</c:v>
                </c:pt>
                <c:pt idx="71">
                  <c:v>36861</c:v>
                </c:pt>
                <c:pt idx="72">
                  <c:v>36951</c:v>
                </c:pt>
                <c:pt idx="73">
                  <c:v>37043</c:v>
                </c:pt>
                <c:pt idx="74">
                  <c:v>37135</c:v>
                </c:pt>
                <c:pt idx="75">
                  <c:v>37226</c:v>
                </c:pt>
                <c:pt idx="76">
                  <c:v>37316</c:v>
                </c:pt>
                <c:pt idx="77">
                  <c:v>37408</c:v>
                </c:pt>
                <c:pt idx="78">
                  <c:v>37500</c:v>
                </c:pt>
                <c:pt idx="79">
                  <c:v>37591</c:v>
                </c:pt>
                <c:pt idx="80">
                  <c:v>37681</c:v>
                </c:pt>
                <c:pt idx="81">
                  <c:v>37773</c:v>
                </c:pt>
                <c:pt idx="82">
                  <c:v>37865</c:v>
                </c:pt>
                <c:pt idx="83">
                  <c:v>37956</c:v>
                </c:pt>
                <c:pt idx="84">
                  <c:v>38047</c:v>
                </c:pt>
                <c:pt idx="85">
                  <c:v>38139</c:v>
                </c:pt>
                <c:pt idx="86">
                  <c:v>38231</c:v>
                </c:pt>
                <c:pt idx="87">
                  <c:v>38322</c:v>
                </c:pt>
                <c:pt idx="88">
                  <c:v>38412</c:v>
                </c:pt>
                <c:pt idx="89">
                  <c:v>38504</c:v>
                </c:pt>
                <c:pt idx="90">
                  <c:v>38596</c:v>
                </c:pt>
                <c:pt idx="91">
                  <c:v>38687</c:v>
                </c:pt>
                <c:pt idx="92">
                  <c:v>38777</c:v>
                </c:pt>
                <c:pt idx="93">
                  <c:v>38869</c:v>
                </c:pt>
                <c:pt idx="94">
                  <c:v>38961</c:v>
                </c:pt>
                <c:pt idx="95">
                  <c:v>39052</c:v>
                </c:pt>
                <c:pt idx="96">
                  <c:v>39142</c:v>
                </c:pt>
                <c:pt idx="97">
                  <c:v>39234</c:v>
                </c:pt>
                <c:pt idx="98">
                  <c:v>39326</c:v>
                </c:pt>
                <c:pt idx="99">
                  <c:v>39417</c:v>
                </c:pt>
                <c:pt idx="100">
                  <c:v>39508</c:v>
                </c:pt>
                <c:pt idx="101">
                  <c:v>39600</c:v>
                </c:pt>
                <c:pt idx="102">
                  <c:v>39692</c:v>
                </c:pt>
                <c:pt idx="103">
                  <c:v>39783</c:v>
                </c:pt>
                <c:pt idx="104">
                  <c:v>39873</c:v>
                </c:pt>
                <c:pt idx="105">
                  <c:v>39965</c:v>
                </c:pt>
                <c:pt idx="106">
                  <c:v>40057</c:v>
                </c:pt>
                <c:pt idx="107">
                  <c:v>40148</c:v>
                </c:pt>
                <c:pt idx="108">
                  <c:v>40238</c:v>
                </c:pt>
                <c:pt idx="109">
                  <c:v>40330</c:v>
                </c:pt>
                <c:pt idx="110">
                  <c:v>40422</c:v>
                </c:pt>
                <c:pt idx="111">
                  <c:v>40513</c:v>
                </c:pt>
                <c:pt idx="112">
                  <c:v>40603</c:v>
                </c:pt>
                <c:pt idx="113">
                  <c:v>40695</c:v>
                </c:pt>
                <c:pt idx="114">
                  <c:v>40787</c:v>
                </c:pt>
                <c:pt idx="115">
                  <c:v>40878</c:v>
                </c:pt>
                <c:pt idx="116">
                  <c:v>40969</c:v>
                </c:pt>
                <c:pt idx="117">
                  <c:v>41061</c:v>
                </c:pt>
                <c:pt idx="118">
                  <c:v>41153</c:v>
                </c:pt>
                <c:pt idx="119">
                  <c:v>41244</c:v>
                </c:pt>
                <c:pt idx="120">
                  <c:v>41334</c:v>
                </c:pt>
                <c:pt idx="121">
                  <c:v>41426</c:v>
                </c:pt>
                <c:pt idx="122">
                  <c:v>41518</c:v>
                </c:pt>
                <c:pt idx="123">
                  <c:v>41609</c:v>
                </c:pt>
                <c:pt idx="124">
                  <c:v>41699</c:v>
                </c:pt>
                <c:pt idx="125">
                  <c:v>41791</c:v>
                </c:pt>
                <c:pt idx="126">
                  <c:v>41883</c:v>
                </c:pt>
                <c:pt idx="127">
                  <c:v>41974</c:v>
                </c:pt>
                <c:pt idx="128">
                  <c:v>42064</c:v>
                </c:pt>
                <c:pt idx="129">
                  <c:v>42156</c:v>
                </c:pt>
                <c:pt idx="130">
                  <c:v>42248</c:v>
                </c:pt>
                <c:pt idx="131">
                  <c:v>42339</c:v>
                </c:pt>
                <c:pt idx="132">
                  <c:v>42430</c:v>
                </c:pt>
              </c:numCache>
            </c:numRef>
          </c:cat>
          <c:val>
            <c:numRef>
              <c:f>ARIMA!$C$7:$C$139</c:f>
              <c:numCache>
                <c:formatCode>General</c:formatCode>
                <c:ptCount val="133"/>
                <c:pt idx="0">
                  <c:v>2.3E-2</c:v>
                </c:pt>
                <c:pt idx="1">
                  <c:v>1.7999999999999999E-2</c:v>
                </c:pt>
                <c:pt idx="2">
                  <c:v>1.6E-2</c:v>
                </c:pt>
                <c:pt idx="3">
                  <c:v>1.6E-2</c:v>
                </c:pt>
                <c:pt idx="4">
                  <c:v>0.02</c:v>
                </c:pt>
                <c:pt idx="5">
                  <c:v>2.1000000000000001E-2</c:v>
                </c:pt>
                <c:pt idx="6">
                  <c:v>2.1999999999999999E-2</c:v>
                </c:pt>
                <c:pt idx="7">
                  <c:v>2.3E-2</c:v>
                </c:pt>
                <c:pt idx="8">
                  <c:v>2.3E-2</c:v>
                </c:pt>
                <c:pt idx="9">
                  <c:v>0.02</c:v>
                </c:pt>
                <c:pt idx="10">
                  <c:v>1.7999999999999999E-2</c:v>
                </c:pt>
                <c:pt idx="11">
                  <c:v>1.4999999999999999E-2</c:v>
                </c:pt>
                <c:pt idx="12">
                  <c:v>1.4E-2</c:v>
                </c:pt>
                <c:pt idx="13">
                  <c:v>8.0000000000000002E-3</c:v>
                </c:pt>
                <c:pt idx="14">
                  <c:v>5.0000000000000001E-3</c:v>
                </c:pt>
                <c:pt idx="15">
                  <c:v>1E-3</c:v>
                </c:pt>
                <c:pt idx="16">
                  <c:v>0</c:v>
                </c:pt>
                <c:pt idx="17">
                  <c:v>3.0000000000000001E-3</c:v>
                </c:pt>
                <c:pt idx="18">
                  <c:v>5.0000000000000001E-3</c:v>
                </c:pt>
                <c:pt idx="19">
                  <c:v>6.0000000000000001E-3</c:v>
                </c:pt>
                <c:pt idx="20">
                  <c:v>4.0000000000000001E-3</c:v>
                </c:pt>
                <c:pt idx="21">
                  <c:v>3.0000000000000001E-3</c:v>
                </c:pt>
                <c:pt idx="22">
                  <c:v>4.0000000000000001E-3</c:v>
                </c:pt>
                <c:pt idx="23">
                  <c:v>7.0000000000000001E-3</c:v>
                </c:pt>
                <c:pt idx="24">
                  <c:v>1.0999999999999999E-2</c:v>
                </c:pt>
                <c:pt idx="25">
                  <c:v>2.9000000000000001E-2</c:v>
                </c:pt>
                <c:pt idx="26">
                  <c:v>2.9000000000000001E-2</c:v>
                </c:pt>
                <c:pt idx="27">
                  <c:v>2.9000000000000001E-2</c:v>
                </c:pt>
                <c:pt idx="28">
                  <c:v>3.1E-2</c:v>
                </c:pt>
                <c:pt idx="29">
                  <c:v>0.02</c:v>
                </c:pt>
                <c:pt idx="30">
                  <c:v>2.5000000000000001E-2</c:v>
                </c:pt>
                <c:pt idx="31">
                  <c:v>3.3000000000000002E-2</c:v>
                </c:pt>
                <c:pt idx="32">
                  <c:v>3.1E-2</c:v>
                </c:pt>
                <c:pt idx="33">
                  <c:v>3.1E-2</c:v>
                </c:pt>
                <c:pt idx="34">
                  <c:v>2.8000000000000001E-2</c:v>
                </c:pt>
                <c:pt idx="35">
                  <c:v>2.3E-2</c:v>
                </c:pt>
                <c:pt idx="36">
                  <c:v>2.3E-2</c:v>
                </c:pt>
                <c:pt idx="37">
                  <c:v>2.5000000000000001E-2</c:v>
                </c:pt>
                <c:pt idx="38">
                  <c:v>2.1999999999999999E-2</c:v>
                </c:pt>
                <c:pt idx="39">
                  <c:v>0.02</c:v>
                </c:pt>
                <c:pt idx="40">
                  <c:v>1.6E-2</c:v>
                </c:pt>
                <c:pt idx="41">
                  <c:v>1.2E-2</c:v>
                </c:pt>
                <c:pt idx="42">
                  <c:v>1.0999999999999999E-2</c:v>
                </c:pt>
                <c:pt idx="43">
                  <c:v>8.0000000000000002E-3</c:v>
                </c:pt>
                <c:pt idx="44">
                  <c:v>8.9999999999999993E-3</c:v>
                </c:pt>
                <c:pt idx="45">
                  <c:v>8.0000000000000002E-3</c:v>
                </c:pt>
                <c:pt idx="46">
                  <c:v>6.0000000000000001E-3</c:v>
                </c:pt>
                <c:pt idx="47">
                  <c:v>5.0000000000000001E-3</c:v>
                </c:pt>
                <c:pt idx="48">
                  <c:v>1E-3</c:v>
                </c:pt>
                <c:pt idx="49">
                  <c:v>-2E-3</c:v>
                </c:pt>
                <c:pt idx="50">
                  <c:v>2E-3</c:v>
                </c:pt>
                <c:pt idx="51">
                  <c:v>1E-3</c:v>
                </c:pt>
                <c:pt idx="52">
                  <c:v>0</c:v>
                </c:pt>
                <c:pt idx="53">
                  <c:v>2E-3</c:v>
                </c:pt>
                <c:pt idx="54">
                  <c:v>2E-3</c:v>
                </c:pt>
                <c:pt idx="55">
                  <c:v>3.0000000000000001E-3</c:v>
                </c:pt>
                <c:pt idx="56">
                  <c:v>5.0000000000000001E-3</c:v>
                </c:pt>
                <c:pt idx="57">
                  <c:v>0.02</c:v>
                </c:pt>
                <c:pt idx="58">
                  <c:v>2.4E-2</c:v>
                </c:pt>
                <c:pt idx="59">
                  <c:v>2.1999999999999999E-2</c:v>
                </c:pt>
                <c:pt idx="60">
                  <c:v>1.7999999999999999E-2</c:v>
                </c:pt>
                <c:pt idx="61">
                  <c:v>0</c:v>
                </c:pt>
                <c:pt idx="62">
                  <c:v>-5.0000000000000001E-3</c:v>
                </c:pt>
                <c:pt idx="63">
                  <c:v>-3.0000000000000001E-3</c:v>
                </c:pt>
                <c:pt idx="64">
                  <c:v>-1E-3</c:v>
                </c:pt>
                <c:pt idx="65">
                  <c:v>0</c:v>
                </c:pt>
                <c:pt idx="66">
                  <c:v>0</c:v>
                </c:pt>
                <c:pt idx="67">
                  <c:v>-1E-3</c:v>
                </c:pt>
                <c:pt idx="68">
                  <c:v>-3.0000000000000001E-3</c:v>
                </c:pt>
                <c:pt idx="69">
                  <c:v>-3.0000000000000001E-3</c:v>
                </c:pt>
                <c:pt idx="70">
                  <c:v>-5.0000000000000001E-3</c:v>
                </c:pt>
                <c:pt idx="71">
                  <c:v>-6.0000000000000001E-3</c:v>
                </c:pt>
                <c:pt idx="72">
                  <c:v>-8.9999999999999993E-3</c:v>
                </c:pt>
                <c:pt idx="73">
                  <c:v>-8.9999999999999993E-3</c:v>
                </c:pt>
                <c:pt idx="74">
                  <c:v>-8.0000000000000002E-3</c:v>
                </c:pt>
                <c:pt idx="75">
                  <c:v>-8.9999999999999993E-3</c:v>
                </c:pt>
                <c:pt idx="76">
                  <c:v>-7.0000000000000001E-3</c:v>
                </c:pt>
                <c:pt idx="77">
                  <c:v>-8.0000000000000002E-3</c:v>
                </c:pt>
                <c:pt idx="78">
                  <c:v>-8.9999999999999993E-3</c:v>
                </c:pt>
                <c:pt idx="79">
                  <c:v>-7.0000000000000001E-3</c:v>
                </c:pt>
                <c:pt idx="80">
                  <c:v>-6.0000000000000001E-3</c:v>
                </c:pt>
                <c:pt idx="81">
                  <c:v>-4.0000000000000001E-3</c:v>
                </c:pt>
                <c:pt idx="82">
                  <c:v>-1E-3</c:v>
                </c:pt>
                <c:pt idx="83">
                  <c:v>0</c:v>
                </c:pt>
                <c:pt idx="84">
                  <c:v>-1E-3</c:v>
                </c:pt>
                <c:pt idx="85">
                  <c:v>-1E-3</c:v>
                </c:pt>
                <c:pt idx="86">
                  <c:v>0</c:v>
                </c:pt>
                <c:pt idx="87">
                  <c:v>-2E-3</c:v>
                </c:pt>
                <c:pt idx="88">
                  <c:v>-3.0000000000000001E-3</c:v>
                </c:pt>
                <c:pt idx="89">
                  <c:v>-2E-3</c:v>
                </c:pt>
                <c:pt idx="90">
                  <c:v>-1E-3</c:v>
                </c:pt>
                <c:pt idx="91">
                  <c:v>1E-3</c:v>
                </c:pt>
                <c:pt idx="92">
                  <c:v>1E-3</c:v>
                </c:pt>
                <c:pt idx="93">
                  <c:v>2E-3</c:v>
                </c:pt>
                <c:pt idx="94">
                  <c:v>2E-3</c:v>
                </c:pt>
                <c:pt idx="95">
                  <c:v>1E-3</c:v>
                </c:pt>
                <c:pt idx="96">
                  <c:v>-3.0000000000000001E-3</c:v>
                </c:pt>
                <c:pt idx="97">
                  <c:v>-1E-3</c:v>
                </c:pt>
                <c:pt idx="98">
                  <c:v>-1E-3</c:v>
                </c:pt>
                <c:pt idx="99">
                  <c:v>8.0000000000000002E-3</c:v>
                </c:pt>
                <c:pt idx="100">
                  <c:v>1.2E-2</c:v>
                </c:pt>
                <c:pt idx="101">
                  <c:v>1.9E-2</c:v>
                </c:pt>
                <c:pt idx="102">
                  <c:v>2.3E-2</c:v>
                </c:pt>
                <c:pt idx="103">
                  <c:v>2E-3</c:v>
                </c:pt>
                <c:pt idx="104">
                  <c:v>-1E-3</c:v>
                </c:pt>
                <c:pt idx="105">
                  <c:v>-1.7000000000000001E-2</c:v>
                </c:pt>
                <c:pt idx="106">
                  <c:v>-2.3E-2</c:v>
                </c:pt>
                <c:pt idx="107">
                  <c:v>-1.2999999999999999E-2</c:v>
                </c:pt>
                <c:pt idx="108">
                  <c:v>-1.2E-2</c:v>
                </c:pt>
                <c:pt idx="109">
                  <c:v>-0.01</c:v>
                </c:pt>
                <c:pt idx="110">
                  <c:v>-1.0999999999999999E-2</c:v>
                </c:pt>
                <c:pt idx="111">
                  <c:v>-4.0000000000000001E-3</c:v>
                </c:pt>
                <c:pt idx="112">
                  <c:v>-7.0000000000000001E-3</c:v>
                </c:pt>
                <c:pt idx="113">
                  <c:v>-2E-3</c:v>
                </c:pt>
                <c:pt idx="114">
                  <c:v>2E-3</c:v>
                </c:pt>
                <c:pt idx="115">
                  <c:v>-1E-3</c:v>
                </c:pt>
                <c:pt idx="116">
                  <c:v>2E-3</c:v>
                </c:pt>
                <c:pt idx="117">
                  <c:v>-2E-3</c:v>
                </c:pt>
                <c:pt idx="118">
                  <c:v>-1E-3</c:v>
                </c:pt>
                <c:pt idx="119">
                  <c:v>-2E-3</c:v>
                </c:pt>
                <c:pt idx="120">
                  <c:v>-5.0000000000000001E-3</c:v>
                </c:pt>
                <c:pt idx="121">
                  <c:v>4.0000000000000001E-3</c:v>
                </c:pt>
                <c:pt idx="122">
                  <c:v>7.0000000000000001E-3</c:v>
                </c:pt>
                <c:pt idx="123">
                  <c:v>1.2999999999999999E-2</c:v>
                </c:pt>
                <c:pt idx="124">
                  <c:v>1.2999999999999999E-2</c:v>
                </c:pt>
                <c:pt idx="125">
                  <c:v>3.3000000000000002E-2</c:v>
                </c:pt>
                <c:pt idx="126">
                  <c:v>0.03</c:v>
                </c:pt>
                <c:pt idx="127">
                  <c:v>2.5000000000000001E-2</c:v>
                </c:pt>
                <c:pt idx="128">
                  <c:v>2.1999999999999999E-2</c:v>
                </c:pt>
                <c:pt idx="129">
                  <c:v>1E-3</c:v>
                </c:pt>
                <c:pt idx="130">
                  <c:v>-1E-3</c:v>
                </c:pt>
                <c:pt idx="131">
                  <c:v>1E-3</c:v>
                </c:pt>
                <c:pt idx="132">
                  <c:v>-3.0000000000000001E-3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1D-4A19-B850-8F2C48548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654560"/>
        <c:axId val="1038328912"/>
      </c:lineChart>
      <c:dateAx>
        <c:axId val="1091654560"/>
        <c:scaling>
          <c:orientation val="minMax"/>
          <c:min val="36586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8328912"/>
        <c:crosses val="autoZero"/>
        <c:auto val="1"/>
        <c:lblOffset val="100"/>
        <c:baseTimeUnit val="months"/>
      </c:dateAx>
      <c:valAx>
        <c:axId val="1038328912"/>
        <c:scaling>
          <c:orientation val="minMax"/>
          <c:max val="5.000000000000001E-2"/>
          <c:min val="-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1654560"/>
        <c:crosses val="autoZero"/>
        <c:crossBetween val="between"/>
      </c:valAx>
      <c:valAx>
        <c:axId val="10378967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4590112"/>
        <c:crosses val="max"/>
        <c:crossBetween val="between"/>
      </c:valAx>
      <c:dateAx>
        <c:axId val="109459011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037896736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6</xdr:row>
      <xdr:rowOff>196850</xdr:rowOff>
    </xdr:from>
    <xdr:to>
      <xdr:col>19</xdr:col>
      <xdr:colOff>234950</xdr:colOff>
      <xdr:row>28</xdr:row>
      <xdr:rowOff>88900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4930000-8C0E-4BE8-9292-6E103C36F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635000</xdr:colOff>
      <xdr:row>7</xdr:row>
      <xdr:rowOff>44450</xdr:rowOff>
    </xdr:from>
    <xdr:to>
      <xdr:col>21</xdr:col>
      <xdr:colOff>101600</xdr:colOff>
      <xdr:row>28</xdr:row>
      <xdr:rowOff>165100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7D286FB-9EDC-4FD8-8094-0D032EDBC1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19050</xdr:colOff>
      <xdr:row>7</xdr:row>
      <xdr:rowOff>117475</xdr:rowOff>
    </xdr:from>
    <xdr:to>
      <xdr:col>36</xdr:col>
      <xdr:colOff>628650</xdr:colOff>
      <xdr:row>19</xdr:row>
      <xdr:rowOff>117475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A784DFB-8892-49B6-B3F8-F15ACE353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641350</xdr:colOff>
      <xdr:row>17</xdr:row>
      <xdr:rowOff>203200</xdr:rowOff>
    </xdr:from>
    <xdr:to>
      <xdr:col>17</xdr:col>
      <xdr:colOff>107950</xdr:colOff>
      <xdr:row>39</xdr:row>
      <xdr:rowOff>95250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1C20D4E-4854-400D-A873-08CBF86DD6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510FD-97A9-428E-A8E6-DB00616933DC}">
  <dimension ref="A2:U142"/>
  <sheetViews>
    <sheetView workbookViewId="0">
      <selection activeCell="F5" sqref="F5"/>
    </sheetView>
  </sheetViews>
  <sheetFormatPr defaultRowHeight="18" x14ac:dyDescent="0.55000000000000004"/>
  <sheetData>
    <row r="2" spans="1:21" x14ac:dyDescent="0.55000000000000004">
      <c r="B2" t="s">
        <v>1</v>
      </c>
      <c r="C2">
        <v>0.5</v>
      </c>
      <c r="M2">
        <v>1</v>
      </c>
      <c r="N2">
        <v>0</v>
      </c>
      <c r="O2">
        <v>0</v>
      </c>
      <c r="P2">
        <v>0</v>
      </c>
    </row>
    <row r="3" spans="1:21" x14ac:dyDescent="0.55000000000000004">
      <c r="B3" t="s">
        <v>2</v>
      </c>
      <c r="C3">
        <v>0.1</v>
      </c>
      <c r="E3" t="s">
        <v>6</v>
      </c>
      <c r="F3">
        <f>-SQRT((C2^2*C4^2+C5^2*C4^2+C6^2)/((1+C5)^2*C4^2+C6^2))</f>
        <v>-0.94777658512755902</v>
      </c>
    </row>
    <row r="4" spans="1:21" x14ac:dyDescent="0.55000000000000004">
      <c r="B4" t="s">
        <v>3</v>
      </c>
      <c r="C4">
        <v>0.1</v>
      </c>
      <c r="E4" t="s">
        <v>7</v>
      </c>
      <c r="F4">
        <f>-SQRT(C3^2/((1+C5)^2*C4^2+C6^2))</f>
        <v>-0.31124870576734992</v>
      </c>
      <c r="M4" t="s">
        <v>14</v>
      </c>
      <c r="R4" t="s">
        <v>15</v>
      </c>
    </row>
    <row r="5" spans="1:21" x14ac:dyDescent="0.55000000000000004">
      <c r="B5" t="s">
        <v>4</v>
      </c>
      <c r="C5">
        <v>0.15</v>
      </c>
      <c r="F5">
        <f>SQRT((1+C5)^2*C4^2+C6^2)</f>
        <v>0.32128647652834691</v>
      </c>
      <c r="M5">
        <f>C2</f>
        <v>0.5</v>
      </c>
      <c r="N5">
        <f>C3</f>
        <v>0.1</v>
      </c>
      <c r="O5">
        <f>F3</f>
        <v>-0.94777658512755902</v>
      </c>
      <c r="P5">
        <f>F4</f>
        <v>-0.31124870576734992</v>
      </c>
      <c r="R5">
        <v>1</v>
      </c>
      <c r="S5">
        <v>0</v>
      </c>
      <c r="T5">
        <v>0</v>
      </c>
      <c r="U5">
        <v>0</v>
      </c>
    </row>
    <row r="6" spans="1:21" x14ac:dyDescent="0.55000000000000004">
      <c r="B6" t="s">
        <v>5</v>
      </c>
      <c r="C6">
        <v>-0.3</v>
      </c>
      <c r="M6">
        <v>1</v>
      </c>
      <c r="N6">
        <v>0</v>
      </c>
      <c r="O6">
        <v>0</v>
      </c>
      <c r="P6">
        <v>0</v>
      </c>
      <c r="R6">
        <v>0</v>
      </c>
      <c r="S6">
        <v>1</v>
      </c>
      <c r="T6">
        <v>0</v>
      </c>
      <c r="U6">
        <v>0</v>
      </c>
    </row>
    <row r="7" spans="1:21" x14ac:dyDescent="0.55000000000000004"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1</v>
      </c>
      <c r="U7">
        <v>0</v>
      </c>
    </row>
    <row r="8" spans="1:21" x14ac:dyDescent="0.55000000000000004">
      <c r="M8">
        <v>0</v>
      </c>
      <c r="N8">
        <v>0</v>
      </c>
      <c r="O8">
        <v>1</v>
      </c>
      <c r="P8">
        <v>0</v>
      </c>
      <c r="R8">
        <v>0</v>
      </c>
      <c r="S8">
        <v>0</v>
      </c>
      <c r="T8">
        <v>0</v>
      </c>
      <c r="U8">
        <v>1</v>
      </c>
    </row>
    <row r="9" spans="1:21" x14ac:dyDescent="0.55000000000000004">
      <c r="C9" t="s">
        <v>0</v>
      </c>
      <c r="D9" t="s">
        <v>18</v>
      </c>
      <c r="E9" t="s">
        <v>19</v>
      </c>
      <c r="F9" t="s">
        <v>10</v>
      </c>
      <c r="G9" t="s">
        <v>8</v>
      </c>
      <c r="H9" t="s">
        <v>11</v>
      </c>
      <c r="I9" t="s">
        <v>12</v>
      </c>
      <c r="J9" t="s">
        <v>9</v>
      </c>
      <c r="K9" t="s">
        <v>13</v>
      </c>
    </row>
    <row r="10" spans="1:21" x14ac:dyDescent="0.55000000000000004">
      <c r="A10">
        <f>C10-D10-E10</f>
        <v>1.0598233474986636E-3</v>
      </c>
      <c r="B10" s="1">
        <v>30376</v>
      </c>
      <c r="C10">
        <v>2.3E-2</v>
      </c>
      <c r="D10">
        <v>2.28171572017071E-2</v>
      </c>
      <c r="E10">
        <v>-8.7698054920576395E-4</v>
      </c>
      <c r="M10" t="s">
        <v>16</v>
      </c>
      <c r="R10" t="s">
        <v>17</v>
      </c>
    </row>
    <row r="11" spans="1:21" x14ac:dyDescent="0.55000000000000004">
      <c r="A11">
        <f t="shared" ref="A11:A74" si="0">C11-D11-E11</f>
        <v>2.1987906061498499E-3</v>
      </c>
      <c r="B11" s="1">
        <v>30468</v>
      </c>
      <c r="C11">
        <v>1.7999999999999999E-2</v>
      </c>
      <c r="D11">
        <v>2.3336652592044899E-2</v>
      </c>
      <c r="E11">
        <v>-7.5354431981947499E-3</v>
      </c>
      <c r="F11">
        <f t="shared" ref="F11:F42" si="1">C11-C10</f>
        <v>-5.000000000000001E-3</v>
      </c>
      <c r="H11">
        <v>-4.4561642651929903E-3</v>
      </c>
      <c r="M11">
        <f t="shared" ref="M11:P14" si="2">R5-M5</f>
        <v>0.5</v>
      </c>
      <c r="N11">
        <f t="shared" si="2"/>
        <v>-0.1</v>
      </c>
      <c r="O11">
        <f t="shared" si="2"/>
        <v>0.94777658512755902</v>
      </c>
      <c r="P11">
        <f t="shared" si="2"/>
        <v>0.31124870576734992</v>
      </c>
      <c r="R11">
        <f t="array" ref="R11:U14">MINVERSE(M11:P14)</f>
        <v>2.5</v>
      </c>
      <c r="S11">
        <v>0.25</v>
      </c>
      <c r="T11">
        <v>-3.147563227237272</v>
      </c>
      <c r="U11">
        <v>-0.77812176441837477</v>
      </c>
    </row>
    <row r="12" spans="1:21" x14ac:dyDescent="0.55000000000000004">
      <c r="A12">
        <f t="shared" si="0"/>
        <v>-1.3302875845669889E-3</v>
      </c>
      <c r="B12" s="1">
        <v>30560</v>
      </c>
      <c r="C12">
        <v>1.6E-2</v>
      </c>
      <c r="D12">
        <v>2.2363582675596499E-2</v>
      </c>
      <c r="E12">
        <v>-5.0332950910295096E-3</v>
      </c>
      <c r="F12">
        <f t="shared" si="1"/>
        <v>-1.9999999999999983E-3</v>
      </c>
      <c r="G12">
        <f>F11</f>
        <v>-5.000000000000001E-3</v>
      </c>
      <c r="H12">
        <v>-1.1170498566150499E-3</v>
      </c>
      <c r="I12">
        <f>H11</f>
        <v>-4.4561642651929903E-3</v>
      </c>
      <c r="M12">
        <f t="shared" si="2"/>
        <v>-1</v>
      </c>
      <c r="N12">
        <f t="shared" si="2"/>
        <v>1</v>
      </c>
      <c r="O12">
        <f t="shared" si="2"/>
        <v>0</v>
      </c>
      <c r="P12">
        <f t="shared" si="2"/>
        <v>0</v>
      </c>
      <c r="R12">
        <v>2.5</v>
      </c>
      <c r="S12">
        <v>1.25</v>
      </c>
      <c r="T12">
        <v>-3.147563227237272</v>
      </c>
      <c r="U12">
        <v>-0.77812176441837477</v>
      </c>
    </row>
    <row r="13" spans="1:21" x14ac:dyDescent="0.55000000000000004">
      <c r="A13">
        <f t="shared" si="0"/>
        <v>1.0825724507444994E-4</v>
      </c>
      <c r="B13" s="1">
        <v>30651</v>
      </c>
      <c r="C13">
        <v>1.6E-2</v>
      </c>
      <c r="D13">
        <v>2.12233066701621E-2</v>
      </c>
      <c r="E13">
        <v>-5.3315639152365498E-3</v>
      </c>
      <c r="F13">
        <f t="shared" si="1"/>
        <v>0</v>
      </c>
      <c r="G13">
        <f t="shared" ref="G13:G76" si="3">F12</f>
        <v>-1.9999999999999983E-3</v>
      </c>
      <c r="H13">
        <v>1.24161522933241E-3</v>
      </c>
      <c r="I13">
        <f t="shared" ref="I13:I76" si="4">H12</f>
        <v>-1.1170498566150499E-3</v>
      </c>
      <c r="J13">
        <f t="shared" ref="J13:J44" si="5">G12</f>
        <v>-5.000000000000001E-3</v>
      </c>
      <c r="K13">
        <f>I12</f>
        <v>-4.4561642651929903E-3</v>
      </c>
      <c r="M13">
        <f t="shared" si="2"/>
        <v>0</v>
      </c>
      <c r="N13">
        <f t="shared" si="2"/>
        <v>0</v>
      </c>
      <c r="O13">
        <f t="shared" si="2"/>
        <v>1</v>
      </c>
      <c r="P13">
        <f t="shared" si="2"/>
        <v>0</v>
      </c>
      <c r="R13">
        <v>0</v>
      </c>
      <c r="S13">
        <v>0</v>
      </c>
      <c r="T13">
        <v>1</v>
      </c>
      <c r="U13">
        <v>0</v>
      </c>
    </row>
    <row r="14" spans="1:21" x14ac:dyDescent="0.55000000000000004">
      <c r="A14">
        <f t="shared" si="0"/>
        <v>-6.0475181106264906E-4</v>
      </c>
      <c r="B14" s="1">
        <v>30742</v>
      </c>
      <c r="C14">
        <v>0.02</v>
      </c>
      <c r="D14">
        <v>2.2624457476081199E-2</v>
      </c>
      <c r="E14">
        <v>-2.0197056650185499E-3</v>
      </c>
      <c r="F14">
        <f t="shared" si="1"/>
        <v>4.0000000000000001E-3</v>
      </c>
      <c r="G14">
        <f t="shared" si="3"/>
        <v>0</v>
      </c>
      <c r="H14">
        <v>3.7308942626678799E-3</v>
      </c>
      <c r="I14">
        <f t="shared" si="4"/>
        <v>1.24161522933241E-3</v>
      </c>
      <c r="J14">
        <f t="shared" si="5"/>
        <v>-1.9999999999999983E-3</v>
      </c>
      <c r="K14">
        <f t="shared" ref="K14:K77" si="6">I13</f>
        <v>-1.1170498566150499E-3</v>
      </c>
      <c r="M14">
        <f t="shared" si="2"/>
        <v>0</v>
      </c>
      <c r="N14">
        <f t="shared" si="2"/>
        <v>0</v>
      </c>
      <c r="O14">
        <f t="shared" si="2"/>
        <v>-1</v>
      </c>
      <c r="P14">
        <f t="shared" si="2"/>
        <v>1</v>
      </c>
      <c r="R14">
        <v>0</v>
      </c>
      <c r="S14">
        <v>0</v>
      </c>
      <c r="T14">
        <v>1</v>
      </c>
      <c r="U14">
        <v>1</v>
      </c>
    </row>
    <row r="15" spans="1:21" x14ac:dyDescent="0.55000000000000004">
      <c r="A15">
        <f t="shared" si="0"/>
        <v>-5.0320635034614898E-4</v>
      </c>
      <c r="B15" s="1">
        <v>30834</v>
      </c>
      <c r="C15">
        <v>2.1000000000000001E-2</v>
      </c>
      <c r="D15">
        <v>2.32907766695939E-2</v>
      </c>
      <c r="E15">
        <v>-1.78757031924775E-3</v>
      </c>
      <c r="F15">
        <f t="shared" si="1"/>
        <v>1.0000000000000009E-3</v>
      </c>
      <c r="G15">
        <f t="shared" si="3"/>
        <v>4.0000000000000001E-3</v>
      </c>
      <c r="H15">
        <v>-5.0988327308860396E-4</v>
      </c>
      <c r="I15">
        <f t="shared" si="4"/>
        <v>3.7308942626678799E-3</v>
      </c>
      <c r="J15">
        <f t="shared" si="5"/>
        <v>0</v>
      </c>
      <c r="K15">
        <f t="shared" si="6"/>
        <v>1.24161522933241E-3</v>
      </c>
    </row>
    <row r="16" spans="1:21" x14ac:dyDescent="0.55000000000000004">
      <c r="A16">
        <f t="shared" si="0"/>
        <v>-4.0317336214012984E-4</v>
      </c>
      <c r="B16" s="1">
        <v>30926</v>
      </c>
      <c r="C16">
        <v>2.1999999999999999E-2</v>
      </c>
      <c r="D16">
        <v>2.2808579900214902E-2</v>
      </c>
      <c r="E16">
        <v>-4.0540653807477303E-4</v>
      </c>
      <c r="F16">
        <f t="shared" si="1"/>
        <v>9.9999999999999742E-4</v>
      </c>
      <c r="G16">
        <f t="shared" si="3"/>
        <v>1.0000000000000009E-3</v>
      </c>
      <c r="H16">
        <v>-3.6204743907664998E-4</v>
      </c>
      <c r="I16">
        <f t="shared" si="4"/>
        <v>-5.0988327308860396E-4</v>
      </c>
      <c r="J16">
        <f t="shared" si="5"/>
        <v>4.0000000000000001E-3</v>
      </c>
      <c r="K16">
        <f t="shared" si="6"/>
        <v>3.7308942626678799E-3</v>
      </c>
    </row>
    <row r="17" spans="1:21" x14ac:dyDescent="0.55000000000000004">
      <c r="A17">
        <f t="shared" si="0"/>
        <v>8.7643302241308444E-4</v>
      </c>
      <c r="B17" s="1">
        <v>31017</v>
      </c>
      <c r="C17">
        <v>2.3E-2</v>
      </c>
      <c r="D17">
        <v>2.18483340256992E-2</v>
      </c>
      <c r="E17">
        <v>2.7523295188771501E-4</v>
      </c>
      <c r="F17">
        <f t="shared" si="1"/>
        <v>1.0000000000000009E-3</v>
      </c>
      <c r="G17">
        <f t="shared" si="3"/>
        <v>9.9999999999999742E-4</v>
      </c>
      <c r="H17">
        <v>1.6012930796998699E-3</v>
      </c>
      <c r="I17">
        <f t="shared" si="4"/>
        <v>-3.6204743907664998E-4</v>
      </c>
      <c r="J17">
        <f t="shared" si="5"/>
        <v>1.0000000000000009E-3</v>
      </c>
      <c r="K17">
        <f t="shared" si="6"/>
        <v>-5.0988327308860396E-4</v>
      </c>
      <c r="M17">
        <f t="array" ref="M17:P17">MMULT(M2:P2,M5:P8)</f>
        <v>0.5</v>
      </c>
      <c r="N17">
        <v>0.1</v>
      </c>
      <c r="O17">
        <v>-0.94777658512755902</v>
      </c>
      <c r="P17">
        <v>-0.31124870576734992</v>
      </c>
      <c r="R17">
        <f t="array" ref="R17:U17">MMULT(M17:P17,R11:U14)</f>
        <v>1.5</v>
      </c>
      <c r="S17">
        <v>0.25</v>
      </c>
      <c r="T17">
        <v>-3.147563227237272</v>
      </c>
      <c r="U17">
        <v>-0.77812176441837477</v>
      </c>
    </row>
    <row r="18" spans="1:21" x14ac:dyDescent="0.55000000000000004">
      <c r="A18">
        <f t="shared" si="0"/>
        <v>6.1770377574201668E-4</v>
      </c>
      <c r="B18" s="1">
        <v>31107</v>
      </c>
      <c r="C18">
        <v>2.3E-2</v>
      </c>
      <c r="D18">
        <v>2.1788687776332201E-2</v>
      </c>
      <c r="E18">
        <v>5.93608447925782E-4</v>
      </c>
      <c r="F18">
        <f t="shared" si="1"/>
        <v>0</v>
      </c>
      <c r="G18">
        <f t="shared" si="3"/>
        <v>1.0000000000000009E-3</v>
      </c>
      <c r="H18">
        <v>7.6762611563159998E-4</v>
      </c>
      <c r="I18">
        <f t="shared" si="4"/>
        <v>1.6012930796998699E-3</v>
      </c>
      <c r="J18">
        <f t="shared" si="5"/>
        <v>9.9999999999999742E-4</v>
      </c>
      <c r="K18">
        <f t="shared" si="6"/>
        <v>-3.6204743907664998E-4</v>
      </c>
    </row>
    <row r="19" spans="1:21" x14ac:dyDescent="0.55000000000000004">
      <c r="A19">
        <f t="shared" si="0"/>
        <v>-5.3538298196807851E-4</v>
      </c>
      <c r="B19" s="1">
        <v>31199</v>
      </c>
      <c r="C19">
        <v>0.02</v>
      </c>
      <c r="D19">
        <v>2.08850848443865E-2</v>
      </c>
      <c r="E19">
        <v>-3.4970186241842102E-4</v>
      </c>
      <c r="F19">
        <f t="shared" si="1"/>
        <v>-2.9999999999999992E-3</v>
      </c>
      <c r="G19">
        <f t="shared" si="3"/>
        <v>0</v>
      </c>
      <c r="H19">
        <v>-3.6535427248346498E-3</v>
      </c>
      <c r="I19">
        <f t="shared" si="4"/>
        <v>7.6762611563159998E-4</v>
      </c>
      <c r="J19">
        <f t="shared" si="5"/>
        <v>1.0000000000000009E-3</v>
      </c>
      <c r="K19">
        <f t="shared" si="6"/>
        <v>1.6012930796998699E-3</v>
      </c>
    </row>
    <row r="20" spans="1:21" x14ac:dyDescent="0.55000000000000004">
      <c r="A20">
        <f t="shared" si="0"/>
        <v>1.4081551535530185E-3</v>
      </c>
      <c r="B20" s="1">
        <v>31291</v>
      </c>
      <c r="C20">
        <v>1.7999999999999999E-2</v>
      </c>
      <c r="D20">
        <v>1.76494442625179E-2</v>
      </c>
      <c r="E20">
        <v>-1.0575994160709199E-3</v>
      </c>
      <c r="F20">
        <f t="shared" si="1"/>
        <v>-2.0000000000000018E-3</v>
      </c>
      <c r="G20">
        <f t="shared" si="3"/>
        <v>-2.9999999999999992E-3</v>
      </c>
      <c r="H20">
        <v>-2.3252638014089502E-3</v>
      </c>
      <c r="I20">
        <f t="shared" si="4"/>
        <v>-3.6535427248346498E-3</v>
      </c>
      <c r="J20">
        <f t="shared" si="5"/>
        <v>0</v>
      </c>
      <c r="K20">
        <f t="shared" si="6"/>
        <v>7.6762611563159998E-4</v>
      </c>
    </row>
    <row r="21" spans="1:21" x14ac:dyDescent="0.55000000000000004">
      <c r="A21">
        <f t="shared" si="0"/>
        <v>7.1612573686370999E-4</v>
      </c>
      <c r="B21" s="1">
        <v>31382</v>
      </c>
      <c r="C21">
        <v>1.4999999999999999E-2</v>
      </c>
      <c r="D21">
        <v>1.64214820871081E-2</v>
      </c>
      <c r="E21">
        <v>-2.1376078239718102E-3</v>
      </c>
      <c r="F21">
        <f t="shared" si="1"/>
        <v>-2.9999999999999992E-3</v>
      </c>
      <c r="G21">
        <f t="shared" si="3"/>
        <v>-2.0000000000000018E-3</v>
      </c>
      <c r="H21">
        <v>-1.1145582169740499E-3</v>
      </c>
      <c r="I21">
        <f t="shared" si="4"/>
        <v>-2.3252638014089502E-3</v>
      </c>
      <c r="J21">
        <f t="shared" si="5"/>
        <v>-2.9999999999999992E-3</v>
      </c>
      <c r="K21">
        <f t="shared" si="6"/>
        <v>-3.6535427248346498E-3</v>
      </c>
    </row>
    <row r="22" spans="1:21" x14ac:dyDescent="0.55000000000000004">
      <c r="A22">
        <f t="shared" si="0"/>
        <v>1.9805425776510399E-3</v>
      </c>
      <c r="B22" s="1">
        <v>31472</v>
      </c>
      <c r="C22">
        <v>1.4E-2</v>
      </c>
      <c r="D22">
        <v>1.47910023627024E-2</v>
      </c>
      <c r="E22">
        <v>-2.77154494035344E-3</v>
      </c>
      <c r="F22">
        <f t="shared" si="1"/>
        <v>-9.9999999999999915E-4</v>
      </c>
      <c r="G22">
        <f t="shared" si="3"/>
        <v>-2.9999999999999992E-3</v>
      </c>
      <c r="H22">
        <v>5.9704681551338995E-4</v>
      </c>
      <c r="I22">
        <f t="shared" si="4"/>
        <v>-1.1145582169740499E-3</v>
      </c>
      <c r="J22">
        <f t="shared" si="5"/>
        <v>-2.0000000000000018E-3</v>
      </c>
      <c r="K22">
        <f t="shared" si="6"/>
        <v>-2.3252638014089502E-3</v>
      </c>
    </row>
    <row r="23" spans="1:21" x14ac:dyDescent="0.55000000000000004">
      <c r="A23">
        <f t="shared" si="0"/>
        <v>-6.977651404481899E-4</v>
      </c>
      <c r="B23" s="1">
        <v>31564</v>
      </c>
      <c r="C23">
        <v>8.0000000000000002E-3</v>
      </c>
      <c r="D23">
        <v>1.26256222925317E-2</v>
      </c>
      <c r="E23">
        <v>-3.9278571520835097E-3</v>
      </c>
      <c r="F23">
        <f t="shared" si="1"/>
        <v>-6.0000000000000001E-3</v>
      </c>
      <c r="G23">
        <f t="shared" si="3"/>
        <v>-9.9999999999999915E-4</v>
      </c>
      <c r="H23">
        <v>-6.12639722232653E-3</v>
      </c>
      <c r="I23">
        <f t="shared" si="4"/>
        <v>5.9704681551338995E-4</v>
      </c>
      <c r="J23">
        <f t="shared" si="5"/>
        <v>-2.9999999999999992E-3</v>
      </c>
      <c r="K23">
        <f t="shared" si="6"/>
        <v>-1.1145582169740499E-3</v>
      </c>
    </row>
    <row r="24" spans="1:21" x14ac:dyDescent="0.55000000000000004">
      <c r="A24">
        <f t="shared" si="0"/>
        <v>3.3130743515413005E-4</v>
      </c>
      <c r="B24" s="1">
        <v>31656</v>
      </c>
      <c r="C24">
        <v>5.0000000000000001E-3</v>
      </c>
      <c r="D24">
        <v>1.12729741499259E-2</v>
      </c>
      <c r="E24">
        <v>-6.6042815850800296E-3</v>
      </c>
      <c r="F24">
        <f t="shared" si="1"/>
        <v>-3.0000000000000001E-3</v>
      </c>
      <c r="G24">
        <f t="shared" si="3"/>
        <v>-6.0000000000000001E-3</v>
      </c>
      <c r="H24">
        <v>-3.30253915538695E-3</v>
      </c>
      <c r="I24">
        <f t="shared" si="4"/>
        <v>-6.12639722232653E-3</v>
      </c>
      <c r="J24">
        <f t="shared" si="5"/>
        <v>-9.9999999999999915E-4</v>
      </c>
      <c r="K24">
        <f t="shared" si="6"/>
        <v>5.9704681551338995E-4</v>
      </c>
    </row>
    <row r="25" spans="1:21" x14ac:dyDescent="0.55000000000000004">
      <c r="A25">
        <f t="shared" si="0"/>
        <v>-1.2811438097159698E-3</v>
      </c>
      <c r="B25" s="1">
        <v>31747</v>
      </c>
      <c r="C25">
        <v>1E-3</v>
      </c>
      <c r="D25">
        <v>9.7443354311271494E-3</v>
      </c>
      <c r="E25">
        <v>-7.4631916214111804E-3</v>
      </c>
      <c r="F25">
        <f t="shared" si="1"/>
        <v>-4.0000000000000001E-3</v>
      </c>
      <c r="G25">
        <f t="shared" si="3"/>
        <v>-3.0000000000000001E-3</v>
      </c>
      <c r="H25">
        <v>-1.3199981836846801E-3</v>
      </c>
      <c r="I25">
        <f t="shared" si="4"/>
        <v>-3.30253915538695E-3</v>
      </c>
      <c r="J25">
        <f t="shared" si="5"/>
        <v>-6.0000000000000001E-3</v>
      </c>
      <c r="K25">
        <f t="shared" si="6"/>
        <v>-6.12639722232653E-3</v>
      </c>
    </row>
    <row r="26" spans="1:21" x14ac:dyDescent="0.55000000000000004">
      <c r="A26">
        <f t="shared" si="0"/>
        <v>-1.8426644486636886E-3</v>
      </c>
      <c r="B26" s="1">
        <v>31837</v>
      </c>
      <c r="C26">
        <v>0</v>
      </c>
      <c r="D26">
        <v>9.8117824837408094E-3</v>
      </c>
      <c r="E26">
        <v>-7.9691180350771208E-3</v>
      </c>
      <c r="F26">
        <f t="shared" si="1"/>
        <v>-1E-3</v>
      </c>
      <c r="G26">
        <f t="shared" si="3"/>
        <v>-4.0000000000000001E-3</v>
      </c>
      <c r="H26">
        <v>1.19121302445274E-3</v>
      </c>
      <c r="I26">
        <f t="shared" si="4"/>
        <v>-1.3199981836846801E-3</v>
      </c>
      <c r="J26">
        <f t="shared" si="5"/>
        <v>-3.0000000000000001E-3</v>
      </c>
      <c r="K26">
        <f t="shared" si="6"/>
        <v>-3.30253915538695E-3</v>
      </c>
    </row>
    <row r="27" spans="1:21" x14ac:dyDescent="0.55000000000000004">
      <c r="A27">
        <f t="shared" si="0"/>
        <v>-4.248244044463504E-4</v>
      </c>
      <c r="B27" s="1">
        <v>31929</v>
      </c>
      <c r="C27">
        <v>3.0000000000000001E-3</v>
      </c>
      <c r="D27">
        <v>9.5128487961728004E-3</v>
      </c>
      <c r="E27">
        <v>-6.0880243917264499E-3</v>
      </c>
      <c r="F27">
        <f t="shared" si="1"/>
        <v>3.0000000000000001E-3</v>
      </c>
      <c r="G27">
        <f t="shared" si="3"/>
        <v>-1E-3</v>
      </c>
      <c r="H27">
        <v>2.44622604825568E-3</v>
      </c>
      <c r="I27">
        <f t="shared" si="4"/>
        <v>1.19121302445274E-3</v>
      </c>
      <c r="J27">
        <f t="shared" si="5"/>
        <v>-4.0000000000000001E-3</v>
      </c>
      <c r="K27">
        <f t="shared" si="6"/>
        <v>-1.3199981836846801E-3</v>
      </c>
    </row>
    <row r="28" spans="1:21" x14ac:dyDescent="0.55000000000000004">
      <c r="A28">
        <f t="shared" si="0"/>
        <v>5.117240975744293E-4</v>
      </c>
      <c r="B28" s="1">
        <v>32021</v>
      </c>
      <c r="C28">
        <v>5.0000000000000001E-3</v>
      </c>
      <c r="D28">
        <v>9.5453933236548105E-3</v>
      </c>
      <c r="E28">
        <v>-5.0571174212292397E-3</v>
      </c>
      <c r="F28">
        <f t="shared" si="1"/>
        <v>2E-3</v>
      </c>
      <c r="G28">
        <f t="shared" si="3"/>
        <v>3.0000000000000001E-3</v>
      </c>
      <c r="H28">
        <v>-3.1434778749520799E-5</v>
      </c>
      <c r="I28">
        <f t="shared" si="4"/>
        <v>2.44622604825568E-3</v>
      </c>
      <c r="J28">
        <f t="shared" si="5"/>
        <v>-1E-3</v>
      </c>
      <c r="K28">
        <f t="shared" si="6"/>
        <v>1.19121302445274E-3</v>
      </c>
    </row>
    <row r="29" spans="1:21" x14ac:dyDescent="0.55000000000000004">
      <c r="A29">
        <f t="shared" si="0"/>
        <v>1.6341038694380897E-3</v>
      </c>
      <c r="B29" s="1">
        <v>32112</v>
      </c>
      <c r="C29">
        <v>6.0000000000000001E-3</v>
      </c>
      <c r="D29">
        <v>9.4458759623203808E-3</v>
      </c>
      <c r="E29">
        <v>-5.0799798317584704E-3</v>
      </c>
      <c r="F29">
        <f t="shared" si="1"/>
        <v>1E-3</v>
      </c>
      <c r="G29">
        <f t="shared" si="3"/>
        <v>2E-3</v>
      </c>
      <c r="H29">
        <v>-1.3270551712518401E-4</v>
      </c>
      <c r="I29">
        <f t="shared" si="4"/>
        <v>-3.1434778749520799E-5</v>
      </c>
      <c r="J29">
        <f t="shared" si="5"/>
        <v>3.0000000000000001E-3</v>
      </c>
      <c r="K29">
        <f t="shared" si="6"/>
        <v>2.44622604825568E-3</v>
      </c>
    </row>
    <row r="30" spans="1:21" x14ac:dyDescent="0.55000000000000004">
      <c r="A30">
        <f t="shared" si="0"/>
        <v>-6.377831095767594E-4</v>
      </c>
      <c r="B30" s="1">
        <v>32203</v>
      </c>
      <c r="C30">
        <v>4.0000000000000001E-3</v>
      </c>
      <c r="D30">
        <v>8.8638879101587496E-3</v>
      </c>
      <c r="E30">
        <v>-4.2261048005819901E-3</v>
      </c>
      <c r="F30">
        <f t="shared" si="1"/>
        <v>-2E-3</v>
      </c>
      <c r="G30">
        <f t="shared" si="3"/>
        <v>1E-3</v>
      </c>
      <c r="H30">
        <v>-1.1687574421289999E-3</v>
      </c>
      <c r="I30">
        <f t="shared" si="4"/>
        <v>-1.3270551712518401E-4</v>
      </c>
      <c r="J30">
        <f t="shared" si="5"/>
        <v>2E-3</v>
      </c>
      <c r="K30">
        <f t="shared" si="6"/>
        <v>-3.1434778749520799E-5</v>
      </c>
    </row>
    <row r="31" spans="1:21" x14ac:dyDescent="0.55000000000000004">
      <c r="A31">
        <f t="shared" si="0"/>
        <v>-5.1040173644289945E-4</v>
      </c>
      <c r="B31" s="1">
        <v>32295</v>
      </c>
      <c r="C31">
        <v>3.0000000000000001E-3</v>
      </c>
      <c r="D31">
        <v>9.5792391347398094E-3</v>
      </c>
      <c r="E31">
        <v>-6.0688373982969099E-3</v>
      </c>
      <c r="F31">
        <f t="shared" si="1"/>
        <v>-1E-3</v>
      </c>
      <c r="G31">
        <f t="shared" si="3"/>
        <v>-2E-3</v>
      </c>
      <c r="H31">
        <v>-1.7835575902405699E-6</v>
      </c>
      <c r="I31">
        <f t="shared" si="4"/>
        <v>-1.1687574421289999E-3</v>
      </c>
      <c r="J31">
        <f t="shared" si="5"/>
        <v>1E-3</v>
      </c>
      <c r="K31">
        <f t="shared" si="6"/>
        <v>-1.3270551712518401E-4</v>
      </c>
    </row>
    <row r="32" spans="1:21" x14ac:dyDescent="0.55000000000000004">
      <c r="A32">
        <f t="shared" si="0"/>
        <v>-9.843263892822399E-4</v>
      </c>
      <c r="B32" s="1">
        <v>32387</v>
      </c>
      <c r="C32">
        <v>4.0000000000000001E-3</v>
      </c>
      <c r="D32">
        <v>1.10022957993102E-2</v>
      </c>
      <c r="E32">
        <v>-6.0179694100279601E-3</v>
      </c>
      <c r="F32">
        <f t="shared" si="1"/>
        <v>1E-3</v>
      </c>
      <c r="G32">
        <f t="shared" si="3"/>
        <v>-1E-3</v>
      </c>
      <c r="H32">
        <v>1.2431999826939099E-3</v>
      </c>
      <c r="I32">
        <f t="shared" si="4"/>
        <v>-1.7835575902405699E-6</v>
      </c>
      <c r="J32">
        <f t="shared" si="5"/>
        <v>-2E-3</v>
      </c>
      <c r="K32">
        <f t="shared" si="6"/>
        <v>-1.1687574421289999E-3</v>
      </c>
    </row>
    <row r="33" spans="1:11" x14ac:dyDescent="0.55000000000000004">
      <c r="A33">
        <f t="shared" si="0"/>
        <v>-2.3804809457590595E-3</v>
      </c>
      <c r="B33" s="1">
        <v>32478</v>
      </c>
      <c r="C33">
        <v>7.0000000000000001E-3</v>
      </c>
      <c r="D33">
        <v>1.54389438599407E-2</v>
      </c>
      <c r="E33">
        <v>-6.0584629141816398E-3</v>
      </c>
      <c r="F33">
        <f t="shared" si="1"/>
        <v>3.0000000000000001E-3</v>
      </c>
      <c r="G33">
        <f t="shared" si="3"/>
        <v>1E-3</v>
      </c>
      <c r="H33">
        <v>2.3644309736705E-3</v>
      </c>
      <c r="I33">
        <f t="shared" si="4"/>
        <v>1.2431999826939099E-3</v>
      </c>
      <c r="J33">
        <f t="shared" si="5"/>
        <v>-1E-3</v>
      </c>
      <c r="K33">
        <f t="shared" si="6"/>
        <v>-1.7835575902405699E-6</v>
      </c>
    </row>
    <row r="34" spans="1:11" x14ac:dyDescent="0.55000000000000004">
      <c r="A34">
        <f t="shared" si="0"/>
        <v>-2.3463230344282419E-3</v>
      </c>
      <c r="B34" s="1">
        <v>32568</v>
      </c>
      <c r="C34">
        <v>1.0999999999999999E-2</v>
      </c>
      <c r="D34">
        <v>1.7203648513203901E-2</v>
      </c>
      <c r="E34">
        <v>-3.8573254787756602E-3</v>
      </c>
      <c r="F34">
        <f t="shared" si="1"/>
        <v>3.9999999999999992E-3</v>
      </c>
      <c r="G34">
        <f t="shared" si="3"/>
        <v>3.0000000000000001E-3</v>
      </c>
      <c r="H34">
        <v>2.9358229057819501E-3</v>
      </c>
      <c r="I34">
        <f t="shared" si="4"/>
        <v>2.3644309736705E-3</v>
      </c>
      <c r="J34">
        <f t="shared" si="5"/>
        <v>1E-3</v>
      </c>
      <c r="K34">
        <f t="shared" si="6"/>
        <v>1.2431999826939099E-3</v>
      </c>
    </row>
    <row r="35" spans="1:11" x14ac:dyDescent="0.55000000000000004">
      <c r="A35">
        <f t="shared" si="0"/>
        <v>5.1598309589086511E-3</v>
      </c>
      <c r="B35" s="1">
        <v>32660</v>
      </c>
      <c r="C35">
        <v>2.9000000000000001E-2</v>
      </c>
      <c r="D35">
        <v>2.21062243389635E-2</v>
      </c>
      <c r="E35">
        <v>1.7339447021278501E-3</v>
      </c>
      <c r="F35">
        <f t="shared" si="1"/>
        <v>1.8000000000000002E-2</v>
      </c>
      <c r="G35">
        <f t="shared" si="3"/>
        <v>3.9999999999999992E-3</v>
      </c>
      <c r="H35">
        <v>1.6693827691921799E-2</v>
      </c>
      <c r="I35">
        <f t="shared" si="4"/>
        <v>2.9358229057819501E-3</v>
      </c>
      <c r="J35">
        <f t="shared" si="5"/>
        <v>3.0000000000000001E-3</v>
      </c>
      <c r="K35">
        <f t="shared" si="6"/>
        <v>2.3644309736705E-3</v>
      </c>
    </row>
    <row r="36" spans="1:11" x14ac:dyDescent="0.55000000000000004">
      <c r="A36">
        <f t="shared" si="0"/>
        <v>2.3935043810838909E-3</v>
      </c>
      <c r="B36" s="1">
        <v>32752</v>
      </c>
      <c r="C36">
        <v>2.9000000000000001E-2</v>
      </c>
      <c r="D36">
        <v>2.4301299028134601E-2</v>
      </c>
      <c r="E36">
        <v>2.3051965907815099E-3</v>
      </c>
      <c r="F36">
        <f t="shared" si="1"/>
        <v>0</v>
      </c>
      <c r="G36">
        <f t="shared" si="3"/>
        <v>1.8000000000000002E-2</v>
      </c>
      <c r="H36">
        <v>-2.8472705660740499E-3</v>
      </c>
      <c r="I36">
        <f t="shared" si="4"/>
        <v>1.6693827691921799E-2</v>
      </c>
      <c r="J36">
        <f t="shared" si="5"/>
        <v>3.9999999999999992E-3</v>
      </c>
      <c r="K36">
        <f t="shared" si="6"/>
        <v>2.9358229057819501E-3</v>
      </c>
    </row>
    <row r="37" spans="1:11" x14ac:dyDescent="0.55000000000000004">
      <c r="A37">
        <f t="shared" si="0"/>
        <v>1.7790495700856297E-3</v>
      </c>
      <c r="B37" s="1">
        <v>32843</v>
      </c>
      <c r="C37">
        <v>2.9000000000000001E-2</v>
      </c>
      <c r="D37">
        <v>2.5183907660566902E-2</v>
      </c>
      <c r="E37">
        <v>2.03704276934747E-3</v>
      </c>
      <c r="F37">
        <f t="shared" si="1"/>
        <v>0</v>
      </c>
      <c r="G37">
        <f t="shared" si="3"/>
        <v>0</v>
      </c>
      <c r="H37">
        <v>-6.0478019866723699E-3</v>
      </c>
      <c r="I37">
        <f t="shared" si="4"/>
        <v>-2.8472705660740499E-3</v>
      </c>
      <c r="J37">
        <f t="shared" si="5"/>
        <v>1.8000000000000002E-2</v>
      </c>
      <c r="K37">
        <f t="shared" si="6"/>
        <v>1.6693827691921799E-2</v>
      </c>
    </row>
    <row r="38" spans="1:11" x14ac:dyDescent="0.55000000000000004">
      <c r="A38">
        <f t="shared" si="0"/>
        <v>3.363935978990179E-3</v>
      </c>
      <c r="B38" s="1">
        <v>32933</v>
      </c>
      <c r="C38">
        <v>3.1E-2</v>
      </c>
      <c r="D38">
        <v>2.5819406503856401E-2</v>
      </c>
      <c r="E38">
        <v>1.8166575171534201E-3</v>
      </c>
      <c r="F38">
        <f t="shared" si="1"/>
        <v>1.9999999999999983E-3</v>
      </c>
      <c r="G38">
        <f t="shared" si="3"/>
        <v>0</v>
      </c>
      <c r="H38">
        <v>3.78032347271018E-3</v>
      </c>
      <c r="I38">
        <f t="shared" si="4"/>
        <v>-6.0478019866723699E-3</v>
      </c>
      <c r="J38">
        <f t="shared" si="5"/>
        <v>0</v>
      </c>
      <c r="K38">
        <f t="shared" si="6"/>
        <v>-2.8472705660740499E-3</v>
      </c>
    </row>
    <row r="39" spans="1:11" x14ac:dyDescent="0.55000000000000004">
      <c r="A39">
        <f t="shared" si="0"/>
        <v>-3.5252869586881105E-3</v>
      </c>
      <c r="B39" s="1">
        <v>33025</v>
      </c>
      <c r="C39">
        <v>0.02</v>
      </c>
      <c r="D39">
        <v>2.4937639928178601E-2</v>
      </c>
      <c r="E39">
        <v>-1.41235296949049E-3</v>
      </c>
      <c r="F39">
        <f t="shared" si="1"/>
        <v>-1.0999999999999999E-2</v>
      </c>
      <c r="G39">
        <f t="shared" si="3"/>
        <v>1.9999999999999983E-3</v>
      </c>
      <c r="H39">
        <v>-5.4509524160890202E-3</v>
      </c>
      <c r="I39">
        <f t="shared" si="4"/>
        <v>3.78032347271018E-3</v>
      </c>
      <c r="J39">
        <f t="shared" si="5"/>
        <v>0</v>
      </c>
      <c r="K39">
        <f t="shared" si="6"/>
        <v>-6.0478019866723699E-3</v>
      </c>
    </row>
    <row r="40" spans="1:11" x14ac:dyDescent="0.55000000000000004">
      <c r="A40">
        <f t="shared" si="0"/>
        <v>-3.5418822041414626E-4</v>
      </c>
      <c r="B40" s="1">
        <v>33117</v>
      </c>
      <c r="C40">
        <v>2.5000000000000001E-2</v>
      </c>
      <c r="D40">
        <v>2.5699192717096701E-2</v>
      </c>
      <c r="E40">
        <v>-3.4500449668255299E-4</v>
      </c>
      <c r="F40">
        <f t="shared" si="1"/>
        <v>5.000000000000001E-3</v>
      </c>
      <c r="G40">
        <f t="shared" si="3"/>
        <v>-1.0999999999999999E-2</v>
      </c>
      <c r="H40">
        <v>4.6209319647470704E-3</v>
      </c>
      <c r="I40">
        <f t="shared" si="4"/>
        <v>-5.4509524160890202E-3</v>
      </c>
      <c r="J40">
        <f t="shared" si="5"/>
        <v>1.9999999999999983E-3</v>
      </c>
      <c r="K40">
        <f t="shared" si="6"/>
        <v>3.78032347271018E-3</v>
      </c>
    </row>
    <row r="41" spans="1:11" x14ac:dyDescent="0.55000000000000004">
      <c r="A41">
        <f t="shared" si="0"/>
        <v>4.4692532798107929E-3</v>
      </c>
      <c r="B41" s="1">
        <v>33208</v>
      </c>
      <c r="C41">
        <v>3.3000000000000002E-2</v>
      </c>
      <c r="D41">
        <v>2.7118200634879599E-2</v>
      </c>
      <c r="E41">
        <v>1.4125460853096101E-3</v>
      </c>
      <c r="F41">
        <f t="shared" si="1"/>
        <v>8.0000000000000002E-3</v>
      </c>
      <c r="G41">
        <f t="shared" si="3"/>
        <v>5.000000000000001E-3</v>
      </c>
      <c r="H41">
        <v>6.4921792352567696E-3</v>
      </c>
      <c r="I41">
        <f t="shared" si="4"/>
        <v>4.6209319647470704E-3</v>
      </c>
      <c r="J41">
        <f t="shared" si="5"/>
        <v>-1.0999999999999999E-2</v>
      </c>
      <c r="K41">
        <f t="shared" si="6"/>
        <v>-5.4509524160890202E-3</v>
      </c>
    </row>
    <row r="42" spans="1:11" x14ac:dyDescent="0.55000000000000004">
      <c r="A42">
        <f t="shared" si="0"/>
        <v>1.5210096570950206E-3</v>
      </c>
      <c r="B42" s="1">
        <v>33298</v>
      </c>
      <c r="C42">
        <v>3.1E-2</v>
      </c>
      <c r="D42">
        <v>2.7461505967981199E-2</v>
      </c>
      <c r="E42">
        <v>2.0174843749237799E-3</v>
      </c>
      <c r="F42">
        <f t="shared" si="1"/>
        <v>-2.0000000000000018E-3</v>
      </c>
      <c r="G42">
        <f t="shared" si="3"/>
        <v>8.0000000000000002E-3</v>
      </c>
      <c r="H42">
        <v>-4.71622280965608E-3</v>
      </c>
      <c r="I42">
        <f t="shared" si="4"/>
        <v>6.4921792352567696E-3</v>
      </c>
      <c r="J42">
        <f t="shared" si="5"/>
        <v>5.000000000000001E-3</v>
      </c>
      <c r="K42">
        <f t="shared" si="6"/>
        <v>4.6209319647470704E-3</v>
      </c>
    </row>
    <row r="43" spans="1:11" x14ac:dyDescent="0.55000000000000004">
      <c r="A43">
        <f t="shared" si="0"/>
        <v>2.1253296283642274E-3</v>
      </c>
      <c r="B43" s="1">
        <v>33390</v>
      </c>
      <c r="C43">
        <v>3.1E-2</v>
      </c>
      <c r="D43">
        <v>2.7901858813948601E-2</v>
      </c>
      <c r="E43">
        <v>9.7281155768717104E-4</v>
      </c>
      <c r="F43">
        <f t="shared" ref="F43:F74" si="7">C43-C42</f>
        <v>0</v>
      </c>
      <c r="G43">
        <f t="shared" si="3"/>
        <v>-2.0000000000000018E-3</v>
      </c>
      <c r="H43">
        <v>-1.82337260732248E-3</v>
      </c>
      <c r="I43">
        <f t="shared" si="4"/>
        <v>-4.71622280965608E-3</v>
      </c>
      <c r="J43">
        <f t="shared" si="5"/>
        <v>8.0000000000000002E-3</v>
      </c>
      <c r="K43">
        <f t="shared" si="6"/>
        <v>6.4921792352567696E-3</v>
      </c>
    </row>
    <row r="44" spans="1:11" x14ac:dyDescent="0.55000000000000004">
      <c r="A44">
        <f t="shared" si="0"/>
        <v>1.4119408352476475E-3</v>
      </c>
      <c r="B44" s="1">
        <v>33482</v>
      </c>
      <c r="C44">
        <v>2.8000000000000001E-2</v>
      </c>
      <c r="D44">
        <v>2.6786238774886499E-2</v>
      </c>
      <c r="E44">
        <v>-1.9817961013414599E-4</v>
      </c>
      <c r="F44">
        <f t="shared" si="7"/>
        <v>-2.9999999999999992E-3</v>
      </c>
      <c r="G44">
        <f t="shared" si="3"/>
        <v>0</v>
      </c>
      <c r="H44">
        <v>2.0133980813642799E-5</v>
      </c>
      <c r="I44">
        <f t="shared" si="4"/>
        <v>-1.82337260732248E-3</v>
      </c>
      <c r="J44">
        <f t="shared" si="5"/>
        <v>-2.0000000000000018E-3</v>
      </c>
      <c r="K44">
        <f t="shared" si="6"/>
        <v>-4.71622280965608E-3</v>
      </c>
    </row>
    <row r="45" spans="1:11" x14ac:dyDescent="0.55000000000000004">
      <c r="A45">
        <f t="shared" si="0"/>
        <v>-1.0732472750320404E-3</v>
      </c>
      <c r="B45" s="1">
        <v>33573</v>
      </c>
      <c r="C45">
        <v>2.3E-2</v>
      </c>
      <c r="D45">
        <v>2.51643661646852E-2</v>
      </c>
      <c r="E45">
        <v>-1.09111888965316E-3</v>
      </c>
      <c r="F45">
        <f t="shared" si="7"/>
        <v>-5.000000000000001E-3</v>
      </c>
      <c r="G45">
        <f t="shared" si="3"/>
        <v>-2.9999999999999992E-3</v>
      </c>
      <c r="H45">
        <v>-2.56706436680123E-3</v>
      </c>
      <c r="I45">
        <f t="shared" si="4"/>
        <v>2.0133980813642799E-5</v>
      </c>
      <c r="J45">
        <f t="shared" ref="J45:J76" si="8">G44</f>
        <v>0</v>
      </c>
      <c r="K45">
        <f t="shared" si="6"/>
        <v>-1.82337260732248E-3</v>
      </c>
    </row>
    <row r="46" spans="1:11" x14ac:dyDescent="0.55000000000000004">
      <c r="A46">
        <f t="shared" si="0"/>
        <v>4.0338339548867891E-4</v>
      </c>
      <c r="B46" s="1">
        <v>33664</v>
      </c>
      <c r="C46">
        <v>2.3E-2</v>
      </c>
      <c r="D46">
        <v>2.3451773176144702E-2</v>
      </c>
      <c r="E46">
        <v>-8.5515657163338097E-4</v>
      </c>
      <c r="F46">
        <f t="shared" si="7"/>
        <v>0</v>
      </c>
      <c r="G46">
        <f t="shared" si="3"/>
        <v>-5.000000000000001E-3</v>
      </c>
      <c r="H46">
        <v>-6.8797180748619803E-4</v>
      </c>
      <c r="I46">
        <f t="shared" si="4"/>
        <v>-2.56706436680123E-3</v>
      </c>
      <c r="J46">
        <f t="shared" si="8"/>
        <v>-2.9999999999999992E-3</v>
      </c>
      <c r="K46">
        <f t="shared" si="6"/>
        <v>2.0133980813642799E-5</v>
      </c>
    </row>
    <row r="47" spans="1:11" x14ac:dyDescent="0.55000000000000004">
      <c r="A47">
        <f t="shared" si="0"/>
        <v>2.6281802153978549E-3</v>
      </c>
      <c r="B47" s="1">
        <v>33756</v>
      </c>
      <c r="C47">
        <v>2.5000000000000001E-2</v>
      </c>
      <c r="D47">
        <v>2.2446149613447201E-2</v>
      </c>
      <c r="E47">
        <v>-7.4329828845054804E-5</v>
      </c>
      <c r="F47">
        <f t="shared" si="7"/>
        <v>2.0000000000000018E-3</v>
      </c>
      <c r="G47">
        <f t="shared" si="3"/>
        <v>0</v>
      </c>
      <c r="H47">
        <v>1.6120895005441E-3</v>
      </c>
      <c r="I47">
        <f t="shared" si="4"/>
        <v>-6.8797180748619803E-4</v>
      </c>
      <c r="J47">
        <f t="shared" si="8"/>
        <v>-5.000000000000001E-3</v>
      </c>
      <c r="K47">
        <f t="shared" si="6"/>
        <v>-2.56706436680123E-3</v>
      </c>
    </row>
    <row r="48" spans="1:11" x14ac:dyDescent="0.55000000000000004">
      <c r="A48">
        <f t="shared" si="0"/>
        <v>1.3286334228515514E-3</v>
      </c>
      <c r="B48" s="1">
        <v>33848</v>
      </c>
      <c r="C48">
        <v>2.1999999999999999E-2</v>
      </c>
      <c r="D48">
        <v>2.0986256220090298E-2</v>
      </c>
      <c r="E48">
        <v>-3.1488964294185102E-4</v>
      </c>
      <c r="F48">
        <f t="shared" si="7"/>
        <v>-3.0000000000000027E-3</v>
      </c>
      <c r="G48">
        <f t="shared" si="3"/>
        <v>2.0000000000000018E-3</v>
      </c>
      <c r="H48">
        <v>-2.6527219196531399E-3</v>
      </c>
      <c r="I48">
        <f t="shared" si="4"/>
        <v>1.6120895005441E-3</v>
      </c>
      <c r="J48">
        <f t="shared" si="8"/>
        <v>0</v>
      </c>
      <c r="K48">
        <f t="shared" si="6"/>
        <v>-6.8797180748619803E-4</v>
      </c>
    </row>
    <row r="49" spans="1:11" x14ac:dyDescent="0.55000000000000004">
      <c r="A49">
        <f t="shared" si="0"/>
        <v>8.5023942825320756E-4</v>
      </c>
      <c r="B49" s="1">
        <v>33939</v>
      </c>
      <c r="C49">
        <v>0.02</v>
      </c>
      <c r="D49">
        <v>1.9670898061542399E-2</v>
      </c>
      <c r="E49">
        <v>-5.2113748979560595E-4</v>
      </c>
      <c r="F49">
        <f t="shared" si="7"/>
        <v>-1.9999999999999983E-3</v>
      </c>
      <c r="G49">
        <f t="shared" si="3"/>
        <v>-3.0000000000000027E-3</v>
      </c>
      <c r="H49">
        <v>-2.01354196720495E-3</v>
      </c>
      <c r="I49">
        <f t="shared" si="4"/>
        <v>-2.6527219196531399E-3</v>
      </c>
      <c r="J49">
        <f t="shared" si="8"/>
        <v>2.0000000000000018E-3</v>
      </c>
      <c r="K49">
        <f t="shared" si="6"/>
        <v>1.6120895005441E-3</v>
      </c>
    </row>
    <row r="50" spans="1:11" x14ac:dyDescent="0.55000000000000004">
      <c r="A50">
        <f t="shared" si="0"/>
        <v>1.2792477172078416E-3</v>
      </c>
      <c r="B50" s="1">
        <v>34029</v>
      </c>
      <c r="C50">
        <v>1.6E-2</v>
      </c>
      <c r="D50">
        <v>1.6809711469152899E-2</v>
      </c>
      <c r="E50">
        <v>-2.0889591863607398E-3</v>
      </c>
      <c r="F50">
        <f t="shared" si="7"/>
        <v>-4.0000000000000001E-3</v>
      </c>
      <c r="G50">
        <f t="shared" si="3"/>
        <v>-1.9999999999999983E-3</v>
      </c>
      <c r="H50">
        <v>-2.9127603966764299E-3</v>
      </c>
      <c r="I50">
        <f t="shared" si="4"/>
        <v>-2.01354196720495E-3</v>
      </c>
      <c r="J50">
        <f t="shared" si="8"/>
        <v>-3.0000000000000027E-3</v>
      </c>
      <c r="K50">
        <f t="shared" si="6"/>
        <v>-2.6527219196531399E-3</v>
      </c>
    </row>
    <row r="51" spans="1:11" x14ac:dyDescent="0.55000000000000004">
      <c r="A51">
        <f t="shared" si="0"/>
        <v>-9.5413344751449011E-4</v>
      </c>
      <c r="B51" s="1">
        <v>34121</v>
      </c>
      <c r="C51">
        <v>1.2E-2</v>
      </c>
      <c r="D51">
        <v>1.58783857951354E-2</v>
      </c>
      <c r="E51">
        <v>-2.9242523476209099E-3</v>
      </c>
      <c r="F51">
        <f t="shared" si="7"/>
        <v>-4.0000000000000001E-3</v>
      </c>
      <c r="G51">
        <f t="shared" si="3"/>
        <v>-4.0000000000000001E-3</v>
      </c>
      <c r="H51">
        <v>-2.58821513811086E-3</v>
      </c>
      <c r="I51">
        <f t="shared" si="4"/>
        <v>-2.9127603966764299E-3</v>
      </c>
      <c r="J51">
        <f t="shared" si="8"/>
        <v>-1.9999999999999983E-3</v>
      </c>
      <c r="K51">
        <f t="shared" si="6"/>
        <v>-2.01354196720495E-3</v>
      </c>
    </row>
    <row r="52" spans="1:11" x14ac:dyDescent="0.55000000000000004">
      <c r="A52">
        <f t="shared" si="0"/>
        <v>-2.4616981744801127E-4</v>
      </c>
      <c r="B52" s="1">
        <v>34213</v>
      </c>
      <c r="C52">
        <v>1.0999999999999999E-2</v>
      </c>
      <c r="D52">
        <v>1.3953459351919001E-2</v>
      </c>
      <c r="E52">
        <v>-2.7072895344709899E-3</v>
      </c>
      <c r="F52">
        <f t="shared" si="7"/>
        <v>-1.0000000000000009E-3</v>
      </c>
      <c r="G52">
        <f t="shared" si="3"/>
        <v>-4.0000000000000001E-3</v>
      </c>
      <c r="H52">
        <v>2.1787241442176601E-4</v>
      </c>
      <c r="I52">
        <f t="shared" si="4"/>
        <v>-2.58821513811086E-3</v>
      </c>
      <c r="J52">
        <f t="shared" si="8"/>
        <v>-4.0000000000000001E-3</v>
      </c>
      <c r="K52">
        <f t="shared" si="6"/>
        <v>-2.9127603966764299E-3</v>
      </c>
    </row>
    <row r="53" spans="1:11" x14ac:dyDescent="0.55000000000000004">
      <c r="A53">
        <f t="shared" si="0"/>
        <v>-7.1846663392167911E-4</v>
      </c>
      <c r="B53" s="1">
        <v>34304</v>
      </c>
      <c r="C53">
        <v>8.0000000000000002E-3</v>
      </c>
      <c r="D53">
        <v>1.2438656519837599E-2</v>
      </c>
      <c r="E53">
        <v>-3.7201898859159201E-3</v>
      </c>
      <c r="F53">
        <f t="shared" si="7"/>
        <v>-2.9999999999999992E-3</v>
      </c>
      <c r="G53">
        <f t="shared" si="3"/>
        <v>-1.0000000000000009E-3</v>
      </c>
      <c r="H53">
        <v>-2.4582292820129101E-3</v>
      </c>
      <c r="I53">
        <f t="shared" si="4"/>
        <v>2.1787241442176601E-4</v>
      </c>
      <c r="J53">
        <f t="shared" si="8"/>
        <v>-4.0000000000000001E-3</v>
      </c>
      <c r="K53">
        <f t="shared" si="6"/>
        <v>-2.58821513811086E-3</v>
      </c>
    </row>
    <row r="54" spans="1:11" x14ac:dyDescent="0.55000000000000004">
      <c r="A54">
        <f t="shared" si="0"/>
        <v>4.9769293798711907E-4</v>
      </c>
      <c r="B54" s="1">
        <v>34394</v>
      </c>
      <c r="C54">
        <v>8.9999999999999993E-3</v>
      </c>
      <c r="D54">
        <v>1.19461127713032E-2</v>
      </c>
      <c r="E54">
        <v>-3.4438057092903199E-3</v>
      </c>
      <c r="F54">
        <f t="shared" si="7"/>
        <v>9.9999999999999915E-4</v>
      </c>
      <c r="G54">
        <f t="shared" si="3"/>
        <v>-2.9999999999999992E-3</v>
      </c>
      <c r="H54">
        <v>6.9852064006937901E-4</v>
      </c>
      <c r="I54">
        <f t="shared" si="4"/>
        <v>-2.4582292820129101E-3</v>
      </c>
      <c r="J54">
        <f t="shared" si="8"/>
        <v>-1.0000000000000009E-3</v>
      </c>
      <c r="K54">
        <f t="shared" si="6"/>
        <v>2.1787241442176601E-4</v>
      </c>
    </row>
    <row r="55" spans="1:11" x14ac:dyDescent="0.55000000000000004">
      <c r="A55">
        <f t="shared" si="0"/>
        <v>1.912026098929904E-4</v>
      </c>
      <c r="B55" s="1">
        <v>34486</v>
      </c>
      <c r="C55">
        <v>8.0000000000000002E-3</v>
      </c>
      <c r="D55">
        <v>1.08018384558399E-2</v>
      </c>
      <c r="E55">
        <v>-2.9930410657328902E-3</v>
      </c>
      <c r="F55">
        <f t="shared" si="7"/>
        <v>-9.9999999999999915E-4</v>
      </c>
      <c r="G55">
        <f t="shared" si="3"/>
        <v>9.9999999999999915E-4</v>
      </c>
      <c r="H55">
        <v>-4.8908703357052302E-4</v>
      </c>
      <c r="I55">
        <f t="shared" si="4"/>
        <v>6.9852064006937901E-4</v>
      </c>
      <c r="J55">
        <f t="shared" si="8"/>
        <v>-2.9999999999999992E-3</v>
      </c>
      <c r="K55">
        <f t="shared" si="6"/>
        <v>-2.4582292820129101E-3</v>
      </c>
    </row>
    <row r="56" spans="1:11" x14ac:dyDescent="0.55000000000000004">
      <c r="A56">
        <f t="shared" si="0"/>
        <v>7.5526430381961211E-5</v>
      </c>
      <c r="B56" s="1">
        <v>34578</v>
      </c>
      <c r="C56">
        <v>6.0000000000000001E-3</v>
      </c>
      <c r="D56">
        <v>9.8509138470134292E-3</v>
      </c>
      <c r="E56">
        <v>-3.9264402773953903E-3</v>
      </c>
      <c r="F56">
        <f t="shared" si="7"/>
        <v>-2E-3</v>
      </c>
      <c r="G56">
        <f t="shared" si="3"/>
        <v>-9.9999999999999915E-4</v>
      </c>
      <c r="H56">
        <v>-1.9235440296806901E-3</v>
      </c>
      <c r="I56">
        <f t="shared" si="4"/>
        <v>-4.8908703357052302E-4</v>
      </c>
      <c r="J56">
        <f t="shared" si="8"/>
        <v>9.9999999999999915E-4</v>
      </c>
      <c r="K56">
        <f t="shared" si="6"/>
        <v>6.9852064006937901E-4</v>
      </c>
    </row>
    <row r="57" spans="1:11" x14ac:dyDescent="0.55000000000000004">
      <c r="A57">
        <f t="shared" si="0"/>
        <v>1.5751665739243805E-3</v>
      </c>
      <c r="B57" s="1">
        <v>34669</v>
      </c>
      <c r="C57">
        <v>5.0000000000000001E-3</v>
      </c>
      <c r="D57">
        <v>8.5370681924748799E-3</v>
      </c>
      <c r="E57">
        <v>-5.1122347663992602E-3</v>
      </c>
      <c r="F57">
        <f t="shared" si="7"/>
        <v>-1E-3</v>
      </c>
      <c r="G57">
        <f t="shared" si="3"/>
        <v>-2E-3</v>
      </c>
      <c r="H57">
        <v>-8.3158450125554598E-4</v>
      </c>
      <c r="I57">
        <f t="shared" si="4"/>
        <v>-1.9235440296806901E-3</v>
      </c>
      <c r="J57">
        <f t="shared" si="8"/>
        <v>-9.9999999999999915E-4</v>
      </c>
      <c r="K57">
        <f t="shared" si="6"/>
        <v>-4.8908703357052302E-4</v>
      </c>
    </row>
    <row r="58" spans="1:11" x14ac:dyDescent="0.55000000000000004">
      <c r="A58">
        <f t="shared" si="0"/>
        <v>-1.2209999926219997E-3</v>
      </c>
      <c r="B58" s="1">
        <v>34759</v>
      </c>
      <c r="C58">
        <v>1E-3</v>
      </c>
      <c r="D58">
        <v>7.1394414944369201E-3</v>
      </c>
      <c r="E58">
        <v>-4.9184415018149203E-3</v>
      </c>
      <c r="F58">
        <f t="shared" si="7"/>
        <v>-4.0000000000000001E-3</v>
      </c>
      <c r="G58">
        <f t="shared" si="3"/>
        <v>-1E-3</v>
      </c>
      <c r="H58">
        <v>-3.14798883948919E-3</v>
      </c>
      <c r="I58">
        <f t="shared" si="4"/>
        <v>-8.3158450125554598E-4</v>
      </c>
      <c r="J58">
        <f t="shared" si="8"/>
        <v>-2E-3</v>
      </c>
      <c r="K58">
        <f t="shared" si="6"/>
        <v>-1.9235440296806901E-3</v>
      </c>
    </row>
    <row r="59" spans="1:11" x14ac:dyDescent="0.55000000000000004">
      <c r="A59">
        <f t="shared" si="0"/>
        <v>-1.924889351168791E-3</v>
      </c>
      <c r="B59" s="1">
        <v>34851</v>
      </c>
      <c r="C59">
        <v>-2E-3</v>
      </c>
      <c r="D59">
        <v>6.7139757712035399E-3</v>
      </c>
      <c r="E59">
        <v>-6.7890864200347498E-3</v>
      </c>
      <c r="F59">
        <f t="shared" si="7"/>
        <v>-3.0000000000000001E-3</v>
      </c>
      <c r="G59">
        <f t="shared" si="3"/>
        <v>-4.0000000000000001E-3</v>
      </c>
      <c r="H59">
        <v>-2.1759372951849001E-3</v>
      </c>
      <c r="I59">
        <f t="shared" si="4"/>
        <v>-3.14798883948919E-3</v>
      </c>
      <c r="J59">
        <f t="shared" si="8"/>
        <v>-1E-3</v>
      </c>
      <c r="K59">
        <f t="shared" si="6"/>
        <v>-8.3158450125554598E-4</v>
      </c>
    </row>
    <row r="60" spans="1:11" x14ac:dyDescent="0.55000000000000004">
      <c r="A60">
        <f t="shared" si="0"/>
        <v>-5.4185546822909866E-5</v>
      </c>
      <c r="B60" s="1">
        <v>34943</v>
      </c>
      <c r="C60">
        <v>2E-3</v>
      </c>
      <c r="D60">
        <v>6.7461991113102401E-3</v>
      </c>
      <c r="E60">
        <v>-4.6920135644873302E-3</v>
      </c>
      <c r="F60">
        <f t="shared" si="7"/>
        <v>4.0000000000000001E-3</v>
      </c>
      <c r="G60">
        <f t="shared" si="3"/>
        <v>-3.0000000000000001E-3</v>
      </c>
      <c r="H60">
        <v>5.2355105775469396E-3</v>
      </c>
      <c r="I60">
        <f t="shared" si="4"/>
        <v>-2.1759372951849001E-3</v>
      </c>
      <c r="J60">
        <f t="shared" si="8"/>
        <v>-4.0000000000000001E-3</v>
      </c>
      <c r="K60">
        <f t="shared" si="6"/>
        <v>-3.14798883948919E-3</v>
      </c>
    </row>
    <row r="61" spans="1:11" x14ac:dyDescent="0.55000000000000004">
      <c r="A61">
        <f t="shared" si="0"/>
        <v>5.4677743255500053E-5</v>
      </c>
      <c r="B61" s="1">
        <v>35034</v>
      </c>
      <c r="C61">
        <v>1E-3</v>
      </c>
      <c r="D61">
        <v>5.8889152857222902E-3</v>
      </c>
      <c r="E61">
        <v>-4.9435930289777903E-3</v>
      </c>
      <c r="F61">
        <f t="shared" si="7"/>
        <v>-1E-3</v>
      </c>
      <c r="G61">
        <f t="shared" si="3"/>
        <v>4.0000000000000001E-3</v>
      </c>
      <c r="H61">
        <v>-9.0035695767147798E-4</v>
      </c>
      <c r="I61">
        <f t="shared" si="4"/>
        <v>5.2355105775469396E-3</v>
      </c>
      <c r="J61">
        <f t="shared" si="8"/>
        <v>-3.0000000000000001E-3</v>
      </c>
      <c r="K61">
        <f t="shared" si="6"/>
        <v>-2.1759372951849001E-3</v>
      </c>
    </row>
    <row r="62" spans="1:11" x14ac:dyDescent="0.55000000000000004">
      <c r="A62">
        <f t="shared" si="0"/>
        <v>-7.9957338019184029E-4</v>
      </c>
      <c r="B62" s="1">
        <v>35125</v>
      </c>
      <c r="C62">
        <v>0</v>
      </c>
      <c r="D62">
        <v>6.1553769742856103E-3</v>
      </c>
      <c r="E62">
        <v>-5.35580359409377E-3</v>
      </c>
      <c r="F62">
        <f t="shared" si="7"/>
        <v>-1E-3</v>
      </c>
      <c r="G62">
        <f t="shared" si="3"/>
        <v>-1E-3</v>
      </c>
      <c r="H62">
        <v>-3.5572029120913701E-3</v>
      </c>
      <c r="I62">
        <f t="shared" si="4"/>
        <v>-9.0035695767147798E-4</v>
      </c>
      <c r="J62">
        <f t="shared" si="8"/>
        <v>4.0000000000000001E-3</v>
      </c>
      <c r="K62">
        <f t="shared" si="6"/>
        <v>5.2355105775469396E-3</v>
      </c>
    </row>
    <row r="63" spans="1:11" x14ac:dyDescent="0.55000000000000004">
      <c r="A63">
        <f t="shared" si="0"/>
        <v>3.0437018214950033E-4</v>
      </c>
      <c r="B63" s="1">
        <v>35217</v>
      </c>
      <c r="C63">
        <v>2E-3</v>
      </c>
      <c r="D63">
        <v>6.7215163530965696E-3</v>
      </c>
      <c r="E63">
        <v>-5.0258865352460699E-3</v>
      </c>
      <c r="F63">
        <f t="shared" si="7"/>
        <v>2E-3</v>
      </c>
      <c r="G63">
        <f t="shared" si="3"/>
        <v>-1E-3</v>
      </c>
      <c r="H63">
        <v>2.0777319608410801E-3</v>
      </c>
      <c r="I63">
        <f t="shared" si="4"/>
        <v>-3.5572029120913701E-3</v>
      </c>
      <c r="J63">
        <f t="shared" si="8"/>
        <v>-1E-3</v>
      </c>
      <c r="K63">
        <f t="shared" si="6"/>
        <v>-9.0035695767147798E-4</v>
      </c>
    </row>
    <row r="64" spans="1:11" x14ac:dyDescent="0.55000000000000004">
      <c r="A64">
        <f t="shared" si="0"/>
        <v>-3.025554097791398E-4</v>
      </c>
      <c r="B64" s="1">
        <v>35309</v>
      </c>
      <c r="C64">
        <v>2E-3</v>
      </c>
      <c r="D64">
        <v>7.3041032275241898E-3</v>
      </c>
      <c r="E64">
        <v>-5.0015478177450499E-3</v>
      </c>
      <c r="F64">
        <f t="shared" si="7"/>
        <v>0</v>
      </c>
      <c r="G64">
        <f t="shared" si="3"/>
        <v>2E-3</v>
      </c>
      <c r="H64">
        <v>2.50905301574694E-3</v>
      </c>
      <c r="I64">
        <f t="shared" si="4"/>
        <v>2.0777319608410801E-3</v>
      </c>
      <c r="J64">
        <f t="shared" si="8"/>
        <v>-1E-3</v>
      </c>
      <c r="K64">
        <f t="shared" si="6"/>
        <v>-3.5572029120913701E-3</v>
      </c>
    </row>
    <row r="65" spans="1:11" x14ac:dyDescent="0.55000000000000004">
      <c r="A65">
        <f t="shared" si="0"/>
        <v>-1.2921059204159396E-3</v>
      </c>
      <c r="B65" s="1">
        <v>35400</v>
      </c>
      <c r="C65">
        <v>3.0000000000000001E-3</v>
      </c>
      <c r="D65">
        <v>9.1032548736924394E-3</v>
      </c>
      <c r="E65">
        <v>-4.8111489532764997E-3</v>
      </c>
      <c r="F65">
        <f t="shared" si="7"/>
        <v>1E-3</v>
      </c>
      <c r="G65">
        <f t="shared" si="3"/>
        <v>0</v>
      </c>
      <c r="H65">
        <v>4.8072317521066597E-4</v>
      </c>
      <c r="I65">
        <f t="shared" si="4"/>
        <v>2.50905301574694E-3</v>
      </c>
      <c r="J65">
        <f t="shared" si="8"/>
        <v>2E-3</v>
      </c>
      <c r="K65">
        <f t="shared" si="6"/>
        <v>2.0777319608410801E-3</v>
      </c>
    </row>
    <row r="66" spans="1:11" x14ac:dyDescent="0.55000000000000004">
      <c r="A66">
        <f t="shared" si="0"/>
        <v>-3.1828324220824398E-3</v>
      </c>
      <c r="B66" s="1">
        <v>35490</v>
      </c>
      <c r="C66">
        <v>5.0000000000000001E-3</v>
      </c>
      <c r="D66">
        <v>1.1205956383529E-2</v>
      </c>
      <c r="E66">
        <v>-3.0231239614465599E-3</v>
      </c>
      <c r="F66">
        <f t="shared" si="7"/>
        <v>2E-3</v>
      </c>
      <c r="G66">
        <f t="shared" si="3"/>
        <v>1E-3</v>
      </c>
      <c r="H66">
        <v>-4.9182496446558105E-4</v>
      </c>
      <c r="I66">
        <f t="shared" si="4"/>
        <v>4.8072317521066597E-4</v>
      </c>
      <c r="J66">
        <f t="shared" si="8"/>
        <v>0</v>
      </c>
      <c r="K66">
        <f t="shared" si="6"/>
        <v>2.50905301574694E-3</v>
      </c>
    </row>
    <row r="67" spans="1:11" x14ac:dyDescent="0.55000000000000004">
      <c r="A67">
        <f t="shared" si="0"/>
        <v>4.23183151707778E-3</v>
      </c>
      <c r="B67" s="1">
        <v>35582</v>
      </c>
      <c r="C67">
        <v>0.02</v>
      </c>
      <c r="D67">
        <v>1.38922993366797E-2</v>
      </c>
      <c r="E67">
        <v>1.8758691462425201E-3</v>
      </c>
      <c r="F67">
        <f t="shared" si="7"/>
        <v>1.4999999999999999E-2</v>
      </c>
      <c r="G67">
        <f t="shared" si="3"/>
        <v>2E-3</v>
      </c>
      <c r="H67">
        <v>1.4514543144118999E-2</v>
      </c>
      <c r="I67">
        <f t="shared" si="4"/>
        <v>-4.9182496446558105E-4</v>
      </c>
      <c r="J67">
        <f t="shared" si="8"/>
        <v>1E-3</v>
      </c>
      <c r="K67">
        <f t="shared" si="6"/>
        <v>4.8072317521066597E-4</v>
      </c>
    </row>
    <row r="68" spans="1:11" x14ac:dyDescent="0.55000000000000004">
      <c r="A68">
        <f t="shared" si="0"/>
        <v>5.2486311125424113E-3</v>
      </c>
      <c r="B68" s="1">
        <v>35674</v>
      </c>
      <c r="C68">
        <v>2.4E-2</v>
      </c>
      <c r="D68">
        <v>1.4700377001657499E-2</v>
      </c>
      <c r="E68">
        <v>4.0509918858000898E-3</v>
      </c>
      <c r="F68">
        <f t="shared" si="7"/>
        <v>4.0000000000000001E-3</v>
      </c>
      <c r="G68">
        <f t="shared" si="3"/>
        <v>1.4999999999999999E-2</v>
      </c>
      <c r="H68">
        <v>3.6614944818022699E-3</v>
      </c>
      <c r="I68">
        <f t="shared" si="4"/>
        <v>1.4514543144118999E-2</v>
      </c>
      <c r="J68">
        <f t="shared" si="8"/>
        <v>2E-3</v>
      </c>
      <c r="K68">
        <f t="shared" si="6"/>
        <v>-4.9182496446558105E-4</v>
      </c>
    </row>
    <row r="69" spans="1:11" x14ac:dyDescent="0.55000000000000004">
      <c r="A69">
        <f t="shared" si="0"/>
        <v>4.9068809060038585E-3</v>
      </c>
      <c r="B69" s="1">
        <v>35765</v>
      </c>
      <c r="C69">
        <v>2.1999999999999999E-2</v>
      </c>
      <c r="D69">
        <v>1.44909761232973E-2</v>
      </c>
      <c r="E69">
        <v>2.6021429706988399E-3</v>
      </c>
      <c r="F69">
        <f t="shared" si="7"/>
        <v>-2.0000000000000018E-3</v>
      </c>
      <c r="G69">
        <f t="shared" si="3"/>
        <v>4.0000000000000001E-3</v>
      </c>
      <c r="H69">
        <v>-7.9161719943161707E-3</v>
      </c>
      <c r="I69">
        <f t="shared" si="4"/>
        <v>3.6614944818022699E-3</v>
      </c>
      <c r="J69">
        <f t="shared" si="8"/>
        <v>1.4999999999999999E-2</v>
      </c>
      <c r="K69">
        <f t="shared" si="6"/>
        <v>1.4514543144118999E-2</v>
      </c>
    </row>
    <row r="70" spans="1:11" x14ac:dyDescent="0.55000000000000004">
      <c r="A70">
        <f t="shared" si="0"/>
        <v>4.3207224350163978E-3</v>
      </c>
      <c r="B70" s="1">
        <v>35855</v>
      </c>
      <c r="C70">
        <v>1.7999999999999999E-2</v>
      </c>
      <c r="D70">
        <v>1.1610560154841401E-2</v>
      </c>
      <c r="E70">
        <v>2.0687174101422E-3</v>
      </c>
      <c r="F70">
        <f t="shared" si="7"/>
        <v>-4.0000000000000001E-3</v>
      </c>
      <c r="G70">
        <f t="shared" si="3"/>
        <v>-2.0000000000000018E-3</v>
      </c>
      <c r="H70">
        <v>-5.7892934645769698E-3</v>
      </c>
      <c r="I70">
        <f t="shared" si="4"/>
        <v>-7.9161719943161707E-3</v>
      </c>
      <c r="J70">
        <f t="shared" si="8"/>
        <v>4.0000000000000001E-3</v>
      </c>
      <c r="K70">
        <f t="shared" si="6"/>
        <v>3.6614944818022699E-3</v>
      </c>
    </row>
    <row r="71" spans="1:11" x14ac:dyDescent="0.55000000000000004">
      <c r="A71">
        <f t="shared" si="0"/>
        <v>-4.4218783618435505E-3</v>
      </c>
      <c r="B71" s="1">
        <v>35947</v>
      </c>
      <c r="C71">
        <v>0</v>
      </c>
      <c r="D71">
        <v>8.0776246982254309E-3</v>
      </c>
      <c r="E71">
        <v>-3.6557463363818799E-3</v>
      </c>
      <c r="F71">
        <f t="shared" si="7"/>
        <v>-1.7999999999999999E-2</v>
      </c>
      <c r="G71">
        <f t="shared" si="3"/>
        <v>-4.0000000000000001E-3</v>
      </c>
      <c r="H71">
        <v>-1.15423856772941E-2</v>
      </c>
      <c r="I71">
        <f t="shared" si="4"/>
        <v>-5.7892934645769698E-3</v>
      </c>
      <c r="J71">
        <f t="shared" si="8"/>
        <v>-2.0000000000000018E-3</v>
      </c>
      <c r="K71">
        <f t="shared" si="6"/>
        <v>-7.9161719943161707E-3</v>
      </c>
    </row>
    <row r="72" spans="1:11" x14ac:dyDescent="0.55000000000000004">
      <c r="A72">
        <f t="shared" si="0"/>
        <v>-5.2543399146995394E-3</v>
      </c>
      <c r="B72" s="1">
        <v>36039</v>
      </c>
      <c r="C72">
        <v>-5.0000000000000001E-3</v>
      </c>
      <c r="D72">
        <v>5.3848288096209696E-3</v>
      </c>
      <c r="E72">
        <v>-5.1304888949214303E-3</v>
      </c>
      <c r="F72">
        <f t="shared" si="7"/>
        <v>-5.0000000000000001E-3</v>
      </c>
      <c r="G72">
        <f t="shared" si="3"/>
        <v>-1.7999999999999999E-2</v>
      </c>
      <c r="H72">
        <v>1.1944288522488401E-3</v>
      </c>
      <c r="I72">
        <f t="shared" si="4"/>
        <v>-1.15423856772941E-2</v>
      </c>
      <c r="J72">
        <f t="shared" si="8"/>
        <v>-4.0000000000000001E-3</v>
      </c>
      <c r="K72">
        <f t="shared" si="6"/>
        <v>-5.7892934645769698E-3</v>
      </c>
    </row>
    <row r="73" spans="1:11" x14ac:dyDescent="0.55000000000000004">
      <c r="A73">
        <f t="shared" si="0"/>
        <v>-9.2788925723732985E-4</v>
      </c>
      <c r="B73" s="1">
        <v>36130</v>
      </c>
      <c r="C73">
        <v>-3.0000000000000001E-3</v>
      </c>
      <c r="D73">
        <v>3.2368386531198899E-3</v>
      </c>
      <c r="E73">
        <v>-5.3089493958825597E-3</v>
      </c>
      <c r="F73">
        <f t="shared" si="7"/>
        <v>2E-3</v>
      </c>
      <c r="G73">
        <f t="shared" si="3"/>
        <v>-5.0000000000000001E-3</v>
      </c>
      <c r="H73">
        <v>4.4936179468326202E-3</v>
      </c>
      <c r="I73">
        <f t="shared" si="4"/>
        <v>1.1944288522488401E-3</v>
      </c>
      <c r="J73">
        <f t="shared" si="8"/>
        <v>-1.7999999999999999E-2</v>
      </c>
      <c r="K73">
        <f t="shared" si="6"/>
        <v>-1.15423856772941E-2</v>
      </c>
    </row>
    <row r="74" spans="1:11" x14ac:dyDescent="0.55000000000000004">
      <c r="A74">
        <f t="shared" si="0"/>
        <v>-4.6072860309869651E-5</v>
      </c>
      <c r="B74" s="1">
        <v>36220</v>
      </c>
      <c r="C74">
        <v>-1E-3</v>
      </c>
      <c r="D74">
        <v>3.3578849372474201E-3</v>
      </c>
      <c r="E74">
        <v>-4.31181207693755E-3</v>
      </c>
      <c r="F74">
        <f t="shared" si="7"/>
        <v>2E-3</v>
      </c>
      <c r="G74">
        <f t="shared" si="3"/>
        <v>2E-3</v>
      </c>
      <c r="H74">
        <v>-1.6505185972612E-3</v>
      </c>
      <c r="I74">
        <f t="shared" si="4"/>
        <v>4.4936179468326202E-3</v>
      </c>
      <c r="J74">
        <f t="shared" si="8"/>
        <v>-5.0000000000000001E-3</v>
      </c>
      <c r="K74">
        <f t="shared" si="6"/>
        <v>1.1944288522488401E-3</v>
      </c>
    </row>
    <row r="75" spans="1:11" x14ac:dyDescent="0.55000000000000004">
      <c r="A75">
        <f t="shared" ref="A75:A138" si="9">C75-D75-E75</f>
        <v>2.6318446789814999E-4</v>
      </c>
      <c r="B75" s="1">
        <v>36312</v>
      </c>
      <c r="C75">
        <v>0</v>
      </c>
      <c r="D75">
        <v>2.6424985221699501E-3</v>
      </c>
      <c r="E75">
        <v>-2.9056829900681001E-3</v>
      </c>
      <c r="F75">
        <f t="shared" ref="F75:F106" si="10">C75-C74</f>
        <v>1E-3</v>
      </c>
      <c r="G75">
        <f t="shared" si="3"/>
        <v>2E-3</v>
      </c>
      <c r="H75">
        <v>-2.7899702259086001E-3</v>
      </c>
      <c r="I75">
        <f t="shared" si="4"/>
        <v>-1.6505185972612E-3</v>
      </c>
      <c r="J75">
        <f t="shared" si="8"/>
        <v>2E-3</v>
      </c>
      <c r="K75">
        <f t="shared" si="6"/>
        <v>4.4936179468326202E-3</v>
      </c>
    </row>
    <row r="76" spans="1:11" x14ac:dyDescent="0.55000000000000004">
      <c r="A76">
        <f t="shared" si="9"/>
        <v>5.4867190898015995E-4</v>
      </c>
      <c r="B76" s="1">
        <v>36404</v>
      </c>
      <c r="C76">
        <v>0</v>
      </c>
      <c r="D76">
        <v>2.0489592956266802E-3</v>
      </c>
      <c r="E76">
        <v>-2.5976312046068401E-3</v>
      </c>
      <c r="F76">
        <f t="shared" si="10"/>
        <v>0</v>
      </c>
      <c r="G76">
        <f t="shared" si="3"/>
        <v>1E-3</v>
      </c>
      <c r="H76">
        <v>1.95482894872504E-3</v>
      </c>
      <c r="I76">
        <f t="shared" si="4"/>
        <v>-2.7899702259086001E-3</v>
      </c>
      <c r="J76">
        <f t="shared" si="8"/>
        <v>2E-3</v>
      </c>
      <c r="K76">
        <f t="shared" si="6"/>
        <v>-1.6505185972612E-3</v>
      </c>
    </row>
    <row r="77" spans="1:11" x14ac:dyDescent="0.55000000000000004">
      <c r="A77">
        <f t="shared" si="9"/>
        <v>1.4800099426374798E-3</v>
      </c>
      <c r="B77" s="1">
        <v>36495</v>
      </c>
      <c r="C77">
        <v>-1E-3</v>
      </c>
      <c r="D77">
        <v>1.4891467748369401E-3</v>
      </c>
      <c r="E77">
        <v>-3.9691567174744199E-3</v>
      </c>
      <c r="F77">
        <f t="shared" si="10"/>
        <v>-1E-3</v>
      </c>
      <c r="G77">
        <f t="shared" ref="G77:G140" si="11">F76</f>
        <v>0</v>
      </c>
      <c r="H77">
        <v>2.3503190417577301E-3</v>
      </c>
      <c r="I77">
        <f t="shared" ref="I77:I140" si="12">H76</f>
        <v>1.95482894872504E-3</v>
      </c>
      <c r="J77">
        <f t="shared" ref="J77:J108" si="13">G76</f>
        <v>1E-3</v>
      </c>
      <c r="K77">
        <f t="shared" si="6"/>
        <v>-2.7899702259086001E-3</v>
      </c>
    </row>
    <row r="78" spans="1:11" x14ac:dyDescent="0.55000000000000004">
      <c r="A78">
        <f t="shared" si="9"/>
        <v>-4.8404260269979812E-4</v>
      </c>
      <c r="B78" s="1">
        <v>36586</v>
      </c>
      <c r="C78">
        <v>-3.0000000000000001E-3</v>
      </c>
      <c r="D78">
        <v>8.6516421370486801E-4</v>
      </c>
      <c r="E78">
        <v>-3.3811216110050698E-3</v>
      </c>
      <c r="F78">
        <f t="shared" si="10"/>
        <v>-2E-3</v>
      </c>
      <c r="G78">
        <f t="shared" si="11"/>
        <v>-1E-3</v>
      </c>
      <c r="H78">
        <v>-3.23437450356412E-3</v>
      </c>
      <c r="I78">
        <f t="shared" si="12"/>
        <v>2.3503190417577301E-3</v>
      </c>
      <c r="J78">
        <f t="shared" si="13"/>
        <v>0</v>
      </c>
      <c r="K78">
        <f t="shared" ref="K78:K141" si="14">I77</f>
        <v>1.95482894872504E-3</v>
      </c>
    </row>
    <row r="79" spans="1:11" x14ac:dyDescent="0.55000000000000004">
      <c r="A79">
        <f t="shared" si="9"/>
        <v>5.5897944628859096E-4</v>
      </c>
      <c r="B79" s="1">
        <v>36678</v>
      </c>
      <c r="C79">
        <v>-3.0000000000000001E-3</v>
      </c>
      <c r="D79">
        <v>1.98642135301849E-4</v>
      </c>
      <c r="E79">
        <v>-3.7576215815904399E-3</v>
      </c>
      <c r="F79">
        <f t="shared" si="10"/>
        <v>0</v>
      </c>
      <c r="G79">
        <f t="shared" si="11"/>
        <v>-2E-3</v>
      </c>
      <c r="H79">
        <v>-2.6135607661669702E-3</v>
      </c>
      <c r="I79">
        <f t="shared" si="12"/>
        <v>-3.23437450356412E-3</v>
      </c>
      <c r="J79">
        <f t="shared" si="13"/>
        <v>-1E-3</v>
      </c>
      <c r="K79">
        <f t="shared" si="14"/>
        <v>2.3503190417577301E-3</v>
      </c>
    </row>
    <row r="80" spans="1:11" x14ac:dyDescent="0.55000000000000004">
      <c r="A80">
        <f t="shared" si="9"/>
        <v>1.1832051320377302E-3</v>
      </c>
      <c r="B80" s="1">
        <v>36770</v>
      </c>
      <c r="C80">
        <v>-5.0000000000000001E-3</v>
      </c>
      <c r="D80">
        <v>-1.0719878108886899E-3</v>
      </c>
      <c r="E80">
        <v>-5.11121732114904E-3</v>
      </c>
      <c r="F80">
        <f t="shared" si="10"/>
        <v>-2E-3</v>
      </c>
      <c r="G80">
        <f t="shared" si="11"/>
        <v>0</v>
      </c>
      <c r="H80">
        <v>-4.3106228667226201E-4</v>
      </c>
      <c r="I80">
        <f t="shared" si="12"/>
        <v>-2.6135607661669702E-3</v>
      </c>
      <c r="J80">
        <f t="shared" si="13"/>
        <v>-2E-3</v>
      </c>
      <c r="K80">
        <f t="shared" si="14"/>
        <v>-3.23437450356412E-3</v>
      </c>
    </row>
    <row r="81" spans="1:11" x14ac:dyDescent="0.55000000000000004">
      <c r="A81">
        <f t="shared" si="9"/>
        <v>2.3828478532464999E-4</v>
      </c>
      <c r="B81" s="1">
        <v>36861</v>
      </c>
      <c r="C81">
        <v>-6.0000000000000001E-3</v>
      </c>
      <c r="D81">
        <v>-1.6784235790454299E-3</v>
      </c>
      <c r="E81">
        <v>-4.5598612062792204E-3</v>
      </c>
      <c r="F81">
        <f t="shared" si="10"/>
        <v>-1E-3</v>
      </c>
      <c r="G81">
        <f t="shared" si="11"/>
        <v>-2E-3</v>
      </c>
      <c r="H81">
        <v>1.84631708738157E-3</v>
      </c>
      <c r="I81">
        <f t="shared" si="12"/>
        <v>-4.3106228667226201E-4</v>
      </c>
      <c r="J81">
        <f t="shared" si="13"/>
        <v>0</v>
      </c>
      <c r="K81">
        <f t="shared" si="14"/>
        <v>-2.6135607661669702E-3</v>
      </c>
    </row>
    <row r="82" spans="1:11" x14ac:dyDescent="0.55000000000000004">
      <c r="A82">
        <f t="shared" si="9"/>
        <v>-1.167695200471339E-3</v>
      </c>
      <c r="B82" s="1">
        <v>36951</v>
      </c>
      <c r="C82">
        <v>-8.9999999999999993E-3</v>
      </c>
      <c r="D82">
        <v>-2.4622801699757699E-3</v>
      </c>
      <c r="E82">
        <v>-5.37002462955289E-3</v>
      </c>
      <c r="F82">
        <f t="shared" si="10"/>
        <v>-2.9999999999999992E-3</v>
      </c>
      <c r="G82">
        <f t="shared" si="11"/>
        <v>-1E-3</v>
      </c>
      <c r="H82">
        <v>-3.1668104157768101E-3</v>
      </c>
      <c r="I82">
        <f t="shared" si="12"/>
        <v>1.84631708738157E-3</v>
      </c>
      <c r="J82">
        <f t="shared" si="13"/>
        <v>-2E-3</v>
      </c>
      <c r="K82">
        <f t="shared" si="14"/>
        <v>-4.3106228667226201E-4</v>
      </c>
    </row>
    <row r="83" spans="1:11" x14ac:dyDescent="0.55000000000000004">
      <c r="A83">
        <f t="shared" si="9"/>
        <v>-1.0336742766192501E-3</v>
      </c>
      <c r="B83" s="1">
        <v>37043</v>
      </c>
      <c r="C83">
        <v>-8.9999999999999993E-3</v>
      </c>
      <c r="D83">
        <v>-3.19592357984601E-3</v>
      </c>
      <c r="E83">
        <v>-4.7704021435347396E-3</v>
      </c>
      <c r="F83">
        <f t="shared" si="10"/>
        <v>0</v>
      </c>
      <c r="G83">
        <f t="shared" si="11"/>
        <v>-2.9999999999999992E-3</v>
      </c>
      <c r="H83">
        <v>-1.8909054490227699E-3</v>
      </c>
      <c r="I83">
        <f t="shared" si="12"/>
        <v>-3.1668104157768101E-3</v>
      </c>
      <c r="J83">
        <f t="shared" si="13"/>
        <v>-1E-3</v>
      </c>
      <c r="K83">
        <f t="shared" si="14"/>
        <v>1.84631708738157E-3</v>
      </c>
    </row>
    <row r="84" spans="1:11" x14ac:dyDescent="0.55000000000000004">
      <c r="A84">
        <f t="shared" si="9"/>
        <v>3.1275177776375965E-4</v>
      </c>
      <c r="B84" s="1">
        <v>37135</v>
      </c>
      <c r="C84">
        <v>-8.0000000000000002E-3</v>
      </c>
      <c r="D84">
        <v>-4.1270260046101697E-3</v>
      </c>
      <c r="E84">
        <v>-4.1857257731535901E-3</v>
      </c>
      <c r="F84">
        <f t="shared" si="10"/>
        <v>9.9999999999999915E-4</v>
      </c>
      <c r="G84">
        <f t="shared" si="11"/>
        <v>0</v>
      </c>
      <c r="H84">
        <v>2.0731550429825898E-3</v>
      </c>
      <c r="I84">
        <f t="shared" si="12"/>
        <v>-1.8909054490227699E-3</v>
      </c>
      <c r="J84">
        <f t="shared" si="13"/>
        <v>-2.9999999999999992E-3</v>
      </c>
      <c r="K84">
        <f t="shared" si="14"/>
        <v>-3.1668104157768101E-3</v>
      </c>
    </row>
    <row r="85" spans="1:11" x14ac:dyDescent="0.55000000000000004">
      <c r="A85">
        <f t="shared" si="9"/>
        <v>-3.977744730627392E-4</v>
      </c>
      <c r="B85" s="1">
        <v>37226</v>
      </c>
      <c r="C85">
        <v>-8.9999999999999993E-3</v>
      </c>
      <c r="D85">
        <v>-4.1958704282745998E-3</v>
      </c>
      <c r="E85">
        <v>-4.4063550986626603E-3</v>
      </c>
      <c r="F85">
        <f t="shared" si="10"/>
        <v>-9.9999999999999915E-4</v>
      </c>
      <c r="G85">
        <f t="shared" si="11"/>
        <v>9.9999999999999915E-4</v>
      </c>
      <c r="H85">
        <v>7.6044942966285397E-4</v>
      </c>
      <c r="I85">
        <f t="shared" si="12"/>
        <v>2.0731550429825898E-3</v>
      </c>
      <c r="J85">
        <f t="shared" si="13"/>
        <v>0</v>
      </c>
      <c r="K85">
        <f t="shared" si="14"/>
        <v>-1.8909054490227699E-3</v>
      </c>
    </row>
    <row r="86" spans="1:11" x14ac:dyDescent="0.55000000000000004">
      <c r="A86">
        <f t="shared" si="9"/>
        <v>5.0131354698281947E-4</v>
      </c>
      <c r="B86" s="1">
        <v>37316</v>
      </c>
      <c r="C86">
        <v>-7.0000000000000001E-3</v>
      </c>
      <c r="D86">
        <v>-4.1353430867029596E-3</v>
      </c>
      <c r="E86">
        <v>-3.36597046027986E-3</v>
      </c>
      <c r="F86">
        <f t="shared" si="10"/>
        <v>1.9999999999999992E-3</v>
      </c>
      <c r="G86">
        <f t="shared" si="11"/>
        <v>-9.9999999999999915E-4</v>
      </c>
      <c r="H86">
        <v>9.7510435034034405E-4</v>
      </c>
      <c r="I86">
        <f t="shared" si="12"/>
        <v>7.6044942966285397E-4</v>
      </c>
      <c r="J86">
        <f t="shared" si="13"/>
        <v>9.9999999999999915E-4</v>
      </c>
      <c r="K86">
        <f t="shared" si="14"/>
        <v>2.0731550429825898E-3</v>
      </c>
    </row>
    <row r="87" spans="1:11" x14ac:dyDescent="0.55000000000000004">
      <c r="A87">
        <f t="shared" si="9"/>
        <v>8.1866146618350157E-5</v>
      </c>
      <c r="B87" s="1">
        <v>37408</v>
      </c>
      <c r="C87">
        <v>-8.0000000000000002E-3</v>
      </c>
      <c r="D87">
        <v>-4.4970766875197504E-3</v>
      </c>
      <c r="E87">
        <v>-3.5847894590986E-3</v>
      </c>
      <c r="F87">
        <f t="shared" si="10"/>
        <v>-1E-3</v>
      </c>
      <c r="G87">
        <f t="shared" si="11"/>
        <v>1.9999999999999992E-3</v>
      </c>
      <c r="H87">
        <v>-2.60071219030957E-3</v>
      </c>
      <c r="I87">
        <f t="shared" si="12"/>
        <v>9.7510435034034405E-4</v>
      </c>
      <c r="J87">
        <f t="shared" si="13"/>
        <v>-9.9999999999999915E-4</v>
      </c>
      <c r="K87">
        <f t="shared" si="14"/>
        <v>7.6044942966285397E-4</v>
      </c>
    </row>
    <row r="88" spans="1:11" x14ac:dyDescent="0.55000000000000004">
      <c r="A88">
        <f t="shared" si="9"/>
        <v>-1.2011346836978288E-3</v>
      </c>
      <c r="B88" s="1">
        <v>37500</v>
      </c>
      <c r="C88">
        <v>-8.9999999999999993E-3</v>
      </c>
      <c r="D88">
        <v>-3.9711518976900603E-3</v>
      </c>
      <c r="E88">
        <v>-3.8277134186121102E-3</v>
      </c>
      <c r="F88">
        <f t="shared" si="10"/>
        <v>-9.9999999999999915E-4</v>
      </c>
      <c r="G88">
        <f t="shared" si="11"/>
        <v>-1E-3</v>
      </c>
      <c r="H88">
        <v>-9.3051711035597898E-4</v>
      </c>
      <c r="I88">
        <f t="shared" si="12"/>
        <v>-2.60071219030957E-3</v>
      </c>
      <c r="J88">
        <f t="shared" si="13"/>
        <v>1.9999999999999992E-3</v>
      </c>
      <c r="K88">
        <f t="shared" si="14"/>
        <v>9.7510435034034405E-4</v>
      </c>
    </row>
    <row r="89" spans="1:11" x14ac:dyDescent="0.55000000000000004">
      <c r="A89">
        <f t="shared" si="9"/>
        <v>-9.3730226804389014E-4</v>
      </c>
      <c r="B89" s="1">
        <v>37591</v>
      </c>
      <c r="C89">
        <v>-7.0000000000000001E-3</v>
      </c>
      <c r="D89">
        <v>-2.7220923746165901E-3</v>
      </c>
      <c r="E89">
        <v>-3.3406053573395199E-3</v>
      </c>
      <c r="F89">
        <f t="shared" si="10"/>
        <v>1.9999999999999992E-3</v>
      </c>
      <c r="G89">
        <f t="shared" si="11"/>
        <v>-9.9999999999999915E-4</v>
      </c>
      <c r="H89">
        <v>3.9887566202809798E-3</v>
      </c>
      <c r="I89">
        <f t="shared" si="12"/>
        <v>-9.3051711035597898E-4</v>
      </c>
      <c r="J89">
        <f t="shared" si="13"/>
        <v>-1E-3</v>
      </c>
      <c r="K89">
        <f t="shared" si="14"/>
        <v>-2.60071219030957E-3</v>
      </c>
    </row>
    <row r="90" spans="1:11" x14ac:dyDescent="0.55000000000000004">
      <c r="A90">
        <f t="shared" si="9"/>
        <v>-1.7561379560238023E-4</v>
      </c>
      <c r="B90" s="1">
        <v>37681</v>
      </c>
      <c r="C90">
        <v>-6.0000000000000001E-3</v>
      </c>
      <c r="D90">
        <v>-2.17128225218651E-3</v>
      </c>
      <c r="E90">
        <v>-3.6531039522111099E-3</v>
      </c>
      <c r="F90">
        <f t="shared" si="10"/>
        <v>1E-3</v>
      </c>
      <c r="G90">
        <f t="shared" si="11"/>
        <v>1.9999999999999992E-3</v>
      </c>
      <c r="H90">
        <v>1.3509498831291999E-3</v>
      </c>
      <c r="I90">
        <f t="shared" si="12"/>
        <v>3.9887566202809798E-3</v>
      </c>
      <c r="J90">
        <f t="shared" si="13"/>
        <v>-9.9999999999999915E-4</v>
      </c>
      <c r="K90">
        <f t="shared" si="14"/>
        <v>-9.3051711035597898E-4</v>
      </c>
    </row>
    <row r="91" spans="1:11" x14ac:dyDescent="0.55000000000000004">
      <c r="A91">
        <f t="shared" si="9"/>
        <v>3.3290154891103948E-4</v>
      </c>
      <c r="B91" s="1">
        <v>37773</v>
      </c>
      <c r="C91">
        <v>-4.0000000000000001E-3</v>
      </c>
      <c r="D91">
        <v>-1.30886745988557E-3</v>
      </c>
      <c r="E91">
        <v>-3.0240340890254698E-3</v>
      </c>
      <c r="F91">
        <f t="shared" si="10"/>
        <v>2E-3</v>
      </c>
      <c r="G91">
        <f t="shared" si="11"/>
        <v>1E-3</v>
      </c>
      <c r="H91">
        <v>-6.8009719218034602E-4</v>
      </c>
      <c r="I91">
        <f t="shared" si="12"/>
        <v>1.3509498831291999E-3</v>
      </c>
      <c r="J91">
        <f t="shared" si="13"/>
        <v>1.9999999999999992E-3</v>
      </c>
      <c r="K91">
        <f t="shared" si="14"/>
        <v>3.9887566202809798E-3</v>
      </c>
    </row>
    <row r="92" spans="1:11" x14ac:dyDescent="0.55000000000000004">
      <c r="A92">
        <f t="shared" si="9"/>
        <v>1.2935253225409944E-3</v>
      </c>
      <c r="B92" s="1">
        <v>37865</v>
      </c>
      <c r="C92">
        <v>-1E-3</v>
      </c>
      <c r="D92">
        <v>5.86929276051257E-5</v>
      </c>
      <c r="E92">
        <v>-2.3522182501461201E-3</v>
      </c>
      <c r="F92">
        <f t="shared" si="10"/>
        <v>3.0000000000000001E-3</v>
      </c>
      <c r="G92">
        <f t="shared" si="11"/>
        <v>2E-3</v>
      </c>
      <c r="H92">
        <v>1.6957580580961599E-3</v>
      </c>
      <c r="I92">
        <f t="shared" si="12"/>
        <v>-6.8009719218034602E-4</v>
      </c>
      <c r="J92">
        <f t="shared" si="13"/>
        <v>1E-3</v>
      </c>
      <c r="K92">
        <f t="shared" si="14"/>
        <v>1.3509498831291999E-3</v>
      </c>
    </row>
    <row r="93" spans="1:11" x14ac:dyDescent="0.55000000000000004">
      <c r="A93">
        <f t="shared" si="9"/>
        <v>1.4265075769820511E-3</v>
      </c>
      <c r="B93" s="1">
        <v>37956</v>
      </c>
      <c r="C93">
        <v>0</v>
      </c>
      <c r="D93">
        <v>9.0947244719400896E-4</v>
      </c>
      <c r="E93">
        <v>-2.3359800241760601E-3</v>
      </c>
      <c r="F93">
        <f t="shared" si="10"/>
        <v>1E-3</v>
      </c>
      <c r="G93">
        <f t="shared" si="11"/>
        <v>3.0000000000000001E-3</v>
      </c>
      <c r="H93">
        <v>2.1541692510777901E-3</v>
      </c>
      <c r="I93">
        <f t="shared" si="12"/>
        <v>1.6957580580961599E-3</v>
      </c>
      <c r="J93">
        <f t="shared" si="13"/>
        <v>2E-3</v>
      </c>
      <c r="K93">
        <f t="shared" si="14"/>
        <v>-6.8009719218034602E-4</v>
      </c>
    </row>
    <row r="94" spans="1:11" x14ac:dyDescent="0.55000000000000004">
      <c r="A94">
        <f t="shared" si="9"/>
        <v>3.8598420508358317E-4</v>
      </c>
      <c r="B94" s="1">
        <v>38047</v>
      </c>
      <c r="C94">
        <v>-1E-3</v>
      </c>
      <c r="D94">
        <v>4.6507192153461701E-4</v>
      </c>
      <c r="E94">
        <v>-1.8510561266182001E-3</v>
      </c>
      <c r="F94">
        <f t="shared" si="10"/>
        <v>-1E-3</v>
      </c>
      <c r="G94">
        <f t="shared" si="11"/>
        <v>1E-3</v>
      </c>
      <c r="H94">
        <v>-9.3775488119512203E-4</v>
      </c>
      <c r="I94">
        <f t="shared" si="12"/>
        <v>2.1541692510777901E-3</v>
      </c>
      <c r="J94">
        <f t="shared" si="13"/>
        <v>3.0000000000000001E-3</v>
      </c>
      <c r="K94">
        <f t="shared" si="14"/>
        <v>1.6957580580961599E-3</v>
      </c>
    </row>
    <row r="95" spans="1:11" x14ac:dyDescent="0.55000000000000004">
      <c r="A95">
        <f t="shared" si="9"/>
        <v>9.9836069340559185E-4</v>
      </c>
      <c r="B95" s="1">
        <v>38139</v>
      </c>
      <c r="C95">
        <v>-1E-3</v>
      </c>
      <c r="D95">
        <v>5.3732399803968804E-4</v>
      </c>
      <c r="E95">
        <v>-2.5356846914452798E-3</v>
      </c>
      <c r="F95">
        <f t="shared" si="10"/>
        <v>0</v>
      </c>
      <c r="G95">
        <f t="shared" si="11"/>
        <v>-1E-3</v>
      </c>
      <c r="H95">
        <v>-1.32357325161391E-3</v>
      </c>
      <c r="I95">
        <f t="shared" si="12"/>
        <v>-9.3775488119512203E-4</v>
      </c>
      <c r="J95">
        <f t="shared" si="13"/>
        <v>1E-3</v>
      </c>
      <c r="K95">
        <f t="shared" si="14"/>
        <v>2.1541692510777901E-3</v>
      </c>
    </row>
    <row r="96" spans="1:11" x14ac:dyDescent="0.55000000000000004">
      <c r="A96">
        <f t="shared" si="9"/>
        <v>2.079765640789696E-3</v>
      </c>
      <c r="B96" s="1">
        <v>38231</v>
      </c>
      <c r="C96">
        <v>0</v>
      </c>
      <c r="D96">
        <v>5.4998013816668398E-4</v>
      </c>
      <c r="E96">
        <v>-2.62974577895638E-3</v>
      </c>
      <c r="F96">
        <f t="shared" si="10"/>
        <v>1E-3</v>
      </c>
      <c r="G96">
        <f t="shared" si="11"/>
        <v>0</v>
      </c>
      <c r="H96">
        <v>1.15796725382563E-3</v>
      </c>
      <c r="I96">
        <f t="shared" si="12"/>
        <v>-1.32357325161391E-3</v>
      </c>
      <c r="J96">
        <f t="shared" si="13"/>
        <v>-1E-3</v>
      </c>
      <c r="K96">
        <f t="shared" si="14"/>
        <v>-9.3775488119512203E-4</v>
      </c>
    </row>
    <row r="97" spans="1:11" x14ac:dyDescent="0.55000000000000004">
      <c r="A97">
        <f t="shared" si="9"/>
        <v>2.8489163241938315E-4</v>
      </c>
      <c r="B97" s="1">
        <v>38322</v>
      </c>
      <c r="C97">
        <v>-2E-3</v>
      </c>
      <c r="D97">
        <v>6.2827637315793705E-4</v>
      </c>
      <c r="E97">
        <v>-2.9131680055773201E-3</v>
      </c>
      <c r="F97">
        <f t="shared" si="10"/>
        <v>-2E-3</v>
      </c>
      <c r="G97">
        <f t="shared" si="11"/>
        <v>1E-3</v>
      </c>
      <c r="H97">
        <v>-8.8155610746252805E-4</v>
      </c>
      <c r="I97">
        <f t="shared" si="12"/>
        <v>1.15796725382563E-3</v>
      </c>
      <c r="J97">
        <f t="shared" si="13"/>
        <v>0</v>
      </c>
      <c r="K97">
        <f t="shared" si="14"/>
        <v>-1.32357325161391E-3</v>
      </c>
    </row>
    <row r="98" spans="1:11" x14ac:dyDescent="0.55000000000000004">
      <c r="A98">
        <f t="shared" si="9"/>
        <v>-1.0974695462038402E-4</v>
      </c>
      <c r="B98" s="1">
        <v>38412</v>
      </c>
      <c r="C98">
        <v>-3.0000000000000001E-3</v>
      </c>
      <c r="D98">
        <v>8.5918206450373395E-4</v>
      </c>
      <c r="E98">
        <v>-3.74943510988335E-3</v>
      </c>
      <c r="F98">
        <f t="shared" si="10"/>
        <v>-1E-3</v>
      </c>
      <c r="G98">
        <f t="shared" si="11"/>
        <v>-2E-3</v>
      </c>
      <c r="H98">
        <v>-1.14972995004871E-3</v>
      </c>
      <c r="I98">
        <f t="shared" si="12"/>
        <v>-8.8155610746252805E-4</v>
      </c>
      <c r="J98">
        <f t="shared" si="13"/>
        <v>1E-3</v>
      </c>
      <c r="K98">
        <f t="shared" si="14"/>
        <v>1.15796725382563E-3</v>
      </c>
    </row>
    <row r="99" spans="1:11" x14ac:dyDescent="0.55000000000000004">
      <c r="A99">
        <f t="shared" si="9"/>
        <v>9.9275959796940073E-5</v>
      </c>
      <c r="B99" s="1">
        <v>38504</v>
      </c>
      <c r="C99">
        <v>-2E-3</v>
      </c>
      <c r="D99">
        <v>1.8155108376712999E-3</v>
      </c>
      <c r="E99">
        <v>-3.9147867974682398E-3</v>
      </c>
      <c r="F99">
        <f t="shared" si="10"/>
        <v>1E-3</v>
      </c>
      <c r="G99">
        <f t="shared" si="11"/>
        <v>-1E-3</v>
      </c>
      <c r="H99">
        <v>8.5117902805162404E-4</v>
      </c>
      <c r="I99">
        <f t="shared" si="12"/>
        <v>-1.14972995004871E-3</v>
      </c>
      <c r="J99">
        <f t="shared" si="13"/>
        <v>-2E-3</v>
      </c>
      <c r="K99">
        <f t="shared" si="14"/>
        <v>-8.8155610746252805E-4</v>
      </c>
    </row>
    <row r="100" spans="1:11" x14ac:dyDescent="0.55000000000000004">
      <c r="A100">
        <f t="shared" si="9"/>
        <v>2.1329924730987973E-4</v>
      </c>
      <c r="B100" s="1">
        <v>38596</v>
      </c>
      <c r="C100">
        <v>-1E-3</v>
      </c>
      <c r="D100">
        <v>2.4091920075060501E-3</v>
      </c>
      <c r="E100">
        <v>-3.6224912548159299E-3</v>
      </c>
      <c r="F100">
        <f t="shared" si="10"/>
        <v>1E-3</v>
      </c>
      <c r="G100">
        <f t="shared" si="11"/>
        <v>1E-3</v>
      </c>
      <c r="H100">
        <v>1.38906857173093E-3</v>
      </c>
      <c r="I100">
        <f t="shared" si="12"/>
        <v>8.5117902805162404E-4</v>
      </c>
      <c r="J100">
        <f t="shared" si="13"/>
        <v>-1E-3</v>
      </c>
      <c r="K100">
        <f t="shared" si="14"/>
        <v>-1.14972995004871E-3</v>
      </c>
    </row>
    <row r="101" spans="1:11" x14ac:dyDescent="0.55000000000000004">
      <c r="A101">
        <f t="shared" si="9"/>
        <v>5.8274124494339012E-4</v>
      </c>
      <c r="B101" s="1">
        <v>38687</v>
      </c>
      <c r="C101">
        <v>1E-3</v>
      </c>
      <c r="D101">
        <v>3.2535471172055199E-3</v>
      </c>
      <c r="E101">
        <v>-2.83628836214891E-3</v>
      </c>
      <c r="F101">
        <f t="shared" si="10"/>
        <v>2E-3</v>
      </c>
      <c r="G101">
        <f t="shared" si="11"/>
        <v>1E-3</v>
      </c>
      <c r="H101">
        <v>1.6792436565939001E-3</v>
      </c>
      <c r="I101">
        <f t="shared" si="12"/>
        <v>1.38906857173093E-3</v>
      </c>
      <c r="J101">
        <f t="shared" si="13"/>
        <v>1E-3</v>
      </c>
      <c r="K101">
        <f t="shared" si="14"/>
        <v>8.5117902805162404E-4</v>
      </c>
    </row>
    <row r="102" spans="1:11" x14ac:dyDescent="0.55000000000000004">
      <c r="A102">
        <f t="shared" si="9"/>
        <v>5.7423277771550011E-4</v>
      </c>
      <c r="B102" s="1">
        <v>38777</v>
      </c>
      <c r="C102">
        <v>1E-3</v>
      </c>
      <c r="D102">
        <v>2.5329084051771401E-3</v>
      </c>
      <c r="E102">
        <v>-2.1071411828926401E-3</v>
      </c>
      <c r="F102">
        <f t="shared" si="10"/>
        <v>0</v>
      </c>
      <c r="G102">
        <f t="shared" si="11"/>
        <v>2E-3</v>
      </c>
      <c r="H102">
        <v>-1.0276404547239599E-3</v>
      </c>
      <c r="I102">
        <f t="shared" si="12"/>
        <v>1.6792436565939001E-3</v>
      </c>
      <c r="J102">
        <f t="shared" si="13"/>
        <v>1E-3</v>
      </c>
      <c r="K102">
        <f t="shared" si="14"/>
        <v>1.38906857173093E-3</v>
      </c>
    </row>
    <row r="103" spans="1:11" x14ac:dyDescent="0.55000000000000004">
      <c r="A103">
        <f t="shared" si="9"/>
        <v>8.8940771434862023E-4</v>
      </c>
      <c r="B103" s="1">
        <v>38869</v>
      </c>
      <c r="C103">
        <v>2E-3</v>
      </c>
      <c r="D103">
        <v>3.1032746037934198E-3</v>
      </c>
      <c r="E103">
        <v>-1.99268231814204E-3</v>
      </c>
      <c r="F103">
        <f t="shared" si="10"/>
        <v>1E-3</v>
      </c>
      <c r="G103">
        <f t="shared" si="11"/>
        <v>0</v>
      </c>
      <c r="H103">
        <v>3.7903809293811797E-4</v>
      </c>
      <c r="I103">
        <f t="shared" si="12"/>
        <v>-1.0276404547239599E-3</v>
      </c>
      <c r="J103">
        <f t="shared" si="13"/>
        <v>2E-3</v>
      </c>
      <c r="K103">
        <f t="shared" si="14"/>
        <v>1.6792436565939001E-3</v>
      </c>
    </row>
    <row r="104" spans="1:11" x14ac:dyDescent="0.55000000000000004">
      <c r="A104">
        <f t="shared" si="9"/>
        <v>3.2688731681947006E-4</v>
      </c>
      <c r="B104" s="1">
        <v>38961</v>
      </c>
      <c r="C104">
        <v>2E-3</v>
      </c>
      <c r="D104">
        <v>3.5382326515645199E-3</v>
      </c>
      <c r="E104">
        <v>-1.8651199683839899E-3</v>
      </c>
      <c r="F104">
        <f t="shared" si="10"/>
        <v>0</v>
      </c>
      <c r="G104">
        <f t="shared" si="11"/>
        <v>1E-3</v>
      </c>
      <c r="H104">
        <v>7.4357676276880799E-4</v>
      </c>
      <c r="I104">
        <f t="shared" si="12"/>
        <v>3.7903809293811797E-4</v>
      </c>
      <c r="J104">
        <f t="shared" si="13"/>
        <v>0</v>
      </c>
      <c r="K104">
        <f t="shared" si="14"/>
        <v>-1.0276404547239599E-3</v>
      </c>
    </row>
    <row r="105" spans="1:11" x14ac:dyDescent="0.55000000000000004">
      <c r="A105">
        <f t="shared" si="9"/>
        <v>-3.4039563878358013E-4</v>
      </c>
      <c r="B105" s="1">
        <v>39052</v>
      </c>
      <c r="C105">
        <v>1E-3</v>
      </c>
      <c r="D105">
        <v>3.7064193499892401E-3</v>
      </c>
      <c r="E105">
        <v>-2.36602371120566E-3</v>
      </c>
      <c r="F105">
        <f t="shared" si="10"/>
        <v>-1E-3</v>
      </c>
      <c r="G105">
        <f t="shared" si="11"/>
        <v>0</v>
      </c>
      <c r="H105">
        <v>-7.2111636102103604E-4</v>
      </c>
      <c r="I105">
        <f t="shared" si="12"/>
        <v>7.4357676276880799E-4</v>
      </c>
      <c r="J105">
        <f t="shared" si="13"/>
        <v>1E-3</v>
      </c>
      <c r="K105">
        <f t="shared" si="14"/>
        <v>3.7903809293811797E-4</v>
      </c>
    </row>
    <row r="106" spans="1:11" x14ac:dyDescent="0.55000000000000004">
      <c r="A106">
        <f t="shared" si="9"/>
        <v>-2.6417289094319996E-3</v>
      </c>
      <c r="B106" s="1">
        <v>39142</v>
      </c>
      <c r="C106">
        <v>-3.0000000000000001E-3</v>
      </c>
      <c r="D106">
        <v>3.0980426813631101E-3</v>
      </c>
      <c r="E106">
        <v>-3.4563137719311101E-3</v>
      </c>
      <c r="F106">
        <f t="shared" si="10"/>
        <v>-4.0000000000000001E-3</v>
      </c>
      <c r="G106">
        <f t="shared" si="11"/>
        <v>-1E-3</v>
      </c>
      <c r="H106">
        <v>-4.5276230065345703E-3</v>
      </c>
      <c r="I106">
        <f t="shared" si="12"/>
        <v>-7.2111636102103604E-4</v>
      </c>
      <c r="J106">
        <f t="shared" si="13"/>
        <v>0</v>
      </c>
      <c r="K106">
        <f t="shared" si="14"/>
        <v>7.4357676276880799E-4</v>
      </c>
    </row>
    <row r="107" spans="1:11" x14ac:dyDescent="0.55000000000000004">
      <c r="A107">
        <f t="shared" si="9"/>
        <v>-7.4679601179917067E-4</v>
      </c>
      <c r="B107" s="1">
        <v>39234</v>
      </c>
      <c r="C107">
        <v>-1E-3</v>
      </c>
      <c r="D107">
        <v>3.31055295285662E-3</v>
      </c>
      <c r="E107">
        <v>-3.5637569410574498E-3</v>
      </c>
      <c r="F107">
        <f t="shared" ref="F107:F142" si="15">C107-C106</f>
        <v>2E-3</v>
      </c>
      <c r="G107">
        <f t="shared" si="11"/>
        <v>-4.0000000000000001E-3</v>
      </c>
      <c r="H107">
        <v>2.5394290479087999E-3</v>
      </c>
      <c r="I107">
        <f t="shared" si="12"/>
        <v>-4.5276230065345703E-3</v>
      </c>
      <c r="J107">
        <f t="shared" si="13"/>
        <v>-1E-3</v>
      </c>
      <c r="K107">
        <f t="shared" si="14"/>
        <v>-7.2111636102103604E-4</v>
      </c>
    </row>
    <row r="108" spans="1:11" x14ac:dyDescent="0.55000000000000004">
      <c r="A108">
        <f t="shared" si="9"/>
        <v>-2.8340090104503504E-3</v>
      </c>
      <c r="B108" s="1">
        <v>39326</v>
      </c>
      <c r="C108">
        <v>-1E-3</v>
      </c>
      <c r="D108">
        <v>5.1065512232512204E-3</v>
      </c>
      <c r="E108">
        <v>-3.2725422128008701E-3</v>
      </c>
      <c r="F108">
        <f t="shared" si="15"/>
        <v>0</v>
      </c>
      <c r="G108">
        <f t="shared" si="11"/>
        <v>2E-3</v>
      </c>
      <c r="H108">
        <v>1.87850527080657E-3</v>
      </c>
      <c r="I108">
        <f t="shared" si="12"/>
        <v>2.5394290479087999E-3</v>
      </c>
      <c r="J108">
        <f t="shared" si="13"/>
        <v>-4.0000000000000001E-3</v>
      </c>
      <c r="K108">
        <f t="shared" si="14"/>
        <v>-4.5276230065345703E-3</v>
      </c>
    </row>
    <row r="109" spans="1:11" x14ac:dyDescent="0.55000000000000004">
      <c r="A109">
        <f t="shared" si="9"/>
        <v>1.3361400913962213E-3</v>
      </c>
      <c r="B109" s="1">
        <v>39417</v>
      </c>
      <c r="C109">
        <v>8.0000000000000002E-3</v>
      </c>
      <c r="D109">
        <v>6.5047106896502999E-3</v>
      </c>
      <c r="E109">
        <v>1.59149218953479E-4</v>
      </c>
      <c r="F109">
        <f t="shared" si="15"/>
        <v>9.0000000000000011E-3</v>
      </c>
      <c r="G109">
        <f t="shared" si="11"/>
        <v>0</v>
      </c>
      <c r="H109">
        <v>7.9721557040963193E-3</v>
      </c>
      <c r="I109">
        <f t="shared" si="12"/>
        <v>1.87850527080657E-3</v>
      </c>
      <c r="J109">
        <f t="shared" ref="J109:J142" si="16">G108</f>
        <v>2E-3</v>
      </c>
      <c r="K109">
        <f t="shared" si="14"/>
        <v>2.5394290479087999E-3</v>
      </c>
    </row>
    <row r="110" spans="1:11" x14ac:dyDescent="0.55000000000000004">
      <c r="A110">
        <f t="shared" si="9"/>
        <v>1.7454859047456397E-3</v>
      </c>
      <c r="B110" s="1">
        <v>39508</v>
      </c>
      <c r="C110">
        <v>1.2E-2</v>
      </c>
      <c r="D110">
        <v>7.6273992352871803E-3</v>
      </c>
      <c r="E110">
        <v>2.6271148599671802E-3</v>
      </c>
      <c r="F110">
        <f t="shared" si="15"/>
        <v>4.0000000000000001E-3</v>
      </c>
      <c r="G110">
        <f t="shared" si="11"/>
        <v>9.0000000000000011E-3</v>
      </c>
      <c r="H110">
        <v>1.0680755860255999E-3</v>
      </c>
      <c r="I110">
        <f t="shared" si="12"/>
        <v>7.9721557040963193E-3</v>
      </c>
      <c r="J110">
        <f t="shared" si="16"/>
        <v>0</v>
      </c>
      <c r="K110">
        <f t="shared" si="14"/>
        <v>1.87850527080657E-3</v>
      </c>
    </row>
    <row r="111" spans="1:11" x14ac:dyDescent="0.55000000000000004">
      <c r="A111">
        <f t="shared" si="9"/>
        <v>4.3080733276044999E-3</v>
      </c>
      <c r="B111" s="1">
        <v>39600</v>
      </c>
      <c r="C111">
        <v>1.9E-2</v>
      </c>
      <c r="D111">
        <v>9.33112952581025E-3</v>
      </c>
      <c r="E111">
        <v>5.3607971465852496E-3</v>
      </c>
      <c r="F111">
        <f t="shared" si="15"/>
        <v>6.9999999999999993E-3</v>
      </c>
      <c r="G111">
        <f t="shared" si="11"/>
        <v>4.0000000000000001E-3</v>
      </c>
      <c r="H111">
        <v>3.5717391304640801E-3</v>
      </c>
      <c r="I111">
        <f t="shared" si="12"/>
        <v>1.0680755860255999E-3</v>
      </c>
      <c r="J111">
        <f t="shared" si="16"/>
        <v>9.0000000000000011E-3</v>
      </c>
      <c r="K111">
        <f t="shared" si="14"/>
        <v>7.9721557040963193E-3</v>
      </c>
    </row>
    <row r="112" spans="1:11" x14ac:dyDescent="0.55000000000000004">
      <c r="A112">
        <f t="shared" si="9"/>
        <v>9.5669286267767596E-3</v>
      </c>
      <c r="B112" s="1">
        <v>39692</v>
      </c>
      <c r="C112">
        <v>2.3E-2</v>
      </c>
      <c r="D112">
        <v>8.2792505107334002E-3</v>
      </c>
      <c r="E112">
        <v>5.1538208624898399E-3</v>
      </c>
      <c r="F112">
        <f t="shared" si="15"/>
        <v>4.0000000000000001E-3</v>
      </c>
      <c r="G112">
        <f t="shared" si="11"/>
        <v>6.9999999999999993E-3</v>
      </c>
      <c r="H112">
        <v>3.8497261942645098E-3</v>
      </c>
      <c r="I112">
        <f t="shared" si="12"/>
        <v>3.5717391304640801E-3</v>
      </c>
      <c r="J112">
        <f t="shared" si="16"/>
        <v>4.0000000000000001E-3</v>
      </c>
      <c r="K112">
        <f t="shared" si="14"/>
        <v>1.0680755860255999E-3</v>
      </c>
    </row>
    <row r="113" spans="1:11" x14ac:dyDescent="0.55000000000000004">
      <c r="A113">
        <f t="shared" si="9"/>
        <v>-1.06047538137024E-3</v>
      </c>
      <c r="B113" s="1">
        <v>39783</v>
      </c>
      <c r="C113">
        <v>2E-3</v>
      </c>
      <c r="D113">
        <v>3.46200591017665E-3</v>
      </c>
      <c r="E113">
        <v>-4.0153052880641E-4</v>
      </c>
      <c r="F113">
        <f t="shared" si="15"/>
        <v>-2.0999999999999998E-2</v>
      </c>
      <c r="G113">
        <f t="shared" si="11"/>
        <v>4.0000000000000001E-3</v>
      </c>
      <c r="H113">
        <v>-2.1074525918534599E-2</v>
      </c>
      <c r="I113">
        <f t="shared" si="12"/>
        <v>3.8497261942645098E-3</v>
      </c>
      <c r="J113">
        <f t="shared" si="16"/>
        <v>6.9999999999999993E-3</v>
      </c>
      <c r="K113">
        <f t="shared" si="14"/>
        <v>3.5717391304640801E-3</v>
      </c>
    </row>
    <row r="114" spans="1:11" x14ac:dyDescent="0.55000000000000004">
      <c r="A114">
        <f t="shared" si="9"/>
        <v>2.804343633697969E-3</v>
      </c>
      <c r="B114" s="1">
        <v>39873</v>
      </c>
      <c r="C114">
        <v>-1E-3</v>
      </c>
      <c r="D114">
        <v>-3.82067570413659E-4</v>
      </c>
      <c r="E114">
        <v>-3.4222760632843098E-3</v>
      </c>
      <c r="F114">
        <f t="shared" si="15"/>
        <v>-3.0000000000000001E-3</v>
      </c>
      <c r="G114">
        <f t="shared" si="11"/>
        <v>-2.0999999999999998E-2</v>
      </c>
      <c r="H114">
        <v>-1.93582911281527E-3</v>
      </c>
      <c r="I114">
        <f t="shared" si="12"/>
        <v>-2.1074525918534599E-2</v>
      </c>
      <c r="J114">
        <f t="shared" si="16"/>
        <v>4.0000000000000001E-3</v>
      </c>
      <c r="K114">
        <f t="shared" si="14"/>
        <v>3.8497261942645098E-3</v>
      </c>
    </row>
    <row r="115" spans="1:11" x14ac:dyDescent="0.55000000000000004">
      <c r="A115">
        <f t="shared" si="9"/>
        <v>-4.393335505383511E-3</v>
      </c>
      <c r="B115" s="1">
        <v>39965</v>
      </c>
      <c r="C115">
        <v>-1.7000000000000001E-2</v>
      </c>
      <c r="D115">
        <v>-4.7473837608418001E-3</v>
      </c>
      <c r="E115">
        <v>-7.8592807337746901E-3</v>
      </c>
      <c r="F115">
        <f t="shared" si="15"/>
        <v>-1.6E-2</v>
      </c>
      <c r="G115">
        <f t="shared" si="11"/>
        <v>-3.0000000000000001E-3</v>
      </c>
      <c r="H115">
        <v>-7.2436731604997098E-3</v>
      </c>
      <c r="I115">
        <f t="shared" si="12"/>
        <v>-1.93582911281527E-3</v>
      </c>
      <c r="J115">
        <f t="shared" si="16"/>
        <v>-2.0999999999999998E-2</v>
      </c>
      <c r="K115">
        <f t="shared" si="14"/>
        <v>-2.1074525918534599E-2</v>
      </c>
    </row>
    <row r="116" spans="1:11" x14ac:dyDescent="0.55000000000000004">
      <c r="A116">
        <f t="shared" si="9"/>
        <v>-7.1614607360638589E-3</v>
      </c>
      <c r="B116" s="1">
        <v>40057</v>
      </c>
      <c r="C116">
        <v>-2.3E-2</v>
      </c>
      <c r="D116">
        <v>-6.09231910470671E-3</v>
      </c>
      <c r="E116">
        <v>-9.7462201592294299E-3</v>
      </c>
      <c r="F116">
        <f t="shared" si="15"/>
        <v>-5.9999999999999984E-3</v>
      </c>
      <c r="G116">
        <f t="shared" si="11"/>
        <v>-1.6E-2</v>
      </c>
      <c r="H116">
        <v>-2.7498603830191999E-3</v>
      </c>
      <c r="I116">
        <f t="shared" si="12"/>
        <v>-7.2436731604997098E-3</v>
      </c>
      <c r="J116">
        <f t="shared" si="16"/>
        <v>-3.0000000000000001E-3</v>
      </c>
      <c r="K116">
        <f t="shared" si="14"/>
        <v>-1.93582911281527E-3</v>
      </c>
    </row>
    <row r="117" spans="1:11" x14ac:dyDescent="0.55000000000000004">
      <c r="A117">
        <f t="shared" si="9"/>
        <v>7.6798861904110033E-6</v>
      </c>
      <c r="B117" s="1">
        <v>40148</v>
      </c>
      <c r="C117">
        <v>-1.2999999999999999E-2</v>
      </c>
      <c r="D117">
        <v>-5.7850997941597303E-3</v>
      </c>
      <c r="E117">
        <v>-7.2225800920306801E-3</v>
      </c>
      <c r="F117">
        <f t="shared" si="15"/>
        <v>0.01</v>
      </c>
      <c r="G117">
        <f t="shared" si="11"/>
        <v>-5.9999999999999984E-3</v>
      </c>
      <c r="H117">
        <v>9.3352013277343791E-3</v>
      </c>
      <c r="I117">
        <f t="shared" si="12"/>
        <v>-2.7498603830191999E-3</v>
      </c>
      <c r="J117">
        <f t="shared" si="16"/>
        <v>-1.6E-2</v>
      </c>
      <c r="K117">
        <f t="shared" si="14"/>
        <v>-7.2436731604997098E-3</v>
      </c>
    </row>
    <row r="118" spans="1:11" x14ac:dyDescent="0.55000000000000004">
      <c r="A118">
        <f t="shared" si="9"/>
        <v>-4.8818255529638026E-4</v>
      </c>
      <c r="B118" s="1">
        <v>40238</v>
      </c>
      <c r="C118">
        <v>-1.2E-2</v>
      </c>
      <c r="D118">
        <v>-4.7006728605961199E-3</v>
      </c>
      <c r="E118">
        <v>-6.8111445841075001E-3</v>
      </c>
      <c r="F118">
        <f t="shared" si="15"/>
        <v>9.9999999999999915E-4</v>
      </c>
      <c r="G118">
        <f t="shared" si="11"/>
        <v>0.01</v>
      </c>
      <c r="H118">
        <v>-9.2324723678990895E-4</v>
      </c>
      <c r="I118">
        <f t="shared" si="12"/>
        <v>9.3352013277343791E-3</v>
      </c>
      <c r="J118">
        <f t="shared" si="16"/>
        <v>-5.9999999999999984E-3</v>
      </c>
      <c r="K118">
        <f t="shared" si="14"/>
        <v>-2.7498603830191999E-3</v>
      </c>
    </row>
    <row r="119" spans="1:11" x14ac:dyDescent="0.55000000000000004">
      <c r="A119">
        <f t="shared" si="9"/>
        <v>1.6654220196883011E-4</v>
      </c>
      <c r="B119" s="1">
        <v>40330</v>
      </c>
      <c r="C119">
        <v>-0.01</v>
      </c>
      <c r="D119">
        <v>-3.4841162534459901E-3</v>
      </c>
      <c r="E119">
        <v>-6.6824259485228398E-3</v>
      </c>
      <c r="F119">
        <f t="shared" si="15"/>
        <v>2E-3</v>
      </c>
      <c r="G119">
        <f t="shared" si="11"/>
        <v>9.9999999999999915E-4</v>
      </c>
      <c r="H119">
        <v>-1.66217789215021E-3</v>
      </c>
      <c r="I119">
        <f t="shared" si="12"/>
        <v>-9.2324723678990895E-4</v>
      </c>
      <c r="J119">
        <f t="shared" si="16"/>
        <v>0.01</v>
      </c>
      <c r="K119">
        <f t="shared" si="14"/>
        <v>9.3352013277343791E-3</v>
      </c>
    </row>
    <row r="120" spans="1:11" x14ac:dyDescent="0.55000000000000004">
      <c r="A120">
        <f t="shared" si="9"/>
        <v>-2.0554827542399396E-3</v>
      </c>
      <c r="B120" s="1">
        <v>40422</v>
      </c>
      <c r="C120">
        <v>-1.0999999999999999E-2</v>
      </c>
      <c r="D120">
        <v>-2.98756877725513E-3</v>
      </c>
      <c r="E120">
        <v>-5.9569484685049303E-3</v>
      </c>
      <c r="F120">
        <f t="shared" si="15"/>
        <v>-9.9999999999999915E-4</v>
      </c>
      <c r="G120">
        <f t="shared" si="11"/>
        <v>2E-3</v>
      </c>
      <c r="H120">
        <v>-3.4377835894898001E-4</v>
      </c>
      <c r="I120">
        <f t="shared" si="12"/>
        <v>-1.66217789215021E-3</v>
      </c>
      <c r="J120">
        <f t="shared" si="16"/>
        <v>9.9999999999999915E-4</v>
      </c>
      <c r="K120">
        <f t="shared" si="14"/>
        <v>-9.2324723678990895E-4</v>
      </c>
    </row>
    <row r="121" spans="1:11" x14ac:dyDescent="0.55000000000000004">
      <c r="A121">
        <f t="shared" si="9"/>
        <v>1.7368150262323002E-3</v>
      </c>
      <c r="B121" s="1">
        <v>40513</v>
      </c>
      <c r="C121">
        <v>-4.0000000000000001E-3</v>
      </c>
      <c r="D121">
        <v>-1.81972272311916E-3</v>
      </c>
      <c r="E121">
        <v>-3.9170923031131401E-3</v>
      </c>
      <c r="F121">
        <f t="shared" si="15"/>
        <v>6.9999999999999993E-3</v>
      </c>
      <c r="G121">
        <f t="shared" si="11"/>
        <v>-9.9999999999999915E-4</v>
      </c>
      <c r="H121">
        <v>9.7911858017305196E-3</v>
      </c>
      <c r="I121">
        <f t="shared" si="12"/>
        <v>-3.4377835894898001E-4</v>
      </c>
      <c r="J121">
        <f t="shared" si="16"/>
        <v>2E-3</v>
      </c>
      <c r="K121">
        <f t="shared" si="14"/>
        <v>-1.66217789215021E-3</v>
      </c>
    </row>
    <row r="122" spans="1:11" x14ac:dyDescent="0.55000000000000004">
      <c r="A122">
        <f t="shared" si="9"/>
        <v>-2.1180884205620511E-3</v>
      </c>
      <c r="B122" s="1">
        <v>40603</v>
      </c>
      <c r="C122">
        <v>-7.0000000000000001E-3</v>
      </c>
      <c r="D122">
        <v>-1.7732773671830899E-4</v>
      </c>
      <c r="E122">
        <v>-4.7045838427196398E-3</v>
      </c>
      <c r="F122">
        <f t="shared" si="15"/>
        <v>-3.0000000000000001E-3</v>
      </c>
      <c r="G122">
        <f t="shared" si="11"/>
        <v>6.9999999999999993E-3</v>
      </c>
      <c r="H122">
        <v>-3.6764629220383798E-3</v>
      </c>
      <c r="I122">
        <f t="shared" si="12"/>
        <v>9.7911858017305196E-3</v>
      </c>
      <c r="J122">
        <f t="shared" si="16"/>
        <v>-9.9999999999999915E-4</v>
      </c>
      <c r="K122">
        <f t="shared" si="14"/>
        <v>-3.4377835894898001E-4</v>
      </c>
    </row>
    <row r="123" spans="1:11" x14ac:dyDescent="0.55000000000000004">
      <c r="A123">
        <f t="shared" si="9"/>
        <v>3.7892443908119598E-4</v>
      </c>
      <c r="B123" s="1">
        <v>40695</v>
      </c>
      <c r="C123">
        <v>-2E-3</v>
      </c>
      <c r="D123">
        <v>5.5488796170497401E-4</v>
      </c>
      <c r="E123">
        <v>-2.9338124007861699E-3</v>
      </c>
      <c r="F123">
        <f t="shared" si="15"/>
        <v>5.0000000000000001E-3</v>
      </c>
      <c r="G123">
        <f t="shared" si="11"/>
        <v>-3.0000000000000001E-3</v>
      </c>
      <c r="H123">
        <v>-2.8294673259001799E-5</v>
      </c>
      <c r="I123">
        <f t="shared" si="12"/>
        <v>-3.6764629220383798E-3</v>
      </c>
      <c r="J123">
        <f t="shared" si="16"/>
        <v>6.9999999999999993E-3</v>
      </c>
      <c r="K123">
        <f t="shared" si="14"/>
        <v>9.7911858017305196E-3</v>
      </c>
    </row>
    <row r="124" spans="1:11" x14ac:dyDescent="0.55000000000000004">
      <c r="A124">
        <f t="shared" si="9"/>
        <v>1.9735152158768801E-3</v>
      </c>
      <c r="B124" s="1">
        <v>40787</v>
      </c>
      <c r="C124">
        <v>2E-3</v>
      </c>
      <c r="D124">
        <v>2.7780529978302499E-3</v>
      </c>
      <c r="E124">
        <v>-2.7515682137071299E-3</v>
      </c>
      <c r="F124">
        <f t="shared" si="15"/>
        <v>4.0000000000000001E-3</v>
      </c>
      <c r="G124">
        <f t="shared" si="11"/>
        <v>5.0000000000000001E-3</v>
      </c>
      <c r="H124">
        <v>4.5334925446720202E-3</v>
      </c>
      <c r="I124">
        <f t="shared" si="12"/>
        <v>-2.8294673259001799E-5</v>
      </c>
      <c r="J124">
        <f t="shared" si="16"/>
        <v>-3.0000000000000001E-3</v>
      </c>
      <c r="K124">
        <f t="shared" si="14"/>
        <v>-3.6764629220383798E-3</v>
      </c>
    </row>
    <row r="125" spans="1:11" x14ac:dyDescent="0.55000000000000004">
      <c r="A125">
        <f t="shared" si="9"/>
        <v>-7.8785500242111979E-4</v>
      </c>
      <c r="B125" s="1">
        <v>40878</v>
      </c>
      <c r="C125">
        <v>-1E-3</v>
      </c>
      <c r="D125">
        <v>3.3136085904518298E-3</v>
      </c>
      <c r="E125">
        <v>-3.52575358803071E-3</v>
      </c>
      <c r="F125">
        <f t="shared" si="15"/>
        <v>-3.0000000000000001E-3</v>
      </c>
      <c r="G125">
        <f t="shared" si="11"/>
        <v>4.0000000000000001E-3</v>
      </c>
      <c r="H125">
        <v>-7.3381835839149499E-4</v>
      </c>
      <c r="I125">
        <f t="shared" si="12"/>
        <v>4.5334925446720202E-3</v>
      </c>
      <c r="J125">
        <f t="shared" si="16"/>
        <v>5.0000000000000001E-3</v>
      </c>
      <c r="K125">
        <f t="shared" si="14"/>
        <v>-2.8294673259001799E-5</v>
      </c>
    </row>
    <row r="126" spans="1:11" x14ac:dyDescent="0.55000000000000004">
      <c r="A126">
        <f t="shared" si="9"/>
        <v>1.8759660119894899E-3</v>
      </c>
      <c r="B126" s="1">
        <v>40969</v>
      </c>
      <c r="C126">
        <v>2E-3</v>
      </c>
      <c r="D126">
        <v>3.2302363811775301E-3</v>
      </c>
      <c r="E126">
        <v>-3.10620239316702E-3</v>
      </c>
      <c r="F126">
        <f t="shared" si="15"/>
        <v>3.0000000000000001E-3</v>
      </c>
      <c r="G126">
        <f t="shared" si="11"/>
        <v>-3.0000000000000001E-3</v>
      </c>
      <c r="H126">
        <v>1.6053726038109601E-3</v>
      </c>
      <c r="I126">
        <f t="shared" si="12"/>
        <v>-7.3381835839149499E-4</v>
      </c>
      <c r="J126">
        <f t="shared" si="16"/>
        <v>4.0000000000000001E-3</v>
      </c>
      <c r="K126">
        <f t="shared" si="14"/>
        <v>4.5334925446720202E-3</v>
      </c>
    </row>
    <row r="127" spans="1:11" x14ac:dyDescent="0.55000000000000004">
      <c r="A127">
        <f t="shared" si="9"/>
        <v>-1.3324506522069796E-3</v>
      </c>
      <c r="B127" s="1">
        <v>41061</v>
      </c>
      <c r="C127">
        <v>-2E-3</v>
      </c>
      <c r="D127">
        <v>2.89771764588696E-3</v>
      </c>
      <c r="E127">
        <v>-3.56526699367998E-3</v>
      </c>
      <c r="F127">
        <f t="shared" si="15"/>
        <v>-4.0000000000000001E-3</v>
      </c>
      <c r="G127">
        <f t="shared" si="11"/>
        <v>3.0000000000000001E-3</v>
      </c>
      <c r="H127">
        <v>-5.4533936797443398E-3</v>
      </c>
      <c r="I127">
        <f t="shared" si="12"/>
        <v>1.6053726038109601E-3</v>
      </c>
      <c r="J127">
        <f t="shared" si="16"/>
        <v>-3.0000000000000001E-3</v>
      </c>
      <c r="K127">
        <f t="shared" si="14"/>
        <v>-7.3381835839149499E-4</v>
      </c>
    </row>
    <row r="128" spans="1:11" x14ac:dyDescent="0.55000000000000004">
      <c r="A128">
        <f t="shared" si="9"/>
        <v>3.0225122786664994E-4</v>
      </c>
      <c r="B128" s="1">
        <v>41153</v>
      </c>
      <c r="C128">
        <v>-1E-3</v>
      </c>
      <c r="D128">
        <v>3.0054908721908798E-3</v>
      </c>
      <c r="E128">
        <v>-4.3077421000575298E-3</v>
      </c>
      <c r="F128">
        <f t="shared" si="15"/>
        <v>1E-3</v>
      </c>
      <c r="G128">
        <f t="shared" si="11"/>
        <v>-4.0000000000000001E-3</v>
      </c>
      <c r="H128">
        <v>1.3951403960859E-3</v>
      </c>
      <c r="I128">
        <f t="shared" si="12"/>
        <v>-5.4533936797443398E-3</v>
      </c>
      <c r="J128">
        <f t="shared" si="16"/>
        <v>3.0000000000000001E-3</v>
      </c>
      <c r="K128">
        <f t="shared" si="14"/>
        <v>1.6053726038109601E-3</v>
      </c>
    </row>
    <row r="129" spans="1:11" x14ac:dyDescent="0.55000000000000004">
      <c r="A129">
        <f t="shared" si="9"/>
        <v>-1.3752713902028006E-3</v>
      </c>
      <c r="B129" s="1">
        <v>41244</v>
      </c>
      <c r="C129">
        <v>-2E-3</v>
      </c>
      <c r="D129">
        <v>3.7434442243783699E-3</v>
      </c>
      <c r="E129">
        <v>-4.3681728341755698E-3</v>
      </c>
      <c r="F129">
        <f t="shared" si="15"/>
        <v>-1E-3</v>
      </c>
      <c r="G129">
        <f t="shared" si="11"/>
        <v>1E-3</v>
      </c>
      <c r="H129">
        <v>1.82923687653607E-3</v>
      </c>
      <c r="I129">
        <f t="shared" si="12"/>
        <v>1.3951403960859E-3</v>
      </c>
      <c r="J129">
        <f t="shared" si="16"/>
        <v>-4.0000000000000001E-3</v>
      </c>
      <c r="K129">
        <f t="shared" si="14"/>
        <v>-5.4533936797443398E-3</v>
      </c>
    </row>
    <row r="130" spans="1:11" x14ac:dyDescent="0.55000000000000004">
      <c r="A130">
        <f t="shared" si="9"/>
        <v>-4.0038431338213516E-3</v>
      </c>
      <c r="B130" s="1">
        <v>41334</v>
      </c>
      <c r="C130">
        <v>-5.0000000000000001E-3</v>
      </c>
      <c r="D130">
        <v>4.5676450077150703E-3</v>
      </c>
      <c r="E130">
        <v>-5.5638018738937197E-3</v>
      </c>
      <c r="F130">
        <f t="shared" si="15"/>
        <v>-3.0000000000000001E-3</v>
      </c>
      <c r="G130">
        <f t="shared" si="11"/>
        <v>-1E-3</v>
      </c>
      <c r="H130">
        <v>-3.2607111930892498E-3</v>
      </c>
      <c r="I130">
        <f t="shared" si="12"/>
        <v>1.82923687653607E-3</v>
      </c>
      <c r="J130">
        <f t="shared" si="16"/>
        <v>1E-3</v>
      </c>
      <c r="K130">
        <f t="shared" si="14"/>
        <v>1.3951403960859E-3</v>
      </c>
    </row>
    <row r="131" spans="1:11" x14ac:dyDescent="0.55000000000000004">
      <c r="A131">
        <f t="shared" si="9"/>
        <v>-3.0435702870046984E-4</v>
      </c>
      <c r="B131" s="1">
        <v>41426</v>
      </c>
      <c r="C131">
        <v>4.0000000000000001E-3</v>
      </c>
      <c r="D131">
        <v>7.03409153686365E-3</v>
      </c>
      <c r="E131">
        <v>-2.7297345081631801E-3</v>
      </c>
      <c r="F131">
        <f t="shared" si="15"/>
        <v>9.0000000000000011E-3</v>
      </c>
      <c r="G131">
        <f t="shared" si="11"/>
        <v>-3.0000000000000001E-3</v>
      </c>
      <c r="H131">
        <v>7.1119045110342198E-3</v>
      </c>
      <c r="I131">
        <f t="shared" si="12"/>
        <v>-3.2607111930892498E-3</v>
      </c>
      <c r="J131">
        <f t="shared" si="16"/>
        <v>-1E-3</v>
      </c>
      <c r="K131">
        <f t="shared" si="14"/>
        <v>1.82923687653607E-3</v>
      </c>
    </row>
    <row r="132" spans="1:11" x14ac:dyDescent="0.55000000000000004">
      <c r="A132">
        <f t="shared" si="9"/>
        <v>3.0877250485289096E-4</v>
      </c>
      <c r="B132" s="1">
        <v>41518</v>
      </c>
      <c r="C132">
        <v>7.0000000000000001E-3</v>
      </c>
      <c r="D132">
        <v>9.1289133217579994E-3</v>
      </c>
      <c r="E132">
        <v>-2.4376858266108902E-3</v>
      </c>
      <c r="F132">
        <f t="shared" si="15"/>
        <v>3.0000000000000001E-3</v>
      </c>
      <c r="G132">
        <f t="shared" si="11"/>
        <v>9.0000000000000011E-3</v>
      </c>
      <c r="H132">
        <v>3.0906632555319099E-3</v>
      </c>
      <c r="I132">
        <f t="shared" si="12"/>
        <v>7.1119045110342198E-3</v>
      </c>
      <c r="J132">
        <f t="shared" si="16"/>
        <v>-3.0000000000000001E-3</v>
      </c>
      <c r="K132">
        <f t="shared" si="14"/>
        <v>-3.2607111930892498E-3</v>
      </c>
    </row>
    <row r="133" spans="1:11" x14ac:dyDescent="0.55000000000000004">
      <c r="A133">
        <f t="shared" si="9"/>
        <v>9.6560225909663594E-4</v>
      </c>
      <c r="B133" s="1">
        <v>41609</v>
      </c>
      <c r="C133">
        <v>1.2999999999999999E-2</v>
      </c>
      <c r="D133">
        <v>1.1952037500297901E-2</v>
      </c>
      <c r="E133">
        <v>8.2360240605462695E-5</v>
      </c>
      <c r="F133">
        <f t="shared" si="15"/>
        <v>5.9999999999999993E-3</v>
      </c>
      <c r="G133">
        <f t="shared" si="11"/>
        <v>3.0000000000000001E-3</v>
      </c>
      <c r="H133">
        <v>3.8803397402886299E-3</v>
      </c>
      <c r="I133">
        <f t="shared" si="12"/>
        <v>3.0906632555319099E-3</v>
      </c>
      <c r="J133">
        <f t="shared" si="16"/>
        <v>9.0000000000000011E-3</v>
      </c>
      <c r="K133">
        <f t="shared" si="14"/>
        <v>7.1119045110342198E-3</v>
      </c>
    </row>
    <row r="134" spans="1:11" x14ac:dyDescent="0.55000000000000004">
      <c r="A134">
        <f t="shared" si="9"/>
        <v>-3.0765013447331202E-3</v>
      </c>
      <c r="B134" s="1">
        <v>41699</v>
      </c>
      <c r="C134">
        <v>1.2999999999999999E-2</v>
      </c>
      <c r="D134">
        <v>1.41044924622443E-2</v>
      </c>
      <c r="E134">
        <v>1.9720088824888198E-3</v>
      </c>
      <c r="F134">
        <f t="shared" si="15"/>
        <v>0</v>
      </c>
      <c r="G134">
        <f t="shared" si="11"/>
        <v>5.9999999999999993E-3</v>
      </c>
      <c r="H134">
        <v>-2.2465021844393302E-3</v>
      </c>
      <c r="I134">
        <f t="shared" si="12"/>
        <v>3.8803397402886299E-3</v>
      </c>
      <c r="J134">
        <f t="shared" si="16"/>
        <v>3.0000000000000001E-3</v>
      </c>
      <c r="K134">
        <f t="shared" si="14"/>
        <v>3.0906632555319099E-3</v>
      </c>
    </row>
    <row r="135" spans="1:11" x14ac:dyDescent="0.55000000000000004">
      <c r="A135">
        <f t="shared" si="9"/>
        <v>8.3331385812495818E-3</v>
      </c>
      <c r="B135" s="1">
        <v>41791</v>
      </c>
      <c r="C135">
        <v>3.3000000000000002E-2</v>
      </c>
      <c r="D135">
        <v>1.73901275525889E-2</v>
      </c>
      <c r="E135">
        <v>7.2767338661615198E-3</v>
      </c>
      <c r="F135">
        <f t="shared" si="15"/>
        <v>2.0000000000000004E-2</v>
      </c>
      <c r="G135">
        <f t="shared" si="11"/>
        <v>0</v>
      </c>
      <c r="H135">
        <v>1.93111876828208E-2</v>
      </c>
      <c r="I135">
        <f t="shared" si="12"/>
        <v>-2.2465021844393302E-3</v>
      </c>
      <c r="J135">
        <f t="shared" si="16"/>
        <v>5.9999999999999993E-3</v>
      </c>
      <c r="K135">
        <f t="shared" si="14"/>
        <v>3.8803397402886299E-3</v>
      </c>
    </row>
    <row r="136" spans="1:11" x14ac:dyDescent="0.55000000000000004">
      <c r="A136">
        <f t="shared" si="9"/>
        <v>4.9305446549250597E-3</v>
      </c>
      <c r="B136" s="1">
        <v>41883</v>
      </c>
      <c r="C136">
        <v>0.03</v>
      </c>
      <c r="D136">
        <v>1.7761614874592199E-2</v>
      </c>
      <c r="E136">
        <v>7.3078404704827399E-3</v>
      </c>
      <c r="F136">
        <f t="shared" si="15"/>
        <v>-3.0000000000000027E-3</v>
      </c>
      <c r="G136">
        <f t="shared" si="11"/>
        <v>2.0000000000000004E-2</v>
      </c>
      <c r="H136">
        <v>-3.4034225059553398E-3</v>
      </c>
      <c r="I136">
        <f t="shared" si="12"/>
        <v>1.93111876828208E-2</v>
      </c>
      <c r="J136">
        <f t="shared" si="16"/>
        <v>0</v>
      </c>
      <c r="K136">
        <f t="shared" si="14"/>
        <v>-2.2465021844393302E-3</v>
      </c>
    </row>
    <row r="137" spans="1:11" x14ac:dyDescent="0.55000000000000004">
      <c r="A137">
        <f t="shared" si="9"/>
        <v>3.1659348767041013E-3</v>
      </c>
      <c r="B137" s="1">
        <v>41974</v>
      </c>
      <c r="C137">
        <v>2.5000000000000001E-2</v>
      </c>
      <c r="D137">
        <v>1.62349157680775E-2</v>
      </c>
      <c r="E137">
        <v>5.5991493552184001E-3</v>
      </c>
      <c r="F137">
        <f t="shared" si="15"/>
        <v>-4.9999999999999975E-3</v>
      </c>
      <c r="G137">
        <f t="shared" si="11"/>
        <v>-3.0000000000000027E-3</v>
      </c>
      <c r="H137">
        <v>-1.18643943707087E-2</v>
      </c>
      <c r="I137">
        <f t="shared" si="12"/>
        <v>-3.4034225059553398E-3</v>
      </c>
      <c r="J137">
        <f t="shared" si="16"/>
        <v>2.0000000000000004E-2</v>
      </c>
      <c r="K137">
        <f t="shared" si="14"/>
        <v>1.93111876828208E-2</v>
      </c>
    </row>
    <row r="138" spans="1:11" x14ac:dyDescent="0.55000000000000004">
      <c r="A138">
        <f t="shared" si="9"/>
        <v>5.2284751874217793E-3</v>
      </c>
      <c r="B138" s="1">
        <v>42064</v>
      </c>
      <c r="C138">
        <v>2.1999999999999999E-2</v>
      </c>
      <c r="D138">
        <v>1.31108310752547E-2</v>
      </c>
      <c r="E138">
        <v>3.66069373732352E-3</v>
      </c>
      <c r="F138">
        <f t="shared" si="15"/>
        <v>-3.0000000000000027E-3</v>
      </c>
      <c r="G138">
        <f t="shared" si="11"/>
        <v>-4.9999999999999975E-3</v>
      </c>
      <c r="H138">
        <v>-1.7713162135064701E-3</v>
      </c>
      <c r="I138">
        <f t="shared" si="12"/>
        <v>-1.18643943707087E-2</v>
      </c>
      <c r="J138">
        <f t="shared" si="16"/>
        <v>-3.0000000000000027E-3</v>
      </c>
      <c r="K138">
        <f t="shared" si="14"/>
        <v>-3.4034225059553398E-3</v>
      </c>
    </row>
    <row r="139" spans="1:11" x14ac:dyDescent="0.55000000000000004">
      <c r="A139">
        <f>C139-D139-E139</f>
        <v>-5.2103082431528003E-3</v>
      </c>
      <c r="B139" s="1">
        <v>42156</v>
      </c>
      <c r="C139">
        <v>1E-3</v>
      </c>
      <c r="D139">
        <v>8.9477654506876607E-3</v>
      </c>
      <c r="E139">
        <v>-2.73745720753486E-3</v>
      </c>
      <c r="F139">
        <f t="shared" si="15"/>
        <v>-2.0999999999999998E-2</v>
      </c>
      <c r="G139">
        <f t="shared" si="11"/>
        <v>-3.0000000000000027E-3</v>
      </c>
      <c r="H139">
        <v>-1.22221044204658E-2</v>
      </c>
      <c r="I139">
        <f t="shared" si="12"/>
        <v>-1.7713162135064701E-3</v>
      </c>
      <c r="J139">
        <f t="shared" si="16"/>
        <v>-4.9999999999999975E-3</v>
      </c>
      <c r="K139">
        <f t="shared" si="14"/>
        <v>-1.18643943707087E-2</v>
      </c>
    </row>
    <row r="140" spans="1:11" x14ac:dyDescent="0.55000000000000004">
      <c r="A140">
        <f>C140-D140-E140</f>
        <v>-2.6266590885415993E-3</v>
      </c>
      <c r="B140" s="1">
        <v>42248</v>
      </c>
      <c r="C140">
        <v>-1E-3</v>
      </c>
      <c r="D140">
        <v>5.8310741985871696E-3</v>
      </c>
      <c r="E140">
        <v>-4.2044151100455703E-3</v>
      </c>
      <c r="F140">
        <f t="shared" si="15"/>
        <v>-2E-3</v>
      </c>
      <c r="G140">
        <f t="shared" si="11"/>
        <v>-2.0999999999999998E-2</v>
      </c>
      <c r="H140">
        <v>1.69607317168805E-3</v>
      </c>
      <c r="I140">
        <f t="shared" si="12"/>
        <v>-1.22221044204658E-2</v>
      </c>
      <c r="J140">
        <f t="shared" si="16"/>
        <v>-3.0000000000000027E-3</v>
      </c>
      <c r="K140">
        <f t="shared" si="14"/>
        <v>-1.7713162135064701E-3</v>
      </c>
    </row>
    <row r="141" spans="1:11" x14ac:dyDescent="0.55000000000000004">
      <c r="A141">
        <f>C141-D141-E141</f>
        <v>9.0071627052879834E-5</v>
      </c>
      <c r="B141" s="1">
        <v>42339</v>
      </c>
      <c r="C141">
        <v>1E-3</v>
      </c>
      <c r="D141">
        <v>4.5878338459982302E-3</v>
      </c>
      <c r="E141">
        <v>-3.67790547305111E-3</v>
      </c>
      <c r="F141">
        <f t="shared" si="15"/>
        <v>2E-3</v>
      </c>
      <c r="G141">
        <f>F140</f>
        <v>-2E-3</v>
      </c>
      <c r="H141">
        <v>2.8491284193567401E-3</v>
      </c>
      <c r="I141">
        <f>H140</f>
        <v>1.69607317168805E-3</v>
      </c>
      <c r="J141">
        <f t="shared" si="16"/>
        <v>-2.0999999999999998E-2</v>
      </c>
      <c r="K141">
        <f t="shared" si="14"/>
        <v>-1.22221044204658E-2</v>
      </c>
    </row>
    <row r="142" spans="1:11" x14ac:dyDescent="0.55000000000000004">
      <c r="A142">
        <f>C142-D142-E142</f>
        <v>-3.2944603087561404E-3</v>
      </c>
      <c r="B142" s="1">
        <v>42430</v>
      </c>
      <c r="C142">
        <v>-3.0000000000000001E-3</v>
      </c>
      <c r="D142">
        <v>3.7541427962250202E-3</v>
      </c>
      <c r="E142">
        <v>-3.4596824874688799E-3</v>
      </c>
      <c r="F142">
        <f t="shared" si="15"/>
        <v>-4.0000000000000001E-3</v>
      </c>
      <c r="G142">
        <f>F141</f>
        <v>2E-3</v>
      </c>
      <c r="H142">
        <v>-6.74244858227303E-3</v>
      </c>
      <c r="I142">
        <f>H141</f>
        <v>2.8491284193567401E-3</v>
      </c>
      <c r="J142">
        <f t="shared" si="16"/>
        <v>-2E-3</v>
      </c>
      <c r="K142">
        <f>I141</f>
        <v>1.69607317168805E-3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78C1-72DD-455B-ABFC-FBD5E9530233}">
  <dimension ref="A2:U142"/>
  <sheetViews>
    <sheetView workbookViewId="0">
      <selection activeCell="H12" sqref="H12:I142"/>
    </sheetView>
  </sheetViews>
  <sheetFormatPr defaultRowHeight="18" x14ac:dyDescent="0.55000000000000004"/>
  <sheetData>
    <row r="2" spans="1:21" x14ac:dyDescent="0.55000000000000004">
      <c r="B2" t="s">
        <v>1</v>
      </c>
      <c r="C2">
        <v>0.5</v>
      </c>
      <c r="M2">
        <v>1</v>
      </c>
      <c r="N2">
        <v>0</v>
      </c>
      <c r="O2">
        <v>0</v>
      </c>
      <c r="P2">
        <v>0</v>
      </c>
    </row>
    <row r="3" spans="1:21" x14ac:dyDescent="0.55000000000000004">
      <c r="B3" t="s">
        <v>2</v>
      </c>
      <c r="C3">
        <v>0</v>
      </c>
      <c r="E3" t="s">
        <v>6</v>
      </c>
      <c r="F3">
        <f>-SQRT(((C2+C5)^2*C4^2+C6^2)/((1+C5)^2*C4^2+C6^2))</f>
        <v>-0.65925365726356389</v>
      </c>
    </row>
    <row r="4" spans="1:21" x14ac:dyDescent="0.55000000000000004">
      <c r="B4" t="s">
        <v>3</v>
      </c>
      <c r="C4">
        <v>7.0000000000000007E-2</v>
      </c>
      <c r="E4" t="s">
        <v>7</v>
      </c>
      <c r="F4">
        <f>-SQRT((C3^2*C5^2)/((1+C5)^2*C4^2+C6^2))</f>
        <v>0</v>
      </c>
      <c r="M4" t="s">
        <v>14</v>
      </c>
      <c r="R4" t="s">
        <v>15</v>
      </c>
    </row>
    <row r="5" spans="1:21" x14ac:dyDescent="0.55000000000000004">
      <c r="B5" t="s">
        <v>4</v>
      </c>
      <c r="C5">
        <v>0</v>
      </c>
      <c r="F5">
        <f>SQRT((1+C5)^2*C4^2+C6^2)</f>
        <v>8.06225774829855E-2</v>
      </c>
      <c r="M5">
        <f>C2</f>
        <v>0.5</v>
      </c>
      <c r="N5">
        <f>C3</f>
        <v>0</v>
      </c>
      <c r="O5">
        <f>F3</f>
        <v>-0.65925365726356389</v>
      </c>
      <c r="P5">
        <f>F4</f>
        <v>0</v>
      </c>
      <c r="R5">
        <v>1</v>
      </c>
      <c r="S5">
        <v>0</v>
      </c>
      <c r="T5">
        <v>0</v>
      </c>
      <c r="U5">
        <v>0</v>
      </c>
    </row>
    <row r="6" spans="1:21" x14ac:dyDescent="0.55000000000000004">
      <c r="B6" t="s">
        <v>5</v>
      </c>
      <c r="C6">
        <v>0.04</v>
      </c>
      <c r="M6">
        <v>1</v>
      </c>
      <c r="N6">
        <v>0</v>
      </c>
      <c r="O6">
        <v>0</v>
      </c>
      <c r="P6">
        <v>0</v>
      </c>
      <c r="R6">
        <v>0</v>
      </c>
      <c r="S6">
        <v>1</v>
      </c>
      <c r="T6">
        <v>0</v>
      </c>
      <c r="U6">
        <v>0</v>
      </c>
    </row>
    <row r="7" spans="1:21" x14ac:dyDescent="0.55000000000000004"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1</v>
      </c>
      <c r="U7">
        <v>0</v>
      </c>
    </row>
    <row r="8" spans="1:21" x14ac:dyDescent="0.55000000000000004">
      <c r="M8">
        <v>0</v>
      </c>
      <c r="N8">
        <v>0</v>
      </c>
      <c r="O8">
        <v>1</v>
      </c>
      <c r="P8">
        <v>0</v>
      </c>
      <c r="R8">
        <v>0</v>
      </c>
      <c r="S8">
        <v>0</v>
      </c>
      <c r="T8">
        <v>0</v>
      </c>
      <c r="U8">
        <v>1</v>
      </c>
    </row>
    <row r="9" spans="1:21" x14ac:dyDescent="0.55000000000000004">
      <c r="C9" t="s">
        <v>0</v>
      </c>
      <c r="D9" t="s">
        <v>18</v>
      </c>
      <c r="E9" t="s">
        <v>19</v>
      </c>
      <c r="F9" t="s">
        <v>10</v>
      </c>
      <c r="G9" t="s">
        <v>8</v>
      </c>
      <c r="H9" t="s">
        <v>11</v>
      </c>
      <c r="I9" t="s">
        <v>12</v>
      </c>
      <c r="J9" t="s">
        <v>9</v>
      </c>
      <c r="K9" t="s">
        <v>13</v>
      </c>
    </row>
    <row r="10" spans="1:21" x14ac:dyDescent="0.55000000000000004">
      <c r="A10">
        <f>C10-D10-E10</f>
        <v>2.2999999999999998</v>
      </c>
      <c r="B10" s="1">
        <v>30376</v>
      </c>
      <c r="C10">
        <v>2.2999999999999998</v>
      </c>
      <c r="M10" t="s">
        <v>16</v>
      </c>
      <c r="R10" t="s">
        <v>17</v>
      </c>
    </row>
    <row r="11" spans="1:21" x14ac:dyDescent="0.55000000000000004">
      <c r="A11">
        <f t="shared" ref="A11:A74" si="0">C11-D11-E11</f>
        <v>1.8</v>
      </c>
      <c r="B11" s="1">
        <v>30468</v>
      </c>
      <c r="C11">
        <v>1.8</v>
      </c>
      <c r="F11">
        <f t="shared" ref="F11:F42" si="1">C11-C10</f>
        <v>-0.49999999999999978</v>
      </c>
      <c r="H11">
        <v>-4.4561642651929903E-3</v>
      </c>
      <c r="M11">
        <f>R5-M5</f>
        <v>0.5</v>
      </c>
      <c r="N11">
        <f>S5-N5</f>
        <v>0</v>
      </c>
      <c r="O11">
        <f>T5-O5</f>
        <v>0.65925365726356389</v>
      </c>
      <c r="P11">
        <f>U5-P5</f>
        <v>0</v>
      </c>
      <c r="R11">
        <f t="array" ref="R11:U14">MINVERSE(M11:P14)</f>
        <v>2</v>
      </c>
      <c r="S11">
        <v>0</v>
      </c>
      <c r="T11">
        <v>-1.3185073145271278</v>
      </c>
      <c r="U11">
        <v>0</v>
      </c>
    </row>
    <row r="12" spans="1:21" x14ac:dyDescent="0.55000000000000004">
      <c r="A12">
        <f t="shared" si="0"/>
        <v>0</v>
      </c>
      <c r="B12" s="1">
        <v>30560</v>
      </c>
      <c r="C12">
        <v>1.6</v>
      </c>
      <c r="D12">
        <f t="array" ref="D12">MMULT($R$17:$U$17,TRANSPOSE(F12:I12))</f>
        <v>-0.19852716159336153</v>
      </c>
      <c r="E12">
        <f>C12-D12</f>
        <v>1.7985271615933616</v>
      </c>
      <c r="F12">
        <f t="shared" si="1"/>
        <v>-0.19999999999999996</v>
      </c>
      <c r="G12">
        <f>F11</f>
        <v>-0.49999999999999978</v>
      </c>
      <c r="H12">
        <v>-1.1170498566150499E-3</v>
      </c>
      <c r="I12">
        <f>H11</f>
        <v>-4.4561642651929903E-3</v>
      </c>
      <c r="M12">
        <f t="shared" ref="M12:P14" si="2">R6-M6</f>
        <v>-1</v>
      </c>
      <c r="N12">
        <f t="shared" si="2"/>
        <v>1</v>
      </c>
      <c r="O12">
        <f t="shared" si="2"/>
        <v>0</v>
      </c>
      <c r="P12">
        <f t="shared" si="2"/>
        <v>0</v>
      </c>
      <c r="R12">
        <v>2</v>
      </c>
      <c r="S12">
        <v>1</v>
      </c>
      <c r="T12">
        <v>-1.3185073145271278</v>
      </c>
      <c r="U12">
        <v>0</v>
      </c>
    </row>
    <row r="13" spans="1:21" x14ac:dyDescent="0.55000000000000004">
      <c r="A13">
        <f t="shared" si="0"/>
        <v>0</v>
      </c>
      <c r="B13" s="1">
        <v>30651</v>
      </c>
      <c r="C13">
        <v>1.6</v>
      </c>
      <c r="D13">
        <f t="array" ref="D13">MMULT($R$17:$U$17,TRANSPOSE(F13:I13))</f>
        <v>-1.6370787617030597E-3</v>
      </c>
      <c r="E13">
        <f t="shared" ref="E13:E76" si="3">C13-D13</f>
        <v>1.6016370787617031</v>
      </c>
      <c r="F13">
        <f t="shared" si="1"/>
        <v>0</v>
      </c>
      <c r="G13">
        <f t="shared" ref="G13:G76" si="4">F12</f>
        <v>-0.19999999999999996</v>
      </c>
      <c r="H13">
        <v>1.24161522933241E-3</v>
      </c>
      <c r="I13">
        <f t="shared" ref="I13:I76" si="5">H12</f>
        <v>-1.1170498566150499E-3</v>
      </c>
      <c r="J13">
        <f t="shared" ref="J13:J44" si="6">G12</f>
        <v>-0.49999999999999978</v>
      </c>
      <c r="K13">
        <f>I12</f>
        <v>-4.4561642651929903E-3</v>
      </c>
      <c r="M13">
        <f t="shared" si="2"/>
        <v>0</v>
      </c>
      <c r="N13">
        <f t="shared" si="2"/>
        <v>0</v>
      </c>
      <c r="O13">
        <f t="shared" si="2"/>
        <v>1</v>
      </c>
      <c r="P13">
        <f t="shared" si="2"/>
        <v>0</v>
      </c>
      <c r="R13">
        <v>0</v>
      </c>
      <c r="S13">
        <v>0</v>
      </c>
      <c r="T13">
        <v>1</v>
      </c>
      <c r="U13">
        <v>0</v>
      </c>
    </row>
    <row r="14" spans="1:21" x14ac:dyDescent="0.55000000000000004">
      <c r="A14">
        <f t="shared" si="0"/>
        <v>0</v>
      </c>
      <c r="B14" s="1">
        <v>30742</v>
      </c>
      <c r="C14">
        <v>2</v>
      </c>
      <c r="D14">
        <f t="array" ref="D14">MMULT($R$17:$U$17,TRANSPOSE(F14:I14))</f>
        <v>0.395080788624945</v>
      </c>
      <c r="E14">
        <f t="shared" si="3"/>
        <v>1.604919211375055</v>
      </c>
      <c r="F14">
        <f t="shared" si="1"/>
        <v>0.39999999999999991</v>
      </c>
      <c r="G14">
        <f t="shared" si="4"/>
        <v>0</v>
      </c>
      <c r="H14">
        <v>3.7308942626678799E-3</v>
      </c>
      <c r="I14">
        <f t="shared" si="5"/>
        <v>1.24161522933241E-3</v>
      </c>
      <c r="J14">
        <f t="shared" si="6"/>
        <v>-0.19999999999999996</v>
      </c>
      <c r="K14">
        <f t="shared" ref="K14:K77" si="7">I13</f>
        <v>-1.1170498566150499E-3</v>
      </c>
      <c r="M14">
        <f t="shared" si="2"/>
        <v>0</v>
      </c>
      <c r="N14">
        <f t="shared" si="2"/>
        <v>0</v>
      </c>
      <c r="O14">
        <f t="shared" si="2"/>
        <v>-1</v>
      </c>
      <c r="P14">
        <f t="shared" si="2"/>
        <v>1</v>
      </c>
      <c r="R14">
        <v>0</v>
      </c>
      <c r="S14">
        <v>0</v>
      </c>
      <c r="T14">
        <v>1</v>
      </c>
      <c r="U14">
        <v>1</v>
      </c>
    </row>
    <row r="15" spans="1:21" x14ac:dyDescent="0.55000000000000004">
      <c r="A15">
        <f t="shared" si="0"/>
        <v>0</v>
      </c>
      <c r="B15" s="1">
        <v>30834</v>
      </c>
      <c r="C15">
        <v>2.1</v>
      </c>
      <c r="D15">
        <f t="array" ref="D15">MMULT($R$17:$U$17,TRANSPOSE(F15:I15))</f>
        <v>0.10067228482512244</v>
      </c>
      <c r="E15">
        <f t="shared" si="3"/>
        <v>1.9993277151748776</v>
      </c>
      <c r="F15">
        <f t="shared" si="1"/>
        <v>0.10000000000000009</v>
      </c>
      <c r="G15">
        <f t="shared" si="4"/>
        <v>0.39999999999999991</v>
      </c>
      <c r="H15">
        <v>-5.0988327308860396E-4</v>
      </c>
      <c r="I15">
        <f t="shared" si="5"/>
        <v>3.7308942626678799E-3</v>
      </c>
      <c r="J15">
        <f t="shared" si="6"/>
        <v>0</v>
      </c>
      <c r="K15">
        <f t="shared" si="7"/>
        <v>1.24161522933241E-3</v>
      </c>
    </row>
    <row r="16" spans="1:21" x14ac:dyDescent="0.55000000000000004">
      <c r="A16">
        <f t="shared" si="0"/>
        <v>0</v>
      </c>
      <c r="B16" s="1">
        <v>30926</v>
      </c>
      <c r="C16">
        <v>2.2000000000000002</v>
      </c>
      <c r="D16">
        <f t="array" ref="D16">MMULT($R$17:$U$17,TRANSPOSE(F16:I16))</f>
        <v>0.10047736219662846</v>
      </c>
      <c r="E16">
        <f t="shared" si="3"/>
        <v>2.0995226378033718</v>
      </c>
      <c r="F16">
        <f t="shared" si="1"/>
        <v>0.10000000000000009</v>
      </c>
      <c r="G16">
        <f t="shared" si="4"/>
        <v>0.10000000000000009</v>
      </c>
      <c r="H16">
        <v>-3.6204743907664998E-4</v>
      </c>
      <c r="I16">
        <f t="shared" si="5"/>
        <v>-5.0988327308860396E-4</v>
      </c>
      <c r="J16">
        <f t="shared" si="6"/>
        <v>0.39999999999999991</v>
      </c>
      <c r="K16">
        <f t="shared" si="7"/>
        <v>3.7308942626678799E-3</v>
      </c>
    </row>
    <row r="17" spans="1:21" x14ac:dyDescent="0.55000000000000004">
      <c r="A17">
        <f t="shared" si="0"/>
        <v>0</v>
      </c>
      <c r="B17" s="1">
        <v>31017</v>
      </c>
      <c r="C17">
        <v>2.2999999999999998</v>
      </c>
      <c r="D17">
        <f t="array" ref="D17">MMULT($R$17:$U$17,TRANSPOSE(F17:I17))</f>
        <v>9.7888683361713691E-2</v>
      </c>
      <c r="E17">
        <f t="shared" si="3"/>
        <v>2.2021113166382862</v>
      </c>
      <c r="F17">
        <f t="shared" si="1"/>
        <v>9.9999999999999645E-2</v>
      </c>
      <c r="G17">
        <f t="shared" si="4"/>
        <v>0.10000000000000009</v>
      </c>
      <c r="H17">
        <v>1.6012930796998699E-3</v>
      </c>
      <c r="I17">
        <f t="shared" si="5"/>
        <v>-3.6204743907664998E-4</v>
      </c>
      <c r="J17">
        <f t="shared" si="6"/>
        <v>0.10000000000000009</v>
      </c>
      <c r="K17">
        <f t="shared" si="7"/>
        <v>-5.0988327308860396E-4</v>
      </c>
      <c r="M17">
        <f t="array" ref="M17:P17">MMULT(M2:P2,M5:P8)</f>
        <v>0.5</v>
      </c>
      <c r="N17">
        <v>0</v>
      </c>
      <c r="O17">
        <v>-0.65925365726356389</v>
      </c>
      <c r="P17">
        <v>0</v>
      </c>
      <c r="R17">
        <f t="array" ref="R17:U17">MMULT(M17:P17,R11:U14)</f>
        <v>1</v>
      </c>
      <c r="S17">
        <v>0</v>
      </c>
      <c r="T17">
        <v>-1.3185073145271278</v>
      </c>
      <c r="U17">
        <v>0</v>
      </c>
    </row>
    <row r="18" spans="1:21" x14ac:dyDescent="0.55000000000000004">
      <c r="A18">
        <f t="shared" si="0"/>
        <v>0</v>
      </c>
      <c r="B18" s="1">
        <v>31107</v>
      </c>
      <c r="C18">
        <v>2.2999999999999998</v>
      </c>
      <c r="D18">
        <f t="array" ref="D18">MMULT($R$17:$U$17,TRANSPOSE(F18:I18))</f>
        <v>-1.0121206482823113E-3</v>
      </c>
      <c r="E18">
        <f t="shared" si="3"/>
        <v>2.3010121206482821</v>
      </c>
      <c r="F18">
        <f t="shared" si="1"/>
        <v>0</v>
      </c>
      <c r="G18">
        <f t="shared" si="4"/>
        <v>9.9999999999999645E-2</v>
      </c>
      <c r="H18">
        <v>7.6762611563159998E-4</v>
      </c>
      <c r="I18">
        <f t="shared" si="5"/>
        <v>1.6012930796998699E-3</v>
      </c>
      <c r="J18">
        <f t="shared" si="6"/>
        <v>0.10000000000000009</v>
      </c>
      <c r="K18">
        <f t="shared" si="7"/>
        <v>-3.6204743907664998E-4</v>
      </c>
    </row>
    <row r="19" spans="1:21" x14ac:dyDescent="0.55000000000000004">
      <c r="A19">
        <f t="shared" si="0"/>
        <v>0</v>
      </c>
      <c r="B19" s="1">
        <v>31199</v>
      </c>
      <c r="C19">
        <v>2</v>
      </c>
      <c r="D19">
        <f t="array" ref="D19">MMULT($R$17:$U$17,TRANSPOSE(F19:I19))</f>
        <v>-0.29518277719336794</v>
      </c>
      <c r="E19">
        <f t="shared" si="3"/>
        <v>2.2951827771933679</v>
      </c>
      <c r="F19">
        <f t="shared" si="1"/>
        <v>-0.29999999999999982</v>
      </c>
      <c r="G19">
        <f t="shared" si="4"/>
        <v>0</v>
      </c>
      <c r="H19">
        <v>-3.6535427248346498E-3</v>
      </c>
      <c r="I19">
        <f t="shared" si="5"/>
        <v>7.6762611563159998E-4</v>
      </c>
      <c r="J19">
        <f t="shared" si="6"/>
        <v>9.9999999999999645E-2</v>
      </c>
      <c r="K19">
        <f t="shared" si="7"/>
        <v>1.6012930796998699E-3</v>
      </c>
    </row>
    <row r="20" spans="1:21" x14ac:dyDescent="0.55000000000000004">
      <c r="A20">
        <f t="shared" si="0"/>
        <v>0</v>
      </c>
      <c r="B20" s="1">
        <v>31291</v>
      </c>
      <c r="C20">
        <v>1.8</v>
      </c>
      <c r="D20">
        <f t="array" ref="D20">MMULT($R$17:$U$17,TRANSPOSE(F20:I20))</f>
        <v>-0.19693412266963711</v>
      </c>
      <c r="E20">
        <f t="shared" si="3"/>
        <v>1.9969341226696371</v>
      </c>
      <c r="F20">
        <f t="shared" si="1"/>
        <v>-0.19999999999999996</v>
      </c>
      <c r="G20">
        <f t="shared" si="4"/>
        <v>-0.29999999999999982</v>
      </c>
      <c r="H20">
        <v>-2.3252638014089502E-3</v>
      </c>
      <c r="I20">
        <f t="shared" si="5"/>
        <v>-3.6535427248346498E-3</v>
      </c>
      <c r="J20">
        <f t="shared" si="6"/>
        <v>0</v>
      </c>
      <c r="K20">
        <f t="shared" si="7"/>
        <v>7.6762611563159998E-4</v>
      </c>
    </row>
    <row r="21" spans="1:21" x14ac:dyDescent="0.55000000000000004">
      <c r="A21">
        <f t="shared" si="0"/>
        <v>0</v>
      </c>
      <c r="B21" s="1">
        <v>31382</v>
      </c>
      <c r="C21">
        <v>1.5</v>
      </c>
      <c r="D21">
        <f t="array" ref="D21">MMULT($R$17:$U$17,TRANSPOSE(F21:I21))</f>
        <v>-0.29853044683845342</v>
      </c>
      <c r="E21">
        <f t="shared" si="3"/>
        <v>1.7985304468384533</v>
      </c>
      <c r="F21">
        <f t="shared" si="1"/>
        <v>-0.30000000000000004</v>
      </c>
      <c r="G21">
        <f t="shared" si="4"/>
        <v>-0.19999999999999996</v>
      </c>
      <c r="H21">
        <v>-1.1145582169740499E-3</v>
      </c>
      <c r="I21">
        <f t="shared" si="5"/>
        <v>-2.3252638014089502E-3</v>
      </c>
      <c r="J21">
        <f t="shared" si="6"/>
        <v>-0.29999999999999982</v>
      </c>
      <c r="K21">
        <f t="shared" si="7"/>
        <v>-3.6535427248346498E-3</v>
      </c>
    </row>
    <row r="22" spans="1:21" x14ac:dyDescent="0.55000000000000004">
      <c r="A22">
        <f t="shared" si="0"/>
        <v>0</v>
      </c>
      <c r="B22" s="1">
        <v>31472</v>
      </c>
      <c r="C22">
        <v>1.4</v>
      </c>
      <c r="D22">
        <f t="array" ref="D22">MMULT($R$17:$U$17,TRANSPOSE(F22:I22))</f>
        <v>-0.10078721059336962</v>
      </c>
      <c r="E22">
        <f t="shared" si="3"/>
        <v>1.5007872105933695</v>
      </c>
      <c r="F22">
        <f t="shared" si="1"/>
        <v>-0.10000000000000009</v>
      </c>
      <c r="G22">
        <f t="shared" si="4"/>
        <v>-0.30000000000000004</v>
      </c>
      <c r="H22">
        <v>5.9704681551338995E-4</v>
      </c>
      <c r="I22">
        <f t="shared" si="5"/>
        <v>-1.1145582169740499E-3</v>
      </c>
      <c r="J22">
        <f t="shared" si="6"/>
        <v>-0.19999999999999996</v>
      </c>
      <c r="K22">
        <f t="shared" si="7"/>
        <v>-2.3252638014089502E-3</v>
      </c>
    </row>
    <row r="23" spans="1:21" x14ac:dyDescent="0.55000000000000004">
      <c r="A23">
        <f t="shared" si="0"/>
        <v>0</v>
      </c>
      <c r="B23" s="1">
        <v>31564</v>
      </c>
      <c r="C23">
        <v>0.8</v>
      </c>
      <c r="D23">
        <f t="array" ref="D23">MMULT($R$17:$U$17,TRANSPOSE(F23:I23))</f>
        <v>-0.59192230045066363</v>
      </c>
      <c r="E23">
        <f t="shared" si="3"/>
        <v>1.3919223004506636</v>
      </c>
      <c r="F23">
        <f t="shared" si="1"/>
        <v>-0.59999999999999987</v>
      </c>
      <c r="G23">
        <f t="shared" si="4"/>
        <v>-0.10000000000000009</v>
      </c>
      <c r="H23">
        <v>-6.12639722232653E-3</v>
      </c>
      <c r="I23">
        <f t="shared" si="5"/>
        <v>5.9704681551338995E-4</v>
      </c>
      <c r="J23">
        <f t="shared" si="6"/>
        <v>-0.30000000000000004</v>
      </c>
      <c r="K23">
        <f t="shared" si="7"/>
        <v>-1.1145582169740499E-3</v>
      </c>
    </row>
    <row r="24" spans="1:21" x14ac:dyDescent="0.55000000000000004">
      <c r="A24">
        <f t="shared" si="0"/>
        <v>0</v>
      </c>
      <c r="B24" s="1">
        <v>31656</v>
      </c>
      <c r="C24">
        <v>0.5</v>
      </c>
      <c r="D24">
        <f t="array" ref="D24">MMULT($R$17:$U$17,TRANSPOSE(F24:I24))</f>
        <v>-0.29564557796711011</v>
      </c>
      <c r="E24">
        <f t="shared" si="3"/>
        <v>0.79564557796711011</v>
      </c>
      <c r="F24">
        <f t="shared" si="1"/>
        <v>-0.30000000000000004</v>
      </c>
      <c r="G24">
        <f t="shared" si="4"/>
        <v>-0.59999999999999987</v>
      </c>
      <c r="H24">
        <v>-3.30253915538695E-3</v>
      </c>
      <c r="I24">
        <f t="shared" si="5"/>
        <v>-6.12639722232653E-3</v>
      </c>
      <c r="J24">
        <f t="shared" si="6"/>
        <v>-0.10000000000000009</v>
      </c>
      <c r="K24">
        <f t="shared" si="7"/>
        <v>5.9704681551338995E-4</v>
      </c>
    </row>
    <row r="25" spans="1:21" x14ac:dyDescent="0.55000000000000004">
      <c r="A25">
        <f t="shared" si="0"/>
        <v>0</v>
      </c>
      <c r="B25" s="1">
        <v>31747</v>
      </c>
      <c r="C25">
        <v>0.1</v>
      </c>
      <c r="D25">
        <f t="array" ref="D25">MMULT($R$17:$U$17,TRANSPOSE(F25:I25))</f>
        <v>-0.39825957273964924</v>
      </c>
      <c r="E25">
        <f t="shared" si="3"/>
        <v>0.49825957273964927</v>
      </c>
      <c r="F25">
        <f t="shared" si="1"/>
        <v>-0.4</v>
      </c>
      <c r="G25">
        <f t="shared" si="4"/>
        <v>-0.30000000000000004</v>
      </c>
      <c r="H25">
        <v>-1.3199981836846801E-3</v>
      </c>
      <c r="I25">
        <f t="shared" si="5"/>
        <v>-3.30253915538695E-3</v>
      </c>
      <c r="J25">
        <f t="shared" si="6"/>
        <v>-0.59999999999999987</v>
      </c>
      <c r="K25">
        <f t="shared" si="7"/>
        <v>-6.12639722232653E-3</v>
      </c>
    </row>
    <row r="26" spans="1:21" x14ac:dyDescent="0.55000000000000004">
      <c r="A26">
        <f t="shared" si="0"/>
        <v>0</v>
      </c>
      <c r="B26" s="1">
        <v>31837</v>
      </c>
      <c r="C26">
        <v>0</v>
      </c>
      <c r="D26">
        <f t="array" ref="D26">MMULT($R$17:$U$17,TRANSPOSE(F26:I26))</f>
        <v>-0.10157062308590092</v>
      </c>
      <c r="E26">
        <f t="shared" si="3"/>
        <v>0.10157062308590092</v>
      </c>
      <c r="F26">
        <f t="shared" si="1"/>
        <v>-0.1</v>
      </c>
      <c r="G26">
        <f t="shared" si="4"/>
        <v>-0.4</v>
      </c>
      <c r="H26">
        <v>1.19121302445274E-3</v>
      </c>
      <c r="I26">
        <f t="shared" si="5"/>
        <v>-1.3199981836846801E-3</v>
      </c>
      <c r="J26">
        <f t="shared" si="6"/>
        <v>-0.30000000000000004</v>
      </c>
      <c r="K26">
        <f t="shared" si="7"/>
        <v>-3.30253915538695E-3</v>
      </c>
    </row>
    <row r="27" spans="1:21" x14ac:dyDescent="0.55000000000000004">
      <c r="A27">
        <f t="shared" si="0"/>
        <v>0</v>
      </c>
      <c r="B27" s="1">
        <v>31929</v>
      </c>
      <c r="C27">
        <v>0.3</v>
      </c>
      <c r="D27">
        <f t="array" ref="D27">MMULT($R$17:$U$17,TRANSPOSE(F27:I27))</f>
        <v>0.2967746330623881</v>
      </c>
      <c r="E27">
        <f t="shared" si="3"/>
        <v>3.2253669376118843E-3</v>
      </c>
      <c r="F27">
        <f t="shared" si="1"/>
        <v>0.3</v>
      </c>
      <c r="G27">
        <f t="shared" si="4"/>
        <v>-0.1</v>
      </c>
      <c r="H27">
        <v>2.44622604825568E-3</v>
      </c>
      <c r="I27">
        <f t="shared" si="5"/>
        <v>1.19121302445274E-3</v>
      </c>
      <c r="J27">
        <f t="shared" si="6"/>
        <v>-0.4</v>
      </c>
      <c r="K27">
        <f t="shared" si="7"/>
        <v>-1.3199981836846801E-3</v>
      </c>
    </row>
    <row r="28" spans="1:21" x14ac:dyDescent="0.55000000000000004">
      <c r="A28">
        <f t="shared" si="0"/>
        <v>0</v>
      </c>
      <c r="B28" s="1">
        <v>32021</v>
      </c>
      <c r="C28">
        <v>0.5</v>
      </c>
      <c r="D28">
        <f t="array" ref="D28">MMULT($R$17:$U$17,TRANSPOSE(F28:I28))</f>
        <v>0.2000414469857118</v>
      </c>
      <c r="E28">
        <f t="shared" si="3"/>
        <v>0.2999585530142882</v>
      </c>
      <c r="F28">
        <f t="shared" si="1"/>
        <v>0.2</v>
      </c>
      <c r="G28">
        <f t="shared" si="4"/>
        <v>0.3</v>
      </c>
      <c r="H28">
        <v>-3.1434778749520799E-5</v>
      </c>
      <c r="I28">
        <f t="shared" si="5"/>
        <v>2.44622604825568E-3</v>
      </c>
      <c r="J28">
        <f t="shared" si="6"/>
        <v>-0.1</v>
      </c>
      <c r="K28">
        <f t="shared" si="7"/>
        <v>1.19121302445274E-3</v>
      </c>
    </row>
    <row r="29" spans="1:21" x14ac:dyDescent="0.55000000000000004">
      <c r="A29">
        <f t="shared" si="0"/>
        <v>0</v>
      </c>
      <c r="B29" s="1">
        <v>32112</v>
      </c>
      <c r="C29">
        <v>0.6</v>
      </c>
      <c r="D29">
        <f t="array" ref="D29">MMULT($R$17:$U$17,TRANSPOSE(F29:I29))</f>
        <v>0.10017497319500764</v>
      </c>
      <c r="E29">
        <f t="shared" si="3"/>
        <v>0.49982502680499236</v>
      </c>
      <c r="F29">
        <f t="shared" si="1"/>
        <v>9.9999999999999978E-2</v>
      </c>
      <c r="G29">
        <f t="shared" si="4"/>
        <v>0.2</v>
      </c>
      <c r="H29">
        <v>-1.3270551712518401E-4</v>
      </c>
      <c r="I29">
        <f t="shared" si="5"/>
        <v>-3.1434778749520799E-5</v>
      </c>
      <c r="J29">
        <f t="shared" si="6"/>
        <v>0.3</v>
      </c>
      <c r="K29">
        <f t="shared" si="7"/>
        <v>2.44622604825568E-3</v>
      </c>
    </row>
    <row r="30" spans="1:21" x14ac:dyDescent="0.55000000000000004">
      <c r="A30">
        <f t="shared" si="0"/>
        <v>0</v>
      </c>
      <c r="B30" s="1">
        <v>32203</v>
      </c>
      <c r="C30">
        <v>0.4</v>
      </c>
      <c r="D30">
        <f t="array" ref="D30">MMULT($R$17:$U$17,TRANSPOSE(F30:I30))</f>
        <v>-0.19845898476364485</v>
      </c>
      <c r="E30">
        <f t="shared" si="3"/>
        <v>0.5984589847636449</v>
      </c>
      <c r="F30">
        <f t="shared" si="1"/>
        <v>-0.19999999999999996</v>
      </c>
      <c r="G30">
        <f t="shared" si="4"/>
        <v>9.9999999999999978E-2</v>
      </c>
      <c r="H30">
        <v>-1.1687574421289999E-3</v>
      </c>
      <c r="I30">
        <f t="shared" si="5"/>
        <v>-1.3270551712518401E-4</v>
      </c>
      <c r="J30">
        <f t="shared" si="6"/>
        <v>0.2</v>
      </c>
      <c r="K30">
        <f t="shared" si="7"/>
        <v>-3.1434778749520799E-5</v>
      </c>
    </row>
    <row r="31" spans="1:21" x14ac:dyDescent="0.55000000000000004">
      <c r="A31">
        <f t="shared" si="0"/>
        <v>0</v>
      </c>
      <c r="B31" s="1">
        <v>32295</v>
      </c>
      <c r="C31">
        <v>0.3</v>
      </c>
      <c r="D31">
        <f t="array" ref="D31">MMULT($R$17:$U$17,TRANSPOSE(F31:I31))</f>
        <v>-9.9997648366271424E-2</v>
      </c>
      <c r="E31">
        <f t="shared" si="3"/>
        <v>0.39999764836627139</v>
      </c>
      <c r="F31">
        <f t="shared" si="1"/>
        <v>-0.10000000000000003</v>
      </c>
      <c r="G31">
        <f t="shared" si="4"/>
        <v>-0.19999999999999996</v>
      </c>
      <c r="H31">
        <v>-1.7835575902405699E-6</v>
      </c>
      <c r="I31">
        <f t="shared" si="5"/>
        <v>-1.1687574421289999E-3</v>
      </c>
      <c r="J31">
        <f t="shared" si="6"/>
        <v>9.9999999999999978E-2</v>
      </c>
      <c r="K31">
        <f t="shared" si="7"/>
        <v>-1.3270551712518401E-4</v>
      </c>
    </row>
    <row r="32" spans="1:21" x14ac:dyDescent="0.55000000000000004">
      <c r="A32">
        <f t="shared" si="0"/>
        <v>0</v>
      </c>
      <c r="B32" s="1">
        <v>32387</v>
      </c>
      <c r="C32">
        <v>0.4</v>
      </c>
      <c r="D32">
        <f t="array" ref="D32">MMULT($R$17:$U$17,TRANSPOSE(F32:I32))</f>
        <v>9.8360831729398121E-2</v>
      </c>
      <c r="E32">
        <f t="shared" si="3"/>
        <v>0.30163916827060189</v>
      </c>
      <c r="F32">
        <f t="shared" si="1"/>
        <v>0.10000000000000003</v>
      </c>
      <c r="G32">
        <f t="shared" si="4"/>
        <v>-0.10000000000000003</v>
      </c>
      <c r="H32">
        <v>1.2431999826939099E-3</v>
      </c>
      <c r="I32">
        <f t="shared" si="5"/>
        <v>-1.7835575902405699E-6</v>
      </c>
      <c r="J32">
        <f t="shared" si="6"/>
        <v>-0.19999999999999996</v>
      </c>
      <c r="K32">
        <f t="shared" si="7"/>
        <v>-1.1687574421289999E-3</v>
      </c>
    </row>
    <row r="33" spans="1:11" x14ac:dyDescent="0.55000000000000004">
      <c r="A33">
        <f t="shared" si="0"/>
        <v>0</v>
      </c>
      <c r="B33" s="1">
        <v>32478</v>
      </c>
      <c r="C33">
        <v>0.7</v>
      </c>
      <c r="D33">
        <f t="array" ref="D33">MMULT($R$17:$U$17,TRANSPOSE(F33:I33))</f>
        <v>0.29688248046652088</v>
      </c>
      <c r="E33">
        <f t="shared" si="3"/>
        <v>0.40311751953347907</v>
      </c>
      <c r="F33">
        <f t="shared" si="1"/>
        <v>0.29999999999999993</v>
      </c>
      <c r="G33">
        <f t="shared" si="4"/>
        <v>0.10000000000000003</v>
      </c>
      <c r="H33">
        <v>2.3644309736705E-3</v>
      </c>
      <c r="I33">
        <f t="shared" si="5"/>
        <v>1.2431999826939099E-3</v>
      </c>
      <c r="J33">
        <f t="shared" si="6"/>
        <v>-0.10000000000000003</v>
      </c>
      <c r="K33">
        <f t="shared" si="7"/>
        <v>-1.7835575902405699E-6</v>
      </c>
    </row>
    <row r="34" spans="1:11" x14ac:dyDescent="0.55000000000000004">
      <c r="A34">
        <f t="shared" si="0"/>
        <v>0</v>
      </c>
      <c r="B34" s="1">
        <v>32568</v>
      </c>
      <c r="C34">
        <v>1.1000000000000001</v>
      </c>
      <c r="D34">
        <f t="array" ref="D34">MMULT($R$17:$U$17,TRANSPOSE(F34:I34))</f>
        <v>0.39612909602457036</v>
      </c>
      <c r="E34">
        <f t="shared" si="3"/>
        <v>0.70387090397542973</v>
      </c>
      <c r="F34">
        <f t="shared" si="1"/>
        <v>0.40000000000000013</v>
      </c>
      <c r="G34">
        <f t="shared" si="4"/>
        <v>0.29999999999999993</v>
      </c>
      <c r="H34">
        <v>2.9358229057819501E-3</v>
      </c>
      <c r="I34">
        <f t="shared" si="5"/>
        <v>2.3644309736705E-3</v>
      </c>
      <c r="J34">
        <f t="shared" si="6"/>
        <v>0.10000000000000003</v>
      </c>
      <c r="K34">
        <f t="shared" si="7"/>
        <v>1.2431999826939099E-3</v>
      </c>
    </row>
    <row r="35" spans="1:11" x14ac:dyDescent="0.55000000000000004">
      <c r="A35">
        <f t="shared" si="0"/>
        <v>0</v>
      </c>
      <c r="B35" s="1">
        <v>32660</v>
      </c>
      <c r="C35">
        <v>2.9</v>
      </c>
      <c r="D35">
        <f t="array" ref="D35">MMULT($R$17:$U$17,TRANSPOSE(F35:I35))</f>
        <v>1.7779890660807454</v>
      </c>
      <c r="E35">
        <f t="shared" si="3"/>
        <v>1.1220109339192545</v>
      </c>
      <c r="F35">
        <f t="shared" si="1"/>
        <v>1.7999999999999998</v>
      </c>
      <c r="G35">
        <f t="shared" si="4"/>
        <v>0.40000000000000013</v>
      </c>
      <c r="H35">
        <v>1.6693827691921799E-2</v>
      </c>
      <c r="I35">
        <f t="shared" si="5"/>
        <v>2.9358229057819501E-3</v>
      </c>
      <c r="J35">
        <f t="shared" si="6"/>
        <v>0.29999999999999993</v>
      </c>
      <c r="K35">
        <f t="shared" si="7"/>
        <v>2.3644309736705E-3</v>
      </c>
    </row>
    <row r="36" spans="1:11" x14ac:dyDescent="0.55000000000000004">
      <c r="A36">
        <f t="shared" si="0"/>
        <v>0</v>
      </c>
      <c r="B36" s="1">
        <v>32752</v>
      </c>
      <c r="C36">
        <v>2.9</v>
      </c>
      <c r="D36">
        <f t="array" ref="D36">MMULT($R$17:$U$17,TRANSPOSE(F36:I36))</f>
        <v>3.7541470678064304E-3</v>
      </c>
      <c r="E36">
        <f t="shared" si="3"/>
        <v>2.8962458529321933</v>
      </c>
      <c r="F36">
        <f t="shared" si="1"/>
        <v>0</v>
      </c>
      <c r="G36">
        <f t="shared" si="4"/>
        <v>1.7999999999999998</v>
      </c>
      <c r="H36">
        <v>-2.8472705660740499E-3</v>
      </c>
      <c r="I36">
        <f t="shared" si="5"/>
        <v>1.6693827691921799E-2</v>
      </c>
      <c r="J36">
        <f t="shared" si="6"/>
        <v>0.40000000000000013</v>
      </c>
      <c r="K36">
        <f t="shared" si="7"/>
        <v>2.9358229057819501E-3</v>
      </c>
    </row>
    <row r="37" spans="1:11" x14ac:dyDescent="0.55000000000000004">
      <c r="A37">
        <f t="shared" si="0"/>
        <v>0</v>
      </c>
      <c r="B37" s="1">
        <v>32843</v>
      </c>
      <c r="C37">
        <v>2.9</v>
      </c>
      <c r="D37">
        <f t="array" ref="D37">MMULT($R$17:$U$17,TRANSPOSE(F37:I37))</f>
        <v>7.9740711562392153E-3</v>
      </c>
      <c r="E37">
        <f t="shared" si="3"/>
        <v>2.8920259288437609</v>
      </c>
      <c r="F37">
        <f t="shared" si="1"/>
        <v>0</v>
      </c>
      <c r="G37">
        <f t="shared" si="4"/>
        <v>0</v>
      </c>
      <c r="H37">
        <v>-6.0478019866723699E-3</v>
      </c>
      <c r="I37">
        <f t="shared" si="5"/>
        <v>-2.8472705660740499E-3</v>
      </c>
      <c r="J37">
        <f t="shared" si="6"/>
        <v>1.7999999999999998</v>
      </c>
      <c r="K37">
        <f t="shared" si="7"/>
        <v>1.6693827691921799E-2</v>
      </c>
    </row>
    <row r="38" spans="1:11" x14ac:dyDescent="0.55000000000000004">
      <c r="A38">
        <f t="shared" si="0"/>
        <v>0</v>
      </c>
      <c r="B38" s="1">
        <v>32933</v>
      </c>
      <c r="C38">
        <v>3.1</v>
      </c>
      <c r="D38">
        <f t="array" ref="D38">MMULT($R$17:$U$17,TRANSPOSE(F38:I38))</f>
        <v>0.19501561584995322</v>
      </c>
      <c r="E38">
        <f t="shared" si="3"/>
        <v>2.9049843841500467</v>
      </c>
      <c r="F38">
        <f t="shared" si="1"/>
        <v>0.20000000000000018</v>
      </c>
      <c r="G38">
        <f t="shared" si="4"/>
        <v>0</v>
      </c>
      <c r="H38">
        <v>3.78032347271018E-3</v>
      </c>
      <c r="I38">
        <f t="shared" si="5"/>
        <v>-6.0478019866723699E-3</v>
      </c>
      <c r="J38">
        <f t="shared" si="6"/>
        <v>0</v>
      </c>
      <c r="K38">
        <f t="shared" si="7"/>
        <v>-2.8472705660740499E-3</v>
      </c>
    </row>
    <row r="39" spans="1:11" x14ac:dyDescent="0.55000000000000004">
      <c r="A39">
        <f t="shared" si="0"/>
        <v>0</v>
      </c>
      <c r="B39" s="1">
        <v>33025</v>
      </c>
      <c r="C39">
        <v>2</v>
      </c>
      <c r="D39">
        <f t="array" ref="D39">MMULT($R$17:$U$17,TRANSPOSE(F39:I39))</f>
        <v>-1.0928128793682474</v>
      </c>
      <c r="E39">
        <f t="shared" si="3"/>
        <v>3.0928128793682474</v>
      </c>
      <c r="F39">
        <f t="shared" si="1"/>
        <v>-1.1000000000000001</v>
      </c>
      <c r="G39">
        <f t="shared" si="4"/>
        <v>0.20000000000000018</v>
      </c>
      <c r="H39">
        <v>-5.4509524160890202E-3</v>
      </c>
      <c r="I39">
        <f t="shared" si="5"/>
        <v>3.78032347271018E-3</v>
      </c>
      <c r="J39">
        <f t="shared" si="6"/>
        <v>0</v>
      </c>
      <c r="K39">
        <f t="shared" si="7"/>
        <v>-6.0478019866723699E-3</v>
      </c>
    </row>
    <row r="40" spans="1:11" x14ac:dyDescent="0.55000000000000004">
      <c r="A40">
        <f t="shared" si="0"/>
        <v>0</v>
      </c>
      <c r="B40" s="1">
        <v>33117</v>
      </c>
      <c r="C40">
        <v>2.5</v>
      </c>
      <c r="D40">
        <f t="array" ref="D40">MMULT($R$17:$U$17,TRANSPOSE(F40:I40))</f>
        <v>0.49390726740454877</v>
      </c>
      <c r="E40">
        <f t="shared" si="3"/>
        <v>2.0060927325954512</v>
      </c>
      <c r="F40">
        <f t="shared" si="1"/>
        <v>0.5</v>
      </c>
      <c r="G40">
        <f t="shared" si="4"/>
        <v>-1.1000000000000001</v>
      </c>
      <c r="H40">
        <v>4.6209319647470704E-3</v>
      </c>
      <c r="I40">
        <f t="shared" si="5"/>
        <v>-5.4509524160890202E-3</v>
      </c>
      <c r="J40">
        <f t="shared" si="6"/>
        <v>0.20000000000000018</v>
      </c>
      <c r="K40">
        <f t="shared" si="7"/>
        <v>3.78032347271018E-3</v>
      </c>
    </row>
    <row r="41" spans="1:11" x14ac:dyDescent="0.55000000000000004">
      <c r="A41">
        <f t="shared" si="0"/>
        <v>0</v>
      </c>
      <c r="B41" s="1">
        <v>33208</v>
      </c>
      <c r="C41">
        <v>3.3</v>
      </c>
      <c r="D41">
        <f t="array" ref="D41">MMULT($R$17:$U$17,TRANSPOSE(F41:I41))</f>
        <v>0.79144001419109267</v>
      </c>
      <c r="E41">
        <f t="shared" si="3"/>
        <v>2.5085599858089074</v>
      </c>
      <c r="F41">
        <f t="shared" si="1"/>
        <v>0.79999999999999982</v>
      </c>
      <c r="G41">
        <f t="shared" si="4"/>
        <v>0.5</v>
      </c>
      <c r="H41">
        <v>6.4921792352567696E-3</v>
      </c>
      <c r="I41">
        <f t="shared" si="5"/>
        <v>4.6209319647470704E-3</v>
      </c>
      <c r="J41">
        <f t="shared" si="6"/>
        <v>-1.1000000000000001</v>
      </c>
      <c r="K41">
        <f t="shared" si="7"/>
        <v>-5.4509524160890202E-3</v>
      </c>
    </row>
    <row r="42" spans="1:11" x14ac:dyDescent="0.55000000000000004">
      <c r="A42">
        <f t="shared" si="0"/>
        <v>0</v>
      </c>
      <c r="B42" s="1">
        <v>33298</v>
      </c>
      <c r="C42">
        <v>3.1</v>
      </c>
      <c r="D42">
        <f t="array" ref="D42">MMULT($R$17:$U$17,TRANSPOSE(F42:I42))</f>
        <v>-0.1937816257285285</v>
      </c>
      <c r="E42">
        <f t="shared" si="3"/>
        <v>3.2937816257285286</v>
      </c>
      <c r="F42">
        <f t="shared" si="1"/>
        <v>-0.19999999999999973</v>
      </c>
      <c r="G42">
        <f t="shared" si="4"/>
        <v>0.79999999999999982</v>
      </c>
      <c r="H42">
        <v>-4.71622280965608E-3</v>
      </c>
      <c r="I42">
        <f t="shared" si="5"/>
        <v>6.4921792352567696E-3</v>
      </c>
      <c r="J42">
        <f t="shared" si="6"/>
        <v>0.5</v>
      </c>
      <c r="K42">
        <f t="shared" si="7"/>
        <v>4.6209319647470704E-3</v>
      </c>
    </row>
    <row r="43" spans="1:11" x14ac:dyDescent="0.55000000000000004">
      <c r="A43">
        <f t="shared" si="0"/>
        <v>0</v>
      </c>
      <c r="B43" s="1">
        <v>33390</v>
      </c>
      <c r="C43">
        <v>3.1</v>
      </c>
      <c r="D43">
        <f t="array" ref="D43">MMULT($R$17:$U$17,TRANSPOSE(F43:I43))</f>
        <v>2.4041301198630904E-3</v>
      </c>
      <c r="E43">
        <f t="shared" si="3"/>
        <v>3.0975958698801369</v>
      </c>
      <c r="F43">
        <f t="shared" ref="F43:F74" si="8">C43-C42</f>
        <v>0</v>
      </c>
      <c r="G43">
        <f t="shared" si="4"/>
        <v>-0.19999999999999973</v>
      </c>
      <c r="H43">
        <v>-1.82337260732248E-3</v>
      </c>
      <c r="I43">
        <f t="shared" si="5"/>
        <v>-4.71622280965608E-3</v>
      </c>
      <c r="J43">
        <f t="shared" si="6"/>
        <v>0.79999999999999982</v>
      </c>
      <c r="K43">
        <f t="shared" si="7"/>
        <v>6.4921792352567696E-3</v>
      </c>
    </row>
    <row r="44" spans="1:11" x14ac:dyDescent="0.55000000000000004">
      <c r="A44">
        <f t="shared" si="0"/>
        <v>0</v>
      </c>
      <c r="B44" s="1">
        <v>33482</v>
      </c>
      <c r="C44">
        <v>2.8</v>
      </c>
      <c r="D44">
        <f t="array" ref="D44">MMULT($R$17:$U$17,TRANSPOSE(F44:I44))</f>
        <v>-0.30002654680097363</v>
      </c>
      <c r="E44">
        <f t="shared" si="3"/>
        <v>3.1000265468009736</v>
      </c>
      <c r="F44">
        <f t="shared" si="8"/>
        <v>-0.30000000000000027</v>
      </c>
      <c r="G44">
        <f t="shared" si="4"/>
        <v>0</v>
      </c>
      <c r="H44">
        <v>2.0133980813642799E-5</v>
      </c>
      <c r="I44">
        <f t="shared" si="5"/>
        <v>-1.82337260732248E-3</v>
      </c>
      <c r="J44">
        <f t="shared" si="6"/>
        <v>-0.19999999999999973</v>
      </c>
      <c r="K44">
        <f t="shared" si="7"/>
        <v>-4.71622280965608E-3</v>
      </c>
    </row>
    <row r="45" spans="1:11" x14ac:dyDescent="0.55000000000000004">
      <c r="A45">
        <f t="shared" si="0"/>
        <v>0</v>
      </c>
      <c r="B45" s="1">
        <v>33573</v>
      </c>
      <c r="C45">
        <v>2.2999999999999998</v>
      </c>
      <c r="D45">
        <f t="array" ref="D45">MMULT($R$17:$U$17,TRANSPOSE(F45:I45))</f>
        <v>-0.49661530685551064</v>
      </c>
      <c r="E45">
        <f t="shared" si="3"/>
        <v>2.7966153068555104</v>
      </c>
      <c r="F45">
        <f t="shared" si="8"/>
        <v>-0.5</v>
      </c>
      <c r="G45">
        <f t="shared" si="4"/>
        <v>-0.30000000000000027</v>
      </c>
      <c r="H45">
        <v>-2.56706436680123E-3</v>
      </c>
      <c r="I45">
        <f t="shared" si="5"/>
        <v>2.0133980813642799E-5</v>
      </c>
      <c r="J45">
        <f t="shared" ref="J45:J76" si="9">G44</f>
        <v>0</v>
      </c>
      <c r="K45">
        <f t="shared" si="7"/>
        <v>-1.82337260732248E-3</v>
      </c>
    </row>
    <row r="46" spans="1:11" x14ac:dyDescent="0.55000000000000004">
      <c r="A46">
        <f t="shared" si="0"/>
        <v>0</v>
      </c>
      <c r="B46" s="1">
        <v>33664</v>
      </c>
      <c r="C46">
        <v>2.2999999999999998</v>
      </c>
      <c r="D46">
        <f t="array" ref="D46">MMULT($R$17:$U$17,TRANSPOSE(F46:I46))</f>
        <v>9.0709586035900107E-4</v>
      </c>
      <c r="E46">
        <f t="shared" si="3"/>
        <v>2.2990929041396408</v>
      </c>
      <c r="F46">
        <f t="shared" si="8"/>
        <v>0</v>
      </c>
      <c r="G46">
        <f t="shared" si="4"/>
        <v>-0.5</v>
      </c>
      <c r="H46">
        <v>-6.8797180748619803E-4</v>
      </c>
      <c r="I46">
        <f t="shared" si="5"/>
        <v>-2.56706436680123E-3</v>
      </c>
      <c r="J46">
        <f t="shared" si="9"/>
        <v>-0.30000000000000027</v>
      </c>
      <c r="K46">
        <f t="shared" si="7"/>
        <v>2.0133980813642799E-5</v>
      </c>
    </row>
    <row r="47" spans="1:11" x14ac:dyDescent="0.55000000000000004">
      <c r="A47">
        <f t="shared" si="0"/>
        <v>0</v>
      </c>
      <c r="B47" s="1">
        <v>33756</v>
      </c>
      <c r="C47">
        <v>2.5</v>
      </c>
      <c r="D47">
        <f t="array" ref="D47">MMULT($R$17:$U$17,TRANSPOSE(F47:I47))</f>
        <v>0.1978744482018604</v>
      </c>
      <c r="E47">
        <f t="shared" si="3"/>
        <v>2.3021255517981398</v>
      </c>
      <c r="F47">
        <f t="shared" si="8"/>
        <v>0.20000000000000018</v>
      </c>
      <c r="G47">
        <f t="shared" si="4"/>
        <v>0</v>
      </c>
      <c r="H47">
        <v>1.6120895005441E-3</v>
      </c>
      <c r="I47">
        <f t="shared" si="5"/>
        <v>-6.8797180748619803E-4</v>
      </c>
      <c r="J47">
        <f t="shared" si="9"/>
        <v>-0.5</v>
      </c>
      <c r="K47">
        <f t="shared" si="7"/>
        <v>-2.56706436680123E-3</v>
      </c>
    </row>
    <row r="48" spans="1:11" x14ac:dyDescent="0.55000000000000004">
      <c r="A48">
        <f t="shared" si="0"/>
        <v>0</v>
      </c>
      <c r="B48" s="1">
        <v>33848</v>
      </c>
      <c r="C48">
        <v>2.2000000000000002</v>
      </c>
      <c r="D48">
        <f t="array" ref="D48">MMULT($R$17:$U$17,TRANSPOSE(F48:I48))</f>
        <v>-0.29650236674553071</v>
      </c>
      <c r="E48">
        <f t="shared" si="3"/>
        <v>2.4965023667455308</v>
      </c>
      <c r="F48">
        <f t="shared" si="8"/>
        <v>-0.29999999999999982</v>
      </c>
      <c r="G48">
        <f t="shared" si="4"/>
        <v>0.20000000000000018</v>
      </c>
      <c r="H48">
        <v>-2.6527219196531399E-3</v>
      </c>
      <c r="I48">
        <f t="shared" si="5"/>
        <v>1.6120895005441E-3</v>
      </c>
      <c r="J48">
        <f t="shared" si="9"/>
        <v>0</v>
      </c>
      <c r="K48">
        <f t="shared" si="7"/>
        <v>-6.8797180748619803E-4</v>
      </c>
    </row>
    <row r="49" spans="1:11" x14ac:dyDescent="0.55000000000000004">
      <c r="A49">
        <f t="shared" si="0"/>
        <v>0</v>
      </c>
      <c r="B49" s="1">
        <v>33939</v>
      </c>
      <c r="C49">
        <v>2</v>
      </c>
      <c r="D49">
        <f t="array" ref="D49">MMULT($R$17:$U$17,TRANSPOSE(F49:I49))</f>
        <v>-0.1973451301881331</v>
      </c>
      <c r="E49">
        <f t="shared" si="3"/>
        <v>2.197345130188133</v>
      </c>
      <c r="F49">
        <f t="shared" si="8"/>
        <v>-0.20000000000000018</v>
      </c>
      <c r="G49">
        <f t="shared" si="4"/>
        <v>-0.29999999999999982</v>
      </c>
      <c r="H49">
        <v>-2.01354196720495E-3</v>
      </c>
      <c r="I49">
        <f t="shared" si="5"/>
        <v>-2.6527219196531399E-3</v>
      </c>
      <c r="J49">
        <f t="shared" si="9"/>
        <v>0.20000000000000018</v>
      </c>
      <c r="K49">
        <f t="shared" si="7"/>
        <v>1.6120895005441E-3</v>
      </c>
    </row>
    <row r="50" spans="1:11" x14ac:dyDescent="0.55000000000000004">
      <c r="A50">
        <f t="shared" si="0"/>
        <v>0</v>
      </c>
      <c r="B50" s="1">
        <v>34029</v>
      </c>
      <c r="C50">
        <v>1.6</v>
      </c>
      <c r="D50">
        <f t="array" ref="D50">MMULT($R$17:$U$17,TRANSPOSE(F50:I50))</f>
        <v>-0.39615950411151712</v>
      </c>
      <c r="E50">
        <f t="shared" si="3"/>
        <v>1.9961595041115172</v>
      </c>
      <c r="F50">
        <f t="shared" si="8"/>
        <v>-0.39999999999999991</v>
      </c>
      <c r="G50">
        <f t="shared" si="4"/>
        <v>-0.20000000000000018</v>
      </c>
      <c r="H50">
        <v>-2.9127603966764299E-3</v>
      </c>
      <c r="I50">
        <f t="shared" si="5"/>
        <v>-2.01354196720495E-3</v>
      </c>
      <c r="J50">
        <f t="shared" si="9"/>
        <v>-0.29999999999999982</v>
      </c>
      <c r="K50">
        <f t="shared" si="7"/>
        <v>-2.6527219196531399E-3</v>
      </c>
    </row>
    <row r="51" spans="1:11" x14ac:dyDescent="0.55000000000000004">
      <c r="A51">
        <f t="shared" si="0"/>
        <v>0</v>
      </c>
      <c r="B51" s="1">
        <v>34121</v>
      </c>
      <c r="C51">
        <v>1.2</v>
      </c>
      <c r="D51">
        <f t="array" ref="D51">MMULT($R$17:$U$17,TRANSPOSE(F51:I51))</f>
        <v>-0.39658741940883113</v>
      </c>
      <c r="E51">
        <f t="shared" si="3"/>
        <v>1.5965874194088312</v>
      </c>
      <c r="F51">
        <f t="shared" si="8"/>
        <v>-0.40000000000000013</v>
      </c>
      <c r="G51">
        <f t="shared" si="4"/>
        <v>-0.39999999999999991</v>
      </c>
      <c r="H51">
        <v>-2.58821513811086E-3</v>
      </c>
      <c r="I51">
        <f t="shared" si="5"/>
        <v>-2.9127603966764299E-3</v>
      </c>
      <c r="J51">
        <f t="shared" si="9"/>
        <v>-0.20000000000000018</v>
      </c>
      <c r="K51">
        <f t="shared" si="7"/>
        <v>-2.01354196720495E-3</v>
      </c>
    </row>
    <row r="52" spans="1:11" x14ac:dyDescent="0.55000000000000004">
      <c r="A52">
        <f t="shared" si="0"/>
        <v>0</v>
      </c>
      <c r="B52" s="1">
        <v>34213</v>
      </c>
      <c r="C52">
        <v>1.1000000000000001</v>
      </c>
      <c r="D52">
        <f t="array" ref="D52">MMULT($R$17:$U$17,TRANSPOSE(F52:I52))</f>
        <v>-0.10028726637204866</v>
      </c>
      <c r="E52">
        <f t="shared" si="3"/>
        <v>1.2002872663720487</v>
      </c>
      <c r="F52">
        <f t="shared" si="8"/>
        <v>-9.9999999999999867E-2</v>
      </c>
      <c r="G52">
        <f t="shared" si="4"/>
        <v>-0.40000000000000013</v>
      </c>
      <c r="H52">
        <v>2.1787241442176601E-4</v>
      </c>
      <c r="I52">
        <f t="shared" si="5"/>
        <v>-2.58821513811086E-3</v>
      </c>
      <c r="J52">
        <f t="shared" si="9"/>
        <v>-0.39999999999999991</v>
      </c>
      <c r="K52">
        <f t="shared" si="7"/>
        <v>-2.9127603966764299E-3</v>
      </c>
    </row>
    <row r="53" spans="1:11" x14ac:dyDescent="0.55000000000000004">
      <c r="A53">
        <f t="shared" si="0"/>
        <v>0</v>
      </c>
      <c r="B53" s="1">
        <v>34304</v>
      </c>
      <c r="C53">
        <v>0.8</v>
      </c>
      <c r="D53">
        <f t="array" ref="D53">MMULT($R$17:$U$17,TRANSPOSE(F53:I53))</f>
        <v>-0.29675880671088123</v>
      </c>
      <c r="E53">
        <f t="shared" si="3"/>
        <v>1.0967588067108813</v>
      </c>
      <c r="F53">
        <f t="shared" si="8"/>
        <v>-0.30000000000000004</v>
      </c>
      <c r="G53">
        <f t="shared" si="4"/>
        <v>-9.9999999999999867E-2</v>
      </c>
      <c r="H53">
        <v>-2.4582292820129101E-3</v>
      </c>
      <c r="I53">
        <f t="shared" si="5"/>
        <v>2.1787241442176601E-4</v>
      </c>
      <c r="J53">
        <f t="shared" si="9"/>
        <v>-0.40000000000000013</v>
      </c>
      <c r="K53">
        <f t="shared" si="7"/>
        <v>-2.58821513811086E-3</v>
      </c>
    </row>
    <row r="54" spans="1:11" x14ac:dyDescent="0.55000000000000004">
      <c r="A54">
        <f t="shared" si="0"/>
        <v>0</v>
      </c>
      <c r="B54" s="1">
        <v>34394</v>
      </c>
      <c r="C54">
        <v>0.9</v>
      </c>
      <c r="D54">
        <f t="array" ref="D54">MMULT($R$17:$U$17,TRANSPOSE(F54:I54))</f>
        <v>9.9078995426720329E-2</v>
      </c>
      <c r="E54">
        <f t="shared" si="3"/>
        <v>0.80092100457327975</v>
      </c>
      <c r="F54">
        <f t="shared" si="8"/>
        <v>9.9999999999999978E-2</v>
      </c>
      <c r="G54">
        <f t="shared" si="4"/>
        <v>-0.30000000000000004</v>
      </c>
      <c r="H54">
        <v>6.9852064006937901E-4</v>
      </c>
      <c r="I54">
        <f t="shared" si="5"/>
        <v>-2.4582292820129101E-3</v>
      </c>
      <c r="J54">
        <f t="shared" si="9"/>
        <v>-9.9999999999999867E-2</v>
      </c>
      <c r="K54">
        <f t="shared" si="7"/>
        <v>2.1787241442176601E-4</v>
      </c>
    </row>
    <row r="55" spans="1:11" x14ac:dyDescent="0.55000000000000004">
      <c r="A55">
        <f t="shared" si="0"/>
        <v>0</v>
      </c>
      <c r="B55" s="1">
        <v>34486</v>
      </c>
      <c r="C55">
        <v>0.8</v>
      </c>
      <c r="D55">
        <f t="array" ref="D55">MMULT($R$17:$U$17,TRANSPOSE(F55:I55))</f>
        <v>-9.9355135168796863E-2</v>
      </c>
      <c r="E55">
        <f t="shared" si="3"/>
        <v>0.89935513516879695</v>
      </c>
      <c r="F55">
        <f t="shared" si="8"/>
        <v>-9.9999999999999978E-2</v>
      </c>
      <c r="G55">
        <f t="shared" si="4"/>
        <v>9.9999999999999978E-2</v>
      </c>
      <c r="H55">
        <v>-4.8908703357052302E-4</v>
      </c>
      <c r="I55">
        <f t="shared" si="5"/>
        <v>6.9852064006937901E-4</v>
      </c>
      <c r="J55">
        <f t="shared" si="9"/>
        <v>-0.30000000000000004</v>
      </c>
      <c r="K55">
        <f t="shared" si="7"/>
        <v>-2.4582292820129101E-3</v>
      </c>
    </row>
    <row r="56" spans="1:11" x14ac:dyDescent="0.55000000000000004">
      <c r="A56">
        <f t="shared" si="0"/>
        <v>0</v>
      </c>
      <c r="B56" s="1">
        <v>34578</v>
      </c>
      <c r="C56">
        <v>0.6</v>
      </c>
      <c r="D56">
        <f t="array" ref="D56">MMULT($R$17:$U$17,TRANSPOSE(F56:I56))</f>
        <v>-0.19746379312705109</v>
      </c>
      <c r="E56">
        <f t="shared" si="3"/>
        <v>0.79746379312705107</v>
      </c>
      <c r="F56">
        <f t="shared" si="8"/>
        <v>-0.20000000000000007</v>
      </c>
      <c r="G56">
        <f t="shared" si="4"/>
        <v>-9.9999999999999978E-2</v>
      </c>
      <c r="H56">
        <v>-1.9235440296806901E-3</v>
      </c>
      <c r="I56">
        <f t="shared" si="5"/>
        <v>-4.8908703357052302E-4</v>
      </c>
      <c r="J56">
        <f t="shared" si="9"/>
        <v>9.9999999999999978E-2</v>
      </c>
      <c r="K56">
        <f t="shared" si="7"/>
        <v>6.9852064006937901E-4</v>
      </c>
    </row>
    <row r="57" spans="1:11" x14ac:dyDescent="0.55000000000000004">
      <c r="A57">
        <f t="shared" si="0"/>
        <v>0</v>
      </c>
      <c r="B57" s="1">
        <v>34669</v>
      </c>
      <c r="C57">
        <v>0.5</v>
      </c>
      <c r="D57">
        <f t="array" ref="D57">MMULT($R$17:$U$17,TRANSPOSE(F57:I57))</f>
        <v>-9.8903549752447154E-2</v>
      </c>
      <c r="E57">
        <f t="shared" si="3"/>
        <v>0.5989035497524472</v>
      </c>
      <c r="F57">
        <f t="shared" si="8"/>
        <v>-9.9999999999999978E-2</v>
      </c>
      <c r="G57">
        <f t="shared" si="4"/>
        <v>-0.20000000000000007</v>
      </c>
      <c r="H57">
        <v>-8.3158450125554598E-4</v>
      </c>
      <c r="I57">
        <f t="shared" si="5"/>
        <v>-1.9235440296806901E-3</v>
      </c>
      <c r="J57">
        <f t="shared" si="9"/>
        <v>-9.9999999999999978E-2</v>
      </c>
      <c r="K57">
        <f t="shared" si="7"/>
        <v>-4.8908703357052302E-4</v>
      </c>
    </row>
    <row r="58" spans="1:11" x14ac:dyDescent="0.55000000000000004">
      <c r="A58">
        <f t="shared" si="0"/>
        <v>0</v>
      </c>
      <c r="B58" s="1">
        <v>34759</v>
      </c>
      <c r="C58">
        <v>0.1</v>
      </c>
      <c r="D58">
        <f t="array" ref="D58">MMULT($R$17:$U$17,TRANSPOSE(F58:I58))</f>
        <v>-0.39584935368908375</v>
      </c>
      <c r="E58">
        <f t="shared" si="3"/>
        <v>0.49584935368908378</v>
      </c>
      <c r="F58">
        <f t="shared" si="8"/>
        <v>-0.4</v>
      </c>
      <c r="G58">
        <f t="shared" si="4"/>
        <v>-9.9999999999999978E-2</v>
      </c>
      <c r="H58">
        <v>-3.14798883948919E-3</v>
      </c>
      <c r="I58">
        <f t="shared" si="5"/>
        <v>-8.3158450125554598E-4</v>
      </c>
      <c r="J58">
        <f t="shared" si="9"/>
        <v>-0.20000000000000007</v>
      </c>
      <c r="K58">
        <f t="shared" si="7"/>
        <v>-1.9235440296806901E-3</v>
      </c>
    </row>
    <row r="59" spans="1:11" x14ac:dyDescent="0.55000000000000004">
      <c r="A59">
        <f t="shared" si="0"/>
        <v>0</v>
      </c>
      <c r="B59" s="1">
        <v>34851</v>
      </c>
      <c r="C59">
        <v>-0.2</v>
      </c>
      <c r="D59">
        <f t="array" ref="D59">MMULT($R$17:$U$17,TRANSPOSE(F59:I59))</f>
        <v>-0.29713101076034637</v>
      </c>
      <c r="E59">
        <f t="shared" si="3"/>
        <v>9.7131010760346359E-2</v>
      </c>
      <c r="F59">
        <f t="shared" si="8"/>
        <v>-0.30000000000000004</v>
      </c>
      <c r="G59">
        <f t="shared" si="4"/>
        <v>-0.4</v>
      </c>
      <c r="H59">
        <v>-2.1759372951849001E-3</v>
      </c>
      <c r="I59">
        <f t="shared" si="5"/>
        <v>-3.14798883948919E-3</v>
      </c>
      <c r="J59">
        <f t="shared" si="9"/>
        <v>-9.9999999999999978E-2</v>
      </c>
      <c r="K59">
        <f t="shared" si="7"/>
        <v>-8.3158450125554598E-4</v>
      </c>
    </row>
    <row r="60" spans="1:11" x14ac:dyDescent="0.55000000000000004">
      <c r="A60">
        <f t="shared" si="0"/>
        <v>0</v>
      </c>
      <c r="B60" s="1">
        <v>34943</v>
      </c>
      <c r="C60">
        <v>0.2</v>
      </c>
      <c r="D60">
        <f t="array" ref="D60">MMULT($R$17:$U$17,TRANSPOSE(F60:I60))</f>
        <v>0.39309694100822024</v>
      </c>
      <c r="E60">
        <f t="shared" si="3"/>
        <v>-0.19309694100822022</v>
      </c>
      <c r="F60">
        <f t="shared" si="8"/>
        <v>0.4</v>
      </c>
      <c r="G60">
        <f t="shared" si="4"/>
        <v>-0.30000000000000004</v>
      </c>
      <c r="H60">
        <v>5.2355105775469396E-3</v>
      </c>
      <c r="I60">
        <f t="shared" si="5"/>
        <v>-2.1759372951849001E-3</v>
      </c>
      <c r="J60">
        <f t="shared" si="9"/>
        <v>-0.4</v>
      </c>
      <c r="K60">
        <f t="shared" si="7"/>
        <v>-3.14798883948919E-3</v>
      </c>
    </row>
    <row r="61" spans="1:11" x14ac:dyDescent="0.55000000000000004">
      <c r="A61">
        <f t="shared" si="0"/>
        <v>0</v>
      </c>
      <c r="B61" s="1">
        <v>35034</v>
      </c>
      <c r="C61">
        <v>0.1</v>
      </c>
      <c r="D61">
        <f t="array" ref="D61">MMULT($R$17:$U$17,TRANSPOSE(F61:I61))</f>
        <v>-9.8812872765624768E-2</v>
      </c>
      <c r="E61">
        <f t="shared" si="3"/>
        <v>0.19881287276562476</v>
      </c>
      <c r="F61">
        <f t="shared" si="8"/>
        <v>-0.1</v>
      </c>
      <c r="G61">
        <f t="shared" si="4"/>
        <v>0.4</v>
      </c>
      <c r="H61">
        <v>-9.0035695767147798E-4</v>
      </c>
      <c r="I61">
        <f t="shared" si="5"/>
        <v>5.2355105775469396E-3</v>
      </c>
      <c r="J61">
        <f t="shared" si="9"/>
        <v>-0.30000000000000004</v>
      </c>
      <c r="K61">
        <f t="shared" si="7"/>
        <v>-2.1759372951849001E-3</v>
      </c>
    </row>
    <row r="62" spans="1:11" x14ac:dyDescent="0.55000000000000004">
      <c r="A62">
        <f t="shared" si="0"/>
        <v>0</v>
      </c>
      <c r="B62" s="1">
        <v>35125</v>
      </c>
      <c r="C62">
        <v>0</v>
      </c>
      <c r="D62">
        <f t="array" ref="D62">MMULT($R$17:$U$17,TRANSPOSE(F62:I62))</f>
        <v>-9.5309801941150338E-2</v>
      </c>
      <c r="E62">
        <f t="shared" si="3"/>
        <v>9.5309801941150338E-2</v>
      </c>
      <c r="F62">
        <f t="shared" si="8"/>
        <v>-0.1</v>
      </c>
      <c r="G62">
        <f t="shared" si="4"/>
        <v>-0.1</v>
      </c>
      <c r="H62">
        <v>-3.5572029120913701E-3</v>
      </c>
      <c r="I62">
        <f t="shared" si="5"/>
        <v>-9.0035695767147798E-4</v>
      </c>
      <c r="J62">
        <f t="shared" si="9"/>
        <v>0.4</v>
      </c>
      <c r="K62">
        <f t="shared" si="7"/>
        <v>5.2355105775469396E-3</v>
      </c>
    </row>
    <row r="63" spans="1:11" x14ac:dyDescent="0.55000000000000004">
      <c r="A63">
        <f t="shared" si="0"/>
        <v>0</v>
      </c>
      <c r="B63" s="1">
        <v>35217</v>
      </c>
      <c r="C63">
        <v>0.2</v>
      </c>
      <c r="D63">
        <f t="array" ref="D63">MMULT($R$17:$U$17,TRANSPOSE(F63:I63))</f>
        <v>0.19726049521200426</v>
      </c>
      <c r="E63">
        <f t="shared" si="3"/>
        <v>2.7395047879957557E-3</v>
      </c>
      <c r="F63">
        <f t="shared" si="8"/>
        <v>0.2</v>
      </c>
      <c r="G63">
        <f t="shared" si="4"/>
        <v>-0.1</v>
      </c>
      <c r="H63">
        <v>2.0777319608410801E-3</v>
      </c>
      <c r="I63">
        <f t="shared" si="5"/>
        <v>-3.5572029120913701E-3</v>
      </c>
      <c r="J63">
        <f t="shared" si="9"/>
        <v>-0.1</v>
      </c>
      <c r="K63">
        <f t="shared" si="7"/>
        <v>-9.0035695767147798E-4</v>
      </c>
    </row>
    <row r="64" spans="1:11" x14ac:dyDescent="0.55000000000000004">
      <c r="A64">
        <f t="shared" si="0"/>
        <v>0</v>
      </c>
      <c r="B64" s="1">
        <v>35309</v>
      </c>
      <c r="C64">
        <v>0.2</v>
      </c>
      <c r="D64">
        <f t="array" ref="D64">MMULT($R$17:$U$17,TRANSPOSE(F64:I64))</f>
        <v>-3.3082047537986892E-3</v>
      </c>
      <c r="E64">
        <f t="shared" si="3"/>
        <v>0.20330820475379871</v>
      </c>
      <c r="F64">
        <f t="shared" si="8"/>
        <v>0</v>
      </c>
      <c r="G64">
        <f t="shared" si="4"/>
        <v>0.2</v>
      </c>
      <c r="H64">
        <v>2.50905301574694E-3</v>
      </c>
      <c r="I64">
        <f t="shared" si="5"/>
        <v>2.0777319608410801E-3</v>
      </c>
      <c r="J64">
        <f t="shared" si="9"/>
        <v>-0.1</v>
      </c>
      <c r="K64">
        <f t="shared" si="7"/>
        <v>-3.5572029120913701E-3</v>
      </c>
    </row>
    <row r="65" spans="1:11" x14ac:dyDescent="0.55000000000000004">
      <c r="A65">
        <f t="shared" si="0"/>
        <v>0</v>
      </c>
      <c r="B65" s="1">
        <v>35400</v>
      </c>
      <c r="C65">
        <v>0.3</v>
      </c>
      <c r="D65">
        <f t="array" ref="D65">MMULT($R$17:$U$17,TRANSPOSE(F65:I65))</f>
        <v>9.9366162977222006E-2</v>
      </c>
      <c r="E65">
        <f t="shared" si="3"/>
        <v>0.20063383702277798</v>
      </c>
      <c r="F65">
        <f t="shared" si="8"/>
        <v>9.9999999999999978E-2</v>
      </c>
      <c r="G65">
        <f t="shared" si="4"/>
        <v>0</v>
      </c>
      <c r="H65">
        <v>4.8072317521066597E-4</v>
      </c>
      <c r="I65">
        <f t="shared" si="5"/>
        <v>2.50905301574694E-3</v>
      </c>
      <c r="J65">
        <f t="shared" si="9"/>
        <v>0.2</v>
      </c>
      <c r="K65">
        <f t="shared" si="7"/>
        <v>2.0777319608410801E-3</v>
      </c>
    </row>
    <row r="66" spans="1:11" x14ac:dyDescent="0.55000000000000004">
      <c r="A66">
        <f t="shared" si="0"/>
        <v>0</v>
      </c>
      <c r="B66" s="1">
        <v>35490</v>
      </c>
      <c r="C66">
        <v>0.5</v>
      </c>
      <c r="D66">
        <f t="array" ref="D66">MMULT($R$17:$U$17,TRANSPOSE(F66:I66))</f>
        <v>0.20064847481311493</v>
      </c>
      <c r="E66">
        <f t="shared" si="3"/>
        <v>0.29935152518688507</v>
      </c>
      <c r="F66">
        <f t="shared" si="8"/>
        <v>0.2</v>
      </c>
      <c r="G66">
        <f t="shared" si="4"/>
        <v>9.9999999999999978E-2</v>
      </c>
      <c r="H66">
        <v>-4.9182496446558105E-4</v>
      </c>
      <c r="I66">
        <f t="shared" si="5"/>
        <v>4.8072317521066597E-4</v>
      </c>
      <c r="J66">
        <f t="shared" si="9"/>
        <v>0</v>
      </c>
      <c r="K66">
        <f t="shared" si="7"/>
        <v>2.50905301574694E-3</v>
      </c>
    </row>
    <row r="67" spans="1:11" x14ac:dyDescent="0.55000000000000004">
      <c r="A67">
        <f t="shared" si="0"/>
        <v>0</v>
      </c>
      <c r="B67" s="1">
        <v>35582</v>
      </c>
      <c r="C67">
        <v>2</v>
      </c>
      <c r="D67">
        <f t="array" ref="D67">MMULT($R$17:$U$17,TRANSPOSE(F67:I67))</f>
        <v>1.4808624686974596</v>
      </c>
      <c r="E67">
        <f t="shared" si="3"/>
        <v>0.51913753130254037</v>
      </c>
      <c r="F67">
        <f t="shared" si="8"/>
        <v>1.5</v>
      </c>
      <c r="G67">
        <f t="shared" si="4"/>
        <v>0.2</v>
      </c>
      <c r="H67">
        <v>1.4514543144118999E-2</v>
      </c>
      <c r="I67">
        <f t="shared" si="5"/>
        <v>-4.9182496446558105E-4</v>
      </c>
      <c r="J67">
        <f t="shared" si="9"/>
        <v>9.9999999999999978E-2</v>
      </c>
      <c r="K67">
        <f t="shared" si="7"/>
        <v>4.8072317521066597E-4</v>
      </c>
    </row>
    <row r="68" spans="1:11" x14ac:dyDescent="0.55000000000000004">
      <c r="A68">
        <f t="shared" si="0"/>
        <v>0</v>
      </c>
      <c r="B68" s="1">
        <v>35674</v>
      </c>
      <c r="C68">
        <v>2.4</v>
      </c>
      <c r="D68">
        <f t="array" ref="D68">MMULT($R$17:$U$17,TRANSPOSE(F68:I68))</f>
        <v>0.39517229274364291</v>
      </c>
      <c r="E68">
        <f t="shared" si="3"/>
        <v>2.0048277072563572</v>
      </c>
      <c r="F68">
        <f t="shared" si="8"/>
        <v>0.39999999999999991</v>
      </c>
      <c r="G68">
        <f t="shared" si="4"/>
        <v>1.5</v>
      </c>
      <c r="H68">
        <v>3.6614944818022699E-3</v>
      </c>
      <c r="I68">
        <f t="shared" si="5"/>
        <v>1.4514543144118999E-2</v>
      </c>
      <c r="J68">
        <f t="shared" si="9"/>
        <v>0.2</v>
      </c>
      <c r="K68">
        <f t="shared" si="7"/>
        <v>-4.9182496446558105E-4</v>
      </c>
    </row>
    <row r="69" spans="1:11" x14ac:dyDescent="0.55000000000000004">
      <c r="A69">
        <f t="shared" si="0"/>
        <v>0</v>
      </c>
      <c r="B69" s="1">
        <v>35765</v>
      </c>
      <c r="C69">
        <v>2.2000000000000002</v>
      </c>
      <c r="D69">
        <f t="array" ref="D69">MMULT($R$17:$U$17,TRANSPOSE(F69:I69))</f>
        <v>-0.18956246932243906</v>
      </c>
      <c r="E69">
        <f t="shared" si="3"/>
        <v>2.3895624693224393</v>
      </c>
      <c r="F69">
        <f t="shared" si="8"/>
        <v>-0.19999999999999973</v>
      </c>
      <c r="G69">
        <f t="shared" si="4"/>
        <v>0.39999999999999991</v>
      </c>
      <c r="H69">
        <v>-7.9161719943161707E-3</v>
      </c>
      <c r="I69">
        <f t="shared" si="5"/>
        <v>3.6614944818022699E-3</v>
      </c>
      <c r="J69">
        <f t="shared" si="9"/>
        <v>1.5</v>
      </c>
      <c r="K69">
        <f t="shared" si="7"/>
        <v>1.4514543144118999E-2</v>
      </c>
    </row>
    <row r="70" spans="1:11" x14ac:dyDescent="0.55000000000000004">
      <c r="A70">
        <f t="shared" si="0"/>
        <v>0</v>
      </c>
      <c r="B70" s="1">
        <v>35855</v>
      </c>
      <c r="C70">
        <v>1.8</v>
      </c>
      <c r="D70">
        <f t="array" ref="D70">MMULT($R$17:$U$17,TRANSPOSE(F70:I70))</f>
        <v>-0.39236677422101129</v>
      </c>
      <c r="E70">
        <f t="shared" si="3"/>
        <v>2.1923667742210116</v>
      </c>
      <c r="F70">
        <f t="shared" si="8"/>
        <v>-0.40000000000000013</v>
      </c>
      <c r="G70">
        <f t="shared" si="4"/>
        <v>-0.19999999999999973</v>
      </c>
      <c r="H70">
        <v>-5.7892934645769698E-3</v>
      </c>
      <c r="I70">
        <f t="shared" si="5"/>
        <v>-7.9161719943161707E-3</v>
      </c>
      <c r="J70">
        <f t="shared" si="9"/>
        <v>0.39999999999999991</v>
      </c>
      <c r="K70">
        <f t="shared" si="7"/>
        <v>3.6614944818022699E-3</v>
      </c>
    </row>
    <row r="71" spans="1:11" x14ac:dyDescent="0.55000000000000004">
      <c r="A71">
        <f t="shared" si="0"/>
        <v>0</v>
      </c>
      <c r="B71" s="1">
        <v>35947</v>
      </c>
      <c r="C71">
        <v>0</v>
      </c>
      <c r="D71">
        <f t="array" ref="D71">MMULT($R$17:$U$17,TRANSPOSE(F71:I71))</f>
        <v>-1.7847812800573946</v>
      </c>
      <c r="E71">
        <f t="shared" si="3"/>
        <v>1.7847812800573946</v>
      </c>
      <c r="F71">
        <f t="shared" si="8"/>
        <v>-1.8</v>
      </c>
      <c r="G71">
        <f t="shared" si="4"/>
        <v>-0.40000000000000013</v>
      </c>
      <c r="H71">
        <v>-1.15423856772941E-2</v>
      </c>
      <c r="I71">
        <f t="shared" si="5"/>
        <v>-5.7892934645769698E-3</v>
      </c>
      <c r="J71">
        <f t="shared" si="9"/>
        <v>-0.19999999999999973</v>
      </c>
      <c r="K71">
        <f t="shared" si="7"/>
        <v>-7.9161719943161707E-3</v>
      </c>
    </row>
    <row r="72" spans="1:11" x14ac:dyDescent="0.55000000000000004">
      <c r="A72">
        <f t="shared" si="0"/>
        <v>0</v>
      </c>
      <c r="B72" s="1">
        <v>36039</v>
      </c>
      <c r="C72">
        <v>-0.5</v>
      </c>
      <c r="D72">
        <f t="array" ref="D72">MMULT($R$17:$U$17,TRANSPOSE(F72:I72))</f>
        <v>-0.5015748631783723</v>
      </c>
      <c r="E72">
        <f t="shared" si="3"/>
        <v>1.5748631783722988E-3</v>
      </c>
      <c r="F72">
        <f t="shared" si="8"/>
        <v>-0.5</v>
      </c>
      <c r="G72">
        <f t="shared" si="4"/>
        <v>-1.8</v>
      </c>
      <c r="H72">
        <v>1.1944288522488401E-3</v>
      </c>
      <c r="I72">
        <f t="shared" si="5"/>
        <v>-1.15423856772941E-2</v>
      </c>
      <c r="J72">
        <f t="shared" si="9"/>
        <v>-0.40000000000000013</v>
      </c>
      <c r="K72">
        <f t="shared" si="7"/>
        <v>-5.7892934645769698E-3</v>
      </c>
    </row>
    <row r="73" spans="1:11" x14ac:dyDescent="0.55000000000000004">
      <c r="A73">
        <f t="shared" si="0"/>
        <v>0</v>
      </c>
      <c r="B73" s="1">
        <v>36130</v>
      </c>
      <c r="C73">
        <v>-0.3</v>
      </c>
      <c r="D73">
        <f t="array" ref="D73">MMULT($R$17:$U$17,TRANSPOSE(F73:I73))</f>
        <v>0.19407513186841083</v>
      </c>
      <c r="E73">
        <f t="shared" si="3"/>
        <v>-0.49407513186841079</v>
      </c>
      <c r="F73">
        <f t="shared" si="8"/>
        <v>0.2</v>
      </c>
      <c r="G73">
        <f t="shared" si="4"/>
        <v>-0.5</v>
      </c>
      <c r="H73">
        <v>4.4936179468326202E-3</v>
      </c>
      <c r="I73">
        <f t="shared" si="5"/>
        <v>1.1944288522488401E-3</v>
      </c>
      <c r="J73">
        <f t="shared" si="9"/>
        <v>-1.8</v>
      </c>
      <c r="K73">
        <f t="shared" si="7"/>
        <v>-1.15423856772941E-2</v>
      </c>
    </row>
    <row r="74" spans="1:11" x14ac:dyDescent="0.55000000000000004">
      <c r="A74">
        <f t="shared" si="0"/>
        <v>0</v>
      </c>
      <c r="B74" s="1">
        <v>36220</v>
      </c>
      <c r="C74">
        <v>-0.1</v>
      </c>
      <c r="D74">
        <f t="array" ref="D74">MMULT($R$17:$U$17,TRANSPOSE(F74:I74))</f>
        <v>0.20217622084325193</v>
      </c>
      <c r="E74">
        <f t="shared" si="3"/>
        <v>-0.30217622084325191</v>
      </c>
      <c r="F74">
        <f t="shared" si="8"/>
        <v>0.19999999999999998</v>
      </c>
      <c r="G74">
        <f t="shared" si="4"/>
        <v>0.2</v>
      </c>
      <c r="H74">
        <v>-1.6505185972612E-3</v>
      </c>
      <c r="I74">
        <f t="shared" si="5"/>
        <v>4.4936179468326202E-3</v>
      </c>
      <c r="J74">
        <f t="shared" si="9"/>
        <v>-0.5</v>
      </c>
      <c r="K74">
        <f t="shared" si="7"/>
        <v>1.1944288522488401E-3</v>
      </c>
    </row>
    <row r="75" spans="1:11" x14ac:dyDescent="0.55000000000000004">
      <c r="A75">
        <f t="shared" ref="A75:A138" si="10">C75-D75-E75</f>
        <v>0</v>
      </c>
      <c r="B75" s="1">
        <v>36312</v>
      </c>
      <c r="C75">
        <v>0</v>
      </c>
      <c r="D75">
        <f t="array" ref="D75">MMULT($R$17:$U$17,TRANSPOSE(F75:I75))</f>
        <v>0.1036785961501734</v>
      </c>
      <c r="E75">
        <f t="shared" si="3"/>
        <v>-0.1036785961501734</v>
      </c>
      <c r="F75">
        <f t="shared" ref="F75:F106" si="11">C75-C74</f>
        <v>0.1</v>
      </c>
      <c r="G75">
        <f t="shared" si="4"/>
        <v>0.19999999999999998</v>
      </c>
      <c r="H75">
        <v>-2.7899702259086001E-3</v>
      </c>
      <c r="I75">
        <f t="shared" si="5"/>
        <v>-1.6505185972612E-3</v>
      </c>
      <c r="J75">
        <f t="shared" si="9"/>
        <v>0.2</v>
      </c>
      <c r="K75">
        <f t="shared" si="7"/>
        <v>4.4936179468326202E-3</v>
      </c>
    </row>
    <row r="76" spans="1:11" x14ac:dyDescent="0.55000000000000004">
      <c r="A76">
        <f t="shared" si="10"/>
        <v>0</v>
      </c>
      <c r="B76" s="1">
        <v>36404</v>
      </c>
      <c r="C76">
        <v>0</v>
      </c>
      <c r="D76">
        <f t="array" ref="D76">MMULT($R$17:$U$17,TRANSPOSE(F76:I76))</f>
        <v>-2.5774562675433409E-3</v>
      </c>
      <c r="E76">
        <f t="shared" si="3"/>
        <v>2.5774562675433409E-3</v>
      </c>
      <c r="F76">
        <f t="shared" si="11"/>
        <v>0</v>
      </c>
      <c r="G76">
        <f t="shared" si="4"/>
        <v>0.1</v>
      </c>
      <c r="H76">
        <v>1.95482894872504E-3</v>
      </c>
      <c r="I76">
        <f t="shared" si="5"/>
        <v>-2.7899702259086001E-3</v>
      </c>
      <c r="J76">
        <f t="shared" si="9"/>
        <v>0.19999999999999998</v>
      </c>
      <c r="K76">
        <f t="shared" si="7"/>
        <v>-1.6505185972612E-3</v>
      </c>
    </row>
    <row r="77" spans="1:11" x14ac:dyDescent="0.55000000000000004">
      <c r="A77">
        <f t="shared" si="10"/>
        <v>0</v>
      </c>
      <c r="B77" s="1">
        <v>36495</v>
      </c>
      <c r="C77">
        <v>-0.1</v>
      </c>
      <c r="D77">
        <f t="array" ref="D77">MMULT($R$17:$U$17,TRANSPOSE(F77:I77))</f>
        <v>-0.10309891284802997</v>
      </c>
      <c r="E77">
        <f t="shared" ref="E77:E140" si="12">C77-D77</f>
        <v>3.098912848029961E-3</v>
      </c>
      <c r="F77">
        <f t="shared" si="11"/>
        <v>-0.1</v>
      </c>
      <c r="G77">
        <f t="shared" ref="G77:G140" si="13">F76</f>
        <v>0</v>
      </c>
      <c r="H77">
        <v>2.3503190417577301E-3</v>
      </c>
      <c r="I77">
        <f t="shared" ref="I77:I140" si="14">H76</f>
        <v>1.95482894872504E-3</v>
      </c>
      <c r="J77">
        <f t="shared" ref="J77:J108" si="15">G76</f>
        <v>0.1</v>
      </c>
      <c r="K77">
        <f t="shared" si="7"/>
        <v>-2.7899702259086001E-3</v>
      </c>
    </row>
    <row r="78" spans="1:11" x14ac:dyDescent="0.55000000000000004">
      <c r="A78">
        <f t="shared" si="10"/>
        <v>0</v>
      </c>
      <c r="B78" s="1">
        <v>36586</v>
      </c>
      <c r="C78">
        <v>-0.3</v>
      </c>
      <c r="D78">
        <f t="array" ref="D78">MMULT($R$17:$U$17,TRANSPOSE(F78:I78))</f>
        <v>-0.19573545355913063</v>
      </c>
      <c r="E78">
        <f t="shared" si="12"/>
        <v>-0.10426454644086935</v>
      </c>
      <c r="F78">
        <f t="shared" si="11"/>
        <v>-0.19999999999999998</v>
      </c>
      <c r="G78">
        <f t="shared" si="13"/>
        <v>-0.1</v>
      </c>
      <c r="H78">
        <v>-3.23437450356412E-3</v>
      </c>
      <c r="I78">
        <f t="shared" si="14"/>
        <v>2.3503190417577301E-3</v>
      </c>
      <c r="J78">
        <f t="shared" si="15"/>
        <v>0</v>
      </c>
      <c r="K78">
        <f t="shared" ref="K78:K141" si="16">I77</f>
        <v>1.95482894872504E-3</v>
      </c>
    </row>
    <row r="79" spans="1:11" x14ac:dyDescent="0.55000000000000004">
      <c r="A79">
        <f t="shared" si="10"/>
        <v>0</v>
      </c>
      <c r="B79" s="1">
        <v>36678</v>
      </c>
      <c r="C79">
        <v>-0.3</v>
      </c>
      <c r="D79">
        <f t="array" ref="D79">MMULT($R$17:$U$17,TRANSPOSE(F79:I79))</f>
        <v>3.4459989871522744E-3</v>
      </c>
      <c r="E79">
        <f t="shared" si="12"/>
        <v>-0.30344599898715224</v>
      </c>
      <c r="F79">
        <f t="shared" si="11"/>
        <v>0</v>
      </c>
      <c r="G79">
        <f t="shared" si="13"/>
        <v>-0.19999999999999998</v>
      </c>
      <c r="H79">
        <v>-2.6135607661669702E-3</v>
      </c>
      <c r="I79">
        <f t="shared" si="14"/>
        <v>-3.23437450356412E-3</v>
      </c>
      <c r="J79">
        <f t="shared" si="15"/>
        <v>-0.1</v>
      </c>
      <c r="K79">
        <f t="shared" si="16"/>
        <v>2.3503190417577301E-3</v>
      </c>
    </row>
    <row r="80" spans="1:11" x14ac:dyDescent="0.55000000000000004">
      <c r="A80">
        <f t="shared" si="10"/>
        <v>0</v>
      </c>
      <c r="B80" s="1">
        <v>36770</v>
      </c>
      <c r="C80">
        <v>-0.5</v>
      </c>
      <c r="D80">
        <f t="array" ref="D80">MMULT($R$17:$U$17,TRANSPOSE(F80:I80))</f>
        <v>-0.19943164122200585</v>
      </c>
      <c r="E80">
        <f t="shared" si="12"/>
        <v>-0.30056835877799415</v>
      </c>
      <c r="F80">
        <f t="shared" si="11"/>
        <v>-0.2</v>
      </c>
      <c r="G80">
        <f t="shared" si="13"/>
        <v>0</v>
      </c>
      <c r="H80">
        <v>-4.3106228667226201E-4</v>
      </c>
      <c r="I80">
        <f t="shared" si="14"/>
        <v>-2.6135607661669702E-3</v>
      </c>
      <c r="J80">
        <f t="shared" si="15"/>
        <v>-0.19999999999999998</v>
      </c>
      <c r="K80">
        <f t="shared" si="16"/>
        <v>-3.23437450356412E-3</v>
      </c>
    </row>
    <row r="81" spans="1:11" x14ac:dyDescent="0.55000000000000004">
      <c r="A81">
        <f t="shared" si="10"/>
        <v>0</v>
      </c>
      <c r="B81" s="1">
        <v>36861</v>
      </c>
      <c r="C81">
        <v>-0.6</v>
      </c>
      <c r="D81">
        <f t="array" ref="D81">MMULT($R$17:$U$17,TRANSPOSE(F81:I81))</f>
        <v>-0.102434382584649</v>
      </c>
      <c r="E81">
        <f t="shared" si="12"/>
        <v>-0.49756561741535099</v>
      </c>
      <c r="F81">
        <f t="shared" si="11"/>
        <v>-9.9999999999999978E-2</v>
      </c>
      <c r="G81">
        <f t="shared" si="13"/>
        <v>-0.2</v>
      </c>
      <c r="H81">
        <v>1.84631708738157E-3</v>
      </c>
      <c r="I81">
        <f t="shared" si="14"/>
        <v>-4.3106228667226201E-4</v>
      </c>
      <c r="J81">
        <f t="shared" si="15"/>
        <v>0</v>
      </c>
      <c r="K81">
        <f t="shared" si="16"/>
        <v>-2.6135607661669702E-3</v>
      </c>
    </row>
    <row r="82" spans="1:11" x14ac:dyDescent="0.55000000000000004">
      <c r="A82">
        <f t="shared" si="10"/>
        <v>0</v>
      </c>
      <c r="B82" s="1">
        <v>36951</v>
      </c>
      <c r="C82">
        <v>-0.8</v>
      </c>
      <c r="D82">
        <f t="array" ref="D82">MMULT($R$17:$U$17,TRANSPOSE(F82:I82))</f>
        <v>-0.19582453730307764</v>
      </c>
      <c r="E82">
        <f t="shared" si="12"/>
        <v>-0.60417546269692246</v>
      </c>
      <c r="F82">
        <f t="shared" si="11"/>
        <v>-0.20000000000000007</v>
      </c>
      <c r="G82">
        <f t="shared" si="13"/>
        <v>-9.9999999999999978E-2</v>
      </c>
      <c r="H82">
        <v>-3.1668104157768101E-3</v>
      </c>
      <c r="I82">
        <f t="shared" si="14"/>
        <v>1.84631708738157E-3</v>
      </c>
      <c r="J82">
        <f t="shared" si="15"/>
        <v>-0.2</v>
      </c>
      <c r="K82">
        <f t="shared" si="16"/>
        <v>-4.3106228667226201E-4</v>
      </c>
    </row>
    <row r="83" spans="1:11" x14ac:dyDescent="0.55000000000000004">
      <c r="A83">
        <f t="shared" si="10"/>
        <v>0</v>
      </c>
      <c r="B83" s="1">
        <v>37043</v>
      </c>
      <c r="C83">
        <v>-0.9</v>
      </c>
      <c r="D83">
        <f t="array" ref="D83">MMULT($R$17:$U$17,TRANSPOSE(F83:I83))</f>
        <v>-9.7506827334384247E-2</v>
      </c>
      <c r="E83">
        <f t="shared" si="12"/>
        <v>-0.80249317266561582</v>
      </c>
      <c r="F83">
        <f t="shared" si="11"/>
        <v>-9.9999999999999978E-2</v>
      </c>
      <c r="G83">
        <f t="shared" si="13"/>
        <v>-0.20000000000000007</v>
      </c>
      <c r="H83">
        <v>-1.8909054490227699E-3</v>
      </c>
      <c r="I83">
        <f t="shared" si="14"/>
        <v>-3.1668104157768101E-3</v>
      </c>
      <c r="J83">
        <f t="shared" si="15"/>
        <v>-9.9999999999999978E-2</v>
      </c>
      <c r="K83">
        <f t="shared" si="16"/>
        <v>1.84631708738157E-3</v>
      </c>
    </row>
    <row r="84" spans="1:11" x14ac:dyDescent="0.55000000000000004">
      <c r="A84">
        <f t="shared" si="10"/>
        <v>0</v>
      </c>
      <c r="B84" s="1">
        <v>37135</v>
      </c>
      <c r="C84">
        <v>-0.8</v>
      </c>
      <c r="D84">
        <f t="array" ref="D84">MMULT($R$17:$U$17,TRANSPOSE(F84:I84))</f>
        <v>9.7266529911678626E-2</v>
      </c>
      <c r="E84">
        <f t="shared" si="12"/>
        <v>-0.89726652991167866</v>
      </c>
      <c r="F84">
        <f t="shared" si="11"/>
        <v>9.9999999999999978E-2</v>
      </c>
      <c r="G84">
        <f t="shared" si="13"/>
        <v>-9.9999999999999978E-2</v>
      </c>
      <c r="H84">
        <v>2.0731550429825898E-3</v>
      </c>
      <c r="I84">
        <f t="shared" si="14"/>
        <v>-1.8909054490227699E-3</v>
      </c>
      <c r="J84">
        <f t="shared" si="15"/>
        <v>-0.20000000000000007</v>
      </c>
      <c r="K84">
        <f t="shared" si="16"/>
        <v>-3.1668104157768101E-3</v>
      </c>
    </row>
    <row r="85" spans="1:11" x14ac:dyDescent="0.55000000000000004">
      <c r="A85">
        <f t="shared" si="10"/>
        <v>0</v>
      </c>
      <c r="B85" s="1">
        <v>37226</v>
      </c>
      <c r="C85">
        <v>-0.8</v>
      </c>
      <c r="D85">
        <f t="array" ref="D85">MMULT($R$17:$U$17,TRANSPOSE(F85:I85))</f>
        <v>-1.0026581353384555E-3</v>
      </c>
      <c r="E85">
        <f t="shared" si="12"/>
        <v>-0.79899734186466154</v>
      </c>
      <c r="F85">
        <f t="shared" si="11"/>
        <v>0</v>
      </c>
      <c r="G85">
        <f t="shared" si="13"/>
        <v>9.9999999999999978E-2</v>
      </c>
      <c r="H85">
        <v>7.6044942966285397E-4</v>
      </c>
      <c r="I85">
        <f t="shared" si="14"/>
        <v>2.0731550429825898E-3</v>
      </c>
      <c r="J85">
        <f t="shared" si="15"/>
        <v>-9.9999999999999978E-2</v>
      </c>
      <c r="K85">
        <f t="shared" si="16"/>
        <v>-1.8909054490227699E-3</v>
      </c>
    </row>
    <row r="86" spans="1:11" x14ac:dyDescent="0.55000000000000004">
      <c r="A86">
        <f t="shared" si="10"/>
        <v>0</v>
      </c>
      <c r="B86" s="1">
        <v>37316</v>
      </c>
      <c r="C86">
        <v>-0.8</v>
      </c>
      <c r="D86">
        <f t="array" ref="D86">MMULT($R$17:$U$17,TRANSPOSE(F86:I86))</f>
        <v>-1.2856822183509667E-3</v>
      </c>
      <c r="E86">
        <f t="shared" si="12"/>
        <v>-0.79871431778164903</v>
      </c>
      <c r="F86">
        <f t="shared" si="11"/>
        <v>0</v>
      </c>
      <c r="G86">
        <f t="shared" si="13"/>
        <v>0</v>
      </c>
      <c r="H86">
        <v>9.7510435034034405E-4</v>
      </c>
      <c r="I86">
        <f t="shared" si="14"/>
        <v>7.6044942966285397E-4</v>
      </c>
      <c r="J86">
        <f t="shared" si="15"/>
        <v>9.9999999999999978E-2</v>
      </c>
      <c r="K86">
        <f t="shared" si="16"/>
        <v>2.0731550429825898E-3</v>
      </c>
    </row>
    <row r="87" spans="1:11" x14ac:dyDescent="0.55000000000000004">
      <c r="A87">
        <f t="shared" si="10"/>
        <v>0</v>
      </c>
      <c r="B87" s="1">
        <v>37408</v>
      </c>
      <c r="C87">
        <v>-0.9</v>
      </c>
      <c r="D87">
        <f t="array" ref="D87">MMULT($R$17:$U$17,TRANSPOSE(F87:I87))</f>
        <v>-9.6570941954096948E-2</v>
      </c>
      <c r="E87">
        <f t="shared" si="12"/>
        <v>-0.80342905804590303</v>
      </c>
      <c r="F87">
        <f t="shared" si="11"/>
        <v>-9.9999999999999978E-2</v>
      </c>
      <c r="G87">
        <f t="shared" si="13"/>
        <v>0</v>
      </c>
      <c r="H87">
        <v>-2.60071219030957E-3</v>
      </c>
      <c r="I87">
        <f t="shared" si="14"/>
        <v>9.7510435034034405E-4</v>
      </c>
      <c r="J87">
        <f t="shared" si="15"/>
        <v>0</v>
      </c>
      <c r="K87">
        <f t="shared" si="16"/>
        <v>7.6044942966285397E-4</v>
      </c>
    </row>
    <row r="88" spans="1:11" x14ac:dyDescent="0.55000000000000004">
      <c r="A88">
        <f t="shared" si="10"/>
        <v>0</v>
      </c>
      <c r="B88" s="1">
        <v>37500</v>
      </c>
      <c r="C88">
        <v>-0.9</v>
      </c>
      <c r="D88">
        <f t="array" ref="D88">MMULT($R$17:$U$17,TRANSPOSE(F88:I88))</f>
        <v>1.2268936162970049E-3</v>
      </c>
      <c r="E88">
        <f t="shared" si="12"/>
        <v>-0.90122689361629704</v>
      </c>
      <c r="F88">
        <f t="shared" si="11"/>
        <v>0</v>
      </c>
      <c r="G88">
        <f t="shared" si="13"/>
        <v>-9.9999999999999978E-2</v>
      </c>
      <c r="H88">
        <v>-9.3051711035597898E-4</v>
      </c>
      <c r="I88">
        <f t="shared" si="14"/>
        <v>-2.60071219030957E-3</v>
      </c>
      <c r="J88">
        <f t="shared" si="15"/>
        <v>0</v>
      </c>
      <c r="K88">
        <f t="shared" si="16"/>
        <v>9.7510435034034405E-4</v>
      </c>
    </row>
    <row r="89" spans="1:11" x14ac:dyDescent="0.55000000000000004">
      <c r="A89">
        <f t="shared" si="10"/>
        <v>0</v>
      </c>
      <c r="B89" s="1">
        <v>37591</v>
      </c>
      <c r="C89">
        <v>-0.8</v>
      </c>
      <c r="D89">
        <f t="array" ref="D89">MMULT($R$17:$U$17,TRANSPOSE(F89:I89))</f>
        <v>9.4740795220290996E-2</v>
      </c>
      <c r="E89">
        <f t="shared" si="12"/>
        <v>-0.89474079522029104</v>
      </c>
      <c r="F89">
        <f t="shared" si="11"/>
        <v>9.9999999999999978E-2</v>
      </c>
      <c r="G89">
        <f t="shared" si="13"/>
        <v>0</v>
      </c>
      <c r="H89">
        <v>3.9887566202809798E-3</v>
      </c>
      <c r="I89">
        <f t="shared" si="14"/>
        <v>-9.3051711035597898E-4</v>
      </c>
      <c r="J89">
        <f t="shared" si="15"/>
        <v>-9.9999999999999978E-2</v>
      </c>
      <c r="K89">
        <f t="shared" si="16"/>
        <v>-2.60071219030957E-3</v>
      </c>
    </row>
    <row r="90" spans="1:11" x14ac:dyDescent="0.55000000000000004">
      <c r="A90">
        <f t="shared" si="10"/>
        <v>0</v>
      </c>
      <c r="B90" s="1">
        <v>37681</v>
      </c>
      <c r="C90">
        <v>-0.7</v>
      </c>
      <c r="D90">
        <f t="array" ref="D90">MMULT($R$17:$U$17,TRANSPOSE(F90:I90))</f>
        <v>9.821876269753467E-2</v>
      </c>
      <c r="E90">
        <f t="shared" si="12"/>
        <v>-0.79821876269753467</v>
      </c>
      <c r="F90">
        <f t="shared" si="11"/>
        <v>0.10000000000000009</v>
      </c>
      <c r="G90">
        <f t="shared" si="13"/>
        <v>9.9999999999999978E-2</v>
      </c>
      <c r="H90">
        <v>1.3509498831291999E-3</v>
      </c>
      <c r="I90">
        <f t="shared" si="14"/>
        <v>3.9887566202809798E-3</v>
      </c>
      <c r="J90">
        <f t="shared" si="15"/>
        <v>0</v>
      </c>
      <c r="K90">
        <f t="shared" si="16"/>
        <v>-9.3051711035597898E-4</v>
      </c>
    </row>
    <row r="91" spans="1:11" x14ac:dyDescent="0.55000000000000004">
      <c r="A91">
        <f t="shared" si="10"/>
        <v>0</v>
      </c>
      <c r="B91" s="1">
        <v>37773</v>
      </c>
      <c r="C91">
        <v>-0.4</v>
      </c>
      <c r="D91">
        <f t="array" ref="D91">MMULT($R$17:$U$17,TRANSPOSE(F91:I91))</f>
        <v>0.30089671312247906</v>
      </c>
      <c r="E91">
        <f t="shared" si="12"/>
        <v>-0.70089671312247903</v>
      </c>
      <c r="F91">
        <f t="shared" si="11"/>
        <v>0.29999999999999993</v>
      </c>
      <c r="G91">
        <f t="shared" si="13"/>
        <v>0.10000000000000009</v>
      </c>
      <c r="H91">
        <v>-6.8009719218034602E-4</v>
      </c>
      <c r="I91">
        <f t="shared" si="14"/>
        <v>1.3509498831291999E-3</v>
      </c>
      <c r="J91">
        <f t="shared" si="15"/>
        <v>9.9999999999999978E-2</v>
      </c>
      <c r="K91">
        <f t="shared" si="16"/>
        <v>3.9887566202809798E-3</v>
      </c>
    </row>
    <row r="92" spans="1:11" x14ac:dyDescent="0.55000000000000004">
      <c r="A92">
        <f t="shared" si="10"/>
        <v>0</v>
      </c>
      <c r="B92" s="1">
        <v>37865</v>
      </c>
      <c r="C92">
        <v>-0.1</v>
      </c>
      <c r="D92">
        <f t="array" ref="D92">MMULT($R$17:$U$17,TRANSPOSE(F92:I92))</f>
        <v>0.29776413059673196</v>
      </c>
      <c r="E92">
        <f t="shared" si="12"/>
        <v>-0.39776413059673199</v>
      </c>
      <c r="F92">
        <f t="shared" si="11"/>
        <v>0.30000000000000004</v>
      </c>
      <c r="G92">
        <f t="shared" si="13"/>
        <v>0.29999999999999993</v>
      </c>
      <c r="H92">
        <v>1.6957580580961599E-3</v>
      </c>
      <c r="I92">
        <f t="shared" si="14"/>
        <v>-6.8009719218034602E-4</v>
      </c>
      <c r="J92">
        <f t="shared" si="15"/>
        <v>0.10000000000000009</v>
      </c>
      <c r="K92">
        <f t="shared" si="16"/>
        <v>1.3509498831291999E-3</v>
      </c>
    </row>
    <row r="93" spans="1:11" x14ac:dyDescent="0.55000000000000004">
      <c r="A93">
        <f t="shared" si="10"/>
        <v>0</v>
      </c>
      <c r="B93" s="1">
        <v>37956</v>
      </c>
      <c r="C93">
        <v>0</v>
      </c>
      <c r="D93">
        <f t="array" ref="D93">MMULT($R$17:$U$17,TRANSPOSE(F93:I93))</f>
        <v>9.715971208572452E-2</v>
      </c>
      <c r="E93">
        <f t="shared" si="12"/>
        <v>-9.715971208572452E-2</v>
      </c>
      <c r="F93">
        <f t="shared" si="11"/>
        <v>0.1</v>
      </c>
      <c r="G93">
        <f t="shared" si="13"/>
        <v>0.30000000000000004</v>
      </c>
      <c r="H93">
        <v>2.1541692510777901E-3</v>
      </c>
      <c r="I93">
        <f t="shared" si="14"/>
        <v>1.6957580580961599E-3</v>
      </c>
      <c r="J93">
        <f t="shared" si="15"/>
        <v>0.29999999999999993</v>
      </c>
      <c r="K93">
        <f t="shared" si="16"/>
        <v>-6.8009719218034602E-4</v>
      </c>
    </row>
    <row r="94" spans="1:11" x14ac:dyDescent="0.55000000000000004">
      <c r="A94">
        <f t="shared" si="10"/>
        <v>0</v>
      </c>
      <c r="B94" s="1">
        <v>38047</v>
      </c>
      <c r="C94">
        <v>0</v>
      </c>
      <c r="D94">
        <f t="array" ref="D94">MMULT($R$17:$U$17,TRANSPOSE(F94:I94))</f>
        <v>1.2364366700892862E-3</v>
      </c>
      <c r="E94">
        <f t="shared" si="12"/>
        <v>-1.2364366700892862E-3</v>
      </c>
      <c r="F94">
        <f t="shared" si="11"/>
        <v>0</v>
      </c>
      <c r="G94">
        <f t="shared" si="13"/>
        <v>0.1</v>
      </c>
      <c r="H94">
        <v>-9.3775488119512203E-4</v>
      </c>
      <c r="I94">
        <f t="shared" si="14"/>
        <v>2.1541692510777901E-3</v>
      </c>
      <c r="J94">
        <f t="shared" si="15"/>
        <v>0.30000000000000004</v>
      </c>
      <c r="K94">
        <f t="shared" si="16"/>
        <v>1.6957580580961599E-3</v>
      </c>
    </row>
    <row r="95" spans="1:11" x14ac:dyDescent="0.55000000000000004">
      <c r="A95">
        <f t="shared" si="10"/>
        <v>0</v>
      </c>
      <c r="B95" s="1">
        <v>38139</v>
      </c>
      <c r="C95">
        <v>-0.2</v>
      </c>
      <c r="D95">
        <f t="array" ref="D95">MMULT($R$17:$U$17,TRANSPOSE(F95:I95))</f>
        <v>-0.19825485898643461</v>
      </c>
      <c r="E95">
        <f t="shared" si="12"/>
        <v>-1.7451410135654044E-3</v>
      </c>
      <c r="F95">
        <f t="shared" si="11"/>
        <v>-0.2</v>
      </c>
      <c r="G95">
        <f t="shared" si="13"/>
        <v>0</v>
      </c>
      <c r="H95">
        <v>-1.32357325161391E-3</v>
      </c>
      <c r="I95">
        <f t="shared" si="14"/>
        <v>-9.3775488119512203E-4</v>
      </c>
      <c r="J95">
        <f t="shared" si="15"/>
        <v>0.1</v>
      </c>
      <c r="K95">
        <f t="shared" si="16"/>
        <v>2.1541692510777901E-3</v>
      </c>
    </row>
    <row r="96" spans="1:11" x14ac:dyDescent="0.55000000000000004">
      <c r="A96">
        <f t="shared" si="10"/>
        <v>0</v>
      </c>
      <c r="B96" s="1">
        <v>38231</v>
      </c>
      <c r="C96">
        <v>-0.2</v>
      </c>
      <c r="D96">
        <f t="array" ref="D96">MMULT($R$17:$U$17,TRANSPOSE(F96:I96))</f>
        <v>-1.5267882941519843E-3</v>
      </c>
      <c r="E96">
        <f t="shared" si="12"/>
        <v>-0.19847321170584803</v>
      </c>
      <c r="F96">
        <f t="shared" si="11"/>
        <v>0</v>
      </c>
      <c r="G96">
        <f t="shared" si="13"/>
        <v>-0.2</v>
      </c>
      <c r="H96">
        <v>1.15796725382563E-3</v>
      </c>
      <c r="I96">
        <f t="shared" si="14"/>
        <v>-1.32357325161391E-3</v>
      </c>
      <c r="J96">
        <f t="shared" si="15"/>
        <v>0</v>
      </c>
      <c r="K96">
        <f t="shared" si="16"/>
        <v>-9.3775488119512203E-4</v>
      </c>
    </row>
    <row r="97" spans="1:11" x14ac:dyDescent="0.55000000000000004">
      <c r="A97">
        <f t="shared" si="10"/>
        <v>0</v>
      </c>
      <c r="B97" s="1">
        <v>38322</v>
      </c>
      <c r="C97">
        <v>-0.2</v>
      </c>
      <c r="D97">
        <f t="array" ref="D97">MMULT($R$17:$U$17,TRANSPOSE(F97:I97))</f>
        <v>1.1623381758554059E-3</v>
      </c>
      <c r="E97">
        <f t="shared" si="12"/>
        <v>-0.20116233817585541</v>
      </c>
      <c r="F97">
        <f t="shared" si="11"/>
        <v>0</v>
      </c>
      <c r="G97">
        <f t="shared" si="13"/>
        <v>0</v>
      </c>
      <c r="H97">
        <v>-8.8155610746252805E-4</v>
      </c>
      <c r="I97">
        <f t="shared" si="14"/>
        <v>1.15796725382563E-3</v>
      </c>
      <c r="J97">
        <f t="shared" si="15"/>
        <v>-0.2</v>
      </c>
      <c r="K97">
        <f t="shared" si="16"/>
        <v>-1.32357325161391E-3</v>
      </c>
    </row>
    <row r="98" spans="1:11" x14ac:dyDescent="0.55000000000000004">
      <c r="A98">
        <f t="shared" si="10"/>
        <v>0</v>
      </c>
      <c r="B98" s="1">
        <v>38412</v>
      </c>
      <c r="C98">
        <v>-0.4</v>
      </c>
      <c r="D98">
        <f t="array" ref="D98">MMULT($R$17:$U$17,TRANSPOSE(F98:I98))</f>
        <v>-0.19848407265112988</v>
      </c>
      <c r="E98">
        <f t="shared" si="12"/>
        <v>-0.20151592734887014</v>
      </c>
      <c r="F98">
        <f t="shared" si="11"/>
        <v>-0.2</v>
      </c>
      <c r="G98">
        <f t="shared" si="13"/>
        <v>0</v>
      </c>
      <c r="H98">
        <v>-1.14972995004871E-3</v>
      </c>
      <c r="I98">
        <f t="shared" si="14"/>
        <v>-8.8155610746252805E-4</v>
      </c>
      <c r="J98">
        <f t="shared" si="15"/>
        <v>0</v>
      </c>
      <c r="K98">
        <f t="shared" si="16"/>
        <v>1.15796725382563E-3</v>
      </c>
    </row>
    <row r="99" spans="1:11" x14ac:dyDescent="0.55000000000000004">
      <c r="A99">
        <f t="shared" si="10"/>
        <v>0</v>
      </c>
      <c r="B99" s="1">
        <v>38504</v>
      </c>
      <c r="C99">
        <v>-0.1</v>
      </c>
      <c r="D99">
        <f t="array" ref="D99">MMULT($R$17:$U$17,TRANSPOSE(F99:I99))</f>
        <v>0.29887771422554188</v>
      </c>
      <c r="E99">
        <f t="shared" si="12"/>
        <v>-0.39887771422554186</v>
      </c>
      <c r="F99">
        <f t="shared" si="11"/>
        <v>0.30000000000000004</v>
      </c>
      <c r="G99">
        <f t="shared" si="13"/>
        <v>-0.2</v>
      </c>
      <c r="H99">
        <v>8.5117902805162404E-4</v>
      </c>
      <c r="I99">
        <f t="shared" si="14"/>
        <v>-1.14972995004871E-3</v>
      </c>
      <c r="J99">
        <f t="shared" si="15"/>
        <v>0</v>
      </c>
      <c r="K99">
        <f t="shared" si="16"/>
        <v>-8.8155610746252805E-4</v>
      </c>
    </row>
    <row r="100" spans="1:11" x14ac:dyDescent="0.55000000000000004">
      <c r="A100">
        <f t="shared" si="10"/>
        <v>0</v>
      </c>
      <c r="B100" s="1">
        <v>38596</v>
      </c>
      <c r="C100">
        <v>-0.1</v>
      </c>
      <c r="D100">
        <f t="array" ref="D100">MMULT($R$17:$U$17,TRANSPOSE(F100:I100))</f>
        <v>-1.8314970722069814E-3</v>
      </c>
      <c r="E100">
        <f t="shared" si="12"/>
        <v>-9.8168502927793028E-2</v>
      </c>
      <c r="F100">
        <f t="shared" si="11"/>
        <v>0</v>
      </c>
      <c r="G100">
        <f t="shared" si="13"/>
        <v>0.30000000000000004</v>
      </c>
      <c r="H100">
        <v>1.38906857173093E-3</v>
      </c>
      <c r="I100">
        <f t="shared" si="14"/>
        <v>8.5117902805162404E-4</v>
      </c>
      <c r="J100">
        <f t="shared" si="15"/>
        <v>-0.2</v>
      </c>
      <c r="K100">
        <f t="shared" si="16"/>
        <v>-1.14972995004871E-3</v>
      </c>
    </row>
    <row r="101" spans="1:11" x14ac:dyDescent="0.55000000000000004">
      <c r="A101">
        <f t="shared" si="10"/>
        <v>0</v>
      </c>
      <c r="B101" s="1">
        <v>38687</v>
      </c>
      <c r="C101">
        <v>0.1</v>
      </c>
      <c r="D101">
        <f t="array" ref="D101">MMULT($R$17:$U$17,TRANSPOSE(F101:I101))</f>
        <v>0.19778590495590767</v>
      </c>
      <c r="E101">
        <f t="shared" si="12"/>
        <v>-9.7785904955907665E-2</v>
      </c>
      <c r="F101">
        <f t="shared" si="11"/>
        <v>0.2</v>
      </c>
      <c r="G101">
        <f t="shared" si="13"/>
        <v>0</v>
      </c>
      <c r="H101">
        <v>1.6792436565939001E-3</v>
      </c>
      <c r="I101">
        <f t="shared" si="14"/>
        <v>1.38906857173093E-3</v>
      </c>
      <c r="J101">
        <f t="shared" si="15"/>
        <v>0.30000000000000004</v>
      </c>
      <c r="K101">
        <f t="shared" si="16"/>
        <v>8.5117902805162404E-4</v>
      </c>
    </row>
    <row r="102" spans="1:11" x14ac:dyDescent="0.55000000000000004">
      <c r="A102">
        <f t="shared" si="10"/>
        <v>0</v>
      </c>
      <c r="B102" s="1">
        <v>38777</v>
      </c>
      <c r="C102">
        <v>0</v>
      </c>
      <c r="D102">
        <f t="array" ref="D102">MMULT($R$17:$U$17,TRANSPOSE(F102:I102))</f>
        <v>-9.8645048543742481E-2</v>
      </c>
      <c r="E102">
        <f t="shared" si="12"/>
        <v>9.8645048543742481E-2</v>
      </c>
      <c r="F102">
        <f t="shared" si="11"/>
        <v>-0.1</v>
      </c>
      <c r="G102">
        <f t="shared" si="13"/>
        <v>0.2</v>
      </c>
      <c r="H102">
        <v>-1.0276404547239599E-3</v>
      </c>
      <c r="I102">
        <f t="shared" si="14"/>
        <v>1.6792436565939001E-3</v>
      </c>
      <c r="J102">
        <f t="shared" si="15"/>
        <v>0</v>
      </c>
      <c r="K102">
        <f t="shared" si="16"/>
        <v>1.38906857173093E-3</v>
      </c>
    </row>
    <row r="103" spans="1:11" x14ac:dyDescent="0.55000000000000004">
      <c r="A103">
        <f t="shared" si="10"/>
        <v>0</v>
      </c>
      <c r="B103" s="1">
        <v>38869</v>
      </c>
      <c r="C103">
        <v>0</v>
      </c>
      <c r="D103">
        <f t="array" ref="D103">MMULT($R$17:$U$17,TRANSPOSE(F103:I103))</f>
        <v>-4.9976449802332178E-4</v>
      </c>
      <c r="E103">
        <f t="shared" si="12"/>
        <v>4.9976449802332178E-4</v>
      </c>
      <c r="F103">
        <f t="shared" si="11"/>
        <v>0</v>
      </c>
      <c r="G103">
        <f t="shared" si="13"/>
        <v>-0.1</v>
      </c>
      <c r="H103">
        <v>3.7903809293811797E-4</v>
      </c>
      <c r="I103">
        <f t="shared" si="14"/>
        <v>-1.0276404547239599E-3</v>
      </c>
      <c r="J103">
        <f t="shared" si="15"/>
        <v>0.2</v>
      </c>
      <c r="K103">
        <f t="shared" si="16"/>
        <v>1.6792436565939001E-3</v>
      </c>
    </row>
    <row r="104" spans="1:11" x14ac:dyDescent="0.55000000000000004">
      <c r="A104">
        <f t="shared" si="10"/>
        <v>0</v>
      </c>
      <c r="B104" s="1">
        <v>38961</v>
      </c>
      <c r="C104">
        <v>0.3</v>
      </c>
      <c r="D104">
        <f t="array" ref="D104">MMULT($R$17:$U$17,TRANSPOSE(F104:I104))</f>
        <v>0.29901958859937694</v>
      </c>
      <c r="E104">
        <f t="shared" si="12"/>
        <v>9.804114006230491E-4</v>
      </c>
      <c r="F104">
        <f t="shared" si="11"/>
        <v>0.3</v>
      </c>
      <c r="G104">
        <f t="shared" si="13"/>
        <v>0</v>
      </c>
      <c r="H104">
        <v>7.4357676276880799E-4</v>
      </c>
      <c r="I104">
        <f t="shared" si="14"/>
        <v>3.7903809293811797E-4</v>
      </c>
      <c r="J104">
        <f t="shared" si="15"/>
        <v>-0.1</v>
      </c>
      <c r="K104">
        <f t="shared" si="16"/>
        <v>-1.0276404547239599E-3</v>
      </c>
    </row>
    <row r="105" spans="1:11" x14ac:dyDescent="0.55000000000000004">
      <c r="A105">
        <f t="shared" si="10"/>
        <v>0</v>
      </c>
      <c r="B105" s="1">
        <v>39052</v>
      </c>
      <c r="C105">
        <v>0.1</v>
      </c>
      <c r="D105">
        <f t="array" ref="D105">MMULT($R$17:$U$17,TRANSPOSE(F105:I105))</f>
        <v>-0.19904920280336857</v>
      </c>
      <c r="E105">
        <f t="shared" si="12"/>
        <v>0.29904920280336855</v>
      </c>
      <c r="F105">
        <f t="shared" si="11"/>
        <v>-0.19999999999999998</v>
      </c>
      <c r="G105">
        <f t="shared" si="13"/>
        <v>0.3</v>
      </c>
      <c r="H105">
        <v>-7.2111636102103604E-4</v>
      </c>
      <c r="I105">
        <f t="shared" si="14"/>
        <v>7.4357676276880799E-4</v>
      </c>
      <c r="J105">
        <f t="shared" si="15"/>
        <v>0</v>
      </c>
      <c r="K105">
        <f t="shared" si="16"/>
        <v>3.7903809293811797E-4</v>
      </c>
    </row>
    <row r="106" spans="1:11" x14ac:dyDescent="0.55000000000000004">
      <c r="A106">
        <f t="shared" si="10"/>
        <v>0</v>
      </c>
      <c r="B106" s="1">
        <v>39142</v>
      </c>
      <c r="C106">
        <v>-0.1</v>
      </c>
      <c r="D106">
        <f t="array" ref="D106">MMULT($R$17:$U$17,TRANSPOSE(F106:I106))</f>
        <v>-0.19403029594846288</v>
      </c>
      <c r="E106">
        <f t="shared" si="12"/>
        <v>9.4030295948462878E-2</v>
      </c>
      <c r="F106">
        <f t="shared" si="11"/>
        <v>-0.2</v>
      </c>
      <c r="G106">
        <f t="shared" si="13"/>
        <v>-0.19999999999999998</v>
      </c>
      <c r="H106">
        <v>-4.5276230065345703E-3</v>
      </c>
      <c r="I106">
        <f t="shared" si="14"/>
        <v>-7.2111636102103604E-4</v>
      </c>
      <c r="J106">
        <f t="shared" si="15"/>
        <v>0.3</v>
      </c>
      <c r="K106">
        <f t="shared" si="16"/>
        <v>7.4357676276880799E-4</v>
      </c>
    </row>
    <row r="107" spans="1:11" x14ac:dyDescent="0.55000000000000004">
      <c r="A107">
        <f t="shared" si="10"/>
        <v>0</v>
      </c>
      <c r="B107" s="1">
        <v>39234</v>
      </c>
      <c r="C107">
        <v>-0.1</v>
      </c>
      <c r="D107">
        <f t="array" ref="D107">MMULT($R$17:$U$17,TRANSPOSE(F107:I107))</f>
        <v>-3.3482557743904125E-3</v>
      </c>
      <c r="E107">
        <f t="shared" si="12"/>
        <v>-9.6651744225609598E-2</v>
      </c>
      <c r="F107">
        <f t="shared" ref="F107:F142" si="17">C107-C106</f>
        <v>0</v>
      </c>
      <c r="G107">
        <f t="shared" si="13"/>
        <v>-0.2</v>
      </c>
      <c r="H107">
        <v>2.5394290479087999E-3</v>
      </c>
      <c r="I107">
        <f t="shared" si="14"/>
        <v>-4.5276230065345703E-3</v>
      </c>
      <c r="J107">
        <f t="shared" si="15"/>
        <v>-0.19999999999999998</v>
      </c>
      <c r="K107">
        <f t="shared" si="16"/>
        <v>-7.2111636102103604E-4</v>
      </c>
    </row>
    <row r="108" spans="1:11" x14ac:dyDescent="0.55000000000000004">
      <c r="A108">
        <f t="shared" si="10"/>
        <v>0</v>
      </c>
      <c r="B108" s="1">
        <v>39326</v>
      </c>
      <c r="C108">
        <v>-0.1</v>
      </c>
      <c r="D108">
        <f t="array" ref="D108">MMULT($R$17:$U$17,TRANSPOSE(F108:I108))</f>
        <v>-2.4768229399362257E-3</v>
      </c>
      <c r="E108">
        <f t="shared" si="12"/>
        <v>-9.7523177060063776E-2</v>
      </c>
      <c r="F108">
        <f t="shared" si="17"/>
        <v>0</v>
      </c>
      <c r="G108">
        <f t="shared" si="13"/>
        <v>0</v>
      </c>
      <c r="H108">
        <v>1.87850527080657E-3</v>
      </c>
      <c r="I108">
        <f t="shared" si="14"/>
        <v>2.5394290479087999E-3</v>
      </c>
      <c r="J108">
        <f t="shared" si="15"/>
        <v>-0.2</v>
      </c>
      <c r="K108">
        <f t="shared" si="16"/>
        <v>-4.5276230065345703E-3</v>
      </c>
    </row>
    <row r="109" spans="1:11" x14ac:dyDescent="0.55000000000000004">
      <c r="A109">
        <f t="shared" si="10"/>
        <v>0</v>
      </c>
      <c r="B109" s="1">
        <v>39417</v>
      </c>
      <c r="C109">
        <v>0.5</v>
      </c>
      <c r="D109">
        <f t="array" ref="D109">MMULT($R$17:$U$17,TRANSPOSE(F109:I109))</f>
        <v>0.58948865439159981</v>
      </c>
      <c r="E109">
        <f t="shared" si="12"/>
        <v>-8.9488654391599809E-2</v>
      </c>
      <c r="F109">
        <f t="shared" si="17"/>
        <v>0.6</v>
      </c>
      <c r="G109">
        <f t="shared" si="13"/>
        <v>0</v>
      </c>
      <c r="H109">
        <v>7.9721557040963193E-3</v>
      </c>
      <c r="I109">
        <f t="shared" si="14"/>
        <v>1.87850527080657E-3</v>
      </c>
      <c r="J109">
        <f t="shared" ref="J109:J142" si="18">G108</f>
        <v>0</v>
      </c>
      <c r="K109">
        <f t="shared" si="16"/>
        <v>2.5394290479087999E-3</v>
      </c>
    </row>
    <row r="110" spans="1:11" x14ac:dyDescent="0.55000000000000004">
      <c r="A110">
        <f t="shared" si="10"/>
        <v>0</v>
      </c>
      <c r="B110" s="1">
        <v>39508</v>
      </c>
      <c r="C110">
        <v>1</v>
      </c>
      <c r="D110">
        <f t="array" ref="D110">MMULT($R$17:$U$17,TRANSPOSE(F110:I110))</f>
        <v>0.49859173452735739</v>
      </c>
      <c r="E110">
        <f t="shared" si="12"/>
        <v>0.50140826547264261</v>
      </c>
      <c r="F110">
        <f t="shared" si="17"/>
        <v>0.5</v>
      </c>
      <c r="G110">
        <f t="shared" si="13"/>
        <v>0.6</v>
      </c>
      <c r="H110">
        <v>1.0680755860255999E-3</v>
      </c>
      <c r="I110">
        <f t="shared" si="14"/>
        <v>7.9721557040963193E-3</v>
      </c>
      <c r="J110">
        <f t="shared" si="18"/>
        <v>0</v>
      </c>
      <c r="K110">
        <f t="shared" si="16"/>
        <v>1.87850527080657E-3</v>
      </c>
    </row>
    <row r="111" spans="1:11" x14ac:dyDescent="0.55000000000000004">
      <c r="A111">
        <f t="shared" si="10"/>
        <v>0</v>
      </c>
      <c r="B111" s="1">
        <v>39600</v>
      </c>
      <c r="C111">
        <v>1.5</v>
      </c>
      <c r="D111">
        <f t="array" ref="D111">MMULT($R$17:$U$17,TRANSPOSE(F111:I111))</f>
        <v>0.49529063583090033</v>
      </c>
      <c r="E111">
        <f t="shared" si="12"/>
        <v>1.0047093641690996</v>
      </c>
      <c r="F111">
        <f t="shared" si="17"/>
        <v>0.5</v>
      </c>
      <c r="G111">
        <f t="shared" si="13"/>
        <v>0.5</v>
      </c>
      <c r="H111">
        <v>3.5717391304640801E-3</v>
      </c>
      <c r="I111">
        <f t="shared" si="14"/>
        <v>1.0680755860255999E-3</v>
      </c>
      <c r="J111">
        <f t="shared" si="18"/>
        <v>0.6</v>
      </c>
      <c r="K111">
        <f t="shared" si="16"/>
        <v>7.9721557040963193E-3</v>
      </c>
    </row>
    <row r="112" spans="1:11" x14ac:dyDescent="0.55000000000000004">
      <c r="A112">
        <f t="shared" si="10"/>
        <v>0</v>
      </c>
      <c r="B112" s="1">
        <v>39692</v>
      </c>
      <c r="C112">
        <v>2.2999999999999998</v>
      </c>
      <c r="D112">
        <f t="array" ref="D112">MMULT($R$17:$U$17,TRANSPOSE(F112:I112))</f>
        <v>0.79492410785393541</v>
      </c>
      <c r="E112">
        <f t="shared" si="12"/>
        <v>1.5050758921460643</v>
      </c>
      <c r="F112">
        <f t="shared" si="17"/>
        <v>0.79999999999999982</v>
      </c>
      <c r="G112">
        <f t="shared" si="13"/>
        <v>0.5</v>
      </c>
      <c r="H112">
        <v>3.8497261942645098E-3</v>
      </c>
      <c r="I112">
        <f t="shared" si="14"/>
        <v>3.5717391304640801E-3</v>
      </c>
      <c r="J112">
        <f t="shared" si="18"/>
        <v>0.5</v>
      </c>
      <c r="K112">
        <f t="shared" si="16"/>
        <v>1.0680755860255999E-3</v>
      </c>
    </row>
    <row r="113" spans="1:11" x14ac:dyDescent="0.55000000000000004">
      <c r="A113">
        <f t="shared" si="10"/>
        <v>0</v>
      </c>
      <c r="B113" s="1">
        <v>39783</v>
      </c>
      <c r="C113">
        <v>1</v>
      </c>
      <c r="D113">
        <f t="array" ref="D113">MMULT($R$17:$U$17,TRANSPOSE(F113:I113))</f>
        <v>-1.2722130834262204</v>
      </c>
      <c r="E113">
        <f t="shared" si="12"/>
        <v>2.2722130834262204</v>
      </c>
      <c r="F113">
        <f t="shared" si="17"/>
        <v>-1.2999999999999998</v>
      </c>
      <c r="G113">
        <f t="shared" si="13"/>
        <v>0.79999999999999982</v>
      </c>
      <c r="H113">
        <v>-2.1074525918534599E-2</v>
      </c>
      <c r="I113">
        <f t="shared" si="14"/>
        <v>3.8497261942645098E-3</v>
      </c>
      <c r="J113">
        <f t="shared" si="18"/>
        <v>0.5</v>
      </c>
      <c r="K113">
        <f t="shared" si="16"/>
        <v>3.5717391304640801E-3</v>
      </c>
    </row>
    <row r="114" spans="1:11" x14ac:dyDescent="0.55000000000000004">
      <c r="A114">
        <f t="shared" si="10"/>
        <v>0</v>
      </c>
      <c r="B114" s="1">
        <v>39873</v>
      </c>
      <c r="C114">
        <v>-0.1</v>
      </c>
      <c r="D114">
        <f t="array" ref="D114">MMULT($R$17:$U$17,TRANSPOSE(F114:I114))</f>
        <v>-1.0974475951550786</v>
      </c>
      <c r="E114">
        <f t="shared" si="12"/>
        <v>0.99744759515507864</v>
      </c>
      <c r="F114">
        <f t="shared" si="17"/>
        <v>-1.1000000000000001</v>
      </c>
      <c r="G114">
        <f t="shared" si="13"/>
        <v>-1.2999999999999998</v>
      </c>
      <c r="H114">
        <v>-1.93582911281527E-3</v>
      </c>
      <c r="I114">
        <f t="shared" si="14"/>
        <v>-2.1074525918534599E-2</v>
      </c>
      <c r="J114">
        <f t="shared" si="18"/>
        <v>0.79999999999999982</v>
      </c>
      <c r="K114">
        <f t="shared" si="16"/>
        <v>3.8497261942645098E-3</v>
      </c>
    </row>
    <row r="115" spans="1:11" x14ac:dyDescent="0.55000000000000004">
      <c r="A115">
        <f t="shared" si="10"/>
        <v>0</v>
      </c>
      <c r="B115" s="1">
        <v>39965</v>
      </c>
      <c r="C115">
        <v>-1</v>
      </c>
      <c r="D115">
        <f t="array" ref="D115">MMULT($R$17:$U$17,TRANSPOSE(F115:I115))</f>
        <v>-0.89044916395383733</v>
      </c>
      <c r="E115">
        <f t="shared" si="12"/>
        <v>-0.10955083604616267</v>
      </c>
      <c r="F115">
        <f t="shared" si="17"/>
        <v>-0.9</v>
      </c>
      <c r="G115">
        <f t="shared" si="13"/>
        <v>-1.1000000000000001</v>
      </c>
      <c r="H115">
        <v>-7.2436731604997098E-3</v>
      </c>
      <c r="I115">
        <f t="shared" si="14"/>
        <v>-1.93582911281527E-3</v>
      </c>
      <c r="J115">
        <f t="shared" si="18"/>
        <v>-1.2999999999999998</v>
      </c>
      <c r="K115">
        <f t="shared" si="16"/>
        <v>-2.1074525918534599E-2</v>
      </c>
    </row>
    <row r="116" spans="1:11" x14ac:dyDescent="0.55000000000000004">
      <c r="A116">
        <f t="shared" si="10"/>
        <v>0</v>
      </c>
      <c r="B116" s="1">
        <v>40057</v>
      </c>
      <c r="C116">
        <v>-2.2999999999999998</v>
      </c>
      <c r="D116">
        <f t="array" ref="D116">MMULT($R$17:$U$17,TRANSPOSE(F116:I116))</f>
        <v>-1.2963742889710606</v>
      </c>
      <c r="E116">
        <f t="shared" si="12"/>
        <v>-1.0036257110289393</v>
      </c>
      <c r="F116">
        <f t="shared" si="17"/>
        <v>-1.2999999999999998</v>
      </c>
      <c r="G116">
        <f t="shared" si="13"/>
        <v>-0.9</v>
      </c>
      <c r="H116">
        <v>-2.7498603830191999E-3</v>
      </c>
      <c r="I116">
        <f t="shared" si="14"/>
        <v>-7.2436731604997098E-3</v>
      </c>
      <c r="J116">
        <f t="shared" si="18"/>
        <v>-1.1000000000000001</v>
      </c>
      <c r="K116">
        <f t="shared" si="16"/>
        <v>-1.93582911281527E-3</v>
      </c>
    </row>
    <row r="117" spans="1:11" x14ac:dyDescent="0.55000000000000004">
      <c r="A117">
        <f t="shared" si="10"/>
        <v>0</v>
      </c>
      <c r="B117" s="1">
        <v>40148</v>
      </c>
      <c r="C117">
        <v>-1.8</v>
      </c>
      <c r="D117">
        <f t="array" ref="D117">MMULT($R$17:$U$17,TRANSPOSE(F117:I117))</f>
        <v>0.48769146876679864</v>
      </c>
      <c r="E117">
        <f t="shared" si="12"/>
        <v>-2.2876914687667989</v>
      </c>
      <c r="F117">
        <f t="shared" si="17"/>
        <v>0.49999999999999978</v>
      </c>
      <c r="G117">
        <f t="shared" si="13"/>
        <v>-1.2999999999999998</v>
      </c>
      <c r="H117">
        <v>9.3352013277343791E-3</v>
      </c>
      <c r="I117">
        <f t="shared" si="14"/>
        <v>-2.7498603830191999E-3</v>
      </c>
      <c r="J117">
        <f t="shared" si="18"/>
        <v>-0.9</v>
      </c>
      <c r="K117">
        <f t="shared" si="16"/>
        <v>-7.2436731604997098E-3</v>
      </c>
    </row>
    <row r="118" spans="1:11" x14ac:dyDescent="0.55000000000000004">
      <c r="A118">
        <f t="shared" si="10"/>
        <v>0</v>
      </c>
      <c r="B118" s="1">
        <v>40238</v>
      </c>
      <c r="C118">
        <v>-1.2</v>
      </c>
      <c r="D118">
        <f t="array" ref="D118">MMULT($R$17:$U$17,TRANSPOSE(F118:I118))</f>
        <v>0.60121730823482455</v>
      </c>
      <c r="E118">
        <f t="shared" si="12"/>
        <v>-1.8012173082348246</v>
      </c>
      <c r="F118">
        <f t="shared" si="17"/>
        <v>0.60000000000000009</v>
      </c>
      <c r="G118">
        <f t="shared" si="13"/>
        <v>0.49999999999999978</v>
      </c>
      <c r="H118">
        <v>-9.2324723678990895E-4</v>
      </c>
      <c r="I118">
        <f t="shared" si="14"/>
        <v>9.3352013277343791E-3</v>
      </c>
      <c r="J118">
        <f t="shared" si="18"/>
        <v>-1.2999999999999998</v>
      </c>
      <c r="K118">
        <f t="shared" si="16"/>
        <v>-2.7498603830191999E-3</v>
      </c>
    </row>
    <row r="119" spans="1:11" x14ac:dyDescent="0.55000000000000004">
      <c r="A119">
        <f t="shared" si="10"/>
        <v>0</v>
      </c>
      <c r="B119" s="1">
        <v>40330</v>
      </c>
      <c r="C119">
        <v>-1.2</v>
      </c>
      <c r="D119">
        <f t="array" ref="D119">MMULT($R$17:$U$17,TRANSPOSE(F119:I119))</f>
        <v>2.1915937088453352E-3</v>
      </c>
      <c r="E119">
        <f t="shared" si="12"/>
        <v>-1.2021915937088452</v>
      </c>
      <c r="F119">
        <f t="shared" si="17"/>
        <v>0</v>
      </c>
      <c r="G119">
        <f t="shared" si="13"/>
        <v>0.60000000000000009</v>
      </c>
      <c r="H119">
        <v>-1.66217789215021E-3</v>
      </c>
      <c r="I119">
        <f t="shared" si="14"/>
        <v>-9.2324723678990895E-4</v>
      </c>
      <c r="J119">
        <f t="shared" si="18"/>
        <v>0.49999999999999978</v>
      </c>
      <c r="K119">
        <f t="shared" si="16"/>
        <v>9.3352013277343791E-3</v>
      </c>
    </row>
    <row r="120" spans="1:11" x14ac:dyDescent="0.55000000000000004">
      <c r="A120">
        <f t="shared" si="10"/>
        <v>0</v>
      </c>
      <c r="B120" s="1">
        <v>40422</v>
      </c>
      <c r="C120">
        <v>-1</v>
      </c>
      <c r="D120">
        <f t="array" ref="D120">MMULT($R$17:$U$17,TRANSPOSE(F120:I120))</f>
        <v>0.20045327428085033</v>
      </c>
      <c r="E120">
        <f t="shared" si="12"/>
        <v>-1.2004532742808502</v>
      </c>
      <c r="F120">
        <f t="shared" si="17"/>
        <v>0.19999999999999996</v>
      </c>
      <c r="G120">
        <f t="shared" si="13"/>
        <v>0</v>
      </c>
      <c r="H120">
        <v>-3.4377835894898001E-4</v>
      </c>
      <c r="I120">
        <f t="shared" si="14"/>
        <v>-1.66217789215021E-3</v>
      </c>
      <c r="J120">
        <f t="shared" si="18"/>
        <v>0.60000000000000009</v>
      </c>
      <c r="K120">
        <f t="shared" si="16"/>
        <v>-9.2324723678990895E-4</v>
      </c>
    </row>
    <row r="121" spans="1:11" x14ac:dyDescent="0.55000000000000004">
      <c r="A121">
        <f t="shared" si="10"/>
        <v>0</v>
      </c>
      <c r="B121" s="1">
        <v>40513</v>
      </c>
      <c r="C121">
        <v>-0.5</v>
      </c>
      <c r="D121">
        <f t="array" ref="D121">MMULT($R$17:$U$17,TRANSPOSE(F121:I121))</f>
        <v>0.48709024990252414</v>
      </c>
      <c r="E121">
        <f t="shared" si="12"/>
        <v>-0.98709024990252414</v>
      </c>
      <c r="F121">
        <f t="shared" si="17"/>
        <v>0.5</v>
      </c>
      <c r="G121">
        <f t="shared" si="13"/>
        <v>0.19999999999999996</v>
      </c>
      <c r="H121">
        <v>9.7911858017305196E-3</v>
      </c>
      <c r="I121">
        <f t="shared" si="14"/>
        <v>-3.4377835894898001E-4</v>
      </c>
      <c r="J121">
        <f t="shared" si="18"/>
        <v>0</v>
      </c>
      <c r="K121">
        <f t="shared" si="16"/>
        <v>-1.66217789215021E-3</v>
      </c>
    </row>
    <row r="122" spans="1:11" x14ac:dyDescent="0.55000000000000004">
      <c r="A122">
        <f t="shared" si="10"/>
        <v>0</v>
      </c>
      <c r="B122" s="1">
        <v>40603</v>
      </c>
      <c r="C122">
        <v>-0.8</v>
      </c>
      <c r="D122">
        <f t="array" ref="D122">MMULT($R$17:$U$17,TRANSPOSE(F122:I122))</f>
        <v>-0.29515255674570468</v>
      </c>
      <c r="E122">
        <f t="shared" si="12"/>
        <v>-0.50484744325429531</v>
      </c>
      <c r="F122">
        <f t="shared" si="17"/>
        <v>-0.30000000000000004</v>
      </c>
      <c r="G122">
        <f t="shared" si="13"/>
        <v>0.5</v>
      </c>
      <c r="H122">
        <v>-3.6764629220383798E-3</v>
      </c>
      <c r="I122">
        <f t="shared" si="14"/>
        <v>9.7911858017305196E-3</v>
      </c>
      <c r="J122">
        <f t="shared" si="18"/>
        <v>0.19999999999999996</v>
      </c>
      <c r="K122">
        <f t="shared" si="16"/>
        <v>-3.4377835894898001E-4</v>
      </c>
    </row>
    <row r="123" spans="1:11" x14ac:dyDescent="0.55000000000000004">
      <c r="A123">
        <f t="shared" si="10"/>
        <v>0</v>
      </c>
      <c r="B123" s="1">
        <v>40695</v>
      </c>
      <c r="C123">
        <v>-0.3</v>
      </c>
      <c r="D123">
        <f t="array" ref="D123">MMULT($R$17:$U$17,TRANSPOSE(F123:I123))</f>
        <v>0.5000373067336541</v>
      </c>
      <c r="E123">
        <f t="shared" si="12"/>
        <v>-0.80003730673365414</v>
      </c>
      <c r="F123">
        <f t="shared" si="17"/>
        <v>0.5</v>
      </c>
      <c r="G123">
        <f t="shared" si="13"/>
        <v>-0.30000000000000004</v>
      </c>
      <c r="H123">
        <v>-2.8294673259001799E-5</v>
      </c>
      <c r="I123">
        <f t="shared" si="14"/>
        <v>-3.6764629220383798E-3</v>
      </c>
      <c r="J123">
        <f t="shared" si="18"/>
        <v>0.5</v>
      </c>
      <c r="K123">
        <f t="shared" si="16"/>
        <v>9.7911858017305196E-3</v>
      </c>
    </row>
    <row r="124" spans="1:11" x14ac:dyDescent="0.55000000000000004">
      <c r="A124">
        <f t="shared" si="10"/>
        <v>0</v>
      </c>
      <c r="B124" s="1">
        <v>40787</v>
      </c>
      <c r="C124">
        <v>0.2</v>
      </c>
      <c r="D124">
        <f t="array" ref="D124">MMULT($R$17:$U$17,TRANSPOSE(F124:I124))</f>
        <v>0.49402255691949576</v>
      </c>
      <c r="E124">
        <f t="shared" si="12"/>
        <v>-0.29402255691949575</v>
      </c>
      <c r="F124">
        <f t="shared" si="17"/>
        <v>0.5</v>
      </c>
      <c r="G124">
        <f t="shared" si="13"/>
        <v>0.5</v>
      </c>
      <c r="H124">
        <v>4.5334925446720202E-3</v>
      </c>
      <c r="I124">
        <f t="shared" si="14"/>
        <v>-2.8294673259001799E-5</v>
      </c>
      <c r="J124">
        <f t="shared" si="18"/>
        <v>-0.30000000000000004</v>
      </c>
      <c r="K124">
        <f t="shared" si="16"/>
        <v>-3.6764629220383798E-3</v>
      </c>
    </row>
    <row r="125" spans="1:11" x14ac:dyDescent="0.55000000000000004">
      <c r="A125">
        <f t="shared" si="10"/>
        <v>0</v>
      </c>
      <c r="B125" s="1">
        <v>40878</v>
      </c>
      <c r="C125">
        <v>-0.2</v>
      </c>
      <c r="D125">
        <f t="array" ref="D125">MMULT($R$17:$U$17,TRANSPOSE(F125:I125))</f>
        <v>-0.39903245512692653</v>
      </c>
      <c r="E125">
        <f t="shared" si="12"/>
        <v>0.19903245512692652</v>
      </c>
      <c r="F125">
        <f t="shared" si="17"/>
        <v>-0.4</v>
      </c>
      <c r="G125">
        <f t="shared" si="13"/>
        <v>0.5</v>
      </c>
      <c r="H125">
        <v>-7.3381835839149499E-4</v>
      </c>
      <c r="I125">
        <f t="shared" si="14"/>
        <v>4.5334925446720202E-3</v>
      </c>
      <c r="J125">
        <f t="shared" si="18"/>
        <v>0.5</v>
      </c>
      <c r="K125">
        <f t="shared" si="16"/>
        <v>-2.8294673259001799E-5</v>
      </c>
    </row>
    <row r="126" spans="1:11" x14ac:dyDescent="0.55000000000000004">
      <c r="A126">
        <f t="shared" si="10"/>
        <v>0</v>
      </c>
      <c r="B126" s="1">
        <v>40969</v>
      </c>
      <c r="C126">
        <v>0.1</v>
      </c>
      <c r="D126">
        <f t="array" ref="D126">MMULT($R$17:$U$17,TRANSPOSE(F126:I126))</f>
        <v>0.29788330447933381</v>
      </c>
      <c r="E126">
        <f t="shared" si="12"/>
        <v>-0.1978833044793338</v>
      </c>
      <c r="F126">
        <f t="shared" si="17"/>
        <v>0.30000000000000004</v>
      </c>
      <c r="G126">
        <f t="shared" si="13"/>
        <v>-0.4</v>
      </c>
      <c r="H126">
        <v>1.6053726038109601E-3</v>
      </c>
      <c r="I126">
        <f t="shared" si="14"/>
        <v>-7.3381835839149499E-4</v>
      </c>
      <c r="J126">
        <f t="shared" si="18"/>
        <v>0.5</v>
      </c>
      <c r="K126">
        <f t="shared" si="16"/>
        <v>4.5334925446720202E-3</v>
      </c>
    </row>
    <row r="127" spans="1:11" x14ac:dyDescent="0.55000000000000004">
      <c r="A127">
        <f t="shared" si="10"/>
        <v>0</v>
      </c>
      <c r="B127" s="1">
        <v>41061</v>
      </c>
      <c r="C127">
        <v>0</v>
      </c>
      <c r="D127">
        <f t="array" ref="D127">MMULT($R$17:$U$17,TRANSPOSE(F127:I127))</f>
        <v>-9.2809660544261083E-2</v>
      </c>
      <c r="E127">
        <f t="shared" si="12"/>
        <v>9.2809660544261083E-2</v>
      </c>
      <c r="F127">
        <f t="shared" si="17"/>
        <v>-0.1</v>
      </c>
      <c r="G127">
        <f t="shared" si="13"/>
        <v>0.30000000000000004</v>
      </c>
      <c r="H127">
        <v>-5.4533936797443398E-3</v>
      </c>
      <c r="I127">
        <f t="shared" si="14"/>
        <v>1.6053726038109601E-3</v>
      </c>
      <c r="J127">
        <f t="shared" si="18"/>
        <v>-0.4</v>
      </c>
      <c r="K127">
        <f t="shared" si="16"/>
        <v>-7.3381835839149499E-4</v>
      </c>
    </row>
    <row r="128" spans="1:11" x14ac:dyDescent="0.55000000000000004">
      <c r="A128">
        <f t="shared" si="10"/>
        <v>0</v>
      </c>
      <c r="B128" s="1">
        <v>41153</v>
      </c>
      <c r="C128">
        <v>-0.2</v>
      </c>
      <c r="D128">
        <f t="array" ref="D128">MMULT($R$17:$U$17,TRANSPOSE(F128:I128))</f>
        <v>-0.20183950281703156</v>
      </c>
      <c r="E128">
        <f t="shared" si="12"/>
        <v>1.8395028170315464E-3</v>
      </c>
      <c r="F128">
        <f t="shared" si="17"/>
        <v>-0.2</v>
      </c>
      <c r="G128">
        <f t="shared" si="13"/>
        <v>-0.1</v>
      </c>
      <c r="H128">
        <v>1.3951403960859E-3</v>
      </c>
      <c r="I128">
        <f t="shared" si="14"/>
        <v>-5.4533936797443398E-3</v>
      </c>
      <c r="J128">
        <f t="shared" si="18"/>
        <v>0.30000000000000004</v>
      </c>
      <c r="K128">
        <f t="shared" si="16"/>
        <v>1.6053726038109601E-3</v>
      </c>
    </row>
    <row r="129" spans="1:11" x14ac:dyDescent="0.55000000000000004">
      <c r="A129">
        <f t="shared" si="10"/>
        <v>0</v>
      </c>
      <c r="B129" s="1">
        <v>41244</v>
      </c>
      <c r="C129">
        <v>-0.1</v>
      </c>
      <c r="D129">
        <f t="array" ref="D129">MMULT($R$17:$U$17,TRANSPOSE(F129:I129))</f>
        <v>9.7588137798284444E-2</v>
      </c>
      <c r="E129">
        <f t="shared" si="12"/>
        <v>-0.19758813779828444</v>
      </c>
      <c r="F129">
        <f t="shared" si="17"/>
        <v>0.1</v>
      </c>
      <c r="G129">
        <f t="shared" si="13"/>
        <v>-0.2</v>
      </c>
      <c r="H129">
        <v>1.82923687653607E-3</v>
      </c>
      <c r="I129">
        <f t="shared" si="14"/>
        <v>1.3951403960859E-3</v>
      </c>
      <c r="J129">
        <f t="shared" si="18"/>
        <v>-0.1</v>
      </c>
      <c r="K129">
        <f t="shared" si="16"/>
        <v>-5.4533936797443398E-3</v>
      </c>
    </row>
    <row r="130" spans="1:11" x14ac:dyDescent="0.55000000000000004">
      <c r="A130">
        <f t="shared" si="10"/>
        <v>0</v>
      </c>
      <c r="B130" s="1">
        <v>41334</v>
      </c>
      <c r="C130">
        <v>-0.3</v>
      </c>
      <c r="D130">
        <f t="array" ref="D130">MMULT($R$17:$U$17,TRANSPOSE(F130:I130))</f>
        <v>-0.19570072844135133</v>
      </c>
      <c r="E130">
        <f t="shared" si="12"/>
        <v>-0.10429927155864865</v>
      </c>
      <c r="F130">
        <f t="shared" si="17"/>
        <v>-0.19999999999999998</v>
      </c>
      <c r="G130">
        <f t="shared" si="13"/>
        <v>0.1</v>
      </c>
      <c r="H130">
        <v>-3.2607111930892498E-3</v>
      </c>
      <c r="I130">
        <f t="shared" si="14"/>
        <v>1.82923687653607E-3</v>
      </c>
      <c r="J130">
        <f t="shared" si="18"/>
        <v>-0.2</v>
      </c>
      <c r="K130">
        <f t="shared" si="16"/>
        <v>1.3951403960859E-3</v>
      </c>
    </row>
    <row r="131" spans="1:11" x14ac:dyDescent="0.55000000000000004">
      <c r="A131">
        <f t="shared" si="10"/>
        <v>0</v>
      </c>
      <c r="B131" s="1">
        <v>41426</v>
      </c>
      <c r="C131">
        <v>0</v>
      </c>
      <c r="D131">
        <f t="array" ref="D131">MMULT($R$17:$U$17,TRANSPOSE(F131:I131))</f>
        <v>0.29062290188198292</v>
      </c>
      <c r="E131">
        <f t="shared" si="12"/>
        <v>-0.29062290188198292</v>
      </c>
      <c r="F131">
        <f t="shared" si="17"/>
        <v>0.3</v>
      </c>
      <c r="G131">
        <f t="shared" si="13"/>
        <v>-0.19999999999999998</v>
      </c>
      <c r="H131">
        <v>7.1119045110342198E-3</v>
      </c>
      <c r="I131">
        <f t="shared" si="14"/>
        <v>-3.2607111930892498E-3</v>
      </c>
      <c r="J131">
        <f t="shared" si="18"/>
        <v>0.1</v>
      </c>
      <c r="K131">
        <f t="shared" si="16"/>
        <v>1.82923687653607E-3</v>
      </c>
    </row>
    <row r="132" spans="1:11" x14ac:dyDescent="0.55000000000000004">
      <c r="A132">
        <f t="shared" si="10"/>
        <v>0</v>
      </c>
      <c r="B132" s="1">
        <v>41518</v>
      </c>
      <c r="C132">
        <v>0.7</v>
      </c>
      <c r="D132">
        <f t="array" ref="D132">MMULT($R$17:$U$17,TRANSPOSE(F132:I132))</f>
        <v>0.69592493789084087</v>
      </c>
      <c r="E132">
        <f t="shared" si="12"/>
        <v>4.0750621091590888E-3</v>
      </c>
      <c r="F132">
        <f t="shared" si="17"/>
        <v>0.7</v>
      </c>
      <c r="G132">
        <f t="shared" si="13"/>
        <v>0.3</v>
      </c>
      <c r="H132">
        <v>3.0906632555319099E-3</v>
      </c>
      <c r="I132">
        <f t="shared" si="14"/>
        <v>7.1119045110342198E-3</v>
      </c>
      <c r="J132">
        <f t="shared" si="18"/>
        <v>-0.19999999999999998</v>
      </c>
      <c r="K132">
        <f t="shared" si="16"/>
        <v>-3.2607111930892498E-3</v>
      </c>
    </row>
    <row r="133" spans="1:11" x14ac:dyDescent="0.55000000000000004">
      <c r="A133">
        <f t="shared" si="10"/>
        <v>0</v>
      </c>
      <c r="B133" s="1">
        <v>41609</v>
      </c>
      <c r="C133">
        <v>1.1000000000000001</v>
      </c>
      <c r="D133">
        <f t="array" ref="D133">MMULT($R$17:$U$17,TRANSPOSE(F133:I133))</f>
        <v>0.39488374366957929</v>
      </c>
      <c r="E133">
        <f t="shared" si="12"/>
        <v>0.70511625633042074</v>
      </c>
      <c r="F133">
        <f t="shared" si="17"/>
        <v>0.40000000000000013</v>
      </c>
      <c r="G133">
        <f t="shared" si="13"/>
        <v>0.7</v>
      </c>
      <c r="H133">
        <v>3.8803397402886299E-3</v>
      </c>
      <c r="I133">
        <f t="shared" si="14"/>
        <v>3.0906632555319099E-3</v>
      </c>
      <c r="J133">
        <f t="shared" si="18"/>
        <v>0.3</v>
      </c>
      <c r="K133">
        <f t="shared" si="16"/>
        <v>7.1119045110342198E-3</v>
      </c>
    </row>
    <row r="134" spans="1:11" x14ac:dyDescent="0.55000000000000004">
      <c r="A134">
        <f t="shared" si="10"/>
        <v>0</v>
      </c>
      <c r="B134" s="1">
        <v>41699</v>
      </c>
      <c r="C134">
        <v>1.3</v>
      </c>
      <c r="D134">
        <f t="array" ref="D134">MMULT($R$17:$U$17,TRANSPOSE(F134:I134))</f>
        <v>0.20296202956228437</v>
      </c>
      <c r="E134">
        <f t="shared" si="12"/>
        <v>1.0970379704377158</v>
      </c>
      <c r="F134">
        <f t="shared" si="17"/>
        <v>0.19999999999999996</v>
      </c>
      <c r="G134">
        <f t="shared" si="13"/>
        <v>0.40000000000000013</v>
      </c>
      <c r="H134">
        <v>-2.2465021844393302E-3</v>
      </c>
      <c r="I134">
        <f t="shared" si="14"/>
        <v>3.8803397402886299E-3</v>
      </c>
      <c r="J134">
        <f t="shared" si="18"/>
        <v>0.7</v>
      </c>
      <c r="K134">
        <f t="shared" si="16"/>
        <v>3.0906632555319099E-3</v>
      </c>
    </row>
    <row r="135" spans="1:11" x14ac:dyDescent="0.55000000000000004">
      <c r="A135">
        <f t="shared" si="10"/>
        <v>0</v>
      </c>
      <c r="B135" s="1">
        <v>41791</v>
      </c>
      <c r="C135">
        <v>1.4</v>
      </c>
      <c r="D135">
        <f t="array" ref="D135">MMULT($R$17:$U$17,TRANSPOSE(F135:I135))</f>
        <v>7.4538057787994466E-2</v>
      </c>
      <c r="E135">
        <f t="shared" si="12"/>
        <v>1.3254619422120055</v>
      </c>
      <c r="F135">
        <f t="shared" si="17"/>
        <v>9.9999999999999867E-2</v>
      </c>
      <c r="G135">
        <f t="shared" si="13"/>
        <v>0.19999999999999996</v>
      </c>
      <c r="H135">
        <v>1.93111876828208E-2</v>
      </c>
      <c r="I135">
        <f t="shared" si="14"/>
        <v>-2.2465021844393302E-3</v>
      </c>
      <c r="J135">
        <f t="shared" si="18"/>
        <v>0.40000000000000013</v>
      </c>
      <c r="K135">
        <f t="shared" si="16"/>
        <v>3.8803397402886299E-3</v>
      </c>
    </row>
    <row r="136" spans="1:11" x14ac:dyDescent="0.55000000000000004">
      <c r="A136">
        <f t="shared" si="10"/>
        <v>0</v>
      </c>
      <c r="B136" s="1">
        <v>41883</v>
      </c>
      <c r="C136">
        <v>1.2</v>
      </c>
      <c r="D136">
        <f t="array" ref="D136">MMULT($R$17:$U$17,TRANSPOSE(F136:I136))</f>
        <v>-0.19551256253147159</v>
      </c>
      <c r="E136">
        <f t="shared" si="12"/>
        <v>1.3955125625314715</v>
      </c>
      <c r="F136">
        <f t="shared" si="17"/>
        <v>-0.19999999999999996</v>
      </c>
      <c r="G136">
        <f t="shared" si="13"/>
        <v>9.9999999999999867E-2</v>
      </c>
      <c r="H136">
        <v>-3.4034225059553398E-3</v>
      </c>
      <c r="I136">
        <f t="shared" si="14"/>
        <v>1.93111876828208E-2</v>
      </c>
      <c r="J136">
        <f t="shared" si="18"/>
        <v>0.19999999999999996</v>
      </c>
      <c r="K136">
        <f t="shared" si="16"/>
        <v>-2.2465021844393302E-3</v>
      </c>
    </row>
    <row r="137" spans="1:11" x14ac:dyDescent="0.55000000000000004">
      <c r="A137">
        <f t="shared" si="10"/>
        <v>0</v>
      </c>
      <c r="B137" s="1">
        <v>41974</v>
      </c>
      <c r="C137">
        <v>0.7</v>
      </c>
      <c r="D137">
        <f t="array" ref="D137">MMULT($R$17:$U$17,TRANSPOSE(F137:I137))</f>
        <v>-0.48435670923978608</v>
      </c>
      <c r="E137">
        <f t="shared" si="12"/>
        <v>1.184356709239786</v>
      </c>
      <c r="F137">
        <f t="shared" si="17"/>
        <v>-0.5</v>
      </c>
      <c r="G137">
        <f t="shared" si="13"/>
        <v>-0.19999999999999996</v>
      </c>
      <c r="H137">
        <v>-1.18643943707087E-2</v>
      </c>
      <c r="I137">
        <f t="shared" si="14"/>
        <v>-3.4034225059553398E-3</v>
      </c>
      <c r="J137">
        <f t="shared" si="18"/>
        <v>9.9999999999999867E-2</v>
      </c>
      <c r="K137">
        <f t="shared" si="16"/>
        <v>1.93111876828208E-2</v>
      </c>
    </row>
    <row r="138" spans="1:11" x14ac:dyDescent="0.55000000000000004">
      <c r="A138">
        <f t="shared" si="10"/>
        <v>0</v>
      </c>
      <c r="B138" s="1">
        <v>42064</v>
      </c>
      <c r="C138">
        <v>0.1</v>
      </c>
      <c r="D138">
        <f t="array" ref="D138">MMULT($R$17:$U$17,TRANSPOSE(F138:I138))</f>
        <v>-0.59766450661615123</v>
      </c>
      <c r="E138">
        <f t="shared" si="12"/>
        <v>0.6976645066161512</v>
      </c>
      <c r="F138">
        <f t="shared" si="17"/>
        <v>-0.6</v>
      </c>
      <c r="G138">
        <f t="shared" si="13"/>
        <v>-0.5</v>
      </c>
      <c r="H138">
        <v>-1.7713162135064701E-3</v>
      </c>
      <c r="I138">
        <f t="shared" si="14"/>
        <v>-1.18643943707087E-2</v>
      </c>
      <c r="J138">
        <f t="shared" si="18"/>
        <v>-0.19999999999999996</v>
      </c>
      <c r="K138">
        <f t="shared" si="16"/>
        <v>-3.4034225059553398E-3</v>
      </c>
    </row>
    <row r="139" spans="1:11" x14ac:dyDescent="0.55000000000000004">
      <c r="A139">
        <f>C139-D139-E139</f>
        <v>0</v>
      </c>
      <c r="B139" s="1">
        <v>42156</v>
      </c>
      <c r="C139">
        <v>0</v>
      </c>
      <c r="D139">
        <f t="array" ref="D139">MMULT($R$17:$U$17,TRANSPOSE(F139:I139))</f>
        <v>-8.3885065922701507E-2</v>
      </c>
      <c r="E139">
        <f t="shared" si="12"/>
        <v>8.3885065922701507E-2</v>
      </c>
      <c r="F139">
        <f t="shared" si="17"/>
        <v>-0.1</v>
      </c>
      <c r="G139">
        <f t="shared" si="13"/>
        <v>-0.6</v>
      </c>
      <c r="H139">
        <v>-1.22221044204658E-2</v>
      </c>
      <c r="I139">
        <f t="shared" si="14"/>
        <v>-1.7713162135064701E-3</v>
      </c>
      <c r="J139">
        <f t="shared" si="18"/>
        <v>-0.5</v>
      </c>
      <c r="K139">
        <f t="shared" si="16"/>
        <v>-1.18643943707087E-2</v>
      </c>
    </row>
    <row r="140" spans="1:11" x14ac:dyDescent="0.55000000000000004">
      <c r="A140">
        <f>C140-D140-E140</f>
        <v>0</v>
      </c>
      <c r="B140" s="1">
        <v>42248</v>
      </c>
      <c r="C140">
        <v>-0.1</v>
      </c>
      <c r="D140">
        <f t="array" ref="D140">MMULT($R$17:$U$17,TRANSPOSE(F140:I140))</f>
        <v>-0.10223628488284392</v>
      </c>
      <c r="E140">
        <f t="shared" si="12"/>
        <v>2.2362848828439141E-3</v>
      </c>
      <c r="F140">
        <f t="shared" si="17"/>
        <v>-0.1</v>
      </c>
      <c r="G140">
        <f t="shared" si="13"/>
        <v>-0.1</v>
      </c>
      <c r="H140">
        <v>1.69607317168805E-3</v>
      </c>
      <c r="I140">
        <f t="shared" si="14"/>
        <v>-1.22221044204658E-2</v>
      </c>
      <c r="J140">
        <f t="shared" si="18"/>
        <v>-0.6</v>
      </c>
      <c r="K140">
        <f t="shared" si="16"/>
        <v>-1.7713162135064701E-3</v>
      </c>
    </row>
    <row r="141" spans="1:11" x14ac:dyDescent="0.55000000000000004">
      <c r="A141">
        <f>C141-D141-E141</f>
        <v>0</v>
      </c>
      <c r="B141" s="1">
        <v>42339</v>
      </c>
      <c r="C141">
        <v>0</v>
      </c>
      <c r="D141">
        <f t="array" ref="D141">MMULT($R$17:$U$17,TRANSPOSE(F141:I141))</f>
        <v>9.6243403339051029E-2</v>
      </c>
      <c r="E141">
        <f>C141-D141</f>
        <v>-9.6243403339051029E-2</v>
      </c>
      <c r="F141">
        <f t="shared" si="17"/>
        <v>0.1</v>
      </c>
      <c r="G141">
        <f>F140</f>
        <v>-0.1</v>
      </c>
      <c r="H141">
        <v>2.8491284193567401E-3</v>
      </c>
      <c r="I141">
        <f>H140</f>
        <v>1.69607317168805E-3</v>
      </c>
      <c r="J141">
        <f t="shared" si="18"/>
        <v>-0.1</v>
      </c>
      <c r="K141">
        <f t="shared" si="16"/>
        <v>-1.22221044204658E-2</v>
      </c>
    </row>
    <row r="142" spans="1:11" x14ac:dyDescent="0.55000000000000004">
      <c r="A142">
        <f>C142-D142-E142</f>
        <v>0</v>
      </c>
      <c r="B142" s="1">
        <v>42430</v>
      </c>
      <c r="C142">
        <v>-0.1</v>
      </c>
      <c r="D142">
        <f t="array" ref="D142">MMULT($R$17:$U$17,TRANSPOSE(F142:I142))</f>
        <v>-9.111003222644995E-2</v>
      </c>
      <c r="E142">
        <f>C142-D142</f>
        <v>-8.889967773550056E-3</v>
      </c>
      <c r="F142">
        <f t="shared" si="17"/>
        <v>-0.1</v>
      </c>
      <c r="G142">
        <f>F141</f>
        <v>0.1</v>
      </c>
      <c r="H142">
        <v>-6.74244858227303E-3</v>
      </c>
      <c r="I142">
        <f>H141</f>
        <v>2.8491284193567401E-3</v>
      </c>
      <c r="J142">
        <f t="shared" si="18"/>
        <v>-0.1</v>
      </c>
      <c r="K142">
        <f>I141</f>
        <v>1.69607317168805E-3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5AB6-42C3-48A2-8F3D-0A06FB7666DC}">
  <dimension ref="B2:BA135"/>
  <sheetViews>
    <sheetView tabSelected="1" topLeftCell="A2" workbookViewId="0">
      <selection activeCell="C15" sqref="C15"/>
    </sheetView>
  </sheetViews>
  <sheetFormatPr defaultRowHeight="18" x14ac:dyDescent="0.55000000000000004"/>
  <sheetData>
    <row r="2" spans="2:53" x14ac:dyDescent="0.55000000000000004">
      <c r="B2" t="s">
        <v>1</v>
      </c>
      <c r="C2">
        <v>1</v>
      </c>
      <c r="D2">
        <v>2</v>
      </c>
      <c r="E2">
        <v>3</v>
      </c>
      <c r="F2">
        <v>4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</row>
    <row r="3" spans="2:53" x14ac:dyDescent="0.55000000000000004">
      <c r="B3">
        <v>1</v>
      </c>
      <c r="C3">
        <v>0.66</v>
      </c>
      <c r="D3">
        <v>0.35</v>
      </c>
      <c r="E3">
        <v>0.38</v>
      </c>
      <c r="F3">
        <v>0.42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Y3" s="1">
        <v>30376</v>
      </c>
      <c r="Z3">
        <v>2.2999999999999998</v>
      </c>
      <c r="AA3">
        <v>2.4</v>
      </c>
      <c r="AB3">
        <v>2.5</v>
      </c>
      <c r="AC3">
        <v>2.2517857139999999</v>
      </c>
    </row>
    <row r="4" spans="2:53" x14ac:dyDescent="0.55000000000000004">
      <c r="B4">
        <v>2</v>
      </c>
      <c r="C4">
        <v>0.33</v>
      </c>
      <c r="D4">
        <v>0.39</v>
      </c>
      <c r="E4">
        <v>0.44</v>
      </c>
      <c r="F4">
        <v>0.27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 s="1">
        <v>30468</v>
      </c>
      <c r="Z4">
        <v>1.8</v>
      </c>
      <c r="AA4">
        <v>2.2000000000000002</v>
      </c>
      <c r="AB4">
        <v>2.4</v>
      </c>
      <c r="AC4">
        <v>1.9714285709999999</v>
      </c>
      <c r="AD4">
        <f>Z4-Z3</f>
        <v>-0.49999999999999978</v>
      </c>
      <c r="AE4">
        <f t="shared" ref="AE4:AG4" si="0">AA4-AA3</f>
        <v>-0.19999999999999973</v>
      </c>
      <c r="AF4">
        <f t="shared" si="0"/>
        <v>-0.10000000000000009</v>
      </c>
      <c r="AG4">
        <f t="shared" si="0"/>
        <v>-0.28035714300000003</v>
      </c>
      <c r="AL4">
        <v>-0.5</v>
      </c>
      <c r="AM4">
        <v>-0.20000000000007501</v>
      </c>
      <c r="AN4">
        <v>-0.100000000000384</v>
      </c>
      <c r="AO4">
        <v>-0.28035714299999998</v>
      </c>
      <c r="AP4" s="2">
        <v>-1.0024947613874399E-6</v>
      </c>
      <c r="AQ4">
        <v>-1809.36222103812</v>
      </c>
      <c r="AR4">
        <v>-3458.92568157511</v>
      </c>
      <c r="AS4" s="2">
        <v>8.5841429259144594E-5</v>
      </c>
    </row>
    <row r="5" spans="2:53" x14ac:dyDescent="0.55000000000000004">
      <c r="B5">
        <v>3</v>
      </c>
      <c r="C5">
        <v>0.25</v>
      </c>
      <c r="D5">
        <v>0.41</v>
      </c>
      <c r="E5">
        <v>0.54</v>
      </c>
      <c r="F5">
        <v>0.22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 s="1">
        <v>30560</v>
      </c>
      <c r="Z5">
        <v>1.6</v>
      </c>
      <c r="AA5">
        <v>2</v>
      </c>
      <c r="AB5">
        <v>2.2000000000000002</v>
      </c>
      <c r="AC5">
        <v>1.1946428570000001</v>
      </c>
      <c r="AD5">
        <f t="shared" ref="AD5:AD68" si="1">Z5-Z4</f>
        <v>-0.19999999999999996</v>
      </c>
      <c r="AE5">
        <f t="shared" ref="AE5:AE68" si="2">AA5-AA4</f>
        <v>-0.20000000000000018</v>
      </c>
      <c r="AF5">
        <f t="shared" ref="AF5:AF68" si="3">AB5-AB4</f>
        <v>-0.19999999999999973</v>
      </c>
      <c r="AG5">
        <f t="shared" ref="AG5:AG68" si="4">AC5-AC4</f>
        <v>-0.77678571399999985</v>
      </c>
      <c r="AH5">
        <f>AD4</f>
        <v>-0.49999999999999978</v>
      </c>
      <c r="AI5">
        <f t="shared" ref="AI5:AK5" si="5">AE4</f>
        <v>-0.19999999999999973</v>
      </c>
      <c r="AJ5">
        <f t="shared" si="5"/>
        <v>-0.10000000000000009</v>
      </c>
      <c r="AK5">
        <f t="shared" si="5"/>
        <v>-0.28035714300000003</v>
      </c>
      <c r="AL5">
        <v>-0.2</v>
      </c>
      <c r="AM5">
        <v>-0.20000000000072801</v>
      </c>
      <c r="AN5">
        <v>-0.199999999997544</v>
      </c>
      <c r="AO5">
        <v>-0.77678571399999996</v>
      </c>
      <c r="AP5">
        <v>-0.10382760516515301</v>
      </c>
      <c r="AQ5">
        <v>0.13276213436385501</v>
      </c>
      <c r="AR5">
        <v>7.3738503580936698E-2</v>
      </c>
      <c r="AS5">
        <v>0.180433017402337</v>
      </c>
      <c r="AT5">
        <f t="array" ref="AT5:AW5">MMULT($H$87:$W$90,TRANSPOSE(AD5:AS5))</f>
        <v>7.5320945381792459</v>
      </c>
      <c r="AU5">
        <v>7.5320945381792459</v>
      </c>
      <c r="AV5">
        <v>7.5320945381792459</v>
      </c>
      <c r="AW5">
        <v>7.5320945381792459</v>
      </c>
      <c r="AX5">
        <f>Z5-AT5</f>
        <v>-5.9320945381792463</v>
      </c>
      <c r="AY5">
        <f t="shared" ref="AY5:BA5" si="6">AA5-AU5</f>
        <v>-5.5320945381792459</v>
      </c>
      <c r="AZ5">
        <f t="shared" si="6"/>
        <v>-5.3320945381792457</v>
      </c>
      <c r="BA5">
        <f t="shared" si="6"/>
        <v>-6.3374516811792461</v>
      </c>
    </row>
    <row r="6" spans="2:53" x14ac:dyDescent="0.55000000000000004">
      <c r="B6">
        <v>4</v>
      </c>
      <c r="C6">
        <v>0.42</v>
      </c>
      <c r="D6">
        <v>0.3</v>
      </c>
      <c r="E6">
        <v>0.25</v>
      </c>
      <c r="F6">
        <v>0.7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 s="1">
        <v>30651</v>
      </c>
      <c r="Z6">
        <v>1.6</v>
      </c>
      <c r="AA6">
        <v>2.2999999999999998</v>
      </c>
      <c r="AB6">
        <v>2.5</v>
      </c>
      <c r="AC6">
        <v>1.8571428569999999</v>
      </c>
      <c r="AD6">
        <f t="shared" si="1"/>
        <v>0</v>
      </c>
      <c r="AE6">
        <f t="shared" si="2"/>
        <v>0.29999999999999982</v>
      </c>
      <c r="AF6">
        <f t="shared" si="3"/>
        <v>0.29999999999999982</v>
      </c>
      <c r="AG6">
        <f t="shared" si="4"/>
        <v>0.66249999999999987</v>
      </c>
      <c r="AH6">
        <f t="shared" ref="AH6:AH69" si="7">AD5</f>
        <v>-0.19999999999999996</v>
      </c>
      <c r="AI6">
        <f t="shared" ref="AI6:AI69" si="8">AE5</f>
        <v>-0.20000000000000018</v>
      </c>
      <c r="AJ6">
        <f t="shared" ref="AJ6:AJ69" si="9">AF5</f>
        <v>-0.19999999999999973</v>
      </c>
      <c r="AK6">
        <f t="shared" ref="AK6:AK69" si="10">AG5</f>
        <v>-0.77678571399999985</v>
      </c>
      <c r="AL6" s="2">
        <v>-3.33760796777938E-15</v>
      </c>
      <c r="AM6">
        <v>0.29999999999997601</v>
      </c>
      <c r="AN6">
        <v>0.29999999999995902</v>
      </c>
      <c r="AO6">
        <v>0.66249999999998899</v>
      </c>
      <c r="AP6">
        <v>-2.5779704635299099E-2</v>
      </c>
      <c r="AQ6">
        <v>8.5531033261992004E-2</v>
      </c>
      <c r="AR6">
        <v>-3.7240847917820999E-3</v>
      </c>
      <c r="AS6">
        <v>0.53719471258027496</v>
      </c>
      <c r="AT6">
        <f t="array" ref="AT6:AW6">MMULT($H$87:$W$90,TRANSPOSE(AD6:AS6))</f>
        <v>6.1637223818517954</v>
      </c>
      <c r="AU6">
        <v>6.1637223818517954</v>
      </c>
      <c r="AV6">
        <v>6.1637223818517954</v>
      </c>
      <c r="AW6">
        <v>6.1637223818517954</v>
      </c>
      <c r="AX6">
        <f t="shared" ref="AX6:AX69" si="11">Z6-AT6</f>
        <v>-4.5637223818517949</v>
      </c>
      <c r="AY6">
        <f t="shared" ref="AY6:AY69" si="12">AA6-AU6</f>
        <v>-3.8637223818517956</v>
      </c>
      <c r="AZ6">
        <f t="shared" ref="AZ6:AZ69" si="13">AB6-AV6</f>
        <v>-3.6637223818517954</v>
      </c>
      <c r="BA6">
        <f t="shared" ref="BA6:BA69" si="14">AC6-AW6</f>
        <v>-4.3065795248517951</v>
      </c>
    </row>
    <row r="7" spans="2:53" x14ac:dyDescent="0.55000000000000004">
      <c r="Y7" s="1">
        <v>30742</v>
      </c>
      <c r="Z7">
        <v>2</v>
      </c>
      <c r="AA7">
        <v>2.5</v>
      </c>
      <c r="AB7">
        <v>2.5</v>
      </c>
      <c r="AC7">
        <v>1.9357142860000001</v>
      </c>
      <c r="AD7">
        <f t="shared" si="1"/>
        <v>0.39999999999999991</v>
      </c>
      <c r="AE7">
        <f t="shared" si="2"/>
        <v>0.20000000000000018</v>
      </c>
      <c r="AF7">
        <f t="shared" si="3"/>
        <v>0</v>
      </c>
      <c r="AG7">
        <f t="shared" si="4"/>
        <v>7.8571429000000137E-2</v>
      </c>
      <c r="AH7">
        <f t="shared" si="7"/>
        <v>0</v>
      </c>
      <c r="AI7">
        <f t="shared" si="8"/>
        <v>0.29999999999999982</v>
      </c>
      <c r="AJ7">
        <f t="shared" si="9"/>
        <v>0.29999999999999982</v>
      </c>
      <c r="AK7">
        <f t="shared" si="10"/>
        <v>0.66249999999999987</v>
      </c>
      <c r="AL7">
        <v>0.399999999999956</v>
      </c>
      <c r="AM7">
        <v>0.19999999999999901</v>
      </c>
      <c r="AN7" s="2">
        <v>2.57571741713036E-14</v>
      </c>
      <c r="AO7">
        <v>7.8571429000011503E-2</v>
      </c>
      <c r="AP7">
        <v>0.222378906387423</v>
      </c>
      <c r="AQ7">
        <v>-8.6310037632119099E-2</v>
      </c>
      <c r="AR7">
        <v>-1.2677755023693499E-2</v>
      </c>
      <c r="AS7">
        <v>-0.33068247177209098</v>
      </c>
      <c r="AT7">
        <f t="array" ref="AT7:AW7">MMULT($H$87:$W$90,TRANSPOSE(AD7:AS7))</f>
        <v>-7.7236693179903559</v>
      </c>
      <c r="AU7">
        <v>-7.7236693179903559</v>
      </c>
      <c r="AV7">
        <v>-7.7236693179903559</v>
      </c>
      <c r="AW7">
        <v>-7.7236693179903559</v>
      </c>
      <c r="AX7">
        <f t="shared" si="11"/>
        <v>9.7236693179903568</v>
      </c>
      <c r="AY7">
        <f t="shared" si="12"/>
        <v>10.223669317990357</v>
      </c>
      <c r="AZ7">
        <f t="shared" si="13"/>
        <v>10.223669317990357</v>
      </c>
      <c r="BA7">
        <f t="shared" si="14"/>
        <v>9.6593836039903564</v>
      </c>
    </row>
    <row r="8" spans="2:53" x14ac:dyDescent="0.55000000000000004">
      <c r="B8" t="s">
        <v>2</v>
      </c>
      <c r="C8">
        <v>1</v>
      </c>
      <c r="D8">
        <v>2</v>
      </c>
      <c r="E8">
        <v>3</v>
      </c>
      <c r="F8">
        <v>4</v>
      </c>
      <c r="H8" t="s">
        <v>14</v>
      </c>
      <c r="Y8" s="1">
        <v>30834</v>
      </c>
      <c r="Z8">
        <v>2.1</v>
      </c>
      <c r="AA8">
        <v>2.4</v>
      </c>
      <c r="AB8">
        <v>2.6</v>
      </c>
      <c r="AC8">
        <v>1.6857142860000001</v>
      </c>
      <c r="AD8">
        <f t="shared" si="1"/>
        <v>0.10000000000000009</v>
      </c>
      <c r="AE8">
        <f t="shared" si="2"/>
        <v>-0.10000000000000009</v>
      </c>
      <c r="AF8">
        <f t="shared" si="3"/>
        <v>0.10000000000000009</v>
      </c>
      <c r="AG8">
        <f t="shared" si="4"/>
        <v>-0.25</v>
      </c>
      <c r="AH8">
        <f t="shared" si="7"/>
        <v>0.39999999999999991</v>
      </c>
      <c r="AI8">
        <f t="shared" si="8"/>
        <v>0.20000000000000018</v>
      </c>
      <c r="AJ8">
        <f t="shared" si="9"/>
        <v>0</v>
      </c>
      <c r="AK8">
        <f t="shared" si="10"/>
        <v>7.8571429000000137E-2</v>
      </c>
      <c r="AL8">
        <v>9.9999999999999201E-2</v>
      </c>
      <c r="AM8">
        <v>-9.9999999999989195E-2</v>
      </c>
      <c r="AN8">
        <v>9.9999999999982103E-2</v>
      </c>
      <c r="AO8">
        <v>-0.250000000000006</v>
      </c>
      <c r="AP8">
        <v>3.9857122808879597E-2</v>
      </c>
      <c r="AQ8">
        <v>-0.109313983214403</v>
      </c>
      <c r="AR8">
        <v>-0.145152982328799</v>
      </c>
      <c r="AS8">
        <v>-0.16014900950594099</v>
      </c>
      <c r="AT8">
        <f t="array" ref="AT8:AW8">MMULT($H$87:$W$90,TRANSPOSE(AD8:AS8))</f>
        <v>-3.7614585187623542</v>
      </c>
      <c r="AU8">
        <v>-3.7614585187623542</v>
      </c>
      <c r="AV8">
        <v>-3.7614585187623542</v>
      </c>
      <c r="AW8">
        <v>-3.7614585187623542</v>
      </c>
      <c r="AX8">
        <f t="shared" si="11"/>
        <v>5.8614585187623547</v>
      </c>
      <c r="AY8">
        <f t="shared" si="12"/>
        <v>6.1614585187623536</v>
      </c>
      <c r="AZ8">
        <f t="shared" si="13"/>
        <v>6.3614585187623547</v>
      </c>
      <c r="BA8">
        <f t="shared" si="14"/>
        <v>5.4471728047623547</v>
      </c>
    </row>
    <row r="9" spans="2:53" x14ac:dyDescent="0.55000000000000004">
      <c r="B9">
        <v>1</v>
      </c>
      <c r="C9">
        <v>-0.12</v>
      </c>
      <c r="D9">
        <v>-0.27</v>
      </c>
      <c r="E9">
        <v>-0.22</v>
      </c>
      <c r="F9">
        <v>-0.28999999999999998</v>
      </c>
      <c r="H9">
        <f t="array" ref="H9:K12">C3:F6</f>
        <v>0.66</v>
      </c>
      <c r="I9">
        <v>0.35</v>
      </c>
      <c r="J9">
        <v>0.38</v>
      </c>
      <c r="K9">
        <v>0.42</v>
      </c>
      <c r="L9">
        <f t="array" ref="L9:O12">C9:F12</f>
        <v>-0.12</v>
      </c>
      <c r="M9">
        <v>-0.27</v>
      </c>
      <c r="N9">
        <v>-0.22</v>
      </c>
      <c r="O9">
        <v>-0.28999999999999998</v>
      </c>
      <c r="P9">
        <f t="array" ref="P9:S12">C15:F18</f>
        <v>-0.99100242119611803</v>
      </c>
      <c r="Q9">
        <v>0</v>
      </c>
      <c r="R9">
        <v>0</v>
      </c>
      <c r="S9">
        <v>0</v>
      </c>
      <c r="T9">
        <f t="array" ref="T9:W12">C21:F24</f>
        <v>-0.18031858722663144</v>
      </c>
      <c r="U9">
        <v>0</v>
      </c>
      <c r="V9">
        <v>0</v>
      </c>
      <c r="W9">
        <v>0</v>
      </c>
      <c r="Y9" s="1">
        <v>30926</v>
      </c>
      <c r="Z9">
        <v>2.2000000000000002</v>
      </c>
      <c r="AA9">
        <v>2.4</v>
      </c>
      <c r="AB9">
        <v>2.4</v>
      </c>
      <c r="AC9">
        <v>1.9017857140000001</v>
      </c>
      <c r="AD9">
        <f t="shared" si="1"/>
        <v>0.10000000000000009</v>
      </c>
      <c r="AE9">
        <f t="shared" si="2"/>
        <v>0</v>
      </c>
      <c r="AF9">
        <f t="shared" si="3"/>
        <v>-0.20000000000000018</v>
      </c>
      <c r="AG9">
        <f t="shared" si="4"/>
        <v>0.21607142800000001</v>
      </c>
      <c r="AH9">
        <f t="shared" si="7"/>
        <v>0.10000000000000009</v>
      </c>
      <c r="AI9">
        <f t="shared" si="8"/>
        <v>-0.10000000000000009</v>
      </c>
      <c r="AJ9">
        <f t="shared" si="9"/>
        <v>0.10000000000000009</v>
      </c>
      <c r="AK9">
        <f t="shared" si="10"/>
        <v>-0.25</v>
      </c>
      <c r="AL9">
        <v>9.9999999999989E-2</v>
      </c>
      <c r="AM9" s="2">
        <v>-2.0150547896946601E-14</v>
      </c>
      <c r="AN9">
        <v>-0.199999999999979</v>
      </c>
      <c r="AO9">
        <v>0.216071427999982</v>
      </c>
      <c r="AP9">
        <v>7.9677235384072106E-2</v>
      </c>
      <c r="AQ9">
        <v>-6.6986699265959501E-3</v>
      </c>
      <c r="AR9">
        <v>4.0913070399145497E-2</v>
      </c>
      <c r="AS9">
        <v>0.263431100562453</v>
      </c>
      <c r="AT9">
        <f t="array" ref="AT9:AW9">MMULT($H$87:$W$90,TRANSPOSE(AD9:AS9))</f>
        <v>0.47830698759189982</v>
      </c>
      <c r="AU9">
        <v>0.47830698759189982</v>
      </c>
      <c r="AV9">
        <v>0.47830698759189982</v>
      </c>
      <c r="AW9">
        <v>0.47830698759189982</v>
      </c>
      <c r="AX9">
        <f t="shared" si="11"/>
        <v>1.7216930124081005</v>
      </c>
      <c r="AY9">
        <f t="shared" si="12"/>
        <v>1.9216930124081002</v>
      </c>
      <c r="AZ9">
        <f t="shared" si="13"/>
        <v>1.9216930124081002</v>
      </c>
      <c r="BA9">
        <f t="shared" si="14"/>
        <v>1.4234787264081001</v>
      </c>
    </row>
    <row r="10" spans="2:53" x14ac:dyDescent="0.55000000000000004">
      <c r="B10">
        <v>2</v>
      </c>
      <c r="C10">
        <v>-0.16</v>
      </c>
      <c r="D10">
        <v>-0.08</v>
      </c>
      <c r="E10">
        <v>-0.03</v>
      </c>
      <c r="F10">
        <v>-0.15</v>
      </c>
      <c r="H10">
        <v>0.33</v>
      </c>
      <c r="I10">
        <v>0.39</v>
      </c>
      <c r="J10">
        <v>0.44</v>
      </c>
      <c r="K10">
        <v>0.27</v>
      </c>
      <c r="L10">
        <v>-0.16</v>
      </c>
      <c r="M10">
        <v>-0.08</v>
      </c>
      <c r="N10">
        <v>-0.03</v>
      </c>
      <c r="O10">
        <v>-0.15</v>
      </c>
      <c r="P10">
        <v>0</v>
      </c>
      <c r="Q10">
        <v>-0.94486774350904212</v>
      </c>
      <c r="R10">
        <v>0</v>
      </c>
      <c r="S10">
        <v>0</v>
      </c>
      <c r="T10">
        <v>0</v>
      </c>
      <c r="U10">
        <v>-0.1145759617176776</v>
      </c>
      <c r="V10">
        <v>0</v>
      </c>
      <c r="W10">
        <v>0</v>
      </c>
      <c r="Y10" s="1">
        <v>31017</v>
      </c>
      <c r="Z10">
        <v>2.2999999999999998</v>
      </c>
      <c r="AA10">
        <v>2.4</v>
      </c>
      <c r="AB10">
        <v>2.8</v>
      </c>
      <c r="AC10">
        <v>2.1803571430000002</v>
      </c>
      <c r="AD10">
        <f t="shared" si="1"/>
        <v>9.9999999999999645E-2</v>
      </c>
      <c r="AE10">
        <f t="shared" si="2"/>
        <v>0</v>
      </c>
      <c r="AF10">
        <f t="shared" si="3"/>
        <v>0.39999999999999991</v>
      </c>
      <c r="AG10">
        <f t="shared" si="4"/>
        <v>0.27857142900000009</v>
      </c>
      <c r="AH10">
        <f t="shared" si="7"/>
        <v>0.10000000000000009</v>
      </c>
      <c r="AI10">
        <f t="shared" si="8"/>
        <v>0</v>
      </c>
      <c r="AJ10">
        <f t="shared" si="9"/>
        <v>-0.20000000000000018</v>
      </c>
      <c r="AK10">
        <f t="shared" si="10"/>
        <v>0.21607142800000001</v>
      </c>
      <c r="AL10">
        <v>9.9999999999993094E-2</v>
      </c>
      <c r="AM10" s="2">
        <v>-1.02608893604028E-15</v>
      </c>
      <c r="AN10">
        <v>0.39999999999991098</v>
      </c>
      <c r="AO10">
        <v>0.27857142899999399</v>
      </c>
      <c r="AP10">
        <v>4.4317301852127303E-2</v>
      </c>
      <c r="AQ10">
        <v>9.5657911565272993E-2</v>
      </c>
      <c r="AR10">
        <v>-0.131344603627221</v>
      </c>
      <c r="AS10">
        <v>7.4511185647985104E-2</v>
      </c>
      <c r="AT10">
        <f t="array" ref="AT10:AW10">MMULT($H$87:$W$90,TRANSPOSE(AD10:AS10))</f>
        <v>-2.2871791799672487</v>
      </c>
      <c r="AU10">
        <v>-2.2871791799672487</v>
      </c>
      <c r="AV10">
        <v>-2.2871791799672487</v>
      </c>
      <c r="AW10">
        <v>-2.2871791799672487</v>
      </c>
      <c r="AX10">
        <f t="shared" si="11"/>
        <v>4.587179179967249</v>
      </c>
      <c r="AY10">
        <f t="shared" si="12"/>
        <v>4.6871791799672486</v>
      </c>
      <c r="AZ10">
        <f t="shared" si="13"/>
        <v>5.087179179967249</v>
      </c>
      <c r="BA10">
        <f t="shared" si="14"/>
        <v>4.4675363229672485</v>
      </c>
    </row>
    <row r="11" spans="2:53" x14ac:dyDescent="0.55000000000000004">
      <c r="B11">
        <v>3</v>
      </c>
      <c r="C11">
        <v>-0.25</v>
      </c>
      <c r="D11">
        <v>-0.03</v>
      </c>
      <c r="E11">
        <v>0.08</v>
      </c>
      <c r="F11">
        <v>-0.22</v>
      </c>
      <c r="H11">
        <v>0.25</v>
      </c>
      <c r="I11">
        <v>0.41</v>
      </c>
      <c r="J11">
        <v>0.54</v>
      </c>
      <c r="K11">
        <v>0.22</v>
      </c>
      <c r="L11">
        <v>-0.25</v>
      </c>
      <c r="M11">
        <v>-0.03</v>
      </c>
      <c r="N11">
        <v>0.08</v>
      </c>
      <c r="O11">
        <v>-0.22</v>
      </c>
      <c r="P11">
        <v>0</v>
      </c>
      <c r="Q11">
        <v>0</v>
      </c>
      <c r="R11">
        <v>-0.95025684993646042</v>
      </c>
      <c r="S11">
        <v>0</v>
      </c>
      <c r="T11">
        <v>0</v>
      </c>
      <c r="U11">
        <v>0</v>
      </c>
      <c r="V11">
        <v>-0.16735834295604013</v>
      </c>
      <c r="W11">
        <v>0</v>
      </c>
      <c r="Y11" s="1">
        <v>31107</v>
      </c>
      <c r="Z11">
        <v>2.2999999999999998</v>
      </c>
      <c r="AA11">
        <v>2.5</v>
      </c>
      <c r="AB11">
        <v>3</v>
      </c>
      <c r="AC11">
        <v>1.9321428570000001</v>
      </c>
      <c r="AD11">
        <f t="shared" si="1"/>
        <v>0</v>
      </c>
      <c r="AE11">
        <f t="shared" si="2"/>
        <v>0.10000000000000009</v>
      </c>
      <c r="AF11">
        <f t="shared" si="3"/>
        <v>0.20000000000000018</v>
      </c>
      <c r="AG11">
        <f t="shared" si="4"/>
        <v>-0.24821428600000006</v>
      </c>
      <c r="AH11">
        <f t="shared" si="7"/>
        <v>9.9999999999999645E-2</v>
      </c>
      <c r="AI11">
        <f t="shared" si="8"/>
        <v>0</v>
      </c>
      <c r="AJ11">
        <f t="shared" si="9"/>
        <v>0.39999999999999991</v>
      </c>
      <c r="AK11">
        <f t="shared" si="10"/>
        <v>0.27857142900000009</v>
      </c>
      <c r="AL11" s="2">
        <v>1.5005358067199399E-15</v>
      </c>
      <c r="AM11">
        <v>9.9999999999999395E-2</v>
      </c>
      <c r="AN11">
        <v>0.199999999999983</v>
      </c>
      <c r="AO11">
        <v>-0.24821428599998399</v>
      </c>
      <c r="AP11">
        <v>5.3380454818400102E-3</v>
      </c>
      <c r="AQ11">
        <v>4.2207772573844898E-3</v>
      </c>
      <c r="AR11">
        <v>8.4237843051956206E-3</v>
      </c>
      <c r="AS11">
        <v>-0.147009257095739</v>
      </c>
      <c r="AT11">
        <f t="array" ref="AT11:AW11">MMULT($H$87:$W$90,TRANSPOSE(AD11:AS11))</f>
        <v>-3.6978856667249311</v>
      </c>
      <c r="AU11">
        <v>-3.6978856667249311</v>
      </c>
      <c r="AV11">
        <v>-3.6978856667249311</v>
      </c>
      <c r="AW11">
        <v>-3.6978856667249311</v>
      </c>
      <c r="AX11">
        <f t="shared" si="11"/>
        <v>5.9978856667249314</v>
      </c>
      <c r="AY11">
        <f t="shared" si="12"/>
        <v>6.1978856667249307</v>
      </c>
      <c r="AZ11">
        <f t="shared" si="13"/>
        <v>6.6978856667249307</v>
      </c>
      <c r="BA11">
        <f t="shared" si="14"/>
        <v>5.6300285237249312</v>
      </c>
    </row>
    <row r="12" spans="2:53" x14ac:dyDescent="0.55000000000000004">
      <c r="B12">
        <v>4</v>
      </c>
      <c r="C12">
        <v>-0.18</v>
      </c>
      <c r="D12">
        <v>-0.25</v>
      </c>
      <c r="E12">
        <v>-0.28999999999999998</v>
      </c>
      <c r="F12">
        <v>0.01</v>
      </c>
      <c r="H12">
        <v>0.42</v>
      </c>
      <c r="I12">
        <v>0.3</v>
      </c>
      <c r="J12">
        <v>0.25</v>
      </c>
      <c r="K12">
        <v>0.7</v>
      </c>
      <c r="L12">
        <v>-0.18</v>
      </c>
      <c r="M12">
        <v>-0.25</v>
      </c>
      <c r="N12">
        <v>-0.28999999999999998</v>
      </c>
      <c r="O12">
        <v>0.01</v>
      </c>
      <c r="P12">
        <v>0</v>
      </c>
      <c r="Q12">
        <v>0</v>
      </c>
      <c r="R12">
        <v>0</v>
      </c>
      <c r="S12">
        <v>-0.98753081157657674</v>
      </c>
      <c r="T12">
        <v>0</v>
      </c>
      <c r="U12">
        <v>0</v>
      </c>
      <c r="V12">
        <v>0</v>
      </c>
      <c r="W12">
        <v>-0.12565894204421404</v>
      </c>
      <c r="Y12" s="1">
        <v>31199</v>
      </c>
      <c r="Z12">
        <v>2</v>
      </c>
      <c r="AA12">
        <v>2.4</v>
      </c>
      <c r="AB12">
        <v>2.8</v>
      </c>
      <c r="AC12">
        <v>2.1625000000000001</v>
      </c>
      <c r="AD12">
        <f t="shared" si="1"/>
        <v>-0.29999999999999982</v>
      </c>
      <c r="AE12">
        <f t="shared" si="2"/>
        <v>-0.10000000000000009</v>
      </c>
      <c r="AF12">
        <f t="shared" si="3"/>
        <v>-0.20000000000000018</v>
      </c>
      <c r="AG12">
        <f t="shared" si="4"/>
        <v>0.23035714299999999</v>
      </c>
      <c r="AH12">
        <f t="shared" si="7"/>
        <v>0</v>
      </c>
      <c r="AI12">
        <f t="shared" si="8"/>
        <v>0.10000000000000009</v>
      </c>
      <c r="AJ12">
        <f t="shared" si="9"/>
        <v>0.20000000000000018</v>
      </c>
      <c r="AK12">
        <f t="shared" si="10"/>
        <v>-0.24821428600000006</v>
      </c>
      <c r="AL12">
        <v>-0.29999999999996002</v>
      </c>
      <c r="AM12">
        <v>-9.9999999999977607E-2</v>
      </c>
      <c r="AN12">
        <v>-0.19999999999993401</v>
      </c>
      <c r="AO12">
        <v>0.230357142999979</v>
      </c>
      <c r="AP12">
        <v>-0.21612346525714901</v>
      </c>
      <c r="AQ12">
        <v>-3.6310193518821997E-2</v>
      </c>
      <c r="AR12">
        <v>5.7813036825955198E-2</v>
      </c>
      <c r="AS12">
        <v>2.8233918246188899E-2</v>
      </c>
      <c r="AT12">
        <f t="array" ref="AT12:AW12">MMULT($H$87:$W$90,TRANSPOSE(AD12:AS12))</f>
        <v>1.4630426944049453</v>
      </c>
      <c r="AU12">
        <v>1.4630426944049453</v>
      </c>
      <c r="AV12">
        <v>1.4630426944049453</v>
      </c>
      <c r="AW12">
        <v>1.4630426944049453</v>
      </c>
      <c r="AX12">
        <f t="shared" si="11"/>
        <v>0.53695730559505472</v>
      </c>
      <c r="AY12">
        <f t="shared" si="12"/>
        <v>0.93695730559505463</v>
      </c>
      <c r="AZ12">
        <f t="shared" si="13"/>
        <v>1.3369573055950545</v>
      </c>
      <c r="BA12">
        <f t="shared" si="14"/>
        <v>0.69945730559505481</v>
      </c>
    </row>
    <row r="13" spans="2:53" x14ac:dyDescent="0.55000000000000004"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 s="1">
        <v>31291</v>
      </c>
      <c r="Z13">
        <v>1.8</v>
      </c>
      <c r="AA13">
        <v>2.4</v>
      </c>
      <c r="AB13">
        <v>2.9</v>
      </c>
      <c r="AC13">
        <v>1.625</v>
      </c>
      <c r="AD13">
        <f t="shared" si="1"/>
        <v>-0.19999999999999996</v>
      </c>
      <c r="AE13">
        <f t="shared" si="2"/>
        <v>0</v>
      </c>
      <c r="AF13">
        <f t="shared" si="3"/>
        <v>0.10000000000000009</v>
      </c>
      <c r="AG13">
        <f t="shared" si="4"/>
        <v>-0.53750000000000009</v>
      </c>
      <c r="AH13">
        <f t="shared" si="7"/>
        <v>-0.29999999999999982</v>
      </c>
      <c r="AI13">
        <f t="shared" si="8"/>
        <v>-0.10000000000000009</v>
      </c>
      <c r="AJ13">
        <f t="shared" si="9"/>
        <v>-0.20000000000000018</v>
      </c>
      <c r="AK13">
        <f t="shared" si="10"/>
        <v>0.23035714299999999</v>
      </c>
      <c r="AL13">
        <v>-0.19999999999998899</v>
      </c>
      <c r="AM13" s="2">
        <v>-1.1782241848834501E-14</v>
      </c>
      <c r="AN13">
        <v>9.99999999999657E-2</v>
      </c>
      <c r="AO13">
        <v>-0.53749999999996401</v>
      </c>
      <c r="AP13">
        <v>-7.7966462033748699E-2</v>
      </c>
      <c r="AQ13">
        <v>-5.40518069258673E-2</v>
      </c>
      <c r="AR13">
        <v>-0.18201006471640899</v>
      </c>
      <c r="AS13">
        <v>2.1387412731331001E-2</v>
      </c>
      <c r="AT13">
        <f t="array" ref="AT13:AW13">MMULT($H$87:$W$90,TRANSPOSE(AD13:AS13))</f>
        <v>2.9961750913071641</v>
      </c>
      <c r="AU13">
        <v>2.9961750913071641</v>
      </c>
      <c r="AV13">
        <v>2.9961750913071641</v>
      </c>
      <c r="AW13">
        <v>2.9961750913071641</v>
      </c>
      <c r="AX13">
        <f t="shared" si="11"/>
        <v>-1.196175091307164</v>
      </c>
      <c r="AY13">
        <f t="shared" si="12"/>
        <v>-0.59617509130716417</v>
      </c>
      <c r="AZ13">
        <f t="shared" si="13"/>
        <v>-9.6175091307164173E-2</v>
      </c>
      <c r="BA13">
        <f t="shared" si="14"/>
        <v>-1.3711750913071641</v>
      </c>
    </row>
    <row r="14" spans="2:53" x14ac:dyDescent="0.55000000000000004">
      <c r="B14" t="s">
        <v>20</v>
      </c>
      <c r="C14">
        <v>1</v>
      </c>
      <c r="D14">
        <v>2</v>
      </c>
      <c r="E14">
        <v>3</v>
      </c>
      <c r="F14">
        <v>4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 s="1">
        <v>31382</v>
      </c>
      <c r="Z14">
        <v>1.5</v>
      </c>
      <c r="AA14">
        <v>2.4</v>
      </c>
      <c r="AB14">
        <v>2.7</v>
      </c>
      <c r="AC14">
        <v>1.710714286</v>
      </c>
      <c r="AD14">
        <f t="shared" si="1"/>
        <v>-0.30000000000000004</v>
      </c>
      <c r="AE14">
        <f t="shared" si="2"/>
        <v>0</v>
      </c>
      <c r="AF14">
        <f t="shared" si="3"/>
        <v>-0.19999999999999973</v>
      </c>
      <c r="AG14">
        <f t="shared" si="4"/>
        <v>8.5714285999999973E-2</v>
      </c>
      <c r="AH14">
        <f t="shared" si="7"/>
        <v>-0.19999999999999996</v>
      </c>
      <c r="AI14">
        <f t="shared" si="8"/>
        <v>0</v>
      </c>
      <c r="AJ14">
        <f t="shared" si="9"/>
        <v>0.10000000000000009</v>
      </c>
      <c r="AK14">
        <f t="shared" si="10"/>
        <v>-0.53750000000000009</v>
      </c>
      <c r="AL14">
        <v>-0.29999999999996202</v>
      </c>
      <c r="AM14" s="2">
        <v>-9.2564844678122395E-15</v>
      </c>
      <c r="AN14">
        <v>-0.199999999999983</v>
      </c>
      <c r="AO14">
        <v>8.5714286000007897E-2</v>
      </c>
      <c r="AP14">
        <v>-0.24095084432529701</v>
      </c>
      <c r="AQ14">
        <v>4.6073661671303202E-2</v>
      </c>
      <c r="AR14">
        <v>9.2154783789045597E-2</v>
      </c>
      <c r="AS14">
        <v>-6.8955987457683401E-2</v>
      </c>
      <c r="AT14">
        <f t="array" ref="AT14:AW14">MMULT($H$87:$W$90,TRANSPOSE(AD14:AS14))</f>
        <v>5.4325174758767369</v>
      </c>
      <c r="AU14">
        <v>5.4325174758767369</v>
      </c>
      <c r="AV14">
        <v>5.4325174758767369</v>
      </c>
      <c r="AW14">
        <v>5.4325174758767369</v>
      </c>
      <c r="AX14">
        <f t="shared" si="11"/>
        <v>-3.9325174758767369</v>
      </c>
      <c r="AY14">
        <f t="shared" si="12"/>
        <v>-3.032517475876737</v>
      </c>
      <c r="AZ14">
        <f t="shared" si="13"/>
        <v>-2.7325174758767368</v>
      </c>
      <c r="BA14">
        <f t="shared" si="14"/>
        <v>-3.721803189876737</v>
      </c>
    </row>
    <row r="15" spans="2:53" x14ac:dyDescent="0.55000000000000004">
      <c r="B15">
        <v>1</v>
      </c>
      <c r="C15">
        <f>-SQRT((SUMPRODUCT($C3:$F3,$C3:$F3)*$D$31^2+$D32^2*$D$31^2+$D26^2)/((1+$D32)^2*$D$31^2+$D26^2))</f>
        <v>-0.99100242119611803</v>
      </c>
      <c r="D15">
        <v>0</v>
      </c>
      <c r="E15">
        <v>0</v>
      </c>
      <c r="F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 s="1">
        <v>31472</v>
      </c>
      <c r="Z15">
        <v>1.4</v>
      </c>
      <c r="AA15">
        <v>1.7</v>
      </c>
      <c r="AB15">
        <v>1.9</v>
      </c>
      <c r="AC15">
        <v>1.2157894739999999</v>
      </c>
      <c r="AD15">
        <f t="shared" si="1"/>
        <v>-0.10000000000000009</v>
      </c>
      <c r="AE15">
        <f t="shared" si="2"/>
        <v>-0.7</v>
      </c>
      <c r="AF15">
        <f t="shared" si="3"/>
        <v>-0.80000000000000027</v>
      </c>
      <c r="AG15">
        <f t="shared" si="4"/>
        <v>-0.49492481200000005</v>
      </c>
      <c r="AH15">
        <f t="shared" si="7"/>
        <v>-0.30000000000000004</v>
      </c>
      <c r="AI15">
        <f t="shared" si="8"/>
        <v>0</v>
      </c>
      <c r="AJ15">
        <f t="shared" si="9"/>
        <v>-0.19999999999999973</v>
      </c>
      <c r="AK15">
        <f t="shared" si="10"/>
        <v>8.5714285999999973E-2</v>
      </c>
      <c r="AL15">
        <v>-0.100000000000006</v>
      </c>
      <c r="AM15">
        <v>-0.69999999999986795</v>
      </c>
      <c r="AN15">
        <v>-0.79999999999983495</v>
      </c>
      <c r="AO15">
        <v>-0.49492481199997002</v>
      </c>
      <c r="AP15">
        <v>1.1839615814828701E-2</v>
      </c>
      <c r="AQ15">
        <v>0.18173978106987301</v>
      </c>
      <c r="AR15">
        <v>0.42545859301297101</v>
      </c>
      <c r="AS15">
        <v>-0.199470638164958</v>
      </c>
      <c r="AT15">
        <f t="array" ref="AT15:AW15">MMULT($H$87:$W$90,TRANSPOSE(AD15:AS15))</f>
        <v>3.3046823888848467</v>
      </c>
      <c r="AU15">
        <v>3.3046823888848467</v>
      </c>
      <c r="AV15">
        <v>3.3046823888848467</v>
      </c>
      <c r="AW15">
        <v>3.3046823888848467</v>
      </c>
      <c r="AX15">
        <f t="shared" si="11"/>
        <v>-1.9046823888848468</v>
      </c>
      <c r="AY15">
        <f t="shared" si="12"/>
        <v>-1.6046823888848467</v>
      </c>
      <c r="AZ15">
        <f t="shared" si="13"/>
        <v>-1.4046823888848468</v>
      </c>
      <c r="BA15">
        <f t="shared" si="14"/>
        <v>-2.0888929148848465</v>
      </c>
    </row>
    <row r="16" spans="2:53" x14ac:dyDescent="0.55000000000000004">
      <c r="B16">
        <v>2</v>
      </c>
      <c r="C16">
        <v>0</v>
      </c>
      <c r="D16">
        <f>-SQRT((SUMPRODUCT($C4:$F4,$C4:$F4)*$D$31^2+$D33^2*$D$31^2+$D27^2)/((1+$D33)^2*$D$31^2+$D27^2))</f>
        <v>-0.94486774350904212</v>
      </c>
      <c r="E16">
        <v>0</v>
      </c>
      <c r="F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 s="1">
        <v>31564</v>
      </c>
      <c r="Z16">
        <v>0.8</v>
      </c>
      <c r="AA16">
        <v>1.7</v>
      </c>
      <c r="AB16">
        <v>2</v>
      </c>
      <c r="AC16">
        <v>0.81052631600000002</v>
      </c>
      <c r="AD16">
        <f t="shared" si="1"/>
        <v>-0.59999999999999987</v>
      </c>
      <c r="AE16">
        <f t="shared" si="2"/>
        <v>0</v>
      </c>
      <c r="AF16">
        <f t="shared" si="3"/>
        <v>0.10000000000000009</v>
      </c>
      <c r="AG16">
        <f t="shared" si="4"/>
        <v>-0.4052631579999999</v>
      </c>
      <c r="AH16">
        <f t="shared" si="7"/>
        <v>-0.10000000000000009</v>
      </c>
      <c r="AI16">
        <f t="shared" si="8"/>
        <v>-0.7</v>
      </c>
      <c r="AJ16">
        <f t="shared" si="9"/>
        <v>-0.80000000000000027</v>
      </c>
      <c r="AK16">
        <f t="shared" si="10"/>
        <v>-0.49492481200000005</v>
      </c>
      <c r="AL16">
        <v>-0.59999999999991305</v>
      </c>
      <c r="AM16" s="2">
        <v>-9.0552565445989299E-15</v>
      </c>
      <c r="AN16">
        <v>9.9999999999964201E-2</v>
      </c>
      <c r="AO16">
        <v>-0.40526315799997198</v>
      </c>
      <c r="AP16">
        <v>-0.51059264801864301</v>
      </c>
      <c r="AQ16">
        <v>-0.175155506536494</v>
      </c>
      <c r="AR16">
        <v>-0.11807131620138001</v>
      </c>
      <c r="AS16">
        <v>-7.3117063496105306E-2</v>
      </c>
      <c r="AT16">
        <f t="array" ref="AT16:AW16">MMULT($H$87:$W$90,TRANSPOSE(AD16:AS16))</f>
        <v>12.899981889814182</v>
      </c>
      <c r="AU16">
        <v>12.899981889814182</v>
      </c>
      <c r="AV16">
        <v>12.899981889814182</v>
      </c>
      <c r="AW16">
        <v>12.899981889814182</v>
      </c>
      <c r="AX16">
        <f t="shared" si="11"/>
        <v>-12.099981889814181</v>
      </c>
      <c r="AY16">
        <f t="shared" si="12"/>
        <v>-11.199981889814183</v>
      </c>
      <c r="AZ16">
        <f t="shared" si="13"/>
        <v>-10.899981889814182</v>
      </c>
      <c r="BA16">
        <f t="shared" si="14"/>
        <v>-12.089455573814181</v>
      </c>
    </row>
    <row r="17" spans="2:53" x14ac:dyDescent="0.55000000000000004">
      <c r="B17">
        <v>3</v>
      </c>
      <c r="C17">
        <v>0</v>
      </c>
      <c r="D17">
        <v>0</v>
      </c>
      <c r="E17">
        <f>-SQRT((SUMPRODUCT($C5:$F5,$C5:$F5)*$D$31^2+$D34^2*$D$31^2+$D28^2)/((1+$D34)^2*$D$31^2+$D28^2))</f>
        <v>-0.95025684993646042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 s="1">
        <v>31656</v>
      </c>
      <c r="Z17">
        <v>0.5</v>
      </c>
      <c r="AA17">
        <v>1.5</v>
      </c>
      <c r="AB17">
        <v>1.9</v>
      </c>
      <c r="AC17">
        <v>0.749122807</v>
      </c>
      <c r="AD17">
        <f t="shared" si="1"/>
        <v>-0.30000000000000004</v>
      </c>
      <c r="AE17">
        <f t="shared" si="2"/>
        <v>-0.19999999999999996</v>
      </c>
      <c r="AF17">
        <f t="shared" si="3"/>
        <v>-0.10000000000000009</v>
      </c>
      <c r="AG17">
        <f t="shared" si="4"/>
        <v>-6.1403509000000023E-2</v>
      </c>
      <c r="AH17">
        <f t="shared" si="7"/>
        <v>-0.59999999999999987</v>
      </c>
      <c r="AI17">
        <f t="shared" si="8"/>
        <v>0</v>
      </c>
      <c r="AJ17">
        <f t="shared" si="9"/>
        <v>0.10000000000000009</v>
      </c>
      <c r="AK17">
        <f t="shared" si="10"/>
        <v>-0.4052631579999999</v>
      </c>
      <c r="AL17">
        <v>-0.30000000000000199</v>
      </c>
      <c r="AM17">
        <v>-0.19999999999999499</v>
      </c>
      <c r="AN17">
        <v>-9.9999999999990596E-2</v>
      </c>
      <c r="AO17">
        <v>-6.1403508999990898E-2</v>
      </c>
      <c r="AP17">
        <v>-1.7395127270379802E-2</v>
      </c>
      <c r="AQ17">
        <v>4.7985824417344398E-2</v>
      </c>
      <c r="AR17">
        <v>8.3047101514234598E-2</v>
      </c>
      <c r="AS17">
        <v>-6.4031477744122503E-2</v>
      </c>
      <c r="AT17">
        <f t="array" ref="AT17:AW17">MMULT($H$87:$W$90,TRANSPOSE(AD17:AS17))</f>
        <v>6.9272130408995309</v>
      </c>
      <c r="AU17">
        <v>6.9272130408995309</v>
      </c>
      <c r="AV17">
        <v>6.9272130408995309</v>
      </c>
      <c r="AW17">
        <v>6.9272130408995309</v>
      </c>
      <c r="AX17">
        <f t="shared" si="11"/>
        <v>-6.4272130408995309</v>
      </c>
      <c r="AY17">
        <f t="shared" si="12"/>
        <v>-5.4272130408995309</v>
      </c>
      <c r="AZ17">
        <f t="shared" si="13"/>
        <v>-5.0272130408995306</v>
      </c>
      <c r="BA17">
        <f t="shared" si="14"/>
        <v>-6.1780902338995309</v>
      </c>
    </row>
    <row r="18" spans="2:53" x14ac:dyDescent="0.55000000000000004">
      <c r="B18">
        <v>4</v>
      </c>
      <c r="C18">
        <v>0</v>
      </c>
      <c r="D18">
        <v>0</v>
      </c>
      <c r="E18">
        <v>0</v>
      </c>
      <c r="F18">
        <f>-SQRT((SUMPRODUCT($C6:$F6,$C6:$F6)*$D$31^2+$D35^2*$D$31^2+$D29^2)/((1+$D35)^2*$D$31^2+$D29^2))</f>
        <v>-0.98753081157657674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 s="1">
        <v>31747</v>
      </c>
      <c r="Z18">
        <v>0.1</v>
      </c>
      <c r="AA18">
        <v>1.4</v>
      </c>
      <c r="AB18">
        <v>1.7</v>
      </c>
      <c r="AC18">
        <v>0.25438596499999999</v>
      </c>
      <c r="AD18">
        <f t="shared" si="1"/>
        <v>-0.4</v>
      </c>
      <c r="AE18">
        <f t="shared" si="2"/>
        <v>-0.10000000000000009</v>
      </c>
      <c r="AF18">
        <f t="shared" si="3"/>
        <v>-0.19999999999999996</v>
      </c>
      <c r="AG18">
        <f t="shared" si="4"/>
        <v>-0.49473684200000001</v>
      </c>
      <c r="AH18">
        <f t="shared" si="7"/>
        <v>-0.30000000000000004</v>
      </c>
      <c r="AI18">
        <f t="shared" si="8"/>
        <v>-0.19999999999999996</v>
      </c>
      <c r="AJ18">
        <f t="shared" si="9"/>
        <v>-0.10000000000000009</v>
      </c>
      <c r="AK18">
        <f t="shared" si="10"/>
        <v>-6.1403509000000023E-2</v>
      </c>
      <c r="AL18">
        <v>-0.39999999999993402</v>
      </c>
      <c r="AM18">
        <v>-9.9999999999985406E-2</v>
      </c>
      <c r="AN18">
        <v>-0.19999999999995</v>
      </c>
      <c r="AO18">
        <v>-0.49473684199996498</v>
      </c>
      <c r="AP18">
        <v>-0.42976703596272697</v>
      </c>
      <c r="AQ18">
        <v>0.12688508758247799</v>
      </c>
      <c r="AR18">
        <v>0.138081565677452</v>
      </c>
      <c r="AS18">
        <v>-0.130481996173965</v>
      </c>
      <c r="AT18">
        <f t="array" ref="AT18:AW18">MMULT($H$87:$W$90,TRANSPOSE(AD18:AS18))</f>
        <v>5.8064108022651126</v>
      </c>
      <c r="AU18">
        <v>5.8064108022651126</v>
      </c>
      <c r="AV18">
        <v>5.8064108022651126</v>
      </c>
      <c r="AW18">
        <v>5.8064108022651126</v>
      </c>
      <c r="AX18">
        <f t="shared" si="11"/>
        <v>-5.706410802265113</v>
      </c>
      <c r="AY18">
        <f t="shared" si="12"/>
        <v>-4.4064108022651123</v>
      </c>
      <c r="AZ18">
        <f t="shared" si="13"/>
        <v>-4.1064108022651125</v>
      </c>
      <c r="BA18">
        <f t="shared" si="14"/>
        <v>-5.5520248372651126</v>
      </c>
    </row>
    <row r="19" spans="2:53" x14ac:dyDescent="0.55000000000000004"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 s="1">
        <v>31837</v>
      </c>
      <c r="Z19">
        <v>0</v>
      </c>
      <c r="AA19">
        <v>1.2</v>
      </c>
      <c r="AB19">
        <v>1.8</v>
      </c>
      <c r="AC19">
        <v>6.8421052999999996E-2</v>
      </c>
      <c r="AD19">
        <f t="shared" si="1"/>
        <v>-0.1</v>
      </c>
      <c r="AE19">
        <f t="shared" si="2"/>
        <v>-0.19999999999999996</v>
      </c>
      <c r="AF19">
        <f t="shared" si="3"/>
        <v>0.10000000000000009</v>
      </c>
      <c r="AG19">
        <f t="shared" si="4"/>
        <v>-0.18596491199999998</v>
      </c>
      <c r="AH19">
        <f t="shared" si="7"/>
        <v>-0.4</v>
      </c>
      <c r="AI19">
        <f t="shared" si="8"/>
        <v>-0.10000000000000009</v>
      </c>
      <c r="AJ19">
        <f t="shared" si="9"/>
        <v>-0.19999999999999996</v>
      </c>
      <c r="AK19">
        <f t="shared" si="10"/>
        <v>-0.49473684200000001</v>
      </c>
      <c r="AL19">
        <v>-0.100000000000028</v>
      </c>
      <c r="AM19">
        <v>-0.199999999999946</v>
      </c>
      <c r="AN19">
        <v>9.9999999999981201E-2</v>
      </c>
      <c r="AO19">
        <v>-0.185964911999983</v>
      </c>
      <c r="AP19">
        <v>0.141571751639298</v>
      </c>
      <c r="AQ19">
        <v>5.2568041432710801E-2</v>
      </c>
      <c r="AR19">
        <v>-8.1268490865038401E-2</v>
      </c>
      <c r="AS19">
        <v>-0.104127524707905</v>
      </c>
      <c r="AT19">
        <f t="array" ref="AT19:AW19">MMULT($H$87:$W$90,TRANSPOSE(AD19:AS19))</f>
        <v>7.1301057103581531</v>
      </c>
      <c r="AU19">
        <v>7.1301057103581531</v>
      </c>
      <c r="AV19">
        <v>7.1301057103581531</v>
      </c>
      <c r="AW19">
        <v>7.1301057103581531</v>
      </c>
      <c r="AX19">
        <f t="shared" si="11"/>
        <v>-7.1301057103581531</v>
      </c>
      <c r="AY19">
        <f t="shared" si="12"/>
        <v>-5.9301057103581529</v>
      </c>
      <c r="AZ19">
        <f t="shared" si="13"/>
        <v>-5.3301057103581533</v>
      </c>
      <c r="BA19">
        <f t="shared" si="14"/>
        <v>-7.0616846573581533</v>
      </c>
    </row>
    <row r="20" spans="2:53" x14ac:dyDescent="0.55000000000000004">
      <c r="B20" t="s">
        <v>21</v>
      </c>
      <c r="C20">
        <v>1</v>
      </c>
      <c r="D20">
        <v>2</v>
      </c>
      <c r="E20">
        <v>3</v>
      </c>
      <c r="F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 s="1">
        <v>31929</v>
      </c>
      <c r="Z20">
        <v>0.3</v>
      </c>
      <c r="AA20">
        <v>0.8</v>
      </c>
      <c r="AB20">
        <v>1.4</v>
      </c>
      <c r="AC20">
        <v>0.414035088</v>
      </c>
      <c r="AD20">
        <f t="shared" si="1"/>
        <v>0.3</v>
      </c>
      <c r="AE20">
        <f t="shared" si="2"/>
        <v>-0.39999999999999991</v>
      </c>
      <c r="AF20">
        <f t="shared" si="3"/>
        <v>-0.40000000000000013</v>
      </c>
      <c r="AG20">
        <f t="shared" si="4"/>
        <v>0.34561403499999999</v>
      </c>
      <c r="AH20">
        <f t="shared" si="7"/>
        <v>-0.1</v>
      </c>
      <c r="AI20">
        <f t="shared" si="8"/>
        <v>-0.19999999999999996</v>
      </c>
      <c r="AJ20">
        <f t="shared" si="9"/>
        <v>0.10000000000000009</v>
      </c>
      <c r="AK20">
        <f t="shared" si="10"/>
        <v>-0.18596491199999998</v>
      </c>
      <c r="AL20">
        <v>0.299999999999983</v>
      </c>
      <c r="AM20">
        <v>-0.39999999999992902</v>
      </c>
      <c r="AN20">
        <v>-0.39999999999991398</v>
      </c>
      <c r="AO20">
        <v>0.34561403499996901</v>
      </c>
      <c r="AP20">
        <v>4.5953884037433397E-2</v>
      </c>
      <c r="AQ20">
        <v>-5.2106649142010297E-2</v>
      </c>
      <c r="AR20">
        <v>0.172041632261411</v>
      </c>
      <c r="AS20">
        <v>-7.3311951460786704E-3</v>
      </c>
      <c r="AT20">
        <f t="array" ref="AT20:AW20">MMULT($H$87:$W$90,TRANSPOSE(AD20:AS20))</f>
        <v>1.8184793912835311</v>
      </c>
      <c r="AU20">
        <v>1.8184793912835311</v>
      </c>
      <c r="AV20">
        <v>1.8184793912835311</v>
      </c>
      <c r="AW20">
        <v>1.8184793912835311</v>
      </c>
      <c r="AX20">
        <f t="shared" si="11"/>
        <v>-1.518479391283531</v>
      </c>
      <c r="AY20">
        <f t="shared" si="12"/>
        <v>-1.018479391283531</v>
      </c>
      <c r="AZ20">
        <f t="shared" si="13"/>
        <v>-0.41847939128353118</v>
      </c>
      <c r="BA20">
        <f t="shared" si="14"/>
        <v>-1.404444303283531</v>
      </c>
    </row>
    <row r="21" spans="2:53" x14ac:dyDescent="0.55000000000000004">
      <c r="B21">
        <v>1</v>
      </c>
      <c r="C21">
        <f>-SQRT((SUMPRODUCT($C9:$F9,$C9:$F9)*$D$31^2)/((1+$D32)^2*$D$31^2+$D26^2))</f>
        <v>-0.18031858722663144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 s="1">
        <v>32021</v>
      </c>
      <c r="Z21">
        <v>0.5</v>
      </c>
      <c r="AA21">
        <v>0.8</v>
      </c>
      <c r="AB21">
        <v>1.4</v>
      </c>
      <c r="AC21">
        <v>0.6</v>
      </c>
      <c r="AD21">
        <f t="shared" si="1"/>
        <v>0.2</v>
      </c>
      <c r="AE21">
        <f t="shared" si="2"/>
        <v>0</v>
      </c>
      <c r="AF21">
        <f t="shared" si="3"/>
        <v>0</v>
      </c>
      <c r="AG21">
        <f t="shared" si="4"/>
        <v>0.18596491199999998</v>
      </c>
      <c r="AH21">
        <f t="shared" si="7"/>
        <v>0.3</v>
      </c>
      <c r="AI21">
        <f t="shared" si="8"/>
        <v>-0.39999999999999991</v>
      </c>
      <c r="AJ21">
        <f t="shared" si="9"/>
        <v>-0.40000000000000013</v>
      </c>
      <c r="AK21">
        <f t="shared" si="10"/>
        <v>0.34561403499999999</v>
      </c>
      <c r="AL21">
        <v>0.19999999999996501</v>
      </c>
      <c r="AM21" s="2">
        <v>-3.4694469519536098E-14</v>
      </c>
      <c r="AN21" s="2">
        <v>-1.6472934127875801E-14</v>
      </c>
      <c r="AO21">
        <v>0.185964911999976</v>
      </c>
      <c r="AP21">
        <v>0.237230032797318</v>
      </c>
      <c r="AQ21">
        <v>-0.111372234640018</v>
      </c>
      <c r="AR21">
        <v>-6.8253047664764602E-2</v>
      </c>
      <c r="AS21">
        <v>0.16887235351739099</v>
      </c>
      <c r="AT21">
        <f t="array" ref="AT21:AW21">MMULT($H$87:$W$90,TRANSPOSE(AD21:AS21))</f>
        <v>-1.6172061904163737</v>
      </c>
      <c r="AU21">
        <v>-1.6172061904163737</v>
      </c>
      <c r="AV21">
        <v>-1.6172061904163737</v>
      </c>
      <c r="AW21">
        <v>-1.6172061904163737</v>
      </c>
      <c r="AX21">
        <f t="shared" si="11"/>
        <v>2.1172061904163737</v>
      </c>
      <c r="AY21">
        <f t="shared" si="12"/>
        <v>2.4172061904163735</v>
      </c>
      <c r="AZ21">
        <f t="shared" si="13"/>
        <v>3.0172061904163736</v>
      </c>
      <c r="BA21">
        <f t="shared" si="14"/>
        <v>2.2172061904163738</v>
      </c>
    </row>
    <row r="22" spans="2:53" x14ac:dyDescent="0.55000000000000004">
      <c r="B22">
        <v>2</v>
      </c>
      <c r="C22">
        <v>0</v>
      </c>
      <c r="D22">
        <f>-SQRT((SUMPRODUCT($C10:$F10,$C10:$F10)*$D$31^2)/((1+$D33)^2*$D$31^2+$D27^2))</f>
        <v>-0.1145759617176776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 s="1">
        <v>32112</v>
      </c>
      <c r="Z22">
        <v>0.6</v>
      </c>
      <c r="AA22">
        <v>0.7</v>
      </c>
      <c r="AB22">
        <v>1.3</v>
      </c>
      <c r="AC22">
        <v>0.51754385999999997</v>
      </c>
      <c r="AD22">
        <f t="shared" si="1"/>
        <v>9.9999999999999978E-2</v>
      </c>
      <c r="AE22">
        <f t="shared" si="2"/>
        <v>-0.10000000000000009</v>
      </c>
      <c r="AF22">
        <f t="shared" si="3"/>
        <v>-9.9999999999999867E-2</v>
      </c>
      <c r="AG22">
        <f t="shared" si="4"/>
        <v>-8.2456140000000011E-2</v>
      </c>
      <c r="AH22">
        <f t="shared" si="7"/>
        <v>0.2</v>
      </c>
      <c r="AI22">
        <f t="shared" si="8"/>
        <v>0</v>
      </c>
      <c r="AJ22">
        <f t="shared" si="9"/>
        <v>0</v>
      </c>
      <c r="AK22">
        <f t="shared" si="10"/>
        <v>0.18596491199999998</v>
      </c>
      <c r="AL22">
        <v>0.10000000000001</v>
      </c>
      <c r="AM22">
        <v>-0.100000000000002</v>
      </c>
      <c r="AN22">
        <v>-9.9999999999992595E-2</v>
      </c>
      <c r="AO22">
        <v>-8.2456139999984607E-2</v>
      </c>
      <c r="AP22">
        <v>-5.2448726427644303E-2</v>
      </c>
      <c r="AQ22">
        <v>0.16343801291999299</v>
      </c>
      <c r="AR22">
        <v>7.7729280304685594E-2</v>
      </c>
      <c r="AS22">
        <v>0.121680487556368</v>
      </c>
      <c r="AT22">
        <f t="array" ref="AT22:AW22">MMULT($H$87:$W$90,TRANSPOSE(AD22:AS22))</f>
        <v>-2.7527343196052416</v>
      </c>
      <c r="AU22">
        <v>-2.7527343196052416</v>
      </c>
      <c r="AV22">
        <v>-2.7527343196052416</v>
      </c>
      <c r="AW22">
        <v>-2.7527343196052416</v>
      </c>
      <c r="AX22">
        <f t="shared" si="11"/>
        <v>3.3527343196052417</v>
      </c>
      <c r="AY22">
        <f t="shared" si="12"/>
        <v>3.4527343196052414</v>
      </c>
      <c r="AZ22">
        <f t="shared" si="13"/>
        <v>4.0527343196052419</v>
      </c>
      <c r="BA22">
        <f t="shared" si="14"/>
        <v>3.2702781796052416</v>
      </c>
    </row>
    <row r="23" spans="2:53" x14ac:dyDescent="0.55000000000000004">
      <c r="B23">
        <v>3</v>
      </c>
      <c r="C23">
        <v>0</v>
      </c>
      <c r="D23">
        <v>0</v>
      </c>
      <c r="E23">
        <f>-SQRT((SUMPRODUCT($C11:$F11,$C11:$F11)*$D$31^2)/((1+$D34)^2*$D$31^2+$D28^2))</f>
        <v>-0.16735834295604013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Y23" s="1">
        <v>32203</v>
      </c>
      <c r="Z23">
        <v>0.4</v>
      </c>
      <c r="AA23">
        <v>0.6</v>
      </c>
      <c r="AB23">
        <v>1.1000000000000001</v>
      </c>
      <c r="AC23">
        <v>0.27017543900000002</v>
      </c>
      <c r="AD23">
        <f t="shared" si="1"/>
        <v>-0.19999999999999996</v>
      </c>
      <c r="AE23">
        <f t="shared" si="2"/>
        <v>-9.9999999999999978E-2</v>
      </c>
      <c r="AF23">
        <f t="shared" si="3"/>
        <v>-0.19999999999999996</v>
      </c>
      <c r="AG23">
        <f t="shared" si="4"/>
        <v>-0.24736842099999995</v>
      </c>
      <c r="AH23">
        <f t="shared" si="7"/>
        <v>9.9999999999999978E-2</v>
      </c>
      <c r="AI23">
        <f t="shared" si="8"/>
        <v>-0.10000000000000009</v>
      </c>
      <c r="AJ23">
        <f t="shared" si="9"/>
        <v>-9.9999999999999867E-2</v>
      </c>
      <c r="AK23">
        <f t="shared" si="10"/>
        <v>-8.2456140000000011E-2</v>
      </c>
      <c r="AL23">
        <v>-0.199999999999984</v>
      </c>
      <c r="AM23">
        <v>-9.9999999999956707E-2</v>
      </c>
      <c r="AN23">
        <v>-0.19999999999995</v>
      </c>
      <c r="AO23">
        <v>-0.247368420999967</v>
      </c>
      <c r="AP23">
        <v>-5.7582490451647997E-2</v>
      </c>
      <c r="AQ23">
        <v>0.122054053017025</v>
      </c>
      <c r="AR23">
        <v>0.145004451778595</v>
      </c>
      <c r="AS23">
        <v>-0.179996975927736</v>
      </c>
      <c r="AT23">
        <f t="array" ref="AT23:AW23">MMULT($H$87:$W$90,TRANSPOSE(AD23:AS23))</f>
        <v>1.5945064207616728</v>
      </c>
      <c r="AU23">
        <v>1.5945064207616728</v>
      </c>
      <c r="AV23">
        <v>1.5945064207616728</v>
      </c>
      <c r="AW23">
        <v>1.5945064207616728</v>
      </c>
      <c r="AX23">
        <f t="shared" si="11"/>
        <v>-1.1945064207616727</v>
      </c>
      <c r="AY23">
        <f t="shared" si="12"/>
        <v>-0.99450642076167284</v>
      </c>
      <c r="AZ23">
        <f t="shared" si="13"/>
        <v>-0.49450642076167273</v>
      </c>
      <c r="BA23">
        <f t="shared" si="14"/>
        <v>-1.3243309817616729</v>
      </c>
    </row>
    <row r="24" spans="2:53" x14ac:dyDescent="0.55000000000000004">
      <c r="B24">
        <v>4</v>
      </c>
      <c r="C24">
        <v>0</v>
      </c>
      <c r="D24">
        <v>0</v>
      </c>
      <c r="E24">
        <v>0</v>
      </c>
      <c r="F24">
        <f>-SQRT((SUMPRODUCT($C12:$F12,$C12:$F12)*$D$31^2)/((1+$D35)^2*$D$31^2+$D29^2))</f>
        <v>-0.12565894204421404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Y24" s="1">
        <v>32295</v>
      </c>
      <c r="Z24">
        <v>0.3</v>
      </c>
      <c r="AA24">
        <v>0.7</v>
      </c>
      <c r="AB24">
        <v>1</v>
      </c>
      <c r="AC24">
        <v>0.22631578899999999</v>
      </c>
      <c r="AD24">
        <f t="shared" si="1"/>
        <v>-0.10000000000000003</v>
      </c>
      <c r="AE24">
        <f t="shared" si="2"/>
        <v>9.9999999999999978E-2</v>
      </c>
      <c r="AF24">
        <f t="shared" si="3"/>
        <v>-0.10000000000000009</v>
      </c>
      <c r="AG24">
        <f t="shared" si="4"/>
        <v>-4.3859650000000028E-2</v>
      </c>
      <c r="AH24">
        <f t="shared" si="7"/>
        <v>-0.19999999999999996</v>
      </c>
      <c r="AI24">
        <f t="shared" si="8"/>
        <v>-9.9999999999999978E-2</v>
      </c>
      <c r="AJ24">
        <f t="shared" si="9"/>
        <v>-0.19999999999999996</v>
      </c>
      <c r="AK24">
        <f t="shared" si="10"/>
        <v>-0.24736842099999995</v>
      </c>
      <c r="AL24">
        <v>-9.9999999999985101E-2</v>
      </c>
      <c r="AM24">
        <v>9.9999999999997896E-2</v>
      </c>
      <c r="AN24">
        <v>-9.9999999999971598E-2</v>
      </c>
      <c r="AO24">
        <v>-4.3859650000004698E-2</v>
      </c>
      <c r="AP24">
        <v>-0.10758334140013801</v>
      </c>
      <c r="AQ24">
        <v>-0.14389033244248001</v>
      </c>
      <c r="AR24">
        <v>1.1377671393563099E-2</v>
      </c>
      <c r="AS24">
        <v>-0.189368506959713</v>
      </c>
      <c r="AT24">
        <f t="array" ref="AT24:AW24">MMULT($H$87:$W$90,TRANSPOSE(AD24:AS24))</f>
        <v>4.8079529009081501</v>
      </c>
      <c r="AU24">
        <v>4.8079529009081501</v>
      </c>
      <c r="AV24">
        <v>4.8079529009081501</v>
      </c>
      <c r="AW24">
        <v>4.8079529009081501</v>
      </c>
      <c r="AX24">
        <f t="shared" si="11"/>
        <v>-4.5079529009081503</v>
      </c>
      <c r="AY24">
        <f t="shared" si="12"/>
        <v>-4.1079529009081499</v>
      </c>
      <c r="AZ24">
        <f t="shared" si="13"/>
        <v>-3.8079529009081501</v>
      </c>
      <c r="BA24">
        <f t="shared" si="14"/>
        <v>-4.58163711190815</v>
      </c>
    </row>
    <row r="25" spans="2:53" x14ac:dyDescent="0.55000000000000004">
      <c r="Y25" s="1">
        <v>32387</v>
      </c>
      <c r="Z25">
        <v>0.4</v>
      </c>
      <c r="AA25">
        <v>0.7</v>
      </c>
      <c r="AB25">
        <v>1</v>
      </c>
      <c r="AC25">
        <v>0.63157894699999995</v>
      </c>
      <c r="AD25">
        <f t="shared" si="1"/>
        <v>0.10000000000000003</v>
      </c>
      <c r="AE25">
        <f t="shared" si="2"/>
        <v>0</v>
      </c>
      <c r="AF25">
        <f t="shared" si="3"/>
        <v>0</v>
      </c>
      <c r="AG25">
        <f t="shared" si="4"/>
        <v>0.40526315799999996</v>
      </c>
      <c r="AH25">
        <f t="shared" si="7"/>
        <v>-0.10000000000000003</v>
      </c>
      <c r="AI25">
        <f t="shared" si="8"/>
        <v>9.9999999999999978E-2</v>
      </c>
      <c r="AJ25">
        <f t="shared" si="9"/>
        <v>-0.10000000000000009</v>
      </c>
      <c r="AK25">
        <f t="shared" si="10"/>
        <v>-4.3859650000000028E-2</v>
      </c>
      <c r="AL25">
        <v>9.9999999999975497E-2</v>
      </c>
      <c r="AM25" s="2">
        <v>-2.1024848528838899E-14</v>
      </c>
      <c r="AN25" s="2">
        <v>-1.1567136137813299E-14</v>
      </c>
      <c r="AO25">
        <v>0.405263157999952</v>
      </c>
      <c r="AP25">
        <v>0.13218269023763499</v>
      </c>
      <c r="AQ25">
        <v>-7.81731787116655E-2</v>
      </c>
      <c r="AR25">
        <v>-5.8210651320050599E-2</v>
      </c>
      <c r="AS25">
        <v>0.170793332227759</v>
      </c>
      <c r="AT25">
        <f t="array" ref="AT25:AW25">MMULT($H$87:$W$90,TRANSPOSE(AD25:AS25))</f>
        <v>-2.8876835882790622E-2</v>
      </c>
      <c r="AU25">
        <v>-2.8876835882790622E-2</v>
      </c>
      <c r="AV25">
        <v>-2.8876835882790622E-2</v>
      </c>
      <c r="AW25">
        <v>-2.8876835882790622E-2</v>
      </c>
      <c r="AX25">
        <f t="shared" si="11"/>
        <v>0.42887683588279063</v>
      </c>
      <c r="AY25">
        <f t="shared" si="12"/>
        <v>0.72887683588279062</v>
      </c>
      <c r="AZ25">
        <f t="shared" si="13"/>
        <v>1.0288768358827907</v>
      </c>
      <c r="BA25">
        <f t="shared" si="14"/>
        <v>0.66045578288279061</v>
      </c>
    </row>
    <row r="26" spans="2:53" x14ac:dyDescent="0.55000000000000004">
      <c r="B26" t="s">
        <v>24</v>
      </c>
      <c r="C26">
        <v>1</v>
      </c>
      <c r="D26">
        <v>0.12</v>
      </c>
      <c r="H26" t="s">
        <v>15</v>
      </c>
      <c r="Y26" s="1">
        <v>32478</v>
      </c>
      <c r="Z26">
        <v>0.7</v>
      </c>
      <c r="AA26">
        <v>1</v>
      </c>
      <c r="AB26">
        <v>1.3</v>
      </c>
      <c r="AC26">
        <v>0.81578947400000001</v>
      </c>
      <c r="AD26">
        <f t="shared" si="1"/>
        <v>0.29999999999999993</v>
      </c>
      <c r="AE26">
        <f t="shared" si="2"/>
        <v>0.30000000000000004</v>
      </c>
      <c r="AF26">
        <f t="shared" si="3"/>
        <v>0.30000000000000004</v>
      </c>
      <c r="AG26">
        <f t="shared" si="4"/>
        <v>0.18421052700000007</v>
      </c>
      <c r="AH26">
        <f t="shared" si="7"/>
        <v>0.10000000000000003</v>
      </c>
      <c r="AI26">
        <f t="shared" si="8"/>
        <v>0</v>
      </c>
      <c r="AJ26">
        <f t="shared" si="9"/>
        <v>0</v>
      </c>
      <c r="AK26">
        <f t="shared" si="10"/>
        <v>0.40526315799999996</v>
      </c>
      <c r="AL26">
        <v>0.29999999999997201</v>
      </c>
      <c r="AM26">
        <v>0.29999999999992799</v>
      </c>
      <c r="AN26">
        <v>0.299999999999916</v>
      </c>
      <c r="AO26">
        <v>0.18421052699998799</v>
      </c>
      <c r="AP26">
        <v>0.15057194606906699</v>
      </c>
      <c r="AQ26">
        <v>2.7151340084918998E-2</v>
      </c>
      <c r="AR26">
        <v>-0.11972377657296</v>
      </c>
      <c r="AS26">
        <v>0.29129948347715101</v>
      </c>
      <c r="AT26">
        <f t="array" ref="AT26:AW26">MMULT($H$87:$W$90,TRANSPOSE(AD26:AS26))</f>
        <v>-4.8719991121203199</v>
      </c>
      <c r="AU26">
        <v>-4.8719991121203199</v>
      </c>
      <c r="AV26">
        <v>-4.8719991121203199</v>
      </c>
      <c r="AW26">
        <v>-4.8719991121203199</v>
      </c>
      <c r="AX26">
        <f t="shared" si="11"/>
        <v>5.5719991121203201</v>
      </c>
      <c r="AY26">
        <f t="shared" si="12"/>
        <v>5.8719991121203199</v>
      </c>
      <c r="AZ26">
        <f t="shared" si="13"/>
        <v>6.1719991121203197</v>
      </c>
      <c r="BA26">
        <f t="shared" si="14"/>
        <v>5.6877885861203197</v>
      </c>
    </row>
    <row r="27" spans="2:53" x14ac:dyDescent="0.55000000000000004">
      <c r="C27">
        <v>2</v>
      </c>
      <c r="D27">
        <v>0.09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Y27" s="1">
        <v>32568</v>
      </c>
      <c r="Z27">
        <v>1.1000000000000001</v>
      </c>
      <c r="AA27">
        <v>1.3</v>
      </c>
      <c r="AB27">
        <v>1.5</v>
      </c>
      <c r="AC27">
        <v>0.88771929800000005</v>
      </c>
      <c r="AD27">
        <f t="shared" si="1"/>
        <v>0.40000000000000013</v>
      </c>
      <c r="AE27">
        <f t="shared" si="2"/>
        <v>0.30000000000000004</v>
      </c>
      <c r="AF27">
        <f t="shared" si="3"/>
        <v>0.19999999999999996</v>
      </c>
      <c r="AG27">
        <f t="shared" si="4"/>
        <v>7.1929824000000031E-2</v>
      </c>
      <c r="AH27">
        <f t="shared" si="7"/>
        <v>0.29999999999999993</v>
      </c>
      <c r="AI27">
        <f t="shared" si="8"/>
        <v>0.30000000000000004</v>
      </c>
      <c r="AJ27">
        <f t="shared" si="9"/>
        <v>0.30000000000000004</v>
      </c>
      <c r="AK27">
        <f t="shared" si="10"/>
        <v>0.18421052700000007</v>
      </c>
      <c r="AL27">
        <v>0.39999999999995101</v>
      </c>
      <c r="AM27">
        <v>0.29999999999996702</v>
      </c>
      <c r="AN27">
        <v>0.19999999999996801</v>
      </c>
      <c r="AO27">
        <v>7.1929824000013506E-2</v>
      </c>
      <c r="AP27">
        <v>0.30326835886940101</v>
      </c>
      <c r="AQ27">
        <v>0.11240895793136101</v>
      </c>
      <c r="AR27">
        <v>3.6329708765794298E-2</v>
      </c>
      <c r="AS27">
        <v>-1.42260388892223E-2</v>
      </c>
      <c r="AT27">
        <f t="array" ref="AT27:AW27">MMULT($H$87:$W$90,TRANSPOSE(AD27:AS27))</f>
        <v>-7.7054613543728223</v>
      </c>
      <c r="AU27">
        <v>-7.7054613543728223</v>
      </c>
      <c r="AV27">
        <v>-7.7054613543728223</v>
      </c>
      <c r="AW27">
        <v>-7.7054613543728223</v>
      </c>
      <c r="AX27">
        <f t="shared" si="11"/>
        <v>8.805461354372822</v>
      </c>
      <c r="AY27">
        <f t="shared" si="12"/>
        <v>9.005461354372823</v>
      </c>
      <c r="AZ27">
        <f t="shared" si="13"/>
        <v>9.2054613543728223</v>
      </c>
      <c r="BA27">
        <f t="shared" si="14"/>
        <v>8.5931806523728227</v>
      </c>
    </row>
    <row r="28" spans="2:53" x14ac:dyDescent="0.55000000000000004">
      <c r="C28">
        <v>3</v>
      </c>
      <c r="D28">
        <v>0.09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Y28" s="1">
        <v>32660</v>
      </c>
      <c r="Z28">
        <v>2.9</v>
      </c>
      <c r="AA28">
        <v>3</v>
      </c>
      <c r="AB28">
        <v>2.8</v>
      </c>
      <c r="AC28">
        <v>2.9649122810000001</v>
      </c>
      <c r="AD28">
        <f t="shared" si="1"/>
        <v>1.7999999999999998</v>
      </c>
      <c r="AE28">
        <f t="shared" si="2"/>
        <v>1.7</v>
      </c>
      <c r="AF28">
        <f t="shared" si="3"/>
        <v>1.2999999999999998</v>
      </c>
      <c r="AG28">
        <f t="shared" si="4"/>
        <v>2.0771929830000002</v>
      </c>
      <c r="AH28">
        <f t="shared" si="7"/>
        <v>0.40000000000000013</v>
      </c>
      <c r="AI28">
        <f t="shared" si="8"/>
        <v>0.30000000000000004</v>
      </c>
      <c r="AJ28">
        <f t="shared" si="9"/>
        <v>0.19999999999999996</v>
      </c>
      <c r="AK28">
        <f t="shared" si="10"/>
        <v>7.1929824000000031E-2</v>
      </c>
      <c r="AL28">
        <v>1.79999999999977</v>
      </c>
      <c r="AM28">
        <v>1.69999999999971</v>
      </c>
      <c r="AN28">
        <v>1.29999999999973</v>
      </c>
      <c r="AO28">
        <v>2.0771929829998301</v>
      </c>
      <c r="AP28">
        <v>1.30578236191078</v>
      </c>
      <c r="AQ28">
        <v>-0.33202010812274901</v>
      </c>
      <c r="AR28">
        <v>-0.55040243563962998</v>
      </c>
      <c r="AS28">
        <v>0.13103441990665299</v>
      </c>
      <c r="AT28">
        <f t="array" ref="AT28:AW28">MMULT($H$87:$W$90,TRANSPOSE(AD28:AS28))</f>
        <v>-14.785914398369091</v>
      </c>
      <c r="AU28">
        <v>-14.785914398369091</v>
      </c>
      <c r="AV28">
        <v>-14.785914398369091</v>
      </c>
      <c r="AW28">
        <v>-14.785914398369091</v>
      </c>
      <c r="AX28">
        <f t="shared" si="11"/>
        <v>17.685914398369089</v>
      </c>
      <c r="AY28">
        <f t="shared" si="12"/>
        <v>17.785914398369091</v>
      </c>
      <c r="AZ28">
        <f t="shared" si="13"/>
        <v>17.585914398369091</v>
      </c>
      <c r="BA28">
        <f t="shared" si="14"/>
        <v>17.750826679369091</v>
      </c>
    </row>
    <row r="29" spans="2:53" x14ac:dyDescent="0.55000000000000004">
      <c r="C29">
        <v>4</v>
      </c>
      <c r="D29">
        <v>0.16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Y29" s="1">
        <v>32752</v>
      </c>
      <c r="Z29">
        <v>2.9</v>
      </c>
      <c r="AA29">
        <v>3.2</v>
      </c>
      <c r="AB29">
        <v>3</v>
      </c>
      <c r="AC29">
        <v>2.5456140349999998</v>
      </c>
      <c r="AD29">
        <f t="shared" si="1"/>
        <v>0</v>
      </c>
      <c r="AE29">
        <f t="shared" si="2"/>
        <v>0.20000000000000018</v>
      </c>
      <c r="AF29">
        <f t="shared" si="3"/>
        <v>0.20000000000000018</v>
      </c>
      <c r="AG29">
        <f t="shared" si="4"/>
        <v>-0.41929824600000032</v>
      </c>
      <c r="AH29">
        <f t="shared" si="7"/>
        <v>1.7999999999999998</v>
      </c>
      <c r="AI29">
        <f t="shared" si="8"/>
        <v>1.7</v>
      </c>
      <c r="AJ29">
        <f t="shared" si="9"/>
        <v>1.2999999999999998</v>
      </c>
      <c r="AK29">
        <f t="shared" si="10"/>
        <v>2.0771929830000002</v>
      </c>
      <c r="AL29" s="2">
        <v>1.00697228333502E-13</v>
      </c>
      <c r="AM29">
        <v>0.20000000000000701</v>
      </c>
      <c r="AN29">
        <v>0.20000000000001</v>
      </c>
      <c r="AO29">
        <v>-0.41929824600000898</v>
      </c>
      <c r="AP29">
        <v>-0.44234608011250498</v>
      </c>
      <c r="AQ29">
        <v>0.25015190731326198</v>
      </c>
      <c r="AR29">
        <v>8.9542202647583294E-2</v>
      </c>
      <c r="AS29">
        <v>0.62593947837474995</v>
      </c>
      <c r="AT29">
        <f t="array" ref="AT29:AW29">MMULT($H$87:$W$90,TRANSPOSE(AD29:AS29))</f>
        <v>-37.67315153555964</v>
      </c>
      <c r="AU29">
        <v>-37.67315153555964</v>
      </c>
      <c r="AV29">
        <v>-37.67315153555964</v>
      </c>
      <c r="AW29">
        <v>-37.67315153555964</v>
      </c>
      <c r="AX29">
        <f t="shared" si="11"/>
        <v>40.573151535559639</v>
      </c>
      <c r="AY29">
        <f t="shared" si="12"/>
        <v>40.873151535559643</v>
      </c>
      <c r="AZ29">
        <f t="shared" si="13"/>
        <v>40.67315153555964</v>
      </c>
      <c r="BA29">
        <f t="shared" si="14"/>
        <v>40.21876557055964</v>
      </c>
    </row>
    <row r="30" spans="2:53" x14ac:dyDescent="0.55000000000000004"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Y30" s="1">
        <v>32843</v>
      </c>
      <c r="Z30">
        <v>2.9</v>
      </c>
      <c r="AA30">
        <v>3.1</v>
      </c>
      <c r="AB30">
        <v>2.8</v>
      </c>
      <c r="AC30">
        <v>2.8245614040000002</v>
      </c>
      <c r="AD30">
        <f t="shared" si="1"/>
        <v>0</v>
      </c>
      <c r="AE30">
        <f t="shared" si="2"/>
        <v>-0.10000000000000009</v>
      </c>
      <c r="AF30">
        <f t="shared" si="3"/>
        <v>-0.20000000000000018</v>
      </c>
      <c r="AG30">
        <f t="shared" si="4"/>
        <v>0.27894736900000039</v>
      </c>
      <c r="AH30">
        <f t="shared" si="7"/>
        <v>0</v>
      </c>
      <c r="AI30">
        <f t="shared" si="8"/>
        <v>0.20000000000000018</v>
      </c>
      <c r="AJ30">
        <f t="shared" si="9"/>
        <v>0.20000000000000018</v>
      </c>
      <c r="AK30">
        <f t="shared" si="10"/>
        <v>-0.41929824600000032</v>
      </c>
      <c r="AL30" s="2">
        <v>-6.2005955925315005E-14</v>
      </c>
      <c r="AM30">
        <v>-9.9999999999919501E-2</v>
      </c>
      <c r="AN30">
        <v>-0.19999999999990301</v>
      </c>
      <c r="AO30">
        <v>0.27894736900004102</v>
      </c>
      <c r="AP30">
        <v>0.45871292484494303</v>
      </c>
      <c r="AQ30">
        <v>-8.1508040883657998E-2</v>
      </c>
      <c r="AR30">
        <v>4.1968440007253702E-3</v>
      </c>
      <c r="AS30">
        <v>0.29528110193665302</v>
      </c>
      <c r="AT30">
        <f t="array" ref="AT30:AW30">MMULT($H$87:$W$90,TRANSPOSE(AD30:AS30))</f>
        <v>4.2026246170354276E-2</v>
      </c>
      <c r="AU30">
        <v>4.2026246170354276E-2</v>
      </c>
      <c r="AV30">
        <v>4.2026246170354276E-2</v>
      </c>
      <c r="AW30">
        <v>4.2026246170354276E-2</v>
      </c>
      <c r="AX30">
        <f t="shared" si="11"/>
        <v>2.8579737538296457</v>
      </c>
      <c r="AY30">
        <f t="shared" si="12"/>
        <v>3.0579737538296459</v>
      </c>
      <c r="AZ30">
        <f t="shared" si="13"/>
        <v>2.7579737538296456</v>
      </c>
      <c r="BA30">
        <f t="shared" si="14"/>
        <v>2.782535157829646</v>
      </c>
    </row>
    <row r="31" spans="2:53" x14ac:dyDescent="0.55000000000000004">
      <c r="C31" t="s">
        <v>25</v>
      </c>
      <c r="D31">
        <v>0.05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Y31" s="1">
        <v>32933</v>
      </c>
      <c r="Z31">
        <v>3.1</v>
      </c>
      <c r="AA31">
        <v>3.2</v>
      </c>
      <c r="AB31">
        <v>2.9</v>
      </c>
      <c r="AC31">
        <v>3.4105263159999999</v>
      </c>
      <c r="AD31">
        <f t="shared" si="1"/>
        <v>0.20000000000000018</v>
      </c>
      <c r="AE31">
        <f t="shared" si="2"/>
        <v>0.10000000000000009</v>
      </c>
      <c r="AF31">
        <f t="shared" si="3"/>
        <v>0.10000000000000009</v>
      </c>
      <c r="AG31">
        <f t="shared" si="4"/>
        <v>0.58596491199999967</v>
      </c>
      <c r="AH31">
        <f t="shared" si="7"/>
        <v>0</v>
      </c>
      <c r="AI31">
        <f t="shared" si="8"/>
        <v>-0.10000000000000009</v>
      </c>
      <c r="AJ31">
        <f t="shared" si="9"/>
        <v>-0.20000000000000018</v>
      </c>
      <c r="AK31">
        <f t="shared" si="10"/>
        <v>0.27894736900000039</v>
      </c>
      <c r="AL31">
        <v>0.20000000000003601</v>
      </c>
      <c r="AM31">
        <v>9.99999999999584E-2</v>
      </c>
      <c r="AN31">
        <v>9.9999999999948699E-2</v>
      </c>
      <c r="AO31">
        <v>0.58596491199996803</v>
      </c>
      <c r="AP31">
        <v>-0.27175808067502</v>
      </c>
      <c r="AQ31">
        <v>-0.36313348027195302</v>
      </c>
      <c r="AR31">
        <v>-0.325356668058082</v>
      </c>
      <c r="AS31">
        <v>-0.56441426855866506</v>
      </c>
      <c r="AT31">
        <f t="array" ref="AT31:AW31">MMULT($H$87:$W$90,TRANSPOSE(AD31:AS31))</f>
        <v>0.19149905283478907</v>
      </c>
      <c r="AU31">
        <v>0.19149905283478907</v>
      </c>
      <c r="AV31">
        <v>0.19149905283478907</v>
      </c>
      <c r="AW31">
        <v>0.19149905283478907</v>
      </c>
      <c r="AX31">
        <f t="shared" si="11"/>
        <v>2.9085009471652112</v>
      </c>
      <c r="AY31">
        <f t="shared" si="12"/>
        <v>3.0085009471652109</v>
      </c>
      <c r="AZ31">
        <f t="shared" si="13"/>
        <v>2.7085009471652111</v>
      </c>
      <c r="BA31">
        <f t="shared" si="14"/>
        <v>3.219027263165211</v>
      </c>
    </row>
    <row r="32" spans="2:53" x14ac:dyDescent="0.55000000000000004">
      <c r="B32" t="s">
        <v>26</v>
      </c>
      <c r="C32">
        <v>1</v>
      </c>
      <c r="D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 s="1">
        <v>33025</v>
      </c>
      <c r="Z32">
        <v>2</v>
      </c>
      <c r="AA32">
        <v>2</v>
      </c>
      <c r="AB32">
        <v>2.4</v>
      </c>
      <c r="AC32">
        <v>1.8877192979999999</v>
      </c>
      <c r="AD32">
        <f t="shared" si="1"/>
        <v>-1.1000000000000001</v>
      </c>
      <c r="AE32">
        <f t="shared" si="2"/>
        <v>-1.2000000000000002</v>
      </c>
      <c r="AF32">
        <f t="shared" si="3"/>
        <v>-0.5</v>
      </c>
      <c r="AG32">
        <f t="shared" si="4"/>
        <v>-1.522807018</v>
      </c>
      <c r="AH32">
        <f t="shared" si="7"/>
        <v>0.20000000000000018</v>
      </c>
      <c r="AI32">
        <f t="shared" si="8"/>
        <v>0.10000000000000009</v>
      </c>
      <c r="AJ32">
        <f t="shared" si="9"/>
        <v>0.10000000000000009</v>
      </c>
      <c r="AK32">
        <f t="shared" si="10"/>
        <v>0.58596491199999967</v>
      </c>
      <c r="AL32">
        <v>-1.09999999999989</v>
      </c>
      <c r="AM32">
        <v>-1.1999999999998301</v>
      </c>
      <c r="AN32">
        <v>-0.49999999999994399</v>
      </c>
      <c r="AO32">
        <v>-1.52280701799993</v>
      </c>
      <c r="AP32">
        <v>-0.52035160561172999</v>
      </c>
      <c r="AQ32">
        <v>0.30548138977865802</v>
      </c>
      <c r="AR32">
        <v>0.23260250015907</v>
      </c>
      <c r="AS32">
        <v>-0.14455899275001499</v>
      </c>
      <c r="AT32">
        <f t="array" ref="AT32:AW32">MMULT($H$87:$W$90,TRANSPOSE(AD32:AS32))</f>
        <v>-0.27752045107446288</v>
      </c>
      <c r="AU32">
        <v>-0.27752045107446288</v>
      </c>
      <c r="AV32">
        <v>-0.27752045107446288</v>
      </c>
      <c r="AW32">
        <v>-0.27752045107446288</v>
      </c>
      <c r="AX32">
        <f t="shared" si="11"/>
        <v>2.2775204510744631</v>
      </c>
      <c r="AY32">
        <f t="shared" si="12"/>
        <v>2.2775204510744631</v>
      </c>
      <c r="AZ32">
        <f t="shared" si="13"/>
        <v>2.6775204510744626</v>
      </c>
      <c r="BA32">
        <f t="shared" si="14"/>
        <v>2.1652397490744626</v>
      </c>
    </row>
    <row r="33" spans="3:53" x14ac:dyDescent="0.55000000000000004">
      <c r="C33">
        <v>2</v>
      </c>
      <c r="D33">
        <v>-0.01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 s="1">
        <v>33117</v>
      </c>
      <c r="Z33">
        <v>2.5</v>
      </c>
      <c r="AA33">
        <v>2.4</v>
      </c>
      <c r="AB33">
        <v>2.5</v>
      </c>
      <c r="AC33">
        <v>2.6578947369999999</v>
      </c>
      <c r="AD33">
        <f t="shared" si="1"/>
        <v>0.5</v>
      </c>
      <c r="AE33">
        <f t="shared" si="2"/>
        <v>0.39999999999999991</v>
      </c>
      <c r="AF33">
        <f t="shared" si="3"/>
        <v>0.10000000000000009</v>
      </c>
      <c r="AG33">
        <f t="shared" si="4"/>
        <v>0.77017543899999996</v>
      </c>
      <c r="AH33">
        <f t="shared" si="7"/>
        <v>-1.1000000000000001</v>
      </c>
      <c r="AI33">
        <f t="shared" si="8"/>
        <v>-1.2000000000000002</v>
      </c>
      <c r="AJ33">
        <f t="shared" si="9"/>
        <v>-0.5</v>
      </c>
      <c r="AK33">
        <f t="shared" si="10"/>
        <v>-1.522807018</v>
      </c>
      <c r="AL33">
        <v>0.49999999999990702</v>
      </c>
      <c r="AM33">
        <v>0.39999999999990399</v>
      </c>
      <c r="AN33">
        <v>9.9999999999958997E-2</v>
      </c>
      <c r="AO33">
        <v>0.77017543899996399</v>
      </c>
      <c r="AP33">
        <v>0.412451602555722</v>
      </c>
      <c r="AQ33">
        <v>-0.113708004161186</v>
      </c>
      <c r="AR33">
        <v>7.5113624300477799E-2</v>
      </c>
      <c r="AS33">
        <v>0.32779851135105698</v>
      </c>
      <c r="AT33">
        <f t="array" ref="AT33:AW33">MMULT($H$87:$W$90,TRANSPOSE(AD33:AS33))</f>
        <v>21.06805156382713</v>
      </c>
      <c r="AU33">
        <v>21.06805156382713</v>
      </c>
      <c r="AV33">
        <v>21.06805156382713</v>
      </c>
      <c r="AW33">
        <v>21.06805156382713</v>
      </c>
      <c r="AX33">
        <f t="shared" si="11"/>
        <v>-18.56805156382713</v>
      </c>
      <c r="AY33">
        <f t="shared" si="12"/>
        <v>-18.668051563827131</v>
      </c>
      <c r="AZ33">
        <f t="shared" si="13"/>
        <v>-18.56805156382713</v>
      </c>
      <c r="BA33">
        <f t="shared" si="14"/>
        <v>-18.41015682682713</v>
      </c>
    </row>
    <row r="34" spans="3:53" x14ac:dyDescent="0.55000000000000004">
      <c r="C34">
        <v>3</v>
      </c>
      <c r="D34">
        <v>-0.01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 s="1">
        <v>33208</v>
      </c>
      <c r="Z34">
        <v>3.3</v>
      </c>
      <c r="AA34">
        <v>2.9</v>
      </c>
      <c r="AB34">
        <v>2.7</v>
      </c>
      <c r="AC34">
        <v>3.3210526319999998</v>
      </c>
      <c r="AD34">
        <f t="shared" si="1"/>
        <v>0.79999999999999982</v>
      </c>
      <c r="AE34">
        <f t="shared" si="2"/>
        <v>0.5</v>
      </c>
      <c r="AF34">
        <f t="shared" si="3"/>
        <v>0.20000000000000018</v>
      </c>
      <c r="AG34">
        <f t="shared" si="4"/>
        <v>0.66315789499999989</v>
      </c>
      <c r="AH34">
        <f t="shared" si="7"/>
        <v>0.5</v>
      </c>
      <c r="AI34">
        <f t="shared" si="8"/>
        <v>0.39999999999999991</v>
      </c>
      <c r="AJ34">
        <f t="shared" si="9"/>
        <v>0.10000000000000009</v>
      </c>
      <c r="AK34">
        <f t="shared" si="10"/>
        <v>0.77017543899999996</v>
      </c>
      <c r="AL34">
        <v>0.79999999999992299</v>
      </c>
      <c r="AM34">
        <v>0.49999999999990602</v>
      </c>
      <c r="AN34">
        <v>0.199999999999985</v>
      </c>
      <c r="AO34">
        <v>0.66315789499995104</v>
      </c>
      <c r="AP34">
        <v>0.43587929736026099</v>
      </c>
      <c r="AQ34">
        <v>9.9570734018206403E-2</v>
      </c>
      <c r="AR34">
        <v>5.3422159747616597E-2</v>
      </c>
      <c r="AS34">
        <v>-1.3699718412210501E-3</v>
      </c>
      <c r="AT34">
        <f t="array" ref="AT34:AW34">MMULT($H$87:$W$90,TRANSPOSE(AD34:AS34))</f>
        <v>-14.255176020273128</v>
      </c>
      <c r="AU34">
        <v>-14.255176020273128</v>
      </c>
      <c r="AV34">
        <v>-14.255176020273128</v>
      </c>
      <c r="AW34">
        <v>-14.255176020273128</v>
      </c>
      <c r="AX34">
        <f t="shared" si="11"/>
        <v>17.555176020273127</v>
      </c>
      <c r="AY34">
        <f t="shared" si="12"/>
        <v>17.155176020273128</v>
      </c>
      <c r="AZ34">
        <f t="shared" si="13"/>
        <v>16.955176020273129</v>
      </c>
      <c r="BA34">
        <f t="shared" si="14"/>
        <v>17.576228652273127</v>
      </c>
    </row>
    <row r="35" spans="3:53" x14ac:dyDescent="0.55000000000000004">
      <c r="C35">
        <v>4</v>
      </c>
      <c r="D35">
        <v>0.05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 s="1">
        <v>33298</v>
      </c>
      <c r="Z35">
        <v>3.1</v>
      </c>
      <c r="AA35">
        <v>3</v>
      </c>
      <c r="AB35">
        <v>2.6</v>
      </c>
      <c r="AC35">
        <v>3.475438596</v>
      </c>
      <c r="AD35">
        <f t="shared" si="1"/>
        <v>-0.19999999999999973</v>
      </c>
      <c r="AE35">
        <f t="shared" si="2"/>
        <v>0.10000000000000009</v>
      </c>
      <c r="AF35">
        <f t="shared" si="3"/>
        <v>-0.10000000000000009</v>
      </c>
      <c r="AG35">
        <f t="shared" si="4"/>
        <v>0.15438596400000026</v>
      </c>
      <c r="AH35">
        <f t="shared" si="7"/>
        <v>0.79999999999999982</v>
      </c>
      <c r="AI35">
        <f t="shared" si="8"/>
        <v>0.5</v>
      </c>
      <c r="AJ35">
        <f t="shared" si="9"/>
        <v>0.20000000000000018</v>
      </c>
      <c r="AK35">
        <f t="shared" si="10"/>
        <v>0.66315789499999989</v>
      </c>
      <c r="AL35">
        <v>-0.199999999999947</v>
      </c>
      <c r="AM35">
        <v>0.10000000000003301</v>
      </c>
      <c r="AN35">
        <v>-9.9999999999934405E-2</v>
      </c>
      <c r="AO35">
        <v>0.15438596399997001</v>
      </c>
      <c r="AP35">
        <v>-0.215979919652069</v>
      </c>
      <c r="AQ35">
        <v>0.151727000876545</v>
      </c>
      <c r="AR35">
        <v>3.8299154749453099E-2</v>
      </c>
      <c r="AS35">
        <v>0.17363459692652</v>
      </c>
      <c r="AT35">
        <f t="array" ref="AT35:AW35">MMULT($H$87:$W$90,TRANSPOSE(AD35:AS35))</f>
        <v>-12.010440649746224</v>
      </c>
      <c r="AU35">
        <v>-12.010440649746224</v>
      </c>
      <c r="AV35">
        <v>-12.010440649746224</v>
      </c>
      <c r="AW35">
        <v>-12.010440649746224</v>
      </c>
      <c r="AX35">
        <f t="shared" si="11"/>
        <v>15.110440649746224</v>
      </c>
      <c r="AY35">
        <f t="shared" si="12"/>
        <v>15.010440649746224</v>
      </c>
      <c r="AZ35">
        <f t="shared" si="13"/>
        <v>14.610440649746224</v>
      </c>
      <c r="BA35">
        <f t="shared" si="14"/>
        <v>15.485879245746224</v>
      </c>
    </row>
    <row r="36" spans="3:53" x14ac:dyDescent="0.55000000000000004"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 s="1">
        <v>33390</v>
      </c>
      <c r="Z36">
        <v>3.1</v>
      </c>
      <c r="AA36">
        <v>3.1</v>
      </c>
      <c r="AB36">
        <v>2.6</v>
      </c>
      <c r="AC36">
        <v>3.3087719299999998</v>
      </c>
      <c r="AD36">
        <f t="shared" si="1"/>
        <v>0</v>
      </c>
      <c r="AE36">
        <f t="shared" si="2"/>
        <v>0.10000000000000009</v>
      </c>
      <c r="AF36">
        <f t="shared" si="3"/>
        <v>0</v>
      </c>
      <c r="AG36">
        <f t="shared" si="4"/>
        <v>-0.16666666600000024</v>
      </c>
      <c r="AH36">
        <f t="shared" si="7"/>
        <v>-0.19999999999999973</v>
      </c>
      <c r="AI36">
        <f t="shared" si="8"/>
        <v>0.10000000000000009</v>
      </c>
      <c r="AJ36">
        <f t="shared" si="9"/>
        <v>-0.10000000000000009</v>
      </c>
      <c r="AK36">
        <f t="shared" si="10"/>
        <v>0.15438596400000026</v>
      </c>
      <c r="AL36" s="2">
        <v>-2.1399548799649899E-14</v>
      </c>
      <c r="AM36">
        <v>0.10000000000001701</v>
      </c>
      <c r="AN36" s="2">
        <v>-5.4123372450476397E-15</v>
      </c>
      <c r="AO36">
        <v>-0.16666666599997601</v>
      </c>
      <c r="AP36">
        <v>0.13599737868039899</v>
      </c>
      <c r="AQ36">
        <v>-0.20490445466561999</v>
      </c>
      <c r="AR36">
        <v>-0.18789055171814101</v>
      </c>
      <c r="AS36">
        <v>0.198272834556281</v>
      </c>
      <c r="AT36">
        <f t="array" ref="AT36:AW36">MMULT($H$87:$W$90,TRANSPOSE(AD36:AS36))</f>
        <v>0.39291989671392591</v>
      </c>
      <c r="AU36">
        <v>0.39291989671392591</v>
      </c>
      <c r="AV36">
        <v>0.39291989671392591</v>
      </c>
      <c r="AW36">
        <v>0.39291989671392591</v>
      </c>
      <c r="AX36">
        <f t="shared" si="11"/>
        <v>2.7070801032860743</v>
      </c>
      <c r="AY36">
        <f t="shared" si="12"/>
        <v>2.7070801032860743</v>
      </c>
      <c r="AZ36">
        <f t="shared" si="13"/>
        <v>2.2070801032860743</v>
      </c>
      <c r="BA36">
        <f t="shared" si="14"/>
        <v>2.915852033286074</v>
      </c>
    </row>
    <row r="37" spans="3:53" x14ac:dyDescent="0.55000000000000004"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Y37" s="1">
        <v>33482</v>
      </c>
      <c r="Z37">
        <v>2.8</v>
      </c>
      <c r="AA37">
        <v>2.8</v>
      </c>
      <c r="AB37">
        <v>2.6</v>
      </c>
      <c r="AC37">
        <v>2.6298245609999999</v>
      </c>
      <c r="AD37">
        <f t="shared" si="1"/>
        <v>-0.30000000000000027</v>
      </c>
      <c r="AE37">
        <f t="shared" si="2"/>
        <v>-0.30000000000000027</v>
      </c>
      <c r="AF37">
        <f t="shared" si="3"/>
        <v>0</v>
      </c>
      <c r="AG37">
        <f t="shared" si="4"/>
        <v>-0.67894736899999986</v>
      </c>
      <c r="AH37">
        <f t="shared" si="7"/>
        <v>0</v>
      </c>
      <c r="AI37">
        <f t="shared" si="8"/>
        <v>0.10000000000000009</v>
      </c>
      <c r="AJ37">
        <f t="shared" si="9"/>
        <v>0</v>
      </c>
      <c r="AK37">
        <f t="shared" si="10"/>
        <v>-0.16666666600000024</v>
      </c>
      <c r="AL37">
        <v>-0.29999999999993898</v>
      </c>
      <c r="AM37">
        <v>-0.29999999999997501</v>
      </c>
      <c r="AN37" s="2">
        <v>-4.4797499043625098E-14</v>
      </c>
      <c r="AO37">
        <v>-0.67894736899992103</v>
      </c>
      <c r="AP37">
        <v>-0.368418526870047</v>
      </c>
      <c r="AQ37">
        <v>-0.12080971041269099</v>
      </c>
      <c r="AR37">
        <v>-6.6557472839795004E-2</v>
      </c>
      <c r="AS37">
        <v>-0.31373801881993202</v>
      </c>
      <c r="AT37">
        <f t="array" ref="AT37:AW37">MMULT($H$87:$W$90,TRANSPOSE(AD37:AS37))</f>
        <v>3.0536740592327067</v>
      </c>
      <c r="AU37">
        <v>3.0536740592327067</v>
      </c>
      <c r="AV37">
        <v>3.0536740592327067</v>
      </c>
      <c r="AW37">
        <v>3.0536740592327067</v>
      </c>
      <c r="AX37">
        <f t="shared" si="11"/>
        <v>-0.25367405923270692</v>
      </c>
      <c r="AY37">
        <f t="shared" si="12"/>
        <v>-0.25367405923270692</v>
      </c>
      <c r="AZ37">
        <f t="shared" si="13"/>
        <v>-0.45367405923270665</v>
      </c>
      <c r="BA37">
        <f t="shared" si="14"/>
        <v>-0.42384949823270679</v>
      </c>
    </row>
    <row r="38" spans="3:53" x14ac:dyDescent="0.55000000000000004"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Y38" s="1">
        <v>33573</v>
      </c>
      <c r="Z38">
        <v>2.2999999999999998</v>
      </c>
      <c r="AA38">
        <v>2.8</v>
      </c>
      <c r="AB38">
        <v>2.6</v>
      </c>
      <c r="AC38">
        <v>2.5649122809999998</v>
      </c>
      <c r="AD38">
        <f t="shared" si="1"/>
        <v>-0.5</v>
      </c>
      <c r="AE38">
        <f t="shared" si="2"/>
        <v>0</v>
      </c>
      <c r="AF38">
        <f t="shared" si="3"/>
        <v>0</v>
      </c>
      <c r="AG38">
        <f t="shared" si="4"/>
        <v>-6.4912280000000155E-2</v>
      </c>
      <c r="AH38">
        <f t="shared" si="7"/>
        <v>-0.30000000000000027</v>
      </c>
      <c r="AI38">
        <f t="shared" si="8"/>
        <v>-0.30000000000000027</v>
      </c>
      <c r="AJ38">
        <f t="shared" si="9"/>
        <v>0</v>
      </c>
      <c r="AK38">
        <f t="shared" si="10"/>
        <v>-0.67894736899999986</v>
      </c>
      <c r="AL38">
        <v>-0.49999999999996803</v>
      </c>
      <c r="AM38" s="2">
        <v>-4.3409720262843602E-14</v>
      </c>
      <c r="AN38" s="2">
        <v>-1.5834555888716301E-14</v>
      </c>
      <c r="AO38">
        <v>-6.4912280000003E-2</v>
      </c>
      <c r="AP38">
        <v>-0.17626360291393001</v>
      </c>
      <c r="AQ38">
        <v>3.4091124362362897E-2</v>
      </c>
      <c r="AR38">
        <v>0.140737431964467</v>
      </c>
      <c r="AS38">
        <v>-0.43356134942507701</v>
      </c>
      <c r="AT38">
        <f t="array" ref="AT38:AW38">MMULT($H$87:$W$90,TRANSPOSE(AD38:AS38))</f>
        <v>9.3177429162613628</v>
      </c>
      <c r="AU38">
        <v>9.3177429162613628</v>
      </c>
      <c r="AV38">
        <v>9.3177429162613628</v>
      </c>
      <c r="AW38">
        <v>9.3177429162613628</v>
      </c>
      <c r="AX38">
        <f t="shared" si="11"/>
        <v>-7.0177429162613629</v>
      </c>
      <c r="AY38">
        <f t="shared" si="12"/>
        <v>-6.5177429162613629</v>
      </c>
      <c r="AZ38">
        <f t="shared" si="13"/>
        <v>-6.7177429162613631</v>
      </c>
      <c r="BA38">
        <f t="shared" si="14"/>
        <v>-6.752830635261363</v>
      </c>
    </row>
    <row r="39" spans="3:53" x14ac:dyDescent="0.55000000000000004"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 s="1">
        <v>33664</v>
      </c>
      <c r="Z39">
        <v>2.2999999999999998</v>
      </c>
      <c r="AA39">
        <v>2.6</v>
      </c>
      <c r="AB39">
        <v>2.7</v>
      </c>
      <c r="AC39">
        <v>1.9035087719999999</v>
      </c>
      <c r="AD39">
        <f t="shared" si="1"/>
        <v>0</v>
      </c>
      <c r="AE39">
        <f t="shared" si="2"/>
        <v>-0.19999999999999973</v>
      </c>
      <c r="AF39">
        <f t="shared" si="3"/>
        <v>0.10000000000000009</v>
      </c>
      <c r="AG39">
        <f t="shared" si="4"/>
        <v>-0.66140350899999989</v>
      </c>
      <c r="AH39">
        <f t="shared" si="7"/>
        <v>-0.5</v>
      </c>
      <c r="AI39">
        <f t="shared" si="8"/>
        <v>0</v>
      </c>
      <c r="AJ39">
        <f t="shared" si="9"/>
        <v>0</v>
      </c>
      <c r="AK39">
        <f t="shared" si="10"/>
        <v>-6.4912280000000155E-2</v>
      </c>
      <c r="AL39" s="2">
        <v>-1.9585028043778199E-15</v>
      </c>
      <c r="AM39">
        <v>-0.19999999999995399</v>
      </c>
      <c r="AN39">
        <v>0.10000000000001</v>
      </c>
      <c r="AO39">
        <v>-0.66140350899997902</v>
      </c>
      <c r="AP39">
        <v>-5.74060094170704E-2</v>
      </c>
      <c r="AQ39">
        <v>0.25493195979343403</v>
      </c>
      <c r="AR39">
        <v>7.9753252117494303E-2</v>
      </c>
      <c r="AS39">
        <v>3.4482476011607997E-2</v>
      </c>
      <c r="AT39">
        <f t="array" ref="AT39:AW39">MMULT($H$87:$W$90,TRANSPOSE(AD39:AS39))</f>
        <v>3.7903900462337927</v>
      </c>
      <c r="AU39">
        <v>3.7903900462337927</v>
      </c>
      <c r="AV39">
        <v>3.7903900462337927</v>
      </c>
      <c r="AW39">
        <v>3.7903900462337927</v>
      </c>
      <c r="AX39">
        <f t="shared" si="11"/>
        <v>-1.4903900462337929</v>
      </c>
      <c r="AY39">
        <f t="shared" si="12"/>
        <v>-1.1903900462337926</v>
      </c>
      <c r="AZ39">
        <f t="shared" si="13"/>
        <v>-1.0903900462337925</v>
      </c>
      <c r="BA39">
        <f t="shared" si="14"/>
        <v>-1.8868812742337928</v>
      </c>
    </row>
    <row r="40" spans="3:53" x14ac:dyDescent="0.55000000000000004"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Y40" s="1">
        <v>33756</v>
      </c>
      <c r="Z40">
        <v>2.5</v>
      </c>
      <c r="AA40">
        <v>2.7</v>
      </c>
      <c r="AB40">
        <v>2.9</v>
      </c>
      <c r="AC40">
        <v>2.0263157889999999</v>
      </c>
      <c r="AD40">
        <f t="shared" si="1"/>
        <v>0.20000000000000018</v>
      </c>
      <c r="AE40">
        <f t="shared" si="2"/>
        <v>0.10000000000000009</v>
      </c>
      <c r="AF40">
        <f t="shared" si="3"/>
        <v>0.19999999999999973</v>
      </c>
      <c r="AG40">
        <f t="shared" si="4"/>
        <v>0.12280701699999996</v>
      </c>
      <c r="AH40">
        <f t="shared" si="7"/>
        <v>0</v>
      </c>
      <c r="AI40">
        <f t="shared" si="8"/>
        <v>-0.19999999999999973</v>
      </c>
      <c r="AJ40">
        <f t="shared" si="9"/>
        <v>0.10000000000000009</v>
      </c>
      <c r="AK40">
        <f t="shared" si="10"/>
        <v>-0.66140350899999989</v>
      </c>
      <c r="AL40">
        <v>0.19999999999996401</v>
      </c>
      <c r="AM40">
        <v>0.10000000000001801</v>
      </c>
      <c r="AN40">
        <v>0.19999999999998599</v>
      </c>
      <c r="AO40">
        <v>0.12280701700001</v>
      </c>
      <c r="AP40">
        <v>0.20191818061881101</v>
      </c>
      <c r="AQ40">
        <v>-7.0656837859876906E-2</v>
      </c>
      <c r="AR40">
        <v>-0.13849580842795201</v>
      </c>
      <c r="AS40">
        <v>0.17198253130882099</v>
      </c>
      <c r="AT40">
        <f t="array" ref="AT40:AW40">MMULT($H$87:$W$90,TRANSPOSE(AD40:AS40))</f>
        <v>3.6934058596479056</v>
      </c>
      <c r="AU40">
        <v>3.6934058596479056</v>
      </c>
      <c r="AV40">
        <v>3.6934058596479056</v>
      </c>
      <c r="AW40">
        <v>3.6934058596479056</v>
      </c>
      <c r="AX40">
        <f t="shared" si="11"/>
        <v>-1.1934058596479056</v>
      </c>
      <c r="AY40">
        <f t="shared" si="12"/>
        <v>-0.9934058596479054</v>
      </c>
      <c r="AZ40">
        <f t="shared" si="13"/>
        <v>-0.79340585964790566</v>
      </c>
      <c r="BA40">
        <f t="shared" si="14"/>
        <v>-1.6670900706479057</v>
      </c>
    </row>
    <row r="41" spans="3:53" x14ac:dyDescent="0.55000000000000004"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Y41" s="1">
        <v>33848</v>
      </c>
      <c r="Z41">
        <v>2.2000000000000002</v>
      </c>
      <c r="AA41">
        <v>2.4</v>
      </c>
      <c r="AB41">
        <v>2.4</v>
      </c>
      <c r="AC41">
        <v>1.9210526320000001</v>
      </c>
      <c r="AD41">
        <f t="shared" si="1"/>
        <v>-0.29999999999999982</v>
      </c>
      <c r="AE41">
        <f t="shared" si="2"/>
        <v>-0.30000000000000027</v>
      </c>
      <c r="AF41">
        <f t="shared" si="3"/>
        <v>-0.5</v>
      </c>
      <c r="AG41">
        <f t="shared" si="4"/>
        <v>-0.10526315699999977</v>
      </c>
      <c r="AH41">
        <f t="shared" si="7"/>
        <v>0.20000000000000018</v>
      </c>
      <c r="AI41">
        <f t="shared" si="8"/>
        <v>0.10000000000000009</v>
      </c>
      <c r="AJ41">
        <f t="shared" si="9"/>
        <v>0.19999999999999973</v>
      </c>
      <c r="AK41">
        <f t="shared" si="10"/>
        <v>0.12280701699999996</v>
      </c>
      <c r="AL41">
        <v>-0.29999999999993798</v>
      </c>
      <c r="AM41">
        <v>-0.29999999999994797</v>
      </c>
      <c r="AN41">
        <v>-0.49999999999988398</v>
      </c>
      <c r="AO41">
        <v>-0.105263156999979</v>
      </c>
      <c r="AP41">
        <v>-0.344889142670737</v>
      </c>
      <c r="AQ41">
        <v>-9.7700891867290002E-2</v>
      </c>
      <c r="AR41">
        <v>0.131591058151246</v>
      </c>
      <c r="AS41">
        <v>-0.231393640572637</v>
      </c>
      <c r="AT41">
        <f t="array" ref="AT41:AW41">MMULT($H$87:$W$90,TRANSPOSE(AD41:AS41))</f>
        <v>-0.98490875907923481</v>
      </c>
      <c r="AU41">
        <v>-0.98490875907923481</v>
      </c>
      <c r="AV41">
        <v>-0.98490875907923481</v>
      </c>
      <c r="AW41">
        <v>-0.98490875907923481</v>
      </c>
      <c r="AX41">
        <f t="shared" si="11"/>
        <v>3.1849087590792351</v>
      </c>
      <c r="AY41">
        <f t="shared" si="12"/>
        <v>3.3849087590792348</v>
      </c>
      <c r="AZ41">
        <f t="shared" si="13"/>
        <v>3.3849087590792348</v>
      </c>
      <c r="BA41">
        <f t="shared" si="14"/>
        <v>2.9059613910792348</v>
      </c>
    </row>
    <row r="42" spans="3:53" x14ac:dyDescent="0.55000000000000004"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Y42" s="1">
        <v>33939</v>
      </c>
      <c r="Z42">
        <v>2</v>
      </c>
      <c r="AA42">
        <v>2.1</v>
      </c>
      <c r="AB42">
        <v>2.2999999999999998</v>
      </c>
      <c r="AC42">
        <v>1.322807018</v>
      </c>
      <c r="AD42">
        <f t="shared" si="1"/>
        <v>-0.20000000000000018</v>
      </c>
      <c r="AE42">
        <f t="shared" si="2"/>
        <v>-0.29999999999999982</v>
      </c>
      <c r="AF42">
        <f t="shared" si="3"/>
        <v>-0.10000000000000009</v>
      </c>
      <c r="AG42">
        <f t="shared" si="4"/>
        <v>-0.59824561400000009</v>
      </c>
      <c r="AH42">
        <f t="shared" si="7"/>
        <v>-0.29999999999999982</v>
      </c>
      <c r="AI42">
        <f t="shared" si="8"/>
        <v>-0.30000000000000027</v>
      </c>
      <c r="AJ42">
        <f t="shared" si="9"/>
        <v>-0.5</v>
      </c>
      <c r="AK42">
        <f t="shared" si="10"/>
        <v>-0.10526315699999977</v>
      </c>
      <c r="AL42">
        <v>-0.20000000000000701</v>
      </c>
      <c r="AM42">
        <v>-0.29999999999998</v>
      </c>
      <c r="AN42">
        <v>-0.10000000000001801</v>
      </c>
      <c r="AO42">
        <v>-0.59824561399996601</v>
      </c>
      <c r="AP42">
        <v>4.3029422619142298E-2</v>
      </c>
      <c r="AQ42">
        <v>-2.91564216289741E-2</v>
      </c>
      <c r="AR42">
        <v>-0.108408185348639</v>
      </c>
      <c r="AS42">
        <v>-0.221270686554149</v>
      </c>
      <c r="AT42">
        <f t="array" ref="AT42:AW42">MMULT($H$87:$W$90,TRANSPOSE(AD42:AS42))</f>
        <v>7.4056177857750649</v>
      </c>
      <c r="AU42">
        <v>7.4056177857750649</v>
      </c>
      <c r="AV42">
        <v>7.4056177857750649</v>
      </c>
      <c r="AW42">
        <v>7.4056177857750649</v>
      </c>
      <c r="AX42">
        <f t="shared" si="11"/>
        <v>-5.4056177857750649</v>
      </c>
      <c r="AY42">
        <f t="shared" si="12"/>
        <v>-5.3056177857750644</v>
      </c>
      <c r="AZ42">
        <f t="shared" si="13"/>
        <v>-5.1056177857750651</v>
      </c>
      <c r="BA42">
        <f t="shared" si="14"/>
        <v>-6.0828107677750651</v>
      </c>
    </row>
    <row r="43" spans="3:53" x14ac:dyDescent="0.55000000000000004">
      <c r="Y43" s="1">
        <v>34029</v>
      </c>
      <c r="Z43">
        <v>1.6</v>
      </c>
      <c r="AA43">
        <v>1.7</v>
      </c>
      <c r="AB43">
        <v>1.5</v>
      </c>
      <c r="AC43">
        <v>1.2175438599999999</v>
      </c>
      <c r="AD43">
        <f t="shared" si="1"/>
        <v>-0.39999999999999991</v>
      </c>
      <c r="AE43">
        <f t="shared" si="2"/>
        <v>-0.40000000000000013</v>
      </c>
      <c r="AF43">
        <f t="shared" si="3"/>
        <v>-0.79999999999999982</v>
      </c>
      <c r="AG43">
        <f t="shared" si="4"/>
        <v>-0.10526315800000008</v>
      </c>
      <c r="AH43">
        <f t="shared" si="7"/>
        <v>-0.20000000000000018</v>
      </c>
      <c r="AI43">
        <f t="shared" si="8"/>
        <v>-0.29999999999999982</v>
      </c>
      <c r="AJ43">
        <f t="shared" si="9"/>
        <v>-0.10000000000000009</v>
      </c>
      <c r="AK43">
        <f t="shared" si="10"/>
        <v>-0.59824561400000009</v>
      </c>
      <c r="AL43">
        <v>-0.39999999999992802</v>
      </c>
      <c r="AM43">
        <v>-0.39999999999994601</v>
      </c>
      <c r="AN43">
        <v>-0.79999999999984905</v>
      </c>
      <c r="AO43">
        <v>-0.105263157999994</v>
      </c>
      <c r="AP43">
        <v>-0.45209123351527702</v>
      </c>
      <c r="AQ43">
        <v>0.156031776152873</v>
      </c>
      <c r="AR43">
        <v>0.43434793216628298</v>
      </c>
      <c r="AS43">
        <v>-6.81962549592039E-3</v>
      </c>
      <c r="AT43">
        <f t="array" ref="AT43:AW43">MMULT($H$87:$W$90,TRANSPOSE(AD43:AS43))</f>
        <v>8.9345712588346089</v>
      </c>
      <c r="AU43">
        <v>8.9345712588346089</v>
      </c>
      <c r="AV43">
        <v>8.9345712588346089</v>
      </c>
      <c r="AW43">
        <v>8.9345712588346089</v>
      </c>
      <c r="AX43">
        <f t="shared" si="11"/>
        <v>-7.3345712588346093</v>
      </c>
      <c r="AY43">
        <f t="shared" si="12"/>
        <v>-7.2345712588346087</v>
      </c>
      <c r="AZ43">
        <f t="shared" si="13"/>
        <v>-7.4345712588346089</v>
      </c>
      <c r="BA43">
        <f t="shared" si="14"/>
        <v>-7.7170273988346088</v>
      </c>
    </row>
    <row r="44" spans="3:53" x14ac:dyDescent="0.55000000000000004">
      <c r="H44" t="s">
        <v>16</v>
      </c>
      <c r="Y44" s="1">
        <v>34121</v>
      </c>
      <c r="Z44">
        <v>1.2</v>
      </c>
      <c r="AA44">
        <v>1.3</v>
      </c>
      <c r="AB44">
        <v>1.2</v>
      </c>
      <c r="AC44">
        <v>0.90350877200000002</v>
      </c>
      <c r="AD44">
        <f t="shared" si="1"/>
        <v>-0.40000000000000013</v>
      </c>
      <c r="AE44">
        <f t="shared" si="2"/>
        <v>-0.39999999999999991</v>
      </c>
      <c r="AF44">
        <f t="shared" si="3"/>
        <v>-0.30000000000000004</v>
      </c>
      <c r="AG44">
        <f t="shared" si="4"/>
        <v>-0.31403508799999991</v>
      </c>
      <c r="AH44">
        <f t="shared" si="7"/>
        <v>-0.39999999999999991</v>
      </c>
      <c r="AI44">
        <f t="shared" si="8"/>
        <v>-0.40000000000000013</v>
      </c>
      <c r="AJ44">
        <f t="shared" si="9"/>
        <v>-0.79999999999999982</v>
      </c>
      <c r="AK44">
        <f t="shared" si="10"/>
        <v>-0.10526315800000008</v>
      </c>
      <c r="AL44">
        <v>-0.39999999999998898</v>
      </c>
      <c r="AM44">
        <v>-0.39999999999991598</v>
      </c>
      <c r="AN44">
        <v>-0.29999999999994098</v>
      </c>
      <c r="AO44">
        <v>-0.31403508799997099</v>
      </c>
      <c r="AP44">
        <v>-6.6131918745875401E-2</v>
      </c>
      <c r="AQ44">
        <v>9.2900551124364794E-2</v>
      </c>
      <c r="AR44">
        <v>0.126136485074201</v>
      </c>
      <c r="AS44">
        <v>-5.5916382362158901E-2</v>
      </c>
      <c r="AT44">
        <f t="array" ref="AT44:AW44">MMULT($H$87:$W$90,TRANSPOSE(AD44:AS44))</f>
        <v>9.6165361656785979</v>
      </c>
      <c r="AU44">
        <v>9.6165361656785979</v>
      </c>
      <c r="AV44">
        <v>9.6165361656785979</v>
      </c>
      <c r="AW44">
        <v>9.6165361656785979</v>
      </c>
      <c r="AX44">
        <f t="shared" si="11"/>
        <v>-8.4165361656785986</v>
      </c>
      <c r="AY44">
        <f t="shared" si="12"/>
        <v>-8.3165361656785972</v>
      </c>
      <c r="AZ44">
        <f t="shared" si="13"/>
        <v>-8.4165361656785986</v>
      </c>
      <c r="BA44">
        <f t="shared" si="14"/>
        <v>-8.7130273936785976</v>
      </c>
    </row>
    <row r="45" spans="3:53" x14ac:dyDescent="0.55000000000000004">
      <c r="H45">
        <f t="array" ref="H45:W60">H27:W42-H9:W24</f>
        <v>0.33999999999999997</v>
      </c>
      <c r="I45">
        <v>-0.35</v>
      </c>
      <c r="J45">
        <v>-0.38</v>
      </c>
      <c r="K45">
        <v>-0.42</v>
      </c>
      <c r="L45">
        <v>0.12</v>
      </c>
      <c r="M45">
        <v>0.27</v>
      </c>
      <c r="N45">
        <v>0.22</v>
      </c>
      <c r="O45">
        <v>0.28999999999999998</v>
      </c>
      <c r="P45">
        <v>0.99100242119611803</v>
      </c>
      <c r="Q45">
        <v>0</v>
      </c>
      <c r="R45">
        <v>0</v>
      </c>
      <c r="S45">
        <v>0</v>
      </c>
      <c r="T45">
        <v>0.18031858722663144</v>
      </c>
      <c r="U45">
        <v>0</v>
      </c>
      <c r="V45">
        <v>0</v>
      </c>
      <c r="W45">
        <v>0</v>
      </c>
      <c r="Y45" s="1">
        <v>34213</v>
      </c>
      <c r="Z45">
        <v>1.1000000000000001</v>
      </c>
      <c r="AA45">
        <v>1.2</v>
      </c>
      <c r="AB45">
        <v>1.4</v>
      </c>
      <c r="AC45">
        <v>0.89649122800000003</v>
      </c>
      <c r="AD45">
        <f t="shared" si="1"/>
        <v>-9.9999999999999867E-2</v>
      </c>
      <c r="AE45">
        <f t="shared" si="2"/>
        <v>-0.10000000000000009</v>
      </c>
      <c r="AF45">
        <f t="shared" si="3"/>
        <v>0.19999999999999996</v>
      </c>
      <c r="AG45">
        <f t="shared" si="4"/>
        <v>-7.0175439999999867E-3</v>
      </c>
      <c r="AH45">
        <f t="shared" si="7"/>
        <v>-0.40000000000000013</v>
      </c>
      <c r="AI45">
        <f t="shared" si="8"/>
        <v>-0.39999999999999991</v>
      </c>
      <c r="AJ45">
        <f t="shared" si="9"/>
        <v>-0.30000000000000004</v>
      </c>
      <c r="AK45">
        <f t="shared" si="10"/>
        <v>-0.31403508799999991</v>
      </c>
      <c r="AL45">
        <v>-9.9999999999976705E-2</v>
      </c>
      <c r="AM45">
        <v>-9.9999999999988196E-2</v>
      </c>
      <c r="AN45">
        <v>0.19999999999993801</v>
      </c>
      <c r="AO45">
        <v>-7.0175439999956802E-3</v>
      </c>
      <c r="AP45">
        <v>-0.201080516451558</v>
      </c>
      <c r="AQ45">
        <v>-0.125001145223855</v>
      </c>
      <c r="AR45">
        <v>-0.124319988035562</v>
      </c>
      <c r="AS45">
        <v>-0.130179924332989</v>
      </c>
      <c r="AT45">
        <f t="array" ref="AT45:AW45">MMULT($H$87:$W$90,TRANSPOSE(AD45:AS45))</f>
        <v>8.3742890047331784</v>
      </c>
      <c r="AU45">
        <v>8.3742890047331784</v>
      </c>
      <c r="AV45">
        <v>8.3742890047331784</v>
      </c>
      <c r="AW45">
        <v>8.3742890047331784</v>
      </c>
      <c r="AX45">
        <f t="shared" si="11"/>
        <v>-7.2742890047331787</v>
      </c>
      <c r="AY45">
        <f t="shared" si="12"/>
        <v>-7.1742890047331782</v>
      </c>
      <c r="AZ45">
        <f t="shared" si="13"/>
        <v>-6.974289004733178</v>
      </c>
      <c r="BA45">
        <f t="shared" si="14"/>
        <v>-7.477797776733178</v>
      </c>
    </row>
    <row r="46" spans="3:53" x14ac:dyDescent="0.55000000000000004">
      <c r="H46">
        <v>-0.33</v>
      </c>
      <c r="I46">
        <v>0.61</v>
      </c>
      <c r="J46">
        <v>-0.44</v>
      </c>
      <c r="K46">
        <v>-0.27</v>
      </c>
      <c r="L46">
        <v>0.16</v>
      </c>
      <c r="M46">
        <v>0.08</v>
      </c>
      <c r="N46">
        <v>0.03</v>
      </c>
      <c r="O46">
        <v>0.15</v>
      </c>
      <c r="P46">
        <v>0</v>
      </c>
      <c r="Q46">
        <v>0.94486774350904212</v>
      </c>
      <c r="R46">
        <v>0</v>
      </c>
      <c r="S46">
        <v>0</v>
      </c>
      <c r="T46">
        <v>0</v>
      </c>
      <c r="U46">
        <v>0.1145759617176776</v>
      </c>
      <c r="V46">
        <v>0</v>
      </c>
      <c r="W46">
        <v>0</v>
      </c>
      <c r="Y46" s="1">
        <v>34304</v>
      </c>
      <c r="Z46">
        <v>0.8</v>
      </c>
      <c r="AA46">
        <v>0.9</v>
      </c>
      <c r="AB46">
        <v>0.9</v>
      </c>
      <c r="AC46">
        <v>0.54035087699999995</v>
      </c>
      <c r="AD46">
        <f t="shared" si="1"/>
        <v>-0.30000000000000004</v>
      </c>
      <c r="AE46">
        <f t="shared" si="2"/>
        <v>-0.29999999999999993</v>
      </c>
      <c r="AF46">
        <f t="shared" si="3"/>
        <v>-0.49999999999999989</v>
      </c>
      <c r="AG46">
        <f t="shared" si="4"/>
        <v>-0.35614035100000008</v>
      </c>
      <c r="AH46">
        <f t="shared" si="7"/>
        <v>-9.9999999999999867E-2</v>
      </c>
      <c r="AI46">
        <f t="shared" si="8"/>
        <v>-0.10000000000000009</v>
      </c>
      <c r="AJ46">
        <f t="shared" si="9"/>
        <v>0.19999999999999996</v>
      </c>
      <c r="AK46">
        <f t="shared" si="10"/>
        <v>-7.0175439999999867E-3</v>
      </c>
      <c r="AL46">
        <v>-0.299999999999982</v>
      </c>
      <c r="AM46">
        <v>-0.29999999999997201</v>
      </c>
      <c r="AN46">
        <v>-0.49999999999987998</v>
      </c>
      <c r="AO46">
        <v>-0.35614035099998098</v>
      </c>
      <c r="AP46">
        <v>-9.9768403652301704E-2</v>
      </c>
      <c r="AQ46">
        <v>3.78441690167843E-2</v>
      </c>
      <c r="AR46">
        <v>0.32029780700833799</v>
      </c>
      <c r="AS46">
        <v>-7.9856883552286595E-2</v>
      </c>
      <c r="AT46">
        <f t="array" ref="AT46:AW46">MMULT($H$87:$W$90,TRANSPOSE(AD46:AS46))</f>
        <v>1.9666208069013538</v>
      </c>
      <c r="AU46">
        <v>1.9666208069013538</v>
      </c>
      <c r="AV46">
        <v>1.9666208069013538</v>
      </c>
      <c r="AW46">
        <v>1.9666208069013538</v>
      </c>
      <c r="AX46">
        <f t="shared" si="11"/>
        <v>-1.1666208069013537</v>
      </c>
      <c r="AY46">
        <f t="shared" si="12"/>
        <v>-1.0666208069013536</v>
      </c>
      <c r="AZ46">
        <f t="shared" si="13"/>
        <v>-1.0666208069013536</v>
      </c>
      <c r="BA46">
        <f t="shared" si="14"/>
        <v>-1.4262699299013537</v>
      </c>
    </row>
    <row r="47" spans="3:53" x14ac:dyDescent="0.55000000000000004">
      <c r="H47">
        <v>-0.25</v>
      </c>
      <c r="I47">
        <v>-0.41</v>
      </c>
      <c r="J47">
        <v>0.45999999999999996</v>
      </c>
      <c r="K47">
        <v>-0.22</v>
      </c>
      <c r="L47">
        <v>0.25</v>
      </c>
      <c r="M47">
        <v>0.03</v>
      </c>
      <c r="N47">
        <v>-0.08</v>
      </c>
      <c r="O47">
        <v>0.22</v>
      </c>
      <c r="P47">
        <v>0</v>
      </c>
      <c r="Q47">
        <v>0</v>
      </c>
      <c r="R47">
        <v>0.95025684993646042</v>
      </c>
      <c r="S47">
        <v>0</v>
      </c>
      <c r="T47">
        <v>0</v>
      </c>
      <c r="U47">
        <v>0</v>
      </c>
      <c r="V47">
        <v>0.16735834295604013</v>
      </c>
      <c r="W47">
        <v>0</v>
      </c>
      <c r="Y47" s="1">
        <v>34394</v>
      </c>
      <c r="Z47">
        <v>0.9</v>
      </c>
      <c r="AA47">
        <v>1.1000000000000001</v>
      </c>
      <c r="AB47">
        <v>0.9</v>
      </c>
      <c r="AC47">
        <v>0.70350877199999995</v>
      </c>
      <c r="AD47">
        <f t="shared" si="1"/>
        <v>9.9999999999999978E-2</v>
      </c>
      <c r="AE47">
        <f t="shared" si="2"/>
        <v>0.20000000000000007</v>
      </c>
      <c r="AF47">
        <f t="shared" si="3"/>
        <v>0</v>
      </c>
      <c r="AG47">
        <f t="shared" si="4"/>
        <v>0.163157895</v>
      </c>
      <c r="AH47">
        <f t="shared" si="7"/>
        <v>-0.30000000000000004</v>
      </c>
      <c r="AI47">
        <f t="shared" si="8"/>
        <v>-0.29999999999999993</v>
      </c>
      <c r="AJ47">
        <f t="shared" si="9"/>
        <v>-0.49999999999999989</v>
      </c>
      <c r="AK47">
        <f t="shared" si="10"/>
        <v>-0.35614035100000008</v>
      </c>
      <c r="AL47">
        <v>9.99999999999856E-2</v>
      </c>
      <c r="AM47">
        <v>0.199999999999948</v>
      </c>
      <c r="AN47" s="2">
        <v>3.6585318108350901E-15</v>
      </c>
      <c r="AO47">
        <v>0.16315789499998901</v>
      </c>
      <c r="AP47">
        <v>3.9410586413810601E-2</v>
      </c>
      <c r="AQ47">
        <v>1.1363205359036699E-2</v>
      </c>
      <c r="AR47">
        <v>-8.1564032911228601E-2</v>
      </c>
      <c r="AS47">
        <v>3.1940835886486503E-2</v>
      </c>
      <c r="AT47">
        <f t="array" ref="AT47:AW47">MMULT($H$87:$W$90,TRANSPOSE(AD47:AS47))</f>
        <v>6.9032145236795301</v>
      </c>
      <c r="AU47">
        <v>6.9032145236795301</v>
      </c>
      <c r="AV47">
        <v>6.9032145236795301</v>
      </c>
      <c r="AW47">
        <v>6.9032145236795301</v>
      </c>
      <c r="AX47">
        <f t="shared" si="11"/>
        <v>-6.0032145236795298</v>
      </c>
      <c r="AY47">
        <f t="shared" si="12"/>
        <v>-5.8032145236795305</v>
      </c>
      <c r="AZ47">
        <f t="shared" si="13"/>
        <v>-6.0032145236795298</v>
      </c>
      <c r="BA47">
        <f t="shared" si="14"/>
        <v>-6.19970575167953</v>
      </c>
    </row>
    <row r="48" spans="3:53" x14ac:dyDescent="0.55000000000000004">
      <c r="H48">
        <v>-0.42</v>
      </c>
      <c r="I48">
        <v>-0.3</v>
      </c>
      <c r="J48">
        <v>-0.25</v>
      </c>
      <c r="K48">
        <v>0.30000000000000004</v>
      </c>
      <c r="L48">
        <v>0.18</v>
      </c>
      <c r="M48">
        <v>0.25</v>
      </c>
      <c r="N48">
        <v>0.28999999999999998</v>
      </c>
      <c r="O48">
        <v>-0.01</v>
      </c>
      <c r="P48">
        <v>0</v>
      </c>
      <c r="Q48">
        <v>0</v>
      </c>
      <c r="R48">
        <v>0</v>
      </c>
      <c r="S48">
        <v>0.98753081157657674</v>
      </c>
      <c r="T48">
        <v>0</v>
      </c>
      <c r="U48">
        <v>0</v>
      </c>
      <c r="V48">
        <v>0</v>
      </c>
      <c r="W48">
        <v>0.12565894204421404</v>
      </c>
      <c r="Y48" s="1">
        <v>34486</v>
      </c>
      <c r="Z48">
        <v>0.8</v>
      </c>
      <c r="AA48">
        <v>1</v>
      </c>
      <c r="AB48">
        <v>0.9</v>
      </c>
      <c r="AC48">
        <v>-0.145614035</v>
      </c>
      <c r="AD48">
        <f t="shared" si="1"/>
        <v>-9.9999999999999978E-2</v>
      </c>
      <c r="AE48">
        <f t="shared" si="2"/>
        <v>-0.10000000000000009</v>
      </c>
      <c r="AF48">
        <f t="shared" si="3"/>
        <v>0</v>
      </c>
      <c r="AG48">
        <f t="shared" si="4"/>
        <v>-0.84912280699999998</v>
      </c>
      <c r="AH48">
        <f t="shared" si="7"/>
        <v>9.9999999999999978E-2</v>
      </c>
      <c r="AI48">
        <f t="shared" si="8"/>
        <v>0.20000000000000007</v>
      </c>
      <c r="AJ48">
        <f t="shared" si="9"/>
        <v>0</v>
      </c>
      <c r="AK48">
        <f t="shared" si="10"/>
        <v>0.163157895</v>
      </c>
      <c r="AL48">
        <v>-9.9999999999984698E-2</v>
      </c>
      <c r="AM48">
        <v>-9.9999999999964506E-2</v>
      </c>
      <c r="AN48" s="2">
        <v>-1.9595436384634E-14</v>
      </c>
      <c r="AO48">
        <v>-0.84912280699992804</v>
      </c>
      <c r="AP48">
        <v>-8.0110724099806394E-2</v>
      </c>
      <c r="AQ48">
        <v>0.15332138578086099</v>
      </c>
      <c r="AR48">
        <v>-5.19467667110367E-2</v>
      </c>
      <c r="AS48">
        <v>-0.112280502535688</v>
      </c>
      <c r="AT48">
        <f t="array" ref="AT48:AW48">MMULT($H$87:$W$90,TRANSPOSE(AD48:AS48))</f>
        <v>-1.4959038228853516</v>
      </c>
      <c r="AU48">
        <v>-1.4959038228853516</v>
      </c>
      <c r="AV48">
        <v>-1.4959038228853516</v>
      </c>
      <c r="AW48">
        <v>-1.4959038228853516</v>
      </c>
      <c r="AX48">
        <f t="shared" si="11"/>
        <v>2.2959038228853519</v>
      </c>
      <c r="AY48">
        <f t="shared" si="12"/>
        <v>2.4959038228853516</v>
      </c>
      <c r="AZ48">
        <f t="shared" si="13"/>
        <v>2.3959038228853515</v>
      </c>
      <c r="BA48">
        <f t="shared" si="14"/>
        <v>1.3502897878853517</v>
      </c>
    </row>
    <row r="49" spans="7:53" x14ac:dyDescent="0.55000000000000004">
      <c r="H49">
        <v>-1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Y49" s="1">
        <v>34578</v>
      </c>
      <c r="Z49">
        <v>0.6</v>
      </c>
      <c r="AA49">
        <v>0.7</v>
      </c>
      <c r="AB49">
        <v>0.8</v>
      </c>
      <c r="AC49">
        <v>0.12631578900000001</v>
      </c>
      <c r="AD49">
        <f t="shared" si="1"/>
        <v>-0.20000000000000007</v>
      </c>
      <c r="AE49">
        <f t="shared" si="2"/>
        <v>-0.30000000000000004</v>
      </c>
      <c r="AF49">
        <f t="shared" si="3"/>
        <v>-9.9999999999999978E-2</v>
      </c>
      <c r="AG49">
        <f t="shared" si="4"/>
        <v>0.27192982399999999</v>
      </c>
      <c r="AH49">
        <f t="shared" si="7"/>
        <v>-9.9999999999999978E-2</v>
      </c>
      <c r="AI49">
        <f t="shared" si="8"/>
        <v>-0.10000000000000009</v>
      </c>
      <c r="AJ49">
        <f t="shared" si="9"/>
        <v>0</v>
      </c>
      <c r="AK49">
        <f t="shared" si="10"/>
        <v>-0.84912280699999998</v>
      </c>
      <c r="AL49">
        <v>-0.199999999999979</v>
      </c>
      <c r="AM49">
        <v>-0.299999999999916</v>
      </c>
      <c r="AN49">
        <v>-9.9999999999988404E-2</v>
      </c>
      <c r="AO49">
        <v>0.27192982399998999</v>
      </c>
      <c r="AP49">
        <v>-0.12531733714940199</v>
      </c>
      <c r="AQ49">
        <v>-1.9050726309613301E-2</v>
      </c>
      <c r="AR49">
        <v>9.7381461201980199E-2</v>
      </c>
      <c r="AS49">
        <v>-0.228482339642434</v>
      </c>
      <c r="AT49">
        <f t="array" ref="AT49:AW49">MMULT($H$87:$W$90,TRANSPOSE(AD49:AS49))</f>
        <v>7.1633631050793332</v>
      </c>
      <c r="AU49">
        <v>7.1633631050793332</v>
      </c>
      <c r="AV49">
        <v>7.1633631050793332</v>
      </c>
      <c r="AW49">
        <v>7.1633631050793332</v>
      </c>
      <c r="AX49">
        <f t="shared" si="11"/>
        <v>-6.5633631050793335</v>
      </c>
      <c r="AY49">
        <f t="shared" si="12"/>
        <v>-6.463363105079333</v>
      </c>
      <c r="AZ49">
        <f t="shared" si="13"/>
        <v>-6.3633631050793333</v>
      </c>
      <c r="BA49">
        <f t="shared" si="14"/>
        <v>-7.0370473160793328</v>
      </c>
    </row>
    <row r="50" spans="7:53" x14ac:dyDescent="0.55000000000000004">
      <c r="H50">
        <v>0</v>
      </c>
      <c r="I50">
        <v>-1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 s="1">
        <v>34669</v>
      </c>
      <c r="Z50">
        <v>0.5</v>
      </c>
      <c r="AA50">
        <v>0.6</v>
      </c>
      <c r="AB50">
        <v>0.9</v>
      </c>
      <c r="AC50">
        <v>0.370175439</v>
      </c>
      <c r="AD50">
        <f t="shared" si="1"/>
        <v>-9.9999999999999978E-2</v>
      </c>
      <c r="AE50">
        <f t="shared" si="2"/>
        <v>-9.9999999999999978E-2</v>
      </c>
      <c r="AF50">
        <f t="shared" si="3"/>
        <v>9.9999999999999978E-2</v>
      </c>
      <c r="AG50">
        <f t="shared" si="4"/>
        <v>0.24385964999999998</v>
      </c>
      <c r="AH50">
        <f t="shared" si="7"/>
        <v>-0.20000000000000007</v>
      </c>
      <c r="AI50">
        <f t="shared" si="8"/>
        <v>-0.30000000000000004</v>
      </c>
      <c r="AJ50">
        <f t="shared" si="9"/>
        <v>-9.9999999999999978E-2</v>
      </c>
      <c r="AK50">
        <f t="shared" si="10"/>
        <v>0.27192982399999999</v>
      </c>
      <c r="AL50">
        <v>-9.9999999999994399E-2</v>
      </c>
      <c r="AM50">
        <v>-0.100000000000004</v>
      </c>
      <c r="AN50">
        <v>9.9999999999984698E-2</v>
      </c>
      <c r="AO50">
        <v>0.24385964999995099</v>
      </c>
      <c r="AP50">
        <v>-4.9406907824847301E-2</v>
      </c>
      <c r="AQ50">
        <v>-0.20684065084141101</v>
      </c>
      <c r="AR50">
        <v>-1.2785814467058601E-4</v>
      </c>
      <c r="AS50">
        <v>2.40632121394273E-2</v>
      </c>
      <c r="AT50">
        <f t="array" ref="AT50:AW50">MMULT($H$87:$W$90,TRANSPOSE(AD50:AS50))</f>
        <v>1.6948032879980006</v>
      </c>
      <c r="AU50">
        <v>1.6948032879980006</v>
      </c>
      <c r="AV50">
        <v>1.6948032879980006</v>
      </c>
      <c r="AW50">
        <v>1.6948032879980006</v>
      </c>
      <c r="AX50">
        <f t="shared" si="11"/>
        <v>-1.1948032879980006</v>
      </c>
      <c r="AY50">
        <f t="shared" si="12"/>
        <v>-1.0948032879980008</v>
      </c>
      <c r="AZ50">
        <f t="shared" si="13"/>
        <v>-0.7948032879980006</v>
      </c>
      <c r="BA50">
        <f t="shared" si="14"/>
        <v>-1.3246278489980006</v>
      </c>
    </row>
    <row r="51" spans="7:53" x14ac:dyDescent="0.55000000000000004">
      <c r="H51">
        <v>0</v>
      </c>
      <c r="I51">
        <v>0</v>
      </c>
      <c r="J51">
        <v>-1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Y51" s="1">
        <v>34759</v>
      </c>
      <c r="Z51">
        <v>0.1</v>
      </c>
      <c r="AA51">
        <v>0.2</v>
      </c>
      <c r="AB51">
        <v>0.8</v>
      </c>
      <c r="AC51">
        <v>-0.221052632</v>
      </c>
      <c r="AD51">
        <f t="shared" si="1"/>
        <v>-0.4</v>
      </c>
      <c r="AE51">
        <f t="shared" si="2"/>
        <v>-0.39999999999999997</v>
      </c>
      <c r="AF51">
        <f t="shared" si="3"/>
        <v>-9.9999999999999978E-2</v>
      </c>
      <c r="AG51">
        <f t="shared" si="4"/>
        <v>-0.59122807099999997</v>
      </c>
      <c r="AH51">
        <f t="shared" si="7"/>
        <v>-9.9999999999999978E-2</v>
      </c>
      <c r="AI51">
        <f t="shared" si="8"/>
        <v>-9.9999999999999978E-2</v>
      </c>
      <c r="AJ51">
        <f t="shared" si="9"/>
        <v>9.9999999999999978E-2</v>
      </c>
      <c r="AK51">
        <f t="shared" si="10"/>
        <v>0.24385964999999998</v>
      </c>
      <c r="AL51">
        <v>-0.39999999999994601</v>
      </c>
      <c r="AM51">
        <v>-0.39999999999996799</v>
      </c>
      <c r="AN51">
        <v>-9.9999999999961398E-2</v>
      </c>
      <c r="AO51">
        <v>-0.591228070999953</v>
      </c>
      <c r="AP51">
        <v>-0.31929878102854697</v>
      </c>
      <c r="AQ51">
        <v>0.11664684378904699</v>
      </c>
      <c r="AR51">
        <v>5.9832227253080503E-2</v>
      </c>
      <c r="AS51">
        <v>0.29303786979131602</v>
      </c>
      <c r="AT51">
        <f t="array" ref="AT51:AW51">MMULT($H$87:$W$90,TRANSPOSE(AD51:AS51))</f>
        <v>1.1490710503566604</v>
      </c>
      <c r="AU51">
        <v>1.1490710503566604</v>
      </c>
      <c r="AV51">
        <v>1.1490710503566604</v>
      </c>
      <c r="AW51">
        <v>1.1490710503566604</v>
      </c>
      <c r="AX51">
        <f t="shared" si="11"/>
        <v>-1.0490710503566603</v>
      </c>
      <c r="AY51">
        <f t="shared" si="12"/>
        <v>-0.9490710503566604</v>
      </c>
      <c r="AZ51">
        <f t="shared" si="13"/>
        <v>-0.34907105035666031</v>
      </c>
      <c r="BA51">
        <f t="shared" si="14"/>
        <v>-1.3701236823566603</v>
      </c>
    </row>
    <row r="52" spans="7:53" x14ac:dyDescent="0.55000000000000004">
      <c r="H52">
        <v>0</v>
      </c>
      <c r="I52">
        <v>0</v>
      </c>
      <c r="J52">
        <v>0</v>
      </c>
      <c r="K52">
        <v>-1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Y52" s="1">
        <v>34851</v>
      </c>
      <c r="Z52">
        <v>-0.2</v>
      </c>
      <c r="AA52">
        <v>-0.1</v>
      </c>
      <c r="AB52">
        <v>0.6</v>
      </c>
      <c r="AC52">
        <v>0.235087719</v>
      </c>
      <c r="AD52">
        <f t="shared" si="1"/>
        <v>-0.30000000000000004</v>
      </c>
      <c r="AE52">
        <f t="shared" si="2"/>
        <v>-0.30000000000000004</v>
      </c>
      <c r="AF52">
        <f t="shared" si="3"/>
        <v>-0.20000000000000007</v>
      </c>
      <c r="AG52">
        <f t="shared" si="4"/>
        <v>0.456140351</v>
      </c>
      <c r="AH52">
        <f t="shared" si="7"/>
        <v>-0.4</v>
      </c>
      <c r="AI52">
        <f t="shared" si="8"/>
        <v>-0.39999999999999997</v>
      </c>
      <c r="AJ52">
        <f t="shared" si="9"/>
        <v>-9.9999999999999978E-2</v>
      </c>
      <c r="AK52">
        <f t="shared" si="10"/>
        <v>-0.59122807099999997</v>
      </c>
      <c r="AL52">
        <v>-0.299999999999984</v>
      </c>
      <c r="AM52">
        <v>-0.29999999999994298</v>
      </c>
      <c r="AN52">
        <v>-0.19999999999995199</v>
      </c>
      <c r="AO52">
        <v>0.456140351000002</v>
      </c>
      <c r="AP52">
        <v>-0.11158946630912001</v>
      </c>
      <c r="AQ52">
        <v>0.16922786348065899</v>
      </c>
      <c r="AR52">
        <v>1.8235245219536799E-2</v>
      </c>
      <c r="AS52">
        <v>-0.139152813406484</v>
      </c>
      <c r="AT52">
        <f t="array" ref="AT52:AW52">MMULT($H$87:$W$90,TRANSPOSE(AD52:AS52))</f>
        <v>9.4951532457250298</v>
      </c>
      <c r="AU52">
        <v>9.4951532457250298</v>
      </c>
      <c r="AV52">
        <v>9.4951532457250298</v>
      </c>
      <c r="AW52">
        <v>9.4951532457250298</v>
      </c>
      <c r="AX52">
        <f t="shared" si="11"/>
        <v>-9.6951532457250291</v>
      </c>
      <c r="AY52">
        <f t="shared" si="12"/>
        <v>-9.5951532457250295</v>
      </c>
      <c r="AZ52">
        <f t="shared" si="13"/>
        <v>-8.8951532457250302</v>
      </c>
      <c r="BA52">
        <f t="shared" si="14"/>
        <v>-9.2600655267250307</v>
      </c>
    </row>
    <row r="53" spans="7:53" x14ac:dyDescent="0.55000000000000004"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Y53" s="1">
        <v>34943</v>
      </c>
      <c r="Z53">
        <v>0.2</v>
      </c>
      <c r="AA53">
        <v>0.3</v>
      </c>
      <c r="AB53">
        <v>0.8</v>
      </c>
      <c r="AC53">
        <v>5.7894737000000002E-2</v>
      </c>
      <c r="AD53">
        <f t="shared" si="1"/>
        <v>0.4</v>
      </c>
      <c r="AE53">
        <f t="shared" si="2"/>
        <v>0.4</v>
      </c>
      <c r="AF53">
        <f t="shared" si="3"/>
        <v>0.20000000000000007</v>
      </c>
      <c r="AG53">
        <f t="shared" si="4"/>
        <v>-0.177192982</v>
      </c>
      <c r="AH53">
        <f t="shared" si="7"/>
        <v>-0.30000000000000004</v>
      </c>
      <c r="AI53">
        <f t="shared" si="8"/>
        <v>-0.30000000000000004</v>
      </c>
      <c r="AJ53">
        <f t="shared" si="9"/>
        <v>-0.20000000000000007</v>
      </c>
      <c r="AK53">
        <f t="shared" si="10"/>
        <v>0.456140351</v>
      </c>
      <c r="AL53">
        <v>0.39999999999994201</v>
      </c>
      <c r="AM53">
        <v>0.39999999999993402</v>
      </c>
      <c r="AN53">
        <v>0.19999999999992699</v>
      </c>
      <c r="AO53">
        <v>-0.17719298200000899</v>
      </c>
      <c r="AP53">
        <v>0.284395388265059</v>
      </c>
      <c r="AQ53">
        <v>-0.13962963206583101</v>
      </c>
      <c r="AR53">
        <v>-0.17725525429559</v>
      </c>
      <c r="AS53">
        <v>-0.299906350203196</v>
      </c>
      <c r="AT53">
        <f t="array" ref="AT53:AW53">MMULT($H$87:$W$90,TRANSPOSE(AD53:AS53))</f>
        <v>0.30195422241841335</v>
      </c>
      <c r="AU53">
        <v>0.30195422241841335</v>
      </c>
      <c r="AV53">
        <v>0.30195422241841335</v>
      </c>
      <c r="AW53">
        <v>0.30195422241841335</v>
      </c>
      <c r="AX53">
        <f t="shared" si="11"/>
        <v>-0.10195422241841334</v>
      </c>
      <c r="AY53">
        <f t="shared" si="12"/>
        <v>-1.954222418413365E-3</v>
      </c>
      <c r="AZ53">
        <f t="shared" si="13"/>
        <v>0.49804577758158669</v>
      </c>
      <c r="BA53">
        <f t="shared" si="14"/>
        <v>-0.24405948541841335</v>
      </c>
    </row>
    <row r="54" spans="7:53" x14ac:dyDescent="0.55000000000000004"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 s="1">
        <v>35034</v>
      </c>
      <c r="Z54">
        <v>0.1</v>
      </c>
      <c r="AA54">
        <v>0.3</v>
      </c>
      <c r="AB54">
        <v>0.6</v>
      </c>
      <c r="AC54">
        <v>-0.189473684</v>
      </c>
      <c r="AD54">
        <f t="shared" si="1"/>
        <v>-0.1</v>
      </c>
      <c r="AE54">
        <f t="shared" si="2"/>
        <v>0</v>
      </c>
      <c r="AF54">
        <f t="shared" si="3"/>
        <v>-0.20000000000000007</v>
      </c>
      <c r="AG54">
        <f t="shared" si="4"/>
        <v>-0.247368421</v>
      </c>
      <c r="AH54">
        <f t="shared" si="7"/>
        <v>0.4</v>
      </c>
      <c r="AI54">
        <f t="shared" si="8"/>
        <v>0.4</v>
      </c>
      <c r="AJ54">
        <f t="shared" si="9"/>
        <v>0.20000000000000007</v>
      </c>
      <c r="AK54">
        <f t="shared" si="10"/>
        <v>-0.177192982</v>
      </c>
      <c r="AL54">
        <v>-9.9999999999964007E-2</v>
      </c>
      <c r="AM54" s="2">
        <v>-1.3175224800043801E-15</v>
      </c>
      <c r="AN54">
        <v>-0.19999999999996501</v>
      </c>
      <c r="AO54">
        <v>-0.247368421</v>
      </c>
      <c r="AP54">
        <v>-0.183753364270487</v>
      </c>
      <c r="AQ54">
        <v>5.0712419331726002E-2</v>
      </c>
      <c r="AR54">
        <v>0.19985448561548699</v>
      </c>
      <c r="AS54">
        <v>0.21569868427474301</v>
      </c>
      <c r="AT54">
        <f t="array" ref="AT54:AW54">MMULT($H$87:$W$90,TRANSPOSE(AD54:AS54))</f>
        <v>-3.8121471704603045</v>
      </c>
      <c r="AU54">
        <v>-3.8121471704603045</v>
      </c>
      <c r="AV54">
        <v>-3.8121471704603045</v>
      </c>
      <c r="AW54">
        <v>-3.8121471704603045</v>
      </c>
      <c r="AX54">
        <f t="shared" si="11"/>
        <v>3.9121471704603046</v>
      </c>
      <c r="AY54">
        <f t="shared" si="12"/>
        <v>4.1121471704603048</v>
      </c>
      <c r="AZ54">
        <f t="shared" si="13"/>
        <v>4.4121471704603046</v>
      </c>
      <c r="BA54">
        <f t="shared" si="14"/>
        <v>3.6226734864603043</v>
      </c>
    </row>
    <row r="55" spans="7:53" x14ac:dyDescent="0.55000000000000004"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Y55" s="1">
        <v>35125</v>
      </c>
      <c r="Z55">
        <v>0</v>
      </c>
      <c r="AA55">
        <v>0.3</v>
      </c>
      <c r="AB55">
        <v>0.5</v>
      </c>
      <c r="AC55" s="2">
        <v>-8.77E-3</v>
      </c>
      <c r="AD55">
        <f t="shared" si="1"/>
        <v>-0.1</v>
      </c>
      <c r="AE55">
        <f t="shared" si="2"/>
        <v>0</v>
      </c>
      <c r="AF55">
        <f t="shared" si="3"/>
        <v>-9.9999999999999978E-2</v>
      </c>
      <c r="AG55">
        <f t="shared" si="4"/>
        <v>0.180703684</v>
      </c>
      <c r="AH55">
        <f t="shared" si="7"/>
        <v>-0.1</v>
      </c>
      <c r="AI55">
        <f t="shared" si="8"/>
        <v>0</v>
      </c>
      <c r="AJ55">
        <f t="shared" si="9"/>
        <v>-0.20000000000000007</v>
      </c>
      <c r="AK55">
        <f t="shared" si="10"/>
        <v>-0.247368421</v>
      </c>
      <c r="AL55">
        <v>-0.100000000000007</v>
      </c>
      <c r="AM55" s="2">
        <v>1.0144662887512399E-14</v>
      </c>
      <c r="AN55">
        <v>-9.9999999999957206E-2</v>
      </c>
      <c r="AO55">
        <v>0.18070368400001</v>
      </c>
      <c r="AP55">
        <v>5.9561524834729103E-2</v>
      </c>
      <c r="AQ55">
        <v>1.6574622181223801E-2</v>
      </c>
      <c r="AR55">
        <v>9.69338225425731E-2</v>
      </c>
      <c r="AS55">
        <v>0.13778386194897499</v>
      </c>
      <c r="AT55">
        <f t="array" ref="AT55:AW55">MMULT($H$87:$W$90,TRANSPOSE(AD55:AS55))</f>
        <v>2.6507576473740979</v>
      </c>
      <c r="AU55">
        <v>2.6507576473740979</v>
      </c>
      <c r="AV55">
        <v>2.6507576473740979</v>
      </c>
      <c r="AW55">
        <v>2.6507576473740979</v>
      </c>
      <c r="AX55">
        <f t="shared" si="11"/>
        <v>-2.6507576473740979</v>
      </c>
      <c r="AY55">
        <f t="shared" si="12"/>
        <v>-2.3507576473740981</v>
      </c>
      <c r="AZ55">
        <f t="shared" si="13"/>
        <v>-2.1507576473740979</v>
      </c>
      <c r="BA55">
        <f t="shared" si="14"/>
        <v>-2.6595276473740981</v>
      </c>
    </row>
    <row r="56" spans="7:53" x14ac:dyDescent="0.55000000000000004"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Y56" s="1">
        <v>35217</v>
      </c>
      <c r="Z56">
        <v>0.2</v>
      </c>
      <c r="AA56">
        <v>0.4</v>
      </c>
      <c r="AB56">
        <v>0.6</v>
      </c>
      <c r="AC56">
        <v>0.1</v>
      </c>
      <c r="AD56">
        <f t="shared" si="1"/>
        <v>0.2</v>
      </c>
      <c r="AE56">
        <f t="shared" si="2"/>
        <v>0.10000000000000003</v>
      </c>
      <c r="AF56">
        <f t="shared" si="3"/>
        <v>9.9999999999999978E-2</v>
      </c>
      <c r="AG56">
        <f t="shared" si="4"/>
        <v>0.10877000000000001</v>
      </c>
      <c r="AH56">
        <f t="shared" si="7"/>
        <v>-0.1</v>
      </c>
      <c r="AI56">
        <f t="shared" si="8"/>
        <v>0</v>
      </c>
      <c r="AJ56">
        <f t="shared" si="9"/>
        <v>-9.9999999999999978E-2</v>
      </c>
      <c r="AK56">
        <f t="shared" si="10"/>
        <v>0.180703684</v>
      </c>
      <c r="AL56">
        <v>0.199999999999985</v>
      </c>
      <c r="AM56">
        <v>9.9999999999983394E-2</v>
      </c>
      <c r="AN56">
        <v>9.9999999999984504E-2</v>
      </c>
      <c r="AO56">
        <v>0.10876999999999799</v>
      </c>
      <c r="AP56">
        <v>5.7203669594223502E-2</v>
      </c>
      <c r="AQ56">
        <v>-6.5601542006320304E-2</v>
      </c>
      <c r="AR56">
        <v>-0.120000343504389</v>
      </c>
      <c r="AS56">
        <v>-0.220853638149347</v>
      </c>
      <c r="AT56">
        <f t="array" ref="AT56:AW56">MMULT($H$87:$W$90,TRANSPOSE(AD56:AS56))</f>
        <v>-0.50818330309288218</v>
      </c>
      <c r="AU56">
        <v>-0.50818330309288218</v>
      </c>
      <c r="AV56">
        <v>-0.50818330309288218</v>
      </c>
      <c r="AW56">
        <v>-0.50818330309288218</v>
      </c>
      <c r="AX56">
        <f t="shared" si="11"/>
        <v>0.70818330309288213</v>
      </c>
      <c r="AY56">
        <f t="shared" si="12"/>
        <v>0.9081833030928822</v>
      </c>
      <c r="AZ56">
        <f t="shared" si="13"/>
        <v>1.1081833030928823</v>
      </c>
      <c r="BA56">
        <f t="shared" si="14"/>
        <v>0.60818330309288215</v>
      </c>
    </row>
    <row r="57" spans="7:53" x14ac:dyDescent="0.55000000000000004"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Y57" s="1">
        <v>35309</v>
      </c>
      <c r="Z57">
        <v>0.2</v>
      </c>
      <c r="AA57">
        <v>0.4</v>
      </c>
      <c r="AB57">
        <v>0.3</v>
      </c>
      <c r="AC57">
        <v>0.133333333</v>
      </c>
      <c r="AD57">
        <f t="shared" si="1"/>
        <v>0</v>
      </c>
      <c r="AE57">
        <f t="shared" si="2"/>
        <v>0</v>
      </c>
      <c r="AF57">
        <f t="shared" si="3"/>
        <v>-0.3</v>
      </c>
      <c r="AG57">
        <f t="shared" si="4"/>
        <v>3.3333332999999993E-2</v>
      </c>
      <c r="AH57">
        <f t="shared" si="7"/>
        <v>0.2</v>
      </c>
      <c r="AI57">
        <f t="shared" si="8"/>
        <v>0.10000000000000003</v>
      </c>
      <c r="AJ57">
        <f t="shared" si="9"/>
        <v>9.9999999999999978E-2</v>
      </c>
      <c r="AK57">
        <f t="shared" si="10"/>
        <v>0.10877000000000001</v>
      </c>
      <c r="AL57" s="2">
        <v>-1.09374315160338E-15</v>
      </c>
      <c r="AM57" s="2">
        <v>-6.5017435879610698E-15</v>
      </c>
      <c r="AN57">
        <v>-0.29999999999994198</v>
      </c>
      <c r="AO57">
        <v>3.3333332999974798E-2</v>
      </c>
      <c r="AP57">
        <v>3.0931020779126801E-2</v>
      </c>
      <c r="AQ57">
        <v>7.3896544294792497E-3</v>
      </c>
      <c r="AR57">
        <v>9.7721961213893899E-2</v>
      </c>
      <c r="AS57">
        <v>2.9560536062216399E-3</v>
      </c>
      <c r="AT57">
        <f t="array" ref="AT57:AW57">MMULT($H$87:$W$90,TRANSPOSE(AD57:AS57))</f>
        <v>-2.6715374377784689</v>
      </c>
      <c r="AU57">
        <v>-2.6715374377784689</v>
      </c>
      <c r="AV57">
        <v>-2.6715374377784689</v>
      </c>
      <c r="AW57">
        <v>-2.6715374377784689</v>
      </c>
      <c r="AX57">
        <f t="shared" si="11"/>
        <v>2.871537437778469</v>
      </c>
      <c r="AY57">
        <f t="shared" si="12"/>
        <v>3.0715374377784688</v>
      </c>
      <c r="AZ57">
        <f t="shared" si="13"/>
        <v>2.9715374377784687</v>
      </c>
      <c r="BA57">
        <f t="shared" si="14"/>
        <v>2.8048707707784688</v>
      </c>
    </row>
    <row r="58" spans="7:53" x14ac:dyDescent="0.55000000000000004"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-1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 s="1">
        <v>35400</v>
      </c>
      <c r="Z58">
        <v>0.3</v>
      </c>
      <c r="AA58">
        <v>0.4</v>
      </c>
      <c r="AB58">
        <v>0.3</v>
      </c>
      <c r="AC58">
        <v>0.72807017500000004</v>
      </c>
      <c r="AD58">
        <f t="shared" si="1"/>
        <v>9.9999999999999978E-2</v>
      </c>
      <c r="AE58">
        <f t="shared" si="2"/>
        <v>0</v>
      </c>
      <c r="AF58">
        <f t="shared" si="3"/>
        <v>0</v>
      </c>
      <c r="AG58">
        <f t="shared" si="4"/>
        <v>0.5947368420000001</v>
      </c>
      <c r="AH58">
        <f t="shared" si="7"/>
        <v>0</v>
      </c>
      <c r="AI58">
        <f t="shared" si="8"/>
        <v>0</v>
      </c>
      <c r="AJ58">
        <f t="shared" si="9"/>
        <v>-0.3</v>
      </c>
      <c r="AK58">
        <f t="shared" si="10"/>
        <v>3.3333332999999993E-2</v>
      </c>
      <c r="AL58">
        <v>9.9999999999990305E-2</v>
      </c>
      <c r="AM58" s="2">
        <v>1.4866580189121199E-15</v>
      </c>
      <c r="AN58" s="2">
        <v>-2.0469737016526298E-14</v>
      </c>
      <c r="AO58">
        <v>0.59473684199994803</v>
      </c>
      <c r="AP58">
        <v>5.3783229799163099E-2</v>
      </c>
      <c r="AQ58">
        <v>3.26433967882706E-2</v>
      </c>
      <c r="AR58">
        <v>-4.0817857113739899E-2</v>
      </c>
      <c r="AS58">
        <v>0.35243405060031002</v>
      </c>
      <c r="AT58">
        <f t="array" ref="AT58:AW58">MMULT($H$87:$W$90,TRANSPOSE(AD58:AS58))</f>
        <v>-0.29071711367988418</v>
      </c>
      <c r="AU58">
        <v>-0.29071711367988418</v>
      </c>
      <c r="AV58">
        <v>-0.29071711367988418</v>
      </c>
      <c r="AW58">
        <v>-0.29071711367988418</v>
      </c>
      <c r="AX58">
        <f t="shared" si="11"/>
        <v>0.59071711367988411</v>
      </c>
      <c r="AY58">
        <f t="shared" si="12"/>
        <v>0.6907171136798842</v>
      </c>
      <c r="AZ58">
        <f t="shared" si="13"/>
        <v>0.59071711367988411</v>
      </c>
      <c r="BA58">
        <f t="shared" si="14"/>
        <v>1.0187872886798841</v>
      </c>
    </row>
    <row r="59" spans="7:53" x14ac:dyDescent="0.55000000000000004"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-1</v>
      </c>
      <c r="S59">
        <v>0</v>
      </c>
      <c r="T59">
        <v>0</v>
      </c>
      <c r="U59">
        <v>0</v>
      </c>
      <c r="V59">
        <v>1</v>
      </c>
      <c r="W59">
        <v>0</v>
      </c>
      <c r="Y59" s="1">
        <v>35490</v>
      </c>
      <c r="Z59">
        <v>0.5</v>
      </c>
      <c r="AA59">
        <v>0.4</v>
      </c>
      <c r="AB59">
        <v>0.5</v>
      </c>
      <c r="AC59">
        <v>0.498245614</v>
      </c>
      <c r="AD59">
        <f t="shared" si="1"/>
        <v>0.2</v>
      </c>
      <c r="AE59">
        <f t="shared" si="2"/>
        <v>0</v>
      </c>
      <c r="AF59">
        <f t="shared" si="3"/>
        <v>0.2</v>
      </c>
      <c r="AG59">
        <f t="shared" si="4"/>
        <v>-0.22982456100000004</v>
      </c>
      <c r="AH59">
        <f t="shared" si="7"/>
        <v>9.9999999999999978E-2</v>
      </c>
      <c r="AI59">
        <f t="shared" si="8"/>
        <v>0</v>
      </c>
      <c r="AJ59">
        <f t="shared" si="9"/>
        <v>0</v>
      </c>
      <c r="AK59">
        <f t="shared" si="10"/>
        <v>0.5947368420000001</v>
      </c>
      <c r="AL59">
        <v>0.199999999999975</v>
      </c>
      <c r="AM59" s="2">
        <v>6.57113252700015E-15</v>
      </c>
      <c r="AN59">
        <v>0.199999999999942</v>
      </c>
      <c r="AO59">
        <v>-0.22982456099996601</v>
      </c>
      <c r="AP59">
        <v>0.15230928118759901</v>
      </c>
      <c r="AQ59">
        <v>-5.2148848877762804E-4</v>
      </c>
      <c r="AR59">
        <v>-3.3607758657769403E-2</v>
      </c>
      <c r="AS59">
        <v>0.13492826959190801</v>
      </c>
      <c r="AT59">
        <f t="array" ref="AT59:AW59">MMULT($H$87:$W$90,TRANSPOSE(AD59:AS59))</f>
        <v>-5.1782565703104897</v>
      </c>
      <c r="AU59">
        <v>-5.1782565703104897</v>
      </c>
      <c r="AV59">
        <v>-5.1782565703104897</v>
      </c>
      <c r="AW59">
        <v>-5.1782565703104897</v>
      </c>
      <c r="AX59">
        <f t="shared" si="11"/>
        <v>5.6782565703104897</v>
      </c>
      <c r="AY59">
        <f t="shared" si="12"/>
        <v>5.57825657031049</v>
      </c>
      <c r="AZ59">
        <f t="shared" si="13"/>
        <v>5.6782565703104897</v>
      </c>
      <c r="BA59">
        <f t="shared" si="14"/>
        <v>5.6765021843104897</v>
      </c>
    </row>
    <row r="60" spans="7:53" x14ac:dyDescent="0.55000000000000004"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0</v>
      </c>
      <c r="U60">
        <v>0</v>
      </c>
      <c r="V60">
        <v>0</v>
      </c>
      <c r="W60">
        <v>1</v>
      </c>
      <c r="Y60" s="1">
        <v>35582</v>
      </c>
      <c r="Z60">
        <v>2</v>
      </c>
      <c r="AA60">
        <v>1.9</v>
      </c>
      <c r="AB60">
        <v>1.6</v>
      </c>
      <c r="AC60">
        <v>2.1771929820000002</v>
      </c>
      <c r="AD60">
        <f t="shared" si="1"/>
        <v>1.5</v>
      </c>
      <c r="AE60">
        <f t="shared" si="2"/>
        <v>1.5</v>
      </c>
      <c r="AF60">
        <f t="shared" si="3"/>
        <v>1.1000000000000001</v>
      </c>
      <c r="AG60">
        <f t="shared" si="4"/>
        <v>1.6789473680000002</v>
      </c>
      <c r="AH60">
        <f t="shared" si="7"/>
        <v>0.2</v>
      </c>
      <c r="AI60">
        <f t="shared" si="8"/>
        <v>0</v>
      </c>
      <c r="AJ60">
        <f t="shared" si="9"/>
        <v>0.2</v>
      </c>
      <c r="AK60">
        <f t="shared" si="10"/>
        <v>-0.22982456100000004</v>
      </c>
      <c r="AL60">
        <v>1.4999999999997999</v>
      </c>
      <c r="AM60">
        <v>1.4999999999997</v>
      </c>
      <c r="AN60">
        <v>1.0999999999997601</v>
      </c>
      <c r="AO60">
        <v>1.6789473679998701</v>
      </c>
      <c r="AP60">
        <v>1.13859425959787</v>
      </c>
      <c r="AQ60">
        <v>-0.33437654507065301</v>
      </c>
      <c r="AR60">
        <v>-0.39721049449275297</v>
      </c>
      <c r="AS60">
        <v>1.8150282177207299E-3</v>
      </c>
      <c r="AT60">
        <f t="array" ref="AT60:AW60">MMULT($H$87:$W$90,TRANSPOSE(AD60:AS60))</f>
        <v>-8.5797548575071279</v>
      </c>
      <c r="AU60">
        <v>-8.5797548575071279</v>
      </c>
      <c r="AV60">
        <v>-8.5797548575071279</v>
      </c>
      <c r="AW60">
        <v>-8.5797548575071279</v>
      </c>
      <c r="AX60">
        <f t="shared" si="11"/>
        <v>10.579754857507128</v>
      </c>
      <c r="AY60">
        <f t="shared" si="12"/>
        <v>10.479754857507128</v>
      </c>
      <c r="AZ60">
        <f t="shared" si="13"/>
        <v>10.179754857507127</v>
      </c>
      <c r="BA60">
        <f t="shared" si="14"/>
        <v>10.756947839507127</v>
      </c>
    </row>
    <row r="61" spans="7:53" x14ac:dyDescent="0.55000000000000004">
      <c r="Y61" s="1">
        <v>35674</v>
      </c>
      <c r="Z61">
        <v>2.4</v>
      </c>
      <c r="AA61">
        <v>2.2999999999999998</v>
      </c>
      <c r="AB61">
        <v>2.2999999999999998</v>
      </c>
      <c r="AC61">
        <v>2.264912281</v>
      </c>
      <c r="AD61">
        <f t="shared" si="1"/>
        <v>0.39999999999999991</v>
      </c>
      <c r="AE61">
        <f t="shared" si="2"/>
        <v>0.39999999999999991</v>
      </c>
      <c r="AF61">
        <f t="shared" si="3"/>
        <v>0.69999999999999973</v>
      </c>
      <c r="AG61">
        <f t="shared" si="4"/>
        <v>8.7719298999999751E-2</v>
      </c>
      <c r="AH61">
        <f t="shared" si="7"/>
        <v>1.5</v>
      </c>
      <c r="AI61">
        <f t="shared" si="8"/>
        <v>1.5</v>
      </c>
      <c r="AJ61">
        <f t="shared" si="9"/>
        <v>1.1000000000000001</v>
      </c>
      <c r="AK61">
        <f t="shared" si="10"/>
        <v>1.6789473680000002</v>
      </c>
      <c r="AL61">
        <v>0.40000000000003499</v>
      </c>
      <c r="AM61">
        <v>0.39999999999995201</v>
      </c>
      <c r="AN61">
        <v>0.69999999999989704</v>
      </c>
      <c r="AO61">
        <v>8.7719298999946196E-2</v>
      </c>
      <c r="AP61">
        <v>-0.108227359259862</v>
      </c>
      <c r="AQ61">
        <v>0.405304982420226</v>
      </c>
      <c r="AR61">
        <v>-7.6727442740691001E-2</v>
      </c>
      <c r="AS61">
        <v>0.437229938837084</v>
      </c>
      <c r="AT61">
        <f t="array" ref="AT61:AW61">MMULT($H$87:$W$90,TRANSPOSE(AD61:AS61))</f>
        <v>-33.959924942331831</v>
      </c>
      <c r="AU61">
        <v>-33.959924942331831</v>
      </c>
      <c r="AV61">
        <v>-33.959924942331831</v>
      </c>
      <c r="AW61">
        <v>-33.959924942331831</v>
      </c>
      <c r="AX61">
        <f t="shared" si="11"/>
        <v>36.35992494233183</v>
      </c>
      <c r="AY61">
        <f t="shared" si="12"/>
        <v>36.259924942331828</v>
      </c>
      <c r="AZ61">
        <f t="shared" si="13"/>
        <v>36.259924942331828</v>
      </c>
      <c r="BA61">
        <f t="shared" si="14"/>
        <v>36.224837223331832</v>
      </c>
    </row>
    <row r="62" spans="7:53" x14ac:dyDescent="0.55000000000000004">
      <c r="H62" t="s">
        <v>17</v>
      </c>
      <c r="Y62" s="1">
        <v>35765</v>
      </c>
      <c r="Z62">
        <v>2.2000000000000002</v>
      </c>
      <c r="AA62">
        <v>2.2000000000000002</v>
      </c>
      <c r="AB62">
        <v>2.4</v>
      </c>
      <c r="AC62">
        <v>1.771929825</v>
      </c>
      <c r="AD62">
        <f t="shared" si="1"/>
        <v>-0.19999999999999973</v>
      </c>
      <c r="AE62">
        <f t="shared" si="2"/>
        <v>-9.9999999999999645E-2</v>
      </c>
      <c r="AF62">
        <f t="shared" si="3"/>
        <v>0.10000000000000009</v>
      </c>
      <c r="AG62">
        <f t="shared" si="4"/>
        <v>-0.49298245600000001</v>
      </c>
      <c r="AH62">
        <f t="shared" si="7"/>
        <v>0.39999999999999991</v>
      </c>
      <c r="AI62">
        <f t="shared" si="8"/>
        <v>0.39999999999999991</v>
      </c>
      <c r="AJ62">
        <f t="shared" si="9"/>
        <v>0.69999999999999973</v>
      </c>
      <c r="AK62">
        <f t="shared" si="10"/>
        <v>8.7719298999999751E-2</v>
      </c>
      <c r="AL62">
        <v>-0.20000000000000501</v>
      </c>
      <c r="AM62">
        <v>-9.99999999998709E-2</v>
      </c>
      <c r="AN62">
        <v>0.10000000000006</v>
      </c>
      <c r="AO62">
        <v>-0.49298245599992202</v>
      </c>
      <c r="AP62">
        <v>0.15249850026297901</v>
      </c>
      <c r="AQ62">
        <v>9.0830872345313798E-2</v>
      </c>
      <c r="AR62">
        <v>-6.29881253538918E-3</v>
      </c>
      <c r="AS62">
        <v>0.396689215784014</v>
      </c>
      <c r="AT62">
        <f t="array" ref="AT62:AW62">MMULT($H$87:$W$90,TRANSPOSE(AD62:AS62))</f>
        <v>-7.3534727110117535</v>
      </c>
      <c r="AU62">
        <v>-7.3534727110117535</v>
      </c>
      <c r="AV62">
        <v>-7.3534727110117535</v>
      </c>
      <c r="AW62">
        <v>-7.3534727110117535</v>
      </c>
      <c r="AX62">
        <f t="shared" si="11"/>
        <v>9.5534727110117537</v>
      </c>
      <c r="AY62">
        <f t="shared" si="12"/>
        <v>9.5534727110117537</v>
      </c>
      <c r="AZ62">
        <f t="shared" si="13"/>
        <v>9.7534727110117529</v>
      </c>
      <c r="BA62">
        <f t="shared" si="14"/>
        <v>9.1254025360117534</v>
      </c>
    </row>
    <row r="63" spans="7:53" x14ac:dyDescent="0.55000000000000004">
      <c r="G63">
        <v>1</v>
      </c>
      <c r="H63">
        <f t="array" ref="H63:W78">MINVERSE(H45:W60)</f>
        <v>8.7921749642818057</v>
      </c>
      <c r="I63">
        <v>7.7920650620947542</v>
      </c>
      <c r="J63">
        <v>11.354920436600928</v>
      </c>
      <c r="K63">
        <v>7.1656225958896735</v>
      </c>
      <c r="L63">
        <v>-6.4303335820593501</v>
      </c>
      <c r="M63">
        <v>-5.1293057073941126</v>
      </c>
      <c r="N63">
        <v>-3.3376773618847695</v>
      </c>
      <c r="O63">
        <v>-6.1449667690492422</v>
      </c>
      <c r="P63">
        <v>-10.298459245391816</v>
      </c>
      <c r="Q63">
        <v>-8.2552542807533378</v>
      </c>
      <c r="R63">
        <v>-12.690431594030741</v>
      </c>
      <c r="S63">
        <v>-7.9766976520579975</v>
      </c>
      <c r="T63">
        <v>-1.5853925682086538</v>
      </c>
      <c r="U63">
        <v>-0.89278334825622163</v>
      </c>
      <c r="V63">
        <v>-1.9003406686672069</v>
      </c>
      <c r="W63">
        <v>-0.90042455448761127</v>
      </c>
      <c r="Y63" s="1">
        <v>35855</v>
      </c>
      <c r="Z63">
        <v>1.8</v>
      </c>
      <c r="AA63">
        <v>2.1</v>
      </c>
      <c r="AB63">
        <v>2.1</v>
      </c>
      <c r="AC63">
        <v>1.8561403510000001</v>
      </c>
      <c r="AD63">
        <f t="shared" si="1"/>
        <v>-0.40000000000000013</v>
      </c>
      <c r="AE63">
        <f t="shared" si="2"/>
        <v>-0.10000000000000009</v>
      </c>
      <c r="AF63">
        <f t="shared" si="3"/>
        <v>-0.29999999999999982</v>
      </c>
      <c r="AG63">
        <f t="shared" si="4"/>
        <v>8.4210526000000119E-2</v>
      </c>
      <c r="AH63">
        <f t="shared" si="7"/>
        <v>-0.19999999999999973</v>
      </c>
      <c r="AI63">
        <f t="shared" si="8"/>
        <v>-9.9999999999999645E-2</v>
      </c>
      <c r="AJ63">
        <f t="shared" si="9"/>
        <v>0.10000000000000009</v>
      </c>
      <c r="AK63">
        <f t="shared" si="10"/>
        <v>-0.49298245600000001</v>
      </c>
      <c r="AL63">
        <v>-0.39999999999991298</v>
      </c>
      <c r="AM63">
        <v>-9.9999999999968198E-2</v>
      </c>
      <c r="AN63">
        <v>-0.299999999999914</v>
      </c>
      <c r="AO63">
        <v>8.4210526000040795E-2</v>
      </c>
      <c r="AP63">
        <v>-0.53921036588984805</v>
      </c>
      <c r="AQ63">
        <v>-0.51881027706383598</v>
      </c>
      <c r="AR63">
        <v>-0.13926439880550501</v>
      </c>
      <c r="AS63">
        <v>-0.62933185880628595</v>
      </c>
      <c r="AT63">
        <f t="array" ref="AT63:AW63">MMULT($H$87:$W$90,TRANSPOSE(AD63:AS63))</f>
        <v>8.0251362276256231</v>
      </c>
      <c r="AU63">
        <v>8.0251362276256231</v>
      </c>
      <c r="AV63">
        <v>8.0251362276256231</v>
      </c>
      <c r="AW63">
        <v>8.0251362276256231</v>
      </c>
      <c r="AX63">
        <f t="shared" si="11"/>
        <v>-6.2251362276256232</v>
      </c>
      <c r="AY63">
        <f t="shared" si="12"/>
        <v>-5.9251362276256234</v>
      </c>
      <c r="AZ63">
        <f t="shared" si="13"/>
        <v>-5.9251362276256234</v>
      </c>
      <c r="BA63">
        <f t="shared" si="14"/>
        <v>-6.1689958766256225</v>
      </c>
    </row>
    <row r="64" spans="7:53" x14ac:dyDescent="0.55000000000000004">
      <c r="G64">
        <v>2</v>
      </c>
      <c r="H64">
        <v>8.5833608088801192</v>
      </c>
      <c r="I64">
        <v>11.232003516870012</v>
      </c>
      <c r="J64">
        <v>14.838530549915882</v>
      </c>
      <c r="K64">
        <v>8.4954390592373024</v>
      </c>
      <c r="L64">
        <v>-8.0659355279065004</v>
      </c>
      <c r="M64">
        <v>-5.785083381054033</v>
      </c>
      <c r="N64">
        <v>-3.5018943666452715</v>
      </c>
      <c r="O64">
        <v>-7.3534974924948546</v>
      </c>
      <c r="P64">
        <v>-10.053870838313767</v>
      </c>
      <c r="Q64">
        <v>-11.899675423032312</v>
      </c>
      <c r="R64">
        <v>-16.583767182785497</v>
      </c>
      <c r="S64">
        <v>-9.4570357132528127</v>
      </c>
      <c r="T64">
        <v>-1.5477394947136998</v>
      </c>
      <c r="U64">
        <v>-1.2869176049617186</v>
      </c>
      <c r="V64">
        <v>-2.4833518847364999</v>
      </c>
      <c r="W64">
        <v>-1.0675278843848524</v>
      </c>
      <c r="Y64" s="1">
        <v>35947</v>
      </c>
      <c r="Z64">
        <v>0</v>
      </c>
      <c r="AA64">
        <v>0.4</v>
      </c>
      <c r="AB64">
        <v>0.6</v>
      </c>
      <c r="AC64">
        <v>0.124561404</v>
      </c>
      <c r="AD64">
        <f t="shared" si="1"/>
        <v>-1.8</v>
      </c>
      <c r="AE64">
        <f t="shared" si="2"/>
        <v>-1.7000000000000002</v>
      </c>
      <c r="AF64">
        <f t="shared" si="3"/>
        <v>-1.5</v>
      </c>
      <c r="AG64">
        <f t="shared" si="4"/>
        <v>-1.731578947</v>
      </c>
      <c r="AH64">
        <f t="shared" si="7"/>
        <v>-0.40000000000000013</v>
      </c>
      <c r="AI64">
        <f t="shared" si="8"/>
        <v>-0.10000000000000009</v>
      </c>
      <c r="AJ64">
        <f t="shared" si="9"/>
        <v>-0.29999999999999982</v>
      </c>
      <c r="AK64">
        <f t="shared" si="10"/>
        <v>8.4210526000000119E-2</v>
      </c>
      <c r="AL64">
        <v>-1.7999999999998</v>
      </c>
      <c r="AM64">
        <v>-1.6999999999997699</v>
      </c>
      <c r="AN64">
        <v>-1.49999999999972</v>
      </c>
      <c r="AO64">
        <v>-1.7315789469999101</v>
      </c>
      <c r="AP64">
        <v>-1.0947681604347199</v>
      </c>
      <c r="AQ64">
        <v>0.146280983751048</v>
      </c>
      <c r="AR64">
        <v>0.443238933568115</v>
      </c>
      <c r="AS64">
        <v>-0.67854445327965496</v>
      </c>
      <c r="AT64">
        <f t="array" ref="AT64:AW64">MMULT($H$87:$W$90,TRANSPOSE(AD64:AS64))</f>
        <v>13.649050128459828</v>
      </c>
      <c r="AU64">
        <v>13.649050128459828</v>
      </c>
      <c r="AV64">
        <v>13.649050128459828</v>
      </c>
      <c r="AW64">
        <v>13.649050128459828</v>
      </c>
      <c r="AX64">
        <f t="shared" si="11"/>
        <v>-13.649050128459828</v>
      </c>
      <c r="AY64">
        <f t="shared" si="12"/>
        <v>-13.249050128459828</v>
      </c>
      <c r="AZ64">
        <f t="shared" si="13"/>
        <v>-13.049050128459829</v>
      </c>
      <c r="BA64">
        <f t="shared" si="14"/>
        <v>-13.524488724459829</v>
      </c>
    </row>
    <row r="65" spans="7:53" x14ac:dyDescent="0.55000000000000004">
      <c r="G65">
        <v>3</v>
      </c>
      <c r="H65">
        <v>8.583360808880121</v>
      </c>
      <c r="I65">
        <v>11.232003516870014</v>
      </c>
      <c r="J65">
        <v>17.470109497284305</v>
      </c>
      <c r="K65">
        <v>8.4954390592373041</v>
      </c>
      <c r="L65">
        <v>-8.7238302647486066</v>
      </c>
      <c r="M65">
        <v>-5.864030749475087</v>
      </c>
      <c r="N65">
        <v>-3.2913680508557985</v>
      </c>
      <c r="O65">
        <v>-7.9324448609159095</v>
      </c>
      <c r="P65">
        <v>-10.053870838313768</v>
      </c>
      <c r="Q65">
        <v>-11.899675423032315</v>
      </c>
      <c r="R65">
        <v>-19.5248597956605</v>
      </c>
      <c r="S65">
        <v>-9.4570357132528162</v>
      </c>
      <c r="T65">
        <v>-1.5477394947137</v>
      </c>
      <c r="U65">
        <v>-1.286917604961719</v>
      </c>
      <c r="V65">
        <v>-2.9237685767260801</v>
      </c>
      <c r="W65">
        <v>-1.0675278843848526</v>
      </c>
      <c r="Y65" s="1">
        <v>36039</v>
      </c>
      <c r="Z65">
        <v>-0.5</v>
      </c>
      <c r="AA65">
        <v>-0.1</v>
      </c>
      <c r="AB65">
        <v>-0.1</v>
      </c>
      <c r="AC65">
        <v>-0.122807018</v>
      </c>
      <c r="AD65">
        <f t="shared" si="1"/>
        <v>-0.5</v>
      </c>
      <c r="AE65">
        <f t="shared" si="2"/>
        <v>-0.5</v>
      </c>
      <c r="AF65">
        <f t="shared" si="3"/>
        <v>-0.7</v>
      </c>
      <c r="AG65">
        <f t="shared" si="4"/>
        <v>-0.247368422</v>
      </c>
      <c r="AH65">
        <f t="shared" si="7"/>
        <v>-1.8</v>
      </c>
      <c r="AI65">
        <f t="shared" si="8"/>
        <v>-1.7000000000000002</v>
      </c>
      <c r="AJ65">
        <f t="shared" si="9"/>
        <v>-1.5</v>
      </c>
      <c r="AK65">
        <f t="shared" si="10"/>
        <v>-1.731578947</v>
      </c>
      <c r="AL65">
        <v>-0.500000000000001</v>
      </c>
      <c r="AM65">
        <v>-0.49999999999998401</v>
      </c>
      <c r="AN65">
        <v>-0.699999999999945</v>
      </c>
      <c r="AO65">
        <v>-0.24736842199999001</v>
      </c>
      <c r="AP65">
        <v>-0.14954251137145699</v>
      </c>
      <c r="AQ65">
        <v>3.3895108549720797E-2</v>
      </c>
      <c r="AR65">
        <v>0.12546976663904499</v>
      </c>
      <c r="AS65">
        <v>5.54052253630802E-2</v>
      </c>
      <c r="AT65">
        <f t="array" ref="AT65:AW65">MMULT($H$87:$W$90,TRANSPOSE(AD65:AS65))</f>
        <v>38.48015926931928</v>
      </c>
      <c r="AU65">
        <v>38.48015926931928</v>
      </c>
      <c r="AV65">
        <v>38.48015926931928</v>
      </c>
      <c r="AW65">
        <v>38.48015926931928</v>
      </c>
      <c r="AX65">
        <f t="shared" si="11"/>
        <v>-38.98015926931928</v>
      </c>
      <c r="AY65">
        <f t="shared" si="12"/>
        <v>-38.580159269319282</v>
      </c>
      <c r="AZ65">
        <f t="shared" si="13"/>
        <v>-38.580159269319282</v>
      </c>
      <c r="BA65">
        <f t="shared" si="14"/>
        <v>-38.602966287319283</v>
      </c>
    </row>
    <row r="66" spans="7:53" x14ac:dyDescent="0.55000000000000004">
      <c r="G66">
        <v>4</v>
      </c>
      <c r="H66">
        <v>7.5722606879877041</v>
      </c>
      <c r="I66">
        <v>6.8359160347291059</v>
      </c>
      <c r="J66">
        <v>9.5458725944435994</v>
      </c>
      <c r="K66">
        <v>9.6713924607099813</v>
      </c>
      <c r="L66">
        <v>-6.1297366396538777</v>
      </c>
      <c r="M66">
        <v>-5.2956079615458105</v>
      </c>
      <c r="N66">
        <v>-3.9120088384495726</v>
      </c>
      <c r="O66">
        <v>-5.2247210508962914</v>
      </c>
      <c r="P66">
        <v>-8.8695480250936996</v>
      </c>
      <c r="Q66">
        <v>-7.2422682124521502</v>
      </c>
      <c r="R66">
        <v>-10.668612240966318</v>
      </c>
      <c r="S66">
        <v>-10.766094990507717</v>
      </c>
      <c r="T66">
        <v>-1.3654193493697029</v>
      </c>
      <c r="U66">
        <v>-0.78323165390038052</v>
      </c>
      <c r="V66">
        <v>-1.5975814194755567</v>
      </c>
      <c r="W66">
        <v>-1.2152969447072042</v>
      </c>
      <c r="Y66" s="1">
        <v>36130</v>
      </c>
      <c r="Z66">
        <v>-0.3</v>
      </c>
      <c r="AA66">
        <v>0</v>
      </c>
      <c r="AB66">
        <v>-0.1</v>
      </c>
      <c r="AC66">
        <v>4.5614034999999997E-2</v>
      </c>
      <c r="AD66">
        <f t="shared" si="1"/>
        <v>0.2</v>
      </c>
      <c r="AE66">
        <f t="shared" si="2"/>
        <v>0.1</v>
      </c>
      <c r="AF66">
        <f t="shared" si="3"/>
        <v>0</v>
      </c>
      <c r="AG66">
        <f t="shared" si="4"/>
        <v>0.16842105299999999</v>
      </c>
      <c r="AH66">
        <f t="shared" si="7"/>
        <v>-0.5</v>
      </c>
      <c r="AI66">
        <f t="shared" si="8"/>
        <v>-0.5</v>
      </c>
      <c r="AJ66">
        <f t="shared" si="9"/>
        <v>-0.7</v>
      </c>
      <c r="AK66">
        <f t="shared" si="10"/>
        <v>-0.247368422</v>
      </c>
      <c r="AL66">
        <v>0.199999999999973</v>
      </c>
      <c r="AM66">
        <v>9.9999999999953001E-2</v>
      </c>
      <c r="AN66" s="2">
        <v>-7.2830630415410294E-14</v>
      </c>
      <c r="AO66">
        <v>0.16842105299999699</v>
      </c>
      <c r="AP66">
        <v>4.3673281430008898E-2</v>
      </c>
      <c r="AQ66">
        <v>0.20661159624861999</v>
      </c>
      <c r="AR66">
        <v>0.165002932254671</v>
      </c>
      <c r="AS66">
        <v>5.1165683410875601E-2</v>
      </c>
      <c r="AT66">
        <f t="array" ref="AT66:AW66">MMULT($H$87:$W$90,TRANSPOSE(AD66:AS66))</f>
        <v>8.3387553290410601</v>
      </c>
      <c r="AU66">
        <v>8.3387553290410601</v>
      </c>
      <c r="AV66">
        <v>8.3387553290410601</v>
      </c>
      <c r="AW66">
        <v>8.3387553290410601</v>
      </c>
      <c r="AX66">
        <f t="shared" si="11"/>
        <v>-8.6387553290410608</v>
      </c>
      <c r="AY66">
        <f t="shared" si="12"/>
        <v>-8.3387553290410601</v>
      </c>
      <c r="AZ66">
        <f t="shared" si="13"/>
        <v>-8.4387553290410597</v>
      </c>
      <c r="BA66">
        <f t="shared" si="14"/>
        <v>-8.2931412940410603</v>
      </c>
    </row>
    <row r="67" spans="7:53" x14ac:dyDescent="0.55000000000000004">
      <c r="G67">
        <v>5</v>
      </c>
      <c r="H67">
        <v>8.7921749642818057</v>
      </c>
      <c r="I67">
        <v>7.7920650620947542</v>
      </c>
      <c r="J67">
        <v>11.354920436600928</v>
      </c>
      <c r="K67">
        <v>7.1656225958896735</v>
      </c>
      <c r="L67">
        <v>-5.4303335820593501</v>
      </c>
      <c r="M67">
        <v>-5.1293057073941126</v>
      </c>
      <c r="N67">
        <v>-3.3376773618847695</v>
      </c>
      <c r="O67">
        <v>-6.1449667690492422</v>
      </c>
      <c r="P67">
        <v>-10.298459245391816</v>
      </c>
      <c r="Q67">
        <v>-8.2552542807533378</v>
      </c>
      <c r="R67">
        <v>-12.690431594030741</v>
      </c>
      <c r="S67">
        <v>-7.9766976520579975</v>
      </c>
      <c r="T67">
        <v>-1.5853925682086538</v>
      </c>
      <c r="U67">
        <v>-0.89278334825622163</v>
      </c>
      <c r="V67">
        <v>-1.9003406686672069</v>
      </c>
      <c r="W67">
        <v>-0.90042455448761127</v>
      </c>
      <c r="Y67" s="1">
        <v>36220</v>
      </c>
      <c r="Z67">
        <v>-0.1</v>
      </c>
      <c r="AA67">
        <v>0.1</v>
      </c>
      <c r="AB67">
        <v>-0.2</v>
      </c>
      <c r="AC67">
        <v>-0.26491228100000003</v>
      </c>
      <c r="AD67">
        <f t="shared" si="1"/>
        <v>0.19999999999999998</v>
      </c>
      <c r="AE67">
        <f t="shared" si="2"/>
        <v>0.1</v>
      </c>
      <c r="AF67">
        <f t="shared" si="3"/>
        <v>-0.1</v>
      </c>
      <c r="AG67">
        <f t="shared" si="4"/>
        <v>-0.31052631600000002</v>
      </c>
      <c r="AH67">
        <f t="shared" si="7"/>
        <v>0.2</v>
      </c>
      <c r="AI67">
        <f t="shared" si="8"/>
        <v>0.1</v>
      </c>
      <c r="AJ67">
        <f t="shared" si="9"/>
        <v>0</v>
      </c>
      <c r="AK67">
        <f t="shared" si="10"/>
        <v>0.16842105299999999</v>
      </c>
      <c r="AL67">
        <v>0.19999999999996901</v>
      </c>
      <c r="AM67">
        <v>0.100000000000028</v>
      </c>
      <c r="AN67">
        <v>-9.9999999999935904E-2</v>
      </c>
      <c r="AO67">
        <v>-0.31052631599997299</v>
      </c>
      <c r="AP67">
        <v>0.18871382065109399</v>
      </c>
      <c r="AQ67">
        <v>0.18707434697189501</v>
      </c>
      <c r="AR67">
        <v>0.40213599661357502</v>
      </c>
      <c r="AS67">
        <v>-0.124024481572233</v>
      </c>
      <c r="AT67">
        <f t="array" ref="AT67:AW67">MMULT($H$87:$W$90,TRANSPOSE(AD67:AS67))</f>
        <v>-4.1148266249744205</v>
      </c>
      <c r="AU67">
        <v>-4.1148266249744205</v>
      </c>
      <c r="AV67">
        <v>-4.1148266249744205</v>
      </c>
      <c r="AW67">
        <v>-4.1148266249744205</v>
      </c>
      <c r="AX67">
        <f t="shared" si="11"/>
        <v>4.0148266249744209</v>
      </c>
      <c r="AY67">
        <f t="shared" si="12"/>
        <v>4.2148266249744202</v>
      </c>
      <c r="AZ67">
        <f t="shared" si="13"/>
        <v>3.9148266249744204</v>
      </c>
      <c r="BA67">
        <f t="shared" si="14"/>
        <v>3.8499143439744206</v>
      </c>
    </row>
    <row r="68" spans="7:53" x14ac:dyDescent="0.55000000000000004">
      <c r="G68">
        <v>6</v>
      </c>
      <c r="H68">
        <v>8.5833608088801192</v>
      </c>
      <c r="I68">
        <v>11.232003516870012</v>
      </c>
      <c r="J68">
        <v>14.838530549915882</v>
      </c>
      <c r="K68">
        <v>8.4954390592373024</v>
      </c>
      <c r="L68">
        <v>-8.0659355279065004</v>
      </c>
      <c r="M68">
        <v>-4.785083381054033</v>
      </c>
      <c r="N68">
        <v>-3.5018943666452715</v>
      </c>
      <c r="O68">
        <v>-7.3534974924948546</v>
      </c>
      <c r="P68">
        <v>-10.053870838313767</v>
      </c>
      <c r="Q68">
        <v>-11.899675423032312</v>
      </c>
      <c r="R68">
        <v>-16.583767182785497</v>
      </c>
      <c r="S68">
        <v>-9.4570357132528127</v>
      </c>
      <c r="T68">
        <v>-1.5477394947136998</v>
      </c>
      <c r="U68">
        <v>-1.2869176049617186</v>
      </c>
      <c r="V68">
        <v>-2.4833518847364999</v>
      </c>
      <c r="W68">
        <v>-1.0675278843848524</v>
      </c>
      <c r="Y68" s="1">
        <v>36312</v>
      </c>
      <c r="Z68">
        <v>0</v>
      </c>
      <c r="AA68">
        <v>0.1</v>
      </c>
      <c r="AB68">
        <v>0</v>
      </c>
      <c r="AC68">
        <v>-0.205263158</v>
      </c>
      <c r="AD68">
        <f t="shared" si="1"/>
        <v>0.1</v>
      </c>
      <c r="AE68">
        <f t="shared" si="2"/>
        <v>0</v>
      </c>
      <c r="AF68">
        <f t="shared" si="3"/>
        <v>0.2</v>
      </c>
      <c r="AG68">
        <f t="shared" si="4"/>
        <v>5.9649123000000026E-2</v>
      </c>
      <c r="AH68">
        <f t="shared" si="7"/>
        <v>0.19999999999999998</v>
      </c>
      <c r="AI68">
        <f t="shared" si="8"/>
        <v>0.1</v>
      </c>
      <c r="AJ68">
        <f t="shared" si="9"/>
        <v>-0.1</v>
      </c>
      <c r="AK68">
        <f t="shared" si="10"/>
        <v>-0.31052631600000002</v>
      </c>
      <c r="AL68">
        <v>0.100000000000003</v>
      </c>
      <c r="AM68" s="2">
        <v>4.4630965589931299E-14</v>
      </c>
      <c r="AN68">
        <v>0.20000000000003401</v>
      </c>
      <c r="AO68">
        <v>5.9649122999992497E-2</v>
      </c>
      <c r="AP68">
        <v>-1.1789353556704499E-2</v>
      </c>
      <c r="AQ68">
        <v>-0.15723430044022399</v>
      </c>
      <c r="AR68">
        <v>-0.10503796597831901</v>
      </c>
      <c r="AS68">
        <v>-8.54209069683039E-2</v>
      </c>
      <c r="AT68">
        <f t="array" ref="AT68:AW68">MMULT($H$87:$W$90,TRANSPOSE(AD68:AS68))</f>
        <v>0.31242368571120371</v>
      </c>
      <c r="AU68">
        <v>0.31242368571120371</v>
      </c>
      <c r="AV68">
        <v>0.31242368571120371</v>
      </c>
      <c r="AW68">
        <v>0.31242368571120371</v>
      </c>
      <c r="AX68">
        <f t="shared" si="11"/>
        <v>-0.31242368571120371</v>
      </c>
      <c r="AY68">
        <f t="shared" si="12"/>
        <v>-0.21242368571120371</v>
      </c>
      <c r="AZ68">
        <f t="shared" si="13"/>
        <v>-0.31242368571120371</v>
      </c>
      <c r="BA68">
        <f t="shared" si="14"/>
        <v>-0.51768684371120366</v>
      </c>
    </row>
    <row r="69" spans="7:53" x14ac:dyDescent="0.55000000000000004">
      <c r="G69">
        <v>7</v>
      </c>
      <c r="H69">
        <v>8.583360808880121</v>
      </c>
      <c r="I69">
        <v>11.232003516870014</v>
      </c>
      <c r="J69">
        <v>17.470109497284305</v>
      </c>
      <c r="K69">
        <v>8.4954390592373041</v>
      </c>
      <c r="L69">
        <v>-8.7238302647486066</v>
      </c>
      <c r="M69">
        <v>-5.864030749475087</v>
      </c>
      <c r="N69">
        <v>-2.2913680508557985</v>
      </c>
      <c r="O69">
        <v>-7.9324448609159095</v>
      </c>
      <c r="P69">
        <v>-10.053870838313768</v>
      </c>
      <c r="Q69">
        <v>-11.899675423032315</v>
      </c>
      <c r="R69">
        <v>-19.5248597956605</v>
      </c>
      <c r="S69">
        <v>-9.4570357132528162</v>
      </c>
      <c r="T69">
        <v>-1.5477394947137</v>
      </c>
      <c r="U69">
        <v>-1.286917604961719</v>
      </c>
      <c r="V69">
        <v>-2.9237685767260801</v>
      </c>
      <c r="W69">
        <v>-1.0675278843848526</v>
      </c>
      <c r="Y69" s="1">
        <v>36404</v>
      </c>
      <c r="Z69">
        <v>0</v>
      </c>
      <c r="AA69">
        <v>0.1</v>
      </c>
      <c r="AB69">
        <v>-0.2</v>
      </c>
      <c r="AC69">
        <v>-0.292982456</v>
      </c>
      <c r="AD69">
        <f t="shared" ref="AD69:AD132" si="15">Z69-Z68</f>
        <v>0</v>
      </c>
      <c r="AE69">
        <f t="shared" ref="AE69:AE132" si="16">AA69-AA68</f>
        <v>0</v>
      </c>
      <c r="AF69">
        <f t="shared" ref="AF69:AF132" si="17">AB69-AB68</f>
        <v>-0.2</v>
      </c>
      <c r="AG69">
        <f t="shared" ref="AG69:AG132" si="18">AC69-AC68</f>
        <v>-8.7719298000000001E-2</v>
      </c>
      <c r="AH69">
        <f t="shared" si="7"/>
        <v>0.1</v>
      </c>
      <c r="AI69">
        <f t="shared" si="8"/>
        <v>0</v>
      </c>
      <c r="AJ69">
        <f t="shared" si="9"/>
        <v>0.2</v>
      </c>
      <c r="AK69">
        <f t="shared" si="10"/>
        <v>5.9649123000000026E-2</v>
      </c>
      <c r="AL69" s="2">
        <v>-6.2727600891321297E-15</v>
      </c>
      <c r="AM69" s="2">
        <v>-3.1752378504279502E-14</v>
      </c>
      <c r="AN69">
        <v>-0.199999999999948</v>
      </c>
      <c r="AO69">
        <v>-8.77192980000015E-2</v>
      </c>
      <c r="AP69">
        <v>5.9723357807284397E-2</v>
      </c>
      <c r="AQ69">
        <v>-0.24546751615439799</v>
      </c>
      <c r="AR69">
        <v>-0.17647503258955899</v>
      </c>
      <c r="AS69">
        <v>4.69647220413437E-2</v>
      </c>
      <c r="AT69">
        <f t="array" ref="AT69:AW69">MMULT($H$87:$W$90,TRANSPOSE(AD69:AS69))</f>
        <v>-0.92132270732485666</v>
      </c>
      <c r="AU69">
        <v>-0.92132270732485666</v>
      </c>
      <c r="AV69">
        <v>-0.92132270732485666</v>
      </c>
      <c r="AW69">
        <v>-0.92132270732485666</v>
      </c>
      <c r="AX69">
        <f t="shared" si="11"/>
        <v>0.92132270732485666</v>
      </c>
      <c r="AY69">
        <f t="shared" si="12"/>
        <v>1.0213227073248567</v>
      </c>
      <c r="AZ69">
        <f t="shared" si="13"/>
        <v>0.7213227073248567</v>
      </c>
      <c r="BA69">
        <f t="shared" si="14"/>
        <v>0.6283402513248566</v>
      </c>
    </row>
    <row r="70" spans="7:53" x14ac:dyDescent="0.55000000000000004">
      <c r="G70">
        <v>8</v>
      </c>
      <c r="H70">
        <v>7.5722606879877041</v>
      </c>
      <c r="I70">
        <v>6.8359160347291059</v>
      </c>
      <c r="J70">
        <v>9.5458725944435994</v>
      </c>
      <c r="K70">
        <v>9.6713924607099813</v>
      </c>
      <c r="L70">
        <v>-6.1297366396538777</v>
      </c>
      <c r="M70">
        <v>-5.2956079615458105</v>
      </c>
      <c r="N70">
        <v>-3.9120088384495726</v>
      </c>
      <c r="O70">
        <v>-4.2247210508962914</v>
      </c>
      <c r="P70">
        <v>-8.8695480250936996</v>
      </c>
      <c r="Q70">
        <v>-7.2422682124521502</v>
      </c>
      <c r="R70">
        <v>-10.668612240966318</v>
      </c>
      <c r="S70">
        <v>-10.766094990507717</v>
      </c>
      <c r="T70">
        <v>-1.3654193493697029</v>
      </c>
      <c r="U70">
        <v>-0.78323165390038052</v>
      </c>
      <c r="V70">
        <v>-1.5975814194755567</v>
      </c>
      <c r="W70">
        <v>-1.2152969447072042</v>
      </c>
      <c r="Y70" s="1">
        <v>36495</v>
      </c>
      <c r="Z70">
        <v>-0.1</v>
      </c>
      <c r="AA70">
        <v>-0.1</v>
      </c>
      <c r="AB70">
        <v>-0.3</v>
      </c>
      <c r="AC70">
        <v>-0.47368421100000002</v>
      </c>
      <c r="AD70">
        <f t="shared" si="15"/>
        <v>-0.1</v>
      </c>
      <c r="AE70">
        <f t="shared" si="16"/>
        <v>-0.2</v>
      </c>
      <c r="AF70">
        <f t="shared" si="17"/>
        <v>-9.9999999999999978E-2</v>
      </c>
      <c r="AG70">
        <f t="shared" si="18"/>
        <v>-0.18070175500000002</v>
      </c>
      <c r="AH70">
        <f t="shared" ref="AH70:AH133" si="19">AD69</f>
        <v>0</v>
      </c>
      <c r="AI70">
        <f t="shared" ref="AI70:AI133" si="20">AE69</f>
        <v>0</v>
      </c>
      <c r="AJ70">
        <f t="shared" ref="AJ70:AJ133" si="21">AF69</f>
        <v>-0.2</v>
      </c>
      <c r="AK70">
        <f t="shared" ref="AK70:AK133" si="22">AG69</f>
        <v>-8.7719298000000001E-2</v>
      </c>
      <c r="AL70">
        <v>-9.9999999999977301E-2</v>
      </c>
      <c r="AM70">
        <v>-0.200000000000009</v>
      </c>
      <c r="AN70">
        <v>-0.10000000000004799</v>
      </c>
      <c r="AO70">
        <v>-0.18070175499997801</v>
      </c>
      <c r="AP70">
        <v>-0.134130508509513</v>
      </c>
      <c r="AQ70">
        <v>0.14326599987684199</v>
      </c>
      <c r="AR70">
        <v>-0.14554230308194999</v>
      </c>
      <c r="AS70">
        <v>3.1860806515089997E-2</v>
      </c>
      <c r="AT70">
        <f t="array" ref="AT70:AW70">MMULT($H$87:$W$90,TRANSPOSE(AD70:AS70))</f>
        <v>2.1625834346094539</v>
      </c>
      <c r="AU70">
        <v>2.1625834346094539</v>
      </c>
      <c r="AV70">
        <v>2.1625834346094539</v>
      </c>
      <c r="AW70">
        <v>2.1625834346094539</v>
      </c>
      <c r="AX70">
        <f t="shared" ref="AX70:AX133" si="23">Z70-AT70</f>
        <v>-2.262583434609454</v>
      </c>
      <c r="AY70">
        <f t="shared" ref="AY70:AY133" si="24">AA70-AU70</f>
        <v>-2.262583434609454</v>
      </c>
      <c r="AZ70">
        <f t="shared" ref="AZ70:AZ133" si="25">AB70-AV70</f>
        <v>-2.4625834346094537</v>
      </c>
      <c r="BA70">
        <f t="shared" ref="BA70:BA133" si="26">AC70-AW70</f>
        <v>-2.636267645609454</v>
      </c>
    </row>
    <row r="71" spans="7:53" x14ac:dyDescent="0.55000000000000004">
      <c r="G71">
        <v>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Y71" s="1">
        <v>36586</v>
      </c>
      <c r="Z71">
        <v>-0.3</v>
      </c>
      <c r="AA71">
        <v>-0.5</v>
      </c>
      <c r="AB71">
        <v>-0.3</v>
      </c>
      <c r="AC71">
        <v>-0.5</v>
      </c>
      <c r="AD71">
        <f t="shared" si="15"/>
        <v>-0.19999999999999998</v>
      </c>
      <c r="AE71">
        <f t="shared" si="16"/>
        <v>-0.4</v>
      </c>
      <c r="AF71">
        <f t="shared" si="17"/>
        <v>0</v>
      </c>
      <c r="AG71">
        <f t="shared" si="18"/>
        <v>-2.6315788999999978E-2</v>
      </c>
      <c r="AH71">
        <f t="shared" si="19"/>
        <v>-0.1</v>
      </c>
      <c r="AI71">
        <f t="shared" si="20"/>
        <v>-0.2</v>
      </c>
      <c r="AJ71">
        <f t="shared" si="21"/>
        <v>-9.9999999999999978E-2</v>
      </c>
      <c r="AK71">
        <f t="shared" si="22"/>
        <v>-0.18070175500000002</v>
      </c>
      <c r="AL71">
        <v>-0.19999999999998599</v>
      </c>
      <c r="AM71">
        <v>-0.39999999999990399</v>
      </c>
      <c r="AN71" s="2">
        <v>-4.9849013805669497E-14</v>
      </c>
      <c r="AO71">
        <v>-2.63157889999899E-2</v>
      </c>
      <c r="AP71">
        <v>-7.4292699047779798E-2</v>
      </c>
      <c r="AQ71">
        <v>0.27340150148221398</v>
      </c>
      <c r="AR71">
        <v>0.16063356384914801</v>
      </c>
      <c r="AS71">
        <v>-0.15000873339899401</v>
      </c>
      <c r="AT71">
        <f t="array" ref="AT71:AW71">MMULT($H$87:$W$90,TRANSPOSE(AD71:AS71))</f>
        <v>3.5244529770189486</v>
      </c>
      <c r="AU71">
        <v>3.5244529770189486</v>
      </c>
      <c r="AV71">
        <v>3.5244529770189486</v>
      </c>
      <c r="AW71">
        <v>3.5244529770189486</v>
      </c>
      <c r="AX71">
        <f t="shared" si="23"/>
        <v>-3.8244529770189484</v>
      </c>
      <c r="AY71">
        <f t="shared" si="24"/>
        <v>-4.0244529770189486</v>
      </c>
      <c r="AZ71">
        <f t="shared" si="25"/>
        <v>-3.8244529770189484</v>
      </c>
      <c r="BA71">
        <f t="shared" si="26"/>
        <v>-4.0244529770189486</v>
      </c>
    </row>
    <row r="72" spans="7:53" x14ac:dyDescent="0.55000000000000004"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Y72" s="1">
        <v>36678</v>
      </c>
      <c r="Z72">
        <v>-0.3</v>
      </c>
      <c r="AA72">
        <v>-0.6</v>
      </c>
      <c r="AB72">
        <v>-0.5</v>
      </c>
      <c r="AC72">
        <v>-0.68596491199999998</v>
      </c>
      <c r="AD72">
        <f t="shared" si="15"/>
        <v>0</v>
      </c>
      <c r="AE72">
        <f t="shared" si="16"/>
        <v>-9.9999999999999978E-2</v>
      </c>
      <c r="AF72">
        <f t="shared" si="17"/>
        <v>-0.2</v>
      </c>
      <c r="AG72">
        <f t="shared" si="18"/>
        <v>-0.18596491199999998</v>
      </c>
      <c r="AH72">
        <f t="shared" si="19"/>
        <v>-0.19999999999999998</v>
      </c>
      <c r="AI72">
        <f t="shared" si="20"/>
        <v>-0.4</v>
      </c>
      <c r="AJ72">
        <f t="shared" si="21"/>
        <v>0</v>
      </c>
      <c r="AK72">
        <f t="shared" si="22"/>
        <v>-2.6315788999999978E-2</v>
      </c>
      <c r="AL72" s="2">
        <v>-1.31838984174237E-15</v>
      </c>
      <c r="AM72">
        <v>-9.9999999999951197E-2</v>
      </c>
      <c r="AN72">
        <v>-0.199999999999913</v>
      </c>
      <c r="AO72">
        <v>-0.18596491199999601</v>
      </c>
      <c r="AP72">
        <v>-1.8802282304931701E-2</v>
      </c>
      <c r="AQ72">
        <v>-0.148530764513882</v>
      </c>
      <c r="AR72">
        <v>0.35905575368612802</v>
      </c>
      <c r="AS72">
        <v>-0.102183050858944</v>
      </c>
      <c r="AT72">
        <f t="array" ref="AT72:AW72">MMULT($H$87:$W$90,TRANSPOSE(AD72:AS72))</f>
        <v>3.5358459719623649</v>
      </c>
      <c r="AU72">
        <v>3.5358459719623649</v>
      </c>
      <c r="AV72">
        <v>3.5358459719623649</v>
      </c>
      <c r="AW72">
        <v>3.5358459719623649</v>
      </c>
      <c r="AX72">
        <f t="shared" si="23"/>
        <v>-3.8358459719623648</v>
      </c>
      <c r="AY72">
        <f t="shared" si="24"/>
        <v>-4.1358459719623646</v>
      </c>
      <c r="AZ72">
        <f t="shared" si="25"/>
        <v>-4.0358459719623649</v>
      </c>
      <c r="BA72">
        <f t="shared" si="26"/>
        <v>-4.2218108839623651</v>
      </c>
    </row>
    <row r="73" spans="7:53" x14ac:dyDescent="0.55000000000000004">
      <c r="G73">
        <v>11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Y73" s="1">
        <v>36770</v>
      </c>
      <c r="Z73">
        <v>-0.5</v>
      </c>
      <c r="AA73">
        <v>-0.8</v>
      </c>
      <c r="AB73">
        <v>-0.5</v>
      </c>
      <c r="AC73">
        <v>-0.88245613999999994</v>
      </c>
      <c r="AD73">
        <f t="shared" si="15"/>
        <v>-0.2</v>
      </c>
      <c r="AE73">
        <f t="shared" si="16"/>
        <v>-0.20000000000000007</v>
      </c>
      <c r="AF73">
        <f t="shared" si="17"/>
        <v>0</v>
      </c>
      <c r="AG73">
        <f t="shared" si="18"/>
        <v>-0.19649122799999996</v>
      </c>
      <c r="AH73">
        <f t="shared" si="19"/>
        <v>0</v>
      </c>
      <c r="AI73">
        <f t="shared" si="20"/>
        <v>-9.9999999999999978E-2</v>
      </c>
      <c r="AJ73">
        <f t="shared" si="21"/>
        <v>-0.2</v>
      </c>
      <c r="AK73">
        <f t="shared" si="22"/>
        <v>-0.18596491199999998</v>
      </c>
      <c r="AL73">
        <v>-0.199999999999974</v>
      </c>
      <c r="AM73">
        <v>-0.19999999999999599</v>
      </c>
      <c r="AN73" s="2">
        <v>5.7037707890117405E-14</v>
      </c>
      <c r="AO73">
        <v>-0.196491227999987</v>
      </c>
      <c r="AP73">
        <v>-0.14582403576144201</v>
      </c>
      <c r="AQ73">
        <v>-0.16336072039705099</v>
      </c>
      <c r="AR73">
        <v>-7.4944427086929805E-2</v>
      </c>
      <c r="AS73">
        <v>5.2177737841005399E-2</v>
      </c>
      <c r="AT73">
        <f t="array" ref="AT73:AW73">MMULT($H$87:$W$90,TRANSPOSE(AD73:AS73))</f>
        <v>3.5489499811304128</v>
      </c>
      <c r="AU73">
        <v>3.5489499811304128</v>
      </c>
      <c r="AV73">
        <v>3.5489499811304128</v>
      </c>
      <c r="AW73">
        <v>3.5489499811304128</v>
      </c>
      <c r="AX73">
        <f t="shared" si="23"/>
        <v>-4.0489499811304128</v>
      </c>
      <c r="AY73">
        <f t="shared" si="24"/>
        <v>-4.3489499811304126</v>
      </c>
      <c r="AZ73">
        <f t="shared" si="25"/>
        <v>-4.0489499811304128</v>
      </c>
      <c r="BA73">
        <f t="shared" si="26"/>
        <v>-4.4314061211304132</v>
      </c>
    </row>
    <row r="74" spans="7:53" x14ac:dyDescent="0.55000000000000004"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Y74" s="1">
        <v>36861</v>
      </c>
      <c r="Z74">
        <v>-0.6</v>
      </c>
      <c r="AA74">
        <v>-0.8</v>
      </c>
      <c r="AB74">
        <v>-0.5</v>
      </c>
      <c r="AC74">
        <v>-0.48421052599999997</v>
      </c>
      <c r="AD74">
        <f t="shared" si="15"/>
        <v>-9.9999999999999978E-2</v>
      </c>
      <c r="AE74">
        <f t="shared" si="16"/>
        <v>0</v>
      </c>
      <c r="AF74">
        <f t="shared" si="17"/>
        <v>0</v>
      </c>
      <c r="AG74">
        <f t="shared" si="18"/>
        <v>0.39824561399999997</v>
      </c>
      <c r="AH74">
        <f t="shared" si="19"/>
        <v>-0.2</v>
      </c>
      <c r="AI74">
        <f t="shared" si="20"/>
        <v>-0.20000000000000007</v>
      </c>
      <c r="AJ74">
        <f t="shared" si="21"/>
        <v>0</v>
      </c>
      <c r="AK74">
        <f t="shared" si="22"/>
        <v>-0.19649122799999996</v>
      </c>
      <c r="AL74">
        <v>-9.9999999999997299E-2</v>
      </c>
      <c r="AM74" s="2">
        <v>-4.66293670342566E-14</v>
      </c>
      <c r="AN74" s="2">
        <v>-1.80411241501588E-14</v>
      </c>
      <c r="AO74">
        <v>0.39824561399997499</v>
      </c>
      <c r="AP74">
        <v>-2.8605461697042402E-2</v>
      </c>
      <c r="AQ74">
        <v>6.8407834877029505E-2</v>
      </c>
      <c r="AR74">
        <v>-0.25385968790535302</v>
      </c>
      <c r="AS74">
        <v>2.2806415547220699E-2</v>
      </c>
      <c r="AT74">
        <f t="array" ref="AT74:AW74">MMULT($H$87:$W$90,TRANSPOSE(AD74:AS74))</f>
        <v>3.8931432117476565</v>
      </c>
      <c r="AU74">
        <v>3.8931432117476565</v>
      </c>
      <c r="AV74">
        <v>3.8931432117476565</v>
      </c>
      <c r="AW74">
        <v>3.8931432117476565</v>
      </c>
      <c r="AX74">
        <f t="shared" si="23"/>
        <v>-4.4931432117476566</v>
      </c>
      <c r="AY74">
        <f t="shared" si="24"/>
        <v>-4.6931432117476568</v>
      </c>
      <c r="AZ74">
        <f t="shared" si="25"/>
        <v>-4.3931432117476561</v>
      </c>
      <c r="BA74">
        <f t="shared" si="26"/>
        <v>-4.3773537377476561</v>
      </c>
    </row>
    <row r="75" spans="7:53" x14ac:dyDescent="0.55000000000000004">
      <c r="G75">
        <v>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Y75" s="1">
        <v>36951</v>
      </c>
      <c r="Z75">
        <v>-0.8</v>
      </c>
      <c r="AA75">
        <v>-1</v>
      </c>
      <c r="AB75">
        <v>-1</v>
      </c>
      <c r="AC75">
        <v>-0.54035087699999995</v>
      </c>
      <c r="AD75">
        <f t="shared" si="15"/>
        <v>-0.20000000000000007</v>
      </c>
      <c r="AE75">
        <f t="shared" si="16"/>
        <v>-0.19999999999999996</v>
      </c>
      <c r="AF75">
        <f t="shared" si="17"/>
        <v>-0.5</v>
      </c>
      <c r="AG75">
        <f t="shared" si="18"/>
        <v>-5.6140350999999977E-2</v>
      </c>
      <c r="AH75">
        <f t="shared" si="19"/>
        <v>-9.9999999999999978E-2</v>
      </c>
      <c r="AI75">
        <f t="shared" si="20"/>
        <v>0</v>
      </c>
      <c r="AJ75">
        <f t="shared" si="21"/>
        <v>0</v>
      </c>
      <c r="AK75">
        <f t="shared" si="22"/>
        <v>0.39824561399999997</v>
      </c>
      <c r="AL75">
        <v>-0.19999999999997101</v>
      </c>
      <c r="AM75">
        <v>-0.199999999999945</v>
      </c>
      <c r="AN75">
        <v>-0.49999999999994099</v>
      </c>
      <c r="AO75">
        <v>-5.6140351000004099E-2</v>
      </c>
      <c r="AP75">
        <v>-0.18023727791493899</v>
      </c>
      <c r="AQ75">
        <v>0.27783362541115297</v>
      </c>
      <c r="AR75">
        <v>0.184099281582908</v>
      </c>
      <c r="AS75">
        <v>2.7136054142015999E-2</v>
      </c>
      <c r="AT75">
        <f t="array" ref="AT75:AW75">MMULT($H$87:$W$90,TRANSPOSE(AD75:AS75))</f>
        <v>-0.83357210349390776</v>
      </c>
      <c r="AU75">
        <v>-0.83357210349390776</v>
      </c>
      <c r="AV75">
        <v>-0.83357210349390776</v>
      </c>
      <c r="AW75">
        <v>-0.83357210349390776</v>
      </c>
      <c r="AX75">
        <f t="shared" si="23"/>
        <v>3.3572103493907712E-2</v>
      </c>
      <c r="AY75">
        <f t="shared" si="24"/>
        <v>-0.16642789650609224</v>
      </c>
      <c r="AZ75">
        <f t="shared" si="25"/>
        <v>-0.16642789650609224</v>
      </c>
      <c r="BA75">
        <f t="shared" si="26"/>
        <v>0.29322122649390781</v>
      </c>
    </row>
    <row r="76" spans="7:53" x14ac:dyDescent="0.55000000000000004">
      <c r="G76">
        <v>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Y76" s="1">
        <v>37043</v>
      </c>
      <c r="Z76">
        <v>-0.9</v>
      </c>
      <c r="AA76">
        <v>-1</v>
      </c>
      <c r="AB76">
        <v>-1</v>
      </c>
      <c r="AC76">
        <v>-0.752631579</v>
      </c>
      <c r="AD76">
        <f t="shared" si="15"/>
        <v>-9.9999999999999978E-2</v>
      </c>
      <c r="AE76">
        <f t="shared" si="16"/>
        <v>0</v>
      </c>
      <c r="AF76">
        <f t="shared" si="17"/>
        <v>0</v>
      </c>
      <c r="AG76">
        <f t="shared" si="18"/>
        <v>-0.21228070200000004</v>
      </c>
      <c r="AH76">
        <f t="shared" si="19"/>
        <v>-0.20000000000000007</v>
      </c>
      <c r="AI76">
        <f t="shared" si="20"/>
        <v>-0.19999999999999996</v>
      </c>
      <c r="AJ76">
        <f t="shared" si="21"/>
        <v>-0.5</v>
      </c>
      <c r="AK76">
        <f t="shared" si="22"/>
        <v>-5.6140350999999977E-2</v>
      </c>
      <c r="AL76">
        <v>-0.100000000000002</v>
      </c>
      <c r="AM76" s="2">
        <v>4.29933866286092E-14</v>
      </c>
      <c r="AN76" s="2">
        <v>-2.9157232184218199E-14</v>
      </c>
      <c r="AO76">
        <v>-0.21228070199997701</v>
      </c>
      <c r="AP76">
        <v>2.3408628068911802E-3</v>
      </c>
      <c r="AQ76">
        <v>-8.5374353338435904E-2</v>
      </c>
      <c r="AR76">
        <v>8.4828830091042196E-2</v>
      </c>
      <c r="AS76">
        <v>4.0973021488466398E-2</v>
      </c>
      <c r="AT76">
        <f t="array" ref="AT76:AW76">MMULT($H$87:$W$90,TRANSPOSE(AD76:AS76))</f>
        <v>4.6229639647540157</v>
      </c>
      <c r="AU76">
        <v>4.6229639647540157</v>
      </c>
      <c r="AV76">
        <v>4.6229639647540157</v>
      </c>
      <c r="AW76">
        <v>4.6229639647540157</v>
      </c>
      <c r="AX76">
        <f t="shared" si="23"/>
        <v>-5.5229639647540161</v>
      </c>
      <c r="AY76">
        <f t="shared" si="24"/>
        <v>-5.6229639647540157</v>
      </c>
      <c r="AZ76">
        <f t="shared" si="25"/>
        <v>-5.6229639647540157</v>
      </c>
      <c r="BA76">
        <f t="shared" si="26"/>
        <v>-5.3755955437540157</v>
      </c>
    </row>
    <row r="77" spans="7:53" x14ac:dyDescent="0.55000000000000004"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Y77" s="1">
        <v>37135</v>
      </c>
      <c r="Z77">
        <v>-0.8</v>
      </c>
      <c r="AA77">
        <v>-0.8</v>
      </c>
      <c r="AB77">
        <v>-0.8</v>
      </c>
      <c r="AC77">
        <v>-0.81754386000000001</v>
      </c>
      <c r="AD77">
        <f t="shared" si="15"/>
        <v>9.9999999999999978E-2</v>
      </c>
      <c r="AE77">
        <f t="shared" si="16"/>
        <v>0.19999999999999996</v>
      </c>
      <c r="AF77">
        <f t="shared" si="17"/>
        <v>0.19999999999999996</v>
      </c>
      <c r="AG77">
        <f t="shared" si="18"/>
        <v>-6.4912281000000016E-2</v>
      </c>
      <c r="AH77">
        <f t="shared" si="19"/>
        <v>-9.9999999999999978E-2</v>
      </c>
      <c r="AI77">
        <f t="shared" si="20"/>
        <v>0</v>
      </c>
      <c r="AJ77">
        <f t="shared" si="21"/>
        <v>0</v>
      </c>
      <c r="AK77">
        <f t="shared" si="22"/>
        <v>-0.21228070200000004</v>
      </c>
      <c r="AL77">
        <v>9.9999999999990694E-2</v>
      </c>
      <c r="AM77">
        <v>0.199999999999942</v>
      </c>
      <c r="AN77">
        <v>0.19999999999997201</v>
      </c>
      <c r="AO77">
        <v>-6.4912280999984806E-2</v>
      </c>
      <c r="AP77">
        <v>2.87987203759228E-2</v>
      </c>
      <c r="AQ77">
        <v>-0.26340071244156099</v>
      </c>
      <c r="AR77">
        <v>5.8010000612490301E-2</v>
      </c>
      <c r="AS77">
        <v>-0.14129594121255901</v>
      </c>
      <c r="AT77">
        <f t="array" ref="AT77:AW77">MMULT($H$87:$W$90,TRANSPOSE(AD77:AS77))</f>
        <v>1.5962615106292402</v>
      </c>
      <c r="AU77">
        <v>1.5962615106292402</v>
      </c>
      <c r="AV77">
        <v>1.5962615106292402</v>
      </c>
      <c r="AW77">
        <v>1.5962615106292402</v>
      </c>
      <c r="AX77">
        <f t="shared" si="23"/>
        <v>-2.3962615106292402</v>
      </c>
      <c r="AY77">
        <f t="shared" si="24"/>
        <v>-2.3962615106292402</v>
      </c>
      <c r="AZ77">
        <f t="shared" si="25"/>
        <v>-2.3962615106292402</v>
      </c>
      <c r="BA77">
        <f t="shared" si="26"/>
        <v>-2.4138053706292402</v>
      </c>
    </row>
    <row r="78" spans="7:53" x14ac:dyDescent="0.55000000000000004">
      <c r="G78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>
        <v>37226</v>
      </c>
      <c r="Z78">
        <v>-0.8</v>
      </c>
      <c r="AA78">
        <v>-0.8</v>
      </c>
      <c r="AB78">
        <v>-0.8</v>
      </c>
      <c r="AC78">
        <v>-1.3684210530000001</v>
      </c>
      <c r="AD78">
        <f t="shared" si="15"/>
        <v>0</v>
      </c>
      <c r="AE78">
        <f t="shared" si="16"/>
        <v>0</v>
      </c>
      <c r="AF78">
        <f t="shared" si="17"/>
        <v>0</v>
      </c>
      <c r="AG78">
        <f t="shared" si="18"/>
        <v>-0.55087719300000004</v>
      </c>
      <c r="AH78">
        <f t="shared" si="19"/>
        <v>9.9999999999999978E-2</v>
      </c>
      <c r="AI78">
        <f t="shared" si="20"/>
        <v>0.19999999999999996</v>
      </c>
      <c r="AJ78">
        <f t="shared" si="21"/>
        <v>0.19999999999999996</v>
      </c>
      <c r="AK78">
        <f t="shared" si="22"/>
        <v>-6.4912281000000016E-2</v>
      </c>
      <c r="AL78" s="2">
        <v>-5.2432017061399004E-16</v>
      </c>
      <c r="AM78" s="2">
        <v>-3.9968028886505598E-14</v>
      </c>
      <c r="AN78" s="2">
        <v>4.3270942384765501E-14</v>
      </c>
      <c r="AO78">
        <v>-0.55087719299996196</v>
      </c>
      <c r="AP78">
        <v>1.35625804130867E-2</v>
      </c>
      <c r="AQ78">
        <v>0.10502115367161501</v>
      </c>
      <c r="AR78">
        <v>4.29623797878236E-2</v>
      </c>
      <c r="AS78">
        <v>-0.19534970572596</v>
      </c>
      <c r="AT78">
        <f t="array" ref="AT78:AW78">MMULT($H$87:$W$90,TRANSPOSE(AD78:AS78))</f>
        <v>-1.51175204935098</v>
      </c>
      <c r="AU78">
        <v>-1.51175204935098</v>
      </c>
      <c r="AV78">
        <v>-1.51175204935098</v>
      </c>
      <c r="AW78">
        <v>-1.51175204935098</v>
      </c>
      <c r="AX78">
        <f t="shared" si="23"/>
        <v>0.71175204935097991</v>
      </c>
      <c r="AY78">
        <f t="shared" si="24"/>
        <v>0.71175204935097991</v>
      </c>
      <c r="AZ78">
        <f t="shared" si="25"/>
        <v>0.71175204935097991</v>
      </c>
      <c r="BA78">
        <f t="shared" si="26"/>
        <v>0.1433309963509799</v>
      </c>
    </row>
    <row r="79" spans="7:53" x14ac:dyDescent="0.55000000000000004">
      <c r="Y79" s="1">
        <v>37316</v>
      </c>
      <c r="Z79">
        <v>-0.8</v>
      </c>
      <c r="AA79">
        <v>-0.7</v>
      </c>
      <c r="AB79">
        <v>-0.8</v>
      </c>
      <c r="AC79">
        <v>-1.3842105259999999</v>
      </c>
      <c r="AD79">
        <f t="shared" si="15"/>
        <v>0</v>
      </c>
      <c r="AE79">
        <f t="shared" si="16"/>
        <v>0.10000000000000009</v>
      </c>
      <c r="AF79">
        <f t="shared" si="17"/>
        <v>0</v>
      </c>
      <c r="AG79">
        <f t="shared" si="18"/>
        <v>-1.5789472999999887E-2</v>
      </c>
      <c r="AH79">
        <f t="shared" si="19"/>
        <v>0</v>
      </c>
      <c r="AI79">
        <f t="shared" si="20"/>
        <v>0</v>
      </c>
      <c r="AJ79">
        <f t="shared" si="21"/>
        <v>0</v>
      </c>
      <c r="AK79">
        <f t="shared" si="22"/>
        <v>-0.55087719300000004</v>
      </c>
      <c r="AL79" s="2">
        <v>1.9133999940024198E-15</v>
      </c>
      <c r="AM79">
        <v>0.100000000000001</v>
      </c>
      <c r="AN79" s="2">
        <v>1.0352829704629601E-14</v>
      </c>
      <c r="AO79">
        <v>-1.57894730000003E-2</v>
      </c>
      <c r="AP79">
        <v>-1.1379277766980399E-2</v>
      </c>
      <c r="AQ79">
        <v>0.19264906532934301</v>
      </c>
      <c r="AR79">
        <v>-0.14626191433664601</v>
      </c>
      <c r="AS79">
        <v>-6.3503314443261502E-2</v>
      </c>
      <c r="AT79">
        <f t="array" ref="AT79:AW79">MMULT($H$87:$W$90,TRANSPOSE(AD79:AS79))</f>
        <v>3.5327837231737527</v>
      </c>
      <c r="AU79">
        <v>3.5327837231737527</v>
      </c>
      <c r="AV79">
        <v>3.5327837231737527</v>
      </c>
      <c r="AW79">
        <v>3.5327837231737527</v>
      </c>
      <c r="AX79">
        <f t="shared" si="23"/>
        <v>-4.3327837231737529</v>
      </c>
      <c r="AY79">
        <f t="shared" si="24"/>
        <v>-4.2327837231737524</v>
      </c>
      <c r="AZ79">
        <f t="shared" si="25"/>
        <v>-4.3327837231737529</v>
      </c>
      <c r="BA79">
        <f t="shared" si="26"/>
        <v>-4.9169942491737526</v>
      </c>
    </row>
    <row r="80" spans="7:53" x14ac:dyDescent="0.55000000000000004">
      <c r="H80" t="s">
        <v>22</v>
      </c>
      <c r="Y80" s="1">
        <v>37408</v>
      </c>
      <c r="Z80">
        <v>-0.9</v>
      </c>
      <c r="AA80">
        <v>-0.8</v>
      </c>
      <c r="AB80">
        <v>-0.8</v>
      </c>
      <c r="AC80">
        <v>-0.78947368399999995</v>
      </c>
      <c r="AD80">
        <f t="shared" si="15"/>
        <v>-9.9999999999999978E-2</v>
      </c>
      <c r="AE80">
        <f t="shared" si="16"/>
        <v>-0.10000000000000009</v>
      </c>
      <c r="AF80">
        <f t="shared" si="17"/>
        <v>0</v>
      </c>
      <c r="AG80">
        <f t="shared" si="18"/>
        <v>0.59473684199999999</v>
      </c>
      <c r="AH80">
        <f t="shared" si="19"/>
        <v>0</v>
      </c>
      <c r="AI80">
        <f t="shared" si="20"/>
        <v>0.10000000000000009</v>
      </c>
      <c r="AJ80">
        <f t="shared" si="21"/>
        <v>0</v>
      </c>
      <c r="AK80">
        <f t="shared" si="22"/>
        <v>-1.5789472999999887E-2</v>
      </c>
      <c r="AL80">
        <v>-9.9999999999987405E-2</v>
      </c>
      <c r="AM80">
        <v>-9.9999999999933906E-2</v>
      </c>
      <c r="AN80" s="2">
        <v>-3.5277336607464299E-14</v>
      </c>
      <c r="AO80">
        <v>0.59473684199994303</v>
      </c>
      <c r="AP80">
        <v>-6.8511613316900005E-2</v>
      </c>
      <c r="AQ80">
        <v>-5.12733782267474E-3</v>
      </c>
      <c r="AR80">
        <v>-0.107957248133769</v>
      </c>
      <c r="AS80">
        <v>0.119479049642811</v>
      </c>
      <c r="AT80">
        <f t="array" ref="AT80:AW80">MMULT($H$87:$W$90,TRANSPOSE(AD80:AS80))</f>
        <v>-0.39056456792871347</v>
      </c>
      <c r="AU80">
        <v>-0.39056456792871347</v>
      </c>
      <c r="AV80">
        <v>-0.39056456792871347</v>
      </c>
      <c r="AW80">
        <v>-0.39056456792871347</v>
      </c>
      <c r="AX80">
        <f t="shared" si="23"/>
        <v>-0.50943543207128661</v>
      </c>
      <c r="AY80">
        <f t="shared" si="24"/>
        <v>-0.40943543207128658</v>
      </c>
      <c r="AZ80">
        <f t="shared" si="25"/>
        <v>-0.40943543207128658</v>
      </c>
      <c r="BA80">
        <f t="shared" si="26"/>
        <v>-0.39890911607128648</v>
      </c>
    </row>
    <row r="81" spans="8:53" x14ac:dyDescent="0.55000000000000004">
      <c r="H81">
        <f t="array" ref="H81:W84">MMULT(H3:W6,H9:W24)</f>
        <v>0.66</v>
      </c>
      <c r="I81">
        <v>0.35</v>
      </c>
      <c r="J81">
        <v>0.38</v>
      </c>
      <c r="K81">
        <v>0.42</v>
      </c>
      <c r="L81">
        <v>-0.12</v>
      </c>
      <c r="M81">
        <v>-0.27</v>
      </c>
      <c r="N81">
        <v>-0.22</v>
      </c>
      <c r="O81">
        <v>-0.28999999999999998</v>
      </c>
      <c r="P81">
        <v>-0.99100242119611803</v>
      </c>
      <c r="Q81">
        <v>0</v>
      </c>
      <c r="R81">
        <v>0</v>
      </c>
      <c r="S81">
        <v>0</v>
      </c>
      <c r="T81">
        <v>-0.18031858722663144</v>
      </c>
      <c r="U81">
        <v>0</v>
      </c>
      <c r="V81">
        <v>0</v>
      </c>
      <c r="W81">
        <v>0</v>
      </c>
      <c r="Y81" s="1">
        <v>37500</v>
      </c>
      <c r="Z81">
        <v>-0.9</v>
      </c>
      <c r="AA81">
        <v>-0.8</v>
      </c>
      <c r="AB81">
        <v>-0.9</v>
      </c>
      <c r="AC81">
        <v>-0.79649122800000005</v>
      </c>
      <c r="AD81">
        <f t="shared" si="15"/>
        <v>0</v>
      </c>
      <c r="AE81">
        <f t="shared" si="16"/>
        <v>0</v>
      </c>
      <c r="AF81">
        <f t="shared" si="17"/>
        <v>-9.9999999999999978E-2</v>
      </c>
      <c r="AG81">
        <f t="shared" si="18"/>
        <v>-7.0175440000000977E-3</v>
      </c>
      <c r="AH81">
        <f t="shared" si="19"/>
        <v>-9.9999999999999978E-2</v>
      </c>
      <c r="AI81">
        <f t="shared" si="20"/>
        <v>-0.10000000000000009</v>
      </c>
      <c r="AJ81">
        <f t="shared" si="21"/>
        <v>0</v>
      </c>
      <c r="AK81">
        <f t="shared" si="22"/>
        <v>0.59473684199999999</v>
      </c>
      <c r="AL81" s="2">
        <v>-5.1000870193718097E-15</v>
      </c>
      <c r="AM81" s="2">
        <v>-7.7785000662799999E-15</v>
      </c>
      <c r="AN81">
        <v>-0.100000000000002</v>
      </c>
      <c r="AO81">
        <v>-7.01754400000553E-3</v>
      </c>
      <c r="AP81">
        <v>2.17283556464677E-2</v>
      </c>
      <c r="AQ81">
        <v>-0.258864902063631</v>
      </c>
      <c r="AR81">
        <v>0.131396694443981</v>
      </c>
      <c r="AS81">
        <v>0.26367743064849197</v>
      </c>
      <c r="AT81">
        <f t="array" ref="AT81:AW81">MMULT($H$87:$W$90,TRANSPOSE(AD81:AS81))</f>
        <v>-2.6498891455881703</v>
      </c>
      <c r="AU81">
        <v>-2.6498891455881703</v>
      </c>
      <c r="AV81">
        <v>-2.6498891455881703</v>
      </c>
      <c r="AW81">
        <v>-2.6498891455881703</v>
      </c>
      <c r="AX81">
        <f t="shared" si="23"/>
        <v>1.7498891455881704</v>
      </c>
      <c r="AY81">
        <f t="shared" si="24"/>
        <v>1.8498891455881703</v>
      </c>
      <c r="AZ81">
        <f t="shared" si="25"/>
        <v>1.7498891455881704</v>
      </c>
      <c r="BA81">
        <f t="shared" si="26"/>
        <v>1.8533979175881703</v>
      </c>
    </row>
    <row r="82" spans="8:53" x14ac:dyDescent="0.55000000000000004">
      <c r="H82">
        <v>0.33</v>
      </c>
      <c r="I82">
        <v>0.39</v>
      </c>
      <c r="J82">
        <v>0.44</v>
      </c>
      <c r="K82">
        <v>0.27</v>
      </c>
      <c r="L82">
        <v>-0.16</v>
      </c>
      <c r="M82">
        <v>-0.08</v>
      </c>
      <c r="N82">
        <v>-0.03</v>
      </c>
      <c r="O82">
        <v>-0.15</v>
      </c>
      <c r="P82">
        <v>0</v>
      </c>
      <c r="Q82">
        <v>-0.94486774350904212</v>
      </c>
      <c r="R82">
        <v>0</v>
      </c>
      <c r="S82">
        <v>0</v>
      </c>
      <c r="T82">
        <v>0</v>
      </c>
      <c r="U82">
        <v>-0.1145759617176776</v>
      </c>
      <c r="V82">
        <v>0</v>
      </c>
      <c r="W82">
        <v>0</v>
      </c>
      <c r="Y82" s="1">
        <v>37591</v>
      </c>
      <c r="Z82">
        <v>-0.8</v>
      </c>
      <c r="AA82">
        <v>-0.6</v>
      </c>
      <c r="AB82">
        <v>-0.7</v>
      </c>
      <c r="AC82">
        <v>-0.50526315799999999</v>
      </c>
      <c r="AD82">
        <f t="shared" si="15"/>
        <v>9.9999999999999978E-2</v>
      </c>
      <c r="AE82">
        <f t="shared" si="16"/>
        <v>0.20000000000000007</v>
      </c>
      <c r="AF82">
        <f t="shared" si="17"/>
        <v>0.20000000000000007</v>
      </c>
      <c r="AG82">
        <f t="shared" si="18"/>
        <v>0.29122807000000006</v>
      </c>
      <c r="AH82">
        <f t="shared" si="19"/>
        <v>0</v>
      </c>
      <c r="AI82">
        <f t="shared" si="20"/>
        <v>0</v>
      </c>
      <c r="AJ82">
        <f t="shared" si="21"/>
        <v>-9.9999999999999978E-2</v>
      </c>
      <c r="AK82">
        <f t="shared" si="22"/>
        <v>-7.0175440000000977E-3</v>
      </c>
      <c r="AL82">
        <v>9.9999999999988903E-2</v>
      </c>
      <c r="AM82">
        <v>0.199999999999907</v>
      </c>
      <c r="AN82">
        <v>0.19999999999996901</v>
      </c>
      <c r="AO82">
        <v>0.29122806999999801</v>
      </c>
      <c r="AP82">
        <v>5.6772535964161701E-2</v>
      </c>
      <c r="AQ82">
        <v>-5.5729622133668902E-2</v>
      </c>
      <c r="AR82">
        <v>2.0569142585151499E-2</v>
      </c>
      <c r="AS82">
        <v>6.88612999559685E-2</v>
      </c>
      <c r="AT82">
        <f t="array" ref="AT82:AW82">MMULT($H$87:$W$90,TRANSPOSE(AD82:AS82))</f>
        <v>-0.61103107715047134</v>
      </c>
      <c r="AU82">
        <v>-0.61103107715047134</v>
      </c>
      <c r="AV82">
        <v>-0.61103107715047134</v>
      </c>
      <c r="AW82">
        <v>-0.61103107715047134</v>
      </c>
      <c r="AX82">
        <f t="shared" si="23"/>
        <v>-0.18896892284952871</v>
      </c>
      <c r="AY82">
        <f t="shared" si="24"/>
        <v>1.1031077150471358E-2</v>
      </c>
      <c r="AZ82">
        <f t="shared" si="25"/>
        <v>-8.896892284952862E-2</v>
      </c>
      <c r="BA82">
        <f t="shared" si="26"/>
        <v>0.10576791915047135</v>
      </c>
    </row>
    <row r="83" spans="8:53" x14ac:dyDescent="0.55000000000000004">
      <c r="H83">
        <v>0.25</v>
      </c>
      <c r="I83">
        <v>0.41</v>
      </c>
      <c r="J83">
        <v>0.54</v>
      </c>
      <c r="K83">
        <v>0.22</v>
      </c>
      <c r="L83">
        <v>-0.25</v>
      </c>
      <c r="M83">
        <v>-0.03</v>
      </c>
      <c r="N83">
        <v>0.08</v>
      </c>
      <c r="O83">
        <v>-0.22</v>
      </c>
      <c r="P83">
        <v>0</v>
      </c>
      <c r="Q83">
        <v>0</v>
      </c>
      <c r="R83">
        <v>-0.95025684993646042</v>
      </c>
      <c r="S83">
        <v>0</v>
      </c>
      <c r="T83">
        <v>0</v>
      </c>
      <c r="U83">
        <v>0</v>
      </c>
      <c r="V83">
        <v>-0.16735834295604013</v>
      </c>
      <c r="W83">
        <v>0</v>
      </c>
      <c r="Y83" s="1">
        <v>37681</v>
      </c>
      <c r="Z83">
        <v>-0.7</v>
      </c>
      <c r="AA83">
        <v>-0.7</v>
      </c>
      <c r="AB83">
        <v>-0.6</v>
      </c>
      <c r="AC83">
        <v>-0.47017543899999997</v>
      </c>
      <c r="AD83">
        <f t="shared" si="15"/>
        <v>0.10000000000000009</v>
      </c>
      <c r="AE83">
        <f t="shared" si="16"/>
        <v>-9.9999999999999978E-2</v>
      </c>
      <c r="AF83">
        <f t="shared" si="17"/>
        <v>9.9999999999999978E-2</v>
      </c>
      <c r="AG83">
        <f t="shared" si="18"/>
        <v>3.5087719000000017E-2</v>
      </c>
      <c r="AH83">
        <f t="shared" si="19"/>
        <v>9.9999999999999978E-2</v>
      </c>
      <c r="AI83">
        <f t="shared" si="20"/>
        <v>0.20000000000000007</v>
      </c>
      <c r="AJ83">
        <f t="shared" si="21"/>
        <v>0.20000000000000007</v>
      </c>
      <c r="AK83">
        <f t="shared" si="22"/>
        <v>0.29122807000000006</v>
      </c>
      <c r="AL83">
        <v>9.9999999999989306E-2</v>
      </c>
      <c r="AM83">
        <v>-9.9999999999977399E-2</v>
      </c>
      <c r="AN83">
        <v>0.10000000000001</v>
      </c>
      <c r="AO83">
        <v>3.5087718999994903E-2</v>
      </c>
      <c r="AP83">
        <v>6.8925783180039099E-2</v>
      </c>
      <c r="AQ83">
        <v>0.33702611386373799</v>
      </c>
      <c r="AR83">
        <v>-7.8163290453011694E-3</v>
      </c>
      <c r="AS83">
        <v>-0.15339029244886601</v>
      </c>
      <c r="AT83">
        <f t="array" ref="AT83:AW83">MMULT($H$87:$W$90,TRANSPOSE(AD83:AS83))</f>
        <v>-4.7495318331642684</v>
      </c>
      <c r="AU83">
        <v>-4.7495318331642684</v>
      </c>
      <c r="AV83">
        <v>-4.7495318331642684</v>
      </c>
      <c r="AW83">
        <v>-4.7495318331642684</v>
      </c>
      <c r="AX83">
        <f t="shared" si="23"/>
        <v>4.0495318331642682</v>
      </c>
      <c r="AY83">
        <f t="shared" si="24"/>
        <v>4.0495318331642682</v>
      </c>
      <c r="AZ83">
        <f t="shared" si="25"/>
        <v>4.1495318331642688</v>
      </c>
      <c r="BA83">
        <f t="shared" si="26"/>
        <v>4.2793563941642683</v>
      </c>
    </row>
    <row r="84" spans="8:53" x14ac:dyDescent="0.55000000000000004">
      <c r="H84">
        <v>0.42</v>
      </c>
      <c r="I84">
        <v>0.3</v>
      </c>
      <c r="J84">
        <v>0.25</v>
      </c>
      <c r="K84">
        <v>0.7</v>
      </c>
      <c r="L84">
        <v>-0.18</v>
      </c>
      <c r="M84">
        <v>-0.25</v>
      </c>
      <c r="N84">
        <v>-0.28999999999999998</v>
      </c>
      <c r="O84">
        <v>0.01</v>
      </c>
      <c r="P84">
        <v>0</v>
      </c>
      <c r="Q84">
        <v>0</v>
      </c>
      <c r="R84">
        <v>0</v>
      </c>
      <c r="S84">
        <v>-0.98753081157657674</v>
      </c>
      <c r="T84">
        <v>0</v>
      </c>
      <c r="U84">
        <v>0</v>
      </c>
      <c r="V84">
        <v>0</v>
      </c>
      <c r="W84">
        <v>-0.12565894204421404</v>
      </c>
      <c r="Y84" s="1">
        <v>37773</v>
      </c>
      <c r="Z84">
        <v>-0.4</v>
      </c>
      <c r="AA84">
        <v>-0.4</v>
      </c>
      <c r="AB84">
        <v>-0.3</v>
      </c>
      <c r="AC84">
        <v>-0.678947368</v>
      </c>
      <c r="AD84">
        <f t="shared" si="15"/>
        <v>0.29999999999999993</v>
      </c>
      <c r="AE84">
        <f t="shared" si="16"/>
        <v>0.29999999999999993</v>
      </c>
      <c r="AF84">
        <f t="shared" si="17"/>
        <v>0.3</v>
      </c>
      <c r="AG84">
        <f t="shared" si="18"/>
        <v>-0.20877192900000002</v>
      </c>
      <c r="AH84">
        <f t="shared" si="19"/>
        <v>0.10000000000000009</v>
      </c>
      <c r="AI84">
        <f t="shared" si="20"/>
        <v>-9.9999999999999978E-2</v>
      </c>
      <c r="AJ84">
        <f t="shared" si="21"/>
        <v>9.9999999999999978E-2</v>
      </c>
      <c r="AK84">
        <f t="shared" si="22"/>
        <v>3.5087719000000017E-2</v>
      </c>
      <c r="AL84">
        <v>0.29999999999996302</v>
      </c>
      <c r="AM84">
        <v>0.30000000000000099</v>
      </c>
      <c r="AN84">
        <v>0.29999999999993998</v>
      </c>
      <c r="AO84">
        <v>-0.208771928999996</v>
      </c>
      <c r="AP84">
        <v>0.21902463153180801</v>
      </c>
      <c r="AQ84">
        <v>-4.0910733269795198E-2</v>
      </c>
      <c r="AR84">
        <v>-0.22830407764779401</v>
      </c>
      <c r="AS84">
        <v>2.73500673134114E-2</v>
      </c>
      <c r="AT84">
        <f t="array" ref="AT84:AW84">MMULT($H$87:$W$90,TRANSPOSE(AD84:AS84))</f>
        <v>-1.7031358342862857</v>
      </c>
      <c r="AU84">
        <v>-1.7031358342862857</v>
      </c>
      <c r="AV84">
        <v>-1.7031358342862857</v>
      </c>
      <c r="AW84">
        <v>-1.7031358342862857</v>
      </c>
      <c r="AX84">
        <f t="shared" si="23"/>
        <v>1.3031358342862855</v>
      </c>
      <c r="AY84">
        <f t="shared" si="24"/>
        <v>1.3031358342862855</v>
      </c>
      <c r="AZ84">
        <f t="shared" si="25"/>
        <v>1.4031358342862856</v>
      </c>
      <c r="BA84">
        <f t="shared" si="26"/>
        <v>1.0241884662862857</v>
      </c>
    </row>
    <row r="85" spans="8:53" x14ac:dyDescent="0.55000000000000004">
      <c r="Y85" s="1">
        <v>37865</v>
      </c>
      <c r="Z85">
        <v>-0.1</v>
      </c>
      <c r="AA85">
        <v>-0.1</v>
      </c>
      <c r="AB85">
        <v>0</v>
      </c>
      <c r="AC85">
        <v>-0.54561403500000005</v>
      </c>
      <c r="AD85">
        <f t="shared" si="15"/>
        <v>0.30000000000000004</v>
      </c>
      <c r="AE85">
        <f t="shared" si="16"/>
        <v>0.30000000000000004</v>
      </c>
      <c r="AF85">
        <f t="shared" si="17"/>
        <v>0.3</v>
      </c>
      <c r="AG85">
        <f t="shared" si="18"/>
        <v>0.13333333299999994</v>
      </c>
      <c r="AH85">
        <f t="shared" si="19"/>
        <v>0.29999999999999993</v>
      </c>
      <c r="AI85">
        <f t="shared" si="20"/>
        <v>0.29999999999999993</v>
      </c>
      <c r="AJ85">
        <f t="shared" si="21"/>
        <v>0.3</v>
      </c>
      <c r="AK85">
        <f t="shared" si="22"/>
        <v>-0.20877192900000002</v>
      </c>
      <c r="AL85">
        <v>0.29999999999997501</v>
      </c>
      <c r="AM85">
        <v>0.29999999999995097</v>
      </c>
      <c r="AN85">
        <v>0.299999999999916</v>
      </c>
      <c r="AO85">
        <v>0.133333332999996</v>
      </c>
      <c r="AP85">
        <v>0.16349692515154299</v>
      </c>
      <c r="AQ85">
        <v>-0.25183129016502698</v>
      </c>
      <c r="AR85">
        <v>-0.15434677901223401</v>
      </c>
      <c r="AS85">
        <v>9.7540398125806393E-2</v>
      </c>
      <c r="AT85">
        <f t="array" ref="AT85:AW85">MMULT($H$87:$W$90,TRANSPOSE(AD85:AS85))</f>
        <v>-4.4148295030192477</v>
      </c>
      <c r="AU85">
        <v>-4.4148295030192477</v>
      </c>
      <c r="AV85">
        <v>-4.4148295030192477</v>
      </c>
      <c r="AW85">
        <v>-4.4148295030192477</v>
      </c>
      <c r="AX85">
        <f t="shared" si="23"/>
        <v>4.3148295030192481</v>
      </c>
      <c r="AY85">
        <f t="shared" si="24"/>
        <v>4.3148295030192481</v>
      </c>
      <c r="AZ85">
        <f t="shared" si="25"/>
        <v>4.4148295030192477</v>
      </c>
      <c r="BA85">
        <f t="shared" si="26"/>
        <v>3.8692154680192479</v>
      </c>
    </row>
    <row r="86" spans="8:53" x14ac:dyDescent="0.55000000000000004">
      <c r="H86" t="s">
        <v>23</v>
      </c>
      <c r="Y86" s="1">
        <v>37956</v>
      </c>
      <c r="Z86">
        <v>0</v>
      </c>
      <c r="AA86">
        <v>-0.1</v>
      </c>
      <c r="AB86">
        <v>-0.2</v>
      </c>
      <c r="AC86">
        <v>-0.71052631600000005</v>
      </c>
      <c r="AD86">
        <f t="shared" si="15"/>
        <v>0.1</v>
      </c>
      <c r="AE86">
        <f t="shared" si="16"/>
        <v>0</v>
      </c>
      <c r="AF86">
        <f t="shared" si="17"/>
        <v>-0.2</v>
      </c>
      <c r="AG86">
        <f t="shared" si="18"/>
        <v>-0.16491228099999999</v>
      </c>
      <c r="AH86">
        <f t="shared" si="19"/>
        <v>0.30000000000000004</v>
      </c>
      <c r="AI86">
        <f t="shared" si="20"/>
        <v>0.30000000000000004</v>
      </c>
      <c r="AJ86">
        <f t="shared" si="21"/>
        <v>0.3</v>
      </c>
      <c r="AK86">
        <f t="shared" si="22"/>
        <v>0.13333333299999994</v>
      </c>
      <c r="AL86">
        <v>9.9999999999995204E-2</v>
      </c>
      <c r="AM86" s="2">
        <v>-3.0947466811426201E-14</v>
      </c>
      <c r="AN86">
        <v>-0.199999999999945</v>
      </c>
      <c r="AO86">
        <v>-0.16491228099998101</v>
      </c>
      <c r="AP86">
        <v>6.16006784497347E-2</v>
      </c>
      <c r="AQ86">
        <v>5.2859163101825002E-3</v>
      </c>
      <c r="AR86">
        <v>0.204536712916251</v>
      </c>
      <c r="AS86">
        <v>-8.2185738872134401E-2</v>
      </c>
      <c r="AT86">
        <f t="array" ref="AT86:AW86">MMULT($H$87:$W$90,TRANSPOSE(AD86:AS86))</f>
        <v>-5.5553616672976167</v>
      </c>
      <c r="AU86">
        <v>-5.5553616672976167</v>
      </c>
      <c r="AV86">
        <v>-5.5553616672976167</v>
      </c>
      <c r="AW86">
        <v>-5.5553616672976167</v>
      </c>
      <c r="AX86">
        <f t="shared" si="23"/>
        <v>5.5553616672976167</v>
      </c>
      <c r="AY86">
        <f t="shared" si="24"/>
        <v>5.4553616672976171</v>
      </c>
      <c r="AZ86">
        <f t="shared" si="25"/>
        <v>5.3553616672976165</v>
      </c>
      <c r="BA86">
        <f t="shared" si="26"/>
        <v>4.8448353512976166</v>
      </c>
    </row>
    <row r="87" spans="8:53" x14ac:dyDescent="0.55000000000000004">
      <c r="H87">
        <f t="array" ref="H87:W90">MMULT(H81:W84,H63:W78)</f>
        <v>7.7921749642818057</v>
      </c>
      <c r="I87">
        <v>7.7920650620947542</v>
      </c>
      <c r="J87">
        <v>11.354920436600926</v>
      </c>
      <c r="K87">
        <v>7.1656225958896744</v>
      </c>
      <c r="L87">
        <v>-6.4303335820593501</v>
      </c>
      <c r="M87">
        <v>-5.1293057073941126</v>
      </c>
      <c r="N87">
        <v>-3.3376773618847682</v>
      </c>
      <c r="O87">
        <v>-6.1449667690492422</v>
      </c>
      <c r="P87">
        <v>-10.298459245391816</v>
      </c>
      <c r="Q87">
        <v>-8.2552542807533378</v>
      </c>
      <c r="R87">
        <v>-12.690431594030745</v>
      </c>
      <c r="S87">
        <v>-7.9766976520579957</v>
      </c>
      <c r="T87">
        <v>-1.5853925682086534</v>
      </c>
      <c r="U87">
        <v>-0.89278334825622174</v>
      </c>
      <c r="V87">
        <v>-1.9003406686672064</v>
      </c>
      <c r="W87">
        <v>-0.90042455448761127</v>
      </c>
      <c r="Y87" s="1">
        <v>38047</v>
      </c>
      <c r="Z87">
        <v>0</v>
      </c>
      <c r="AA87">
        <v>0</v>
      </c>
      <c r="AB87">
        <v>-0.4</v>
      </c>
      <c r="AC87">
        <v>-0.44210526300000003</v>
      </c>
      <c r="AD87">
        <f t="shared" si="15"/>
        <v>0</v>
      </c>
      <c r="AE87">
        <f t="shared" si="16"/>
        <v>0.1</v>
      </c>
      <c r="AF87">
        <f t="shared" si="17"/>
        <v>-0.2</v>
      </c>
      <c r="AG87">
        <f t="shared" si="18"/>
        <v>0.26842105300000002</v>
      </c>
      <c r="AH87">
        <f t="shared" si="19"/>
        <v>0.1</v>
      </c>
      <c r="AI87">
        <f t="shared" si="20"/>
        <v>0</v>
      </c>
      <c r="AJ87">
        <f t="shared" si="21"/>
        <v>-0.2</v>
      </c>
      <c r="AK87">
        <f t="shared" si="22"/>
        <v>-0.16491228099999999</v>
      </c>
      <c r="AL87" s="2">
        <v>4.1112946380650297E-15</v>
      </c>
      <c r="AM87">
        <v>9.9999999999980702E-2</v>
      </c>
      <c r="AN87">
        <v>-0.19999999999993201</v>
      </c>
      <c r="AO87">
        <v>0.26842105299997399</v>
      </c>
      <c r="AP87">
        <v>-7.7206188278517102E-3</v>
      </c>
      <c r="AQ87">
        <v>0.12913327158391799</v>
      </c>
      <c r="AR87">
        <v>6.8022311355650802E-2</v>
      </c>
      <c r="AS87">
        <v>-6.1156040875943299E-2</v>
      </c>
      <c r="AT87">
        <f t="array" ref="AT87:AW87">MMULT($H$87:$W$90,TRANSPOSE(AD87:AS87))</f>
        <v>0.86370930305469984</v>
      </c>
      <c r="AU87">
        <v>0.86370930305469984</v>
      </c>
      <c r="AV87">
        <v>0.86370930305469984</v>
      </c>
      <c r="AW87">
        <v>0.86370930305469984</v>
      </c>
      <c r="AX87">
        <f t="shared" si="23"/>
        <v>-0.86370930305469984</v>
      </c>
      <c r="AY87">
        <f t="shared" si="24"/>
        <v>-0.86370930305469984</v>
      </c>
      <c r="AZ87">
        <f t="shared" si="25"/>
        <v>-1.2637093030547</v>
      </c>
      <c r="BA87">
        <f t="shared" si="26"/>
        <v>-1.3058145660546998</v>
      </c>
    </row>
    <row r="88" spans="8:53" x14ac:dyDescent="0.55000000000000004">
      <c r="H88">
        <v>8.5833608088801192</v>
      </c>
      <c r="I88">
        <v>10.232003516870012</v>
      </c>
      <c r="J88">
        <v>14.83853054991588</v>
      </c>
      <c r="K88">
        <v>8.4954390592372988</v>
      </c>
      <c r="L88">
        <v>-8.0659355279064968</v>
      </c>
      <c r="M88">
        <v>-5.785083381054033</v>
      </c>
      <c r="N88">
        <v>-3.5018943666452715</v>
      </c>
      <c r="O88">
        <v>-7.3534974924948537</v>
      </c>
      <c r="P88">
        <v>-10.053870838313765</v>
      </c>
      <c r="Q88">
        <v>-11.899675423032312</v>
      </c>
      <c r="R88">
        <v>-16.583767182785493</v>
      </c>
      <c r="S88">
        <v>-9.4570357132528127</v>
      </c>
      <c r="T88">
        <v>-1.5477394947136991</v>
      </c>
      <c r="U88">
        <v>-1.2869176049617184</v>
      </c>
      <c r="V88">
        <v>-2.4833518847364999</v>
      </c>
      <c r="W88">
        <v>-1.0675278843848524</v>
      </c>
      <c r="Y88" s="1">
        <v>38139</v>
      </c>
      <c r="Z88">
        <v>-0.2</v>
      </c>
      <c r="AA88">
        <v>-0.2</v>
      </c>
      <c r="AB88">
        <v>-0.7</v>
      </c>
      <c r="AC88">
        <v>-0.15263157899999999</v>
      </c>
      <c r="AD88">
        <f t="shared" si="15"/>
        <v>-0.2</v>
      </c>
      <c r="AE88">
        <f t="shared" si="16"/>
        <v>-0.2</v>
      </c>
      <c r="AF88">
        <f t="shared" si="17"/>
        <v>-0.29999999999999993</v>
      </c>
      <c r="AG88">
        <f t="shared" si="18"/>
        <v>0.28947368400000006</v>
      </c>
      <c r="AH88">
        <f t="shared" si="19"/>
        <v>0</v>
      </c>
      <c r="AI88">
        <f t="shared" si="20"/>
        <v>0.1</v>
      </c>
      <c r="AJ88">
        <f t="shared" si="21"/>
        <v>-0.2</v>
      </c>
      <c r="AK88">
        <f t="shared" si="22"/>
        <v>0.26842105300000002</v>
      </c>
      <c r="AL88">
        <v>-0.199999999999973</v>
      </c>
      <c r="AM88">
        <v>-0.19999999999992599</v>
      </c>
      <c r="AN88">
        <v>-0.29999999999993998</v>
      </c>
      <c r="AO88">
        <v>0.28947368399996198</v>
      </c>
      <c r="AP88">
        <v>-0.14870895218893601</v>
      </c>
      <c r="AQ88">
        <v>9.9711827268053096E-2</v>
      </c>
      <c r="AR88">
        <v>1.2894332496467501E-3</v>
      </c>
      <c r="AS88">
        <v>0.18831599173673499</v>
      </c>
      <c r="AT88">
        <f t="array" ref="AT88:AW88">MMULT($H$87:$W$90,TRANSPOSE(AD88:AS88))</f>
        <v>-0.76034408327785696</v>
      </c>
      <c r="AU88">
        <v>-0.76034408327785696</v>
      </c>
      <c r="AV88">
        <v>-0.76034408327785696</v>
      </c>
      <c r="AW88">
        <v>-0.76034408327785696</v>
      </c>
      <c r="AX88">
        <f t="shared" si="23"/>
        <v>0.56034408327785701</v>
      </c>
      <c r="AY88">
        <f t="shared" si="24"/>
        <v>0.56034408327785701</v>
      </c>
      <c r="AZ88">
        <f t="shared" si="25"/>
        <v>6.0344083277857008E-2</v>
      </c>
      <c r="BA88">
        <f t="shared" si="26"/>
        <v>0.60771250427785695</v>
      </c>
    </row>
    <row r="89" spans="8:53" x14ac:dyDescent="0.55000000000000004">
      <c r="H89">
        <v>8.583360808880121</v>
      </c>
      <c r="I89">
        <v>11.232003516870012</v>
      </c>
      <c r="J89">
        <v>16.470109497284302</v>
      </c>
      <c r="K89">
        <v>8.4954390592373041</v>
      </c>
      <c r="L89">
        <v>-8.7238302647486083</v>
      </c>
      <c r="M89">
        <v>-5.8640307494750861</v>
      </c>
      <c r="N89">
        <v>-3.291368050855799</v>
      </c>
      <c r="O89">
        <v>-7.9324448609159095</v>
      </c>
      <c r="P89">
        <v>-10.053870838313767</v>
      </c>
      <c r="Q89">
        <v>-11.899675423032313</v>
      </c>
      <c r="R89">
        <v>-19.524859795660497</v>
      </c>
      <c r="S89">
        <v>-9.4570357132528144</v>
      </c>
      <c r="T89">
        <v>-1.5477394947137002</v>
      </c>
      <c r="U89">
        <v>-1.2869176049617188</v>
      </c>
      <c r="V89">
        <v>-2.9237685767260797</v>
      </c>
      <c r="W89">
        <v>-1.0675278843848524</v>
      </c>
      <c r="Y89" s="1">
        <v>38231</v>
      </c>
      <c r="Z89">
        <v>-0.2</v>
      </c>
      <c r="AA89">
        <v>-0.4</v>
      </c>
      <c r="AB89">
        <v>-0.8</v>
      </c>
      <c r="AC89">
        <v>-0.15438596500000001</v>
      </c>
      <c r="AD89">
        <f t="shared" si="15"/>
        <v>0</v>
      </c>
      <c r="AE89">
        <f t="shared" si="16"/>
        <v>-0.2</v>
      </c>
      <c r="AF89">
        <f t="shared" si="17"/>
        <v>-0.10000000000000009</v>
      </c>
      <c r="AG89">
        <f t="shared" si="18"/>
        <v>-1.7543860000000244E-3</v>
      </c>
      <c r="AH89">
        <f t="shared" si="19"/>
        <v>-0.2</v>
      </c>
      <c r="AI89">
        <f t="shared" si="20"/>
        <v>-0.2</v>
      </c>
      <c r="AJ89">
        <f t="shared" si="21"/>
        <v>-0.29999999999999993</v>
      </c>
      <c r="AK89">
        <f t="shared" si="22"/>
        <v>0.28947368400000006</v>
      </c>
      <c r="AL89" s="2">
        <v>-1.18238752122579E-14</v>
      </c>
      <c r="AM89">
        <v>-0.19999999999995199</v>
      </c>
      <c r="AN89">
        <v>-0.10000000000002</v>
      </c>
      <c r="AO89">
        <v>-1.7543859999913499E-3</v>
      </c>
      <c r="AP89">
        <v>5.5114443416276603E-2</v>
      </c>
      <c r="AQ89">
        <v>-0.17373787944441399</v>
      </c>
      <c r="AR89">
        <v>-4.4249856048401801E-2</v>
      </c>
      <c r="AS89">
        <v>0.22342892476787399</v>
      </c>
      <c r="AT89">
        <f t="array" ref="AT89:AW89">MMULT($H$87:$W$90,TRANSPOSE(AD89:AS89))</f>
        <v>1.7126779636838467</v>
      </c>
      <c r="AU89">
        <v>1.7126779636838467</v>
      </c>
      <c r="AV89">
        <v>1.7126779636838467</v>
      </c>
      <c r="AW89">
        <v>1.7126779636838467</v>
      </c>
      <c r="AX89">
        <f t="shared" si="23"/>
        <v>-1.9126779636838467</v>
      </c>
      <c r="AY89">
        <f t="shared" si="24"/>
        <v>-2.1126779636838466</v>
      </c>
      <c r="AZ89">
        <f t="shared" si="25"/>
        <v>-2.5126779636838465</v>
      </c>
      <c r="BA89">
        <f t="shared" si="26"/>
        <v>-1.8670639286838466</v>
      </c>
    </row>
    <row r="90" spans="8:53" x14ac:dyDescent="0.55000000000000004">
      <c r="H90">
        <v>7.5722606879877059</v>
      </c>
      <c r="I90">
        <v>6.8359160347291086</v>
      </c>
      <c r="J90">
        <v>9.5458725944435976</v>
      </c>
      <c r="K90">
        <v>8.6713924607099795</v>
      </c>
      <c r="L90">
        <v>-6.1297366396538768</v>
      </c>
      <c r="M90">
        <v>-5.2956079615458123</v>
      </c>
      <c r="N90">
        <v>-3.9120088384495726</v>
      </c>
      <c r="O90">
        <v>-5.2247210508962905</v>
      </c>
      <c r="P90">
        <v>-8.8695480250936996</v>
      </c>
      <c r="Q90">
        <v>-7.2422682124521511</v>
      </c>
      <c r="R90">
        <v>-10.668612240966318</v>
      </c>
      <c r="S90">
        <v>-10.766094990507716</v>
      </c>
      <c r="T90">
        <v>-1.3654193493697035</v>
      </c>
      <c r="U90">
        <v>-0.78323165390038063</v>
      </c>
      <c r="V90">
        <v>-1.5975814194755567</v>
      </c>
      <c r="W90">
        <v>-1.2152969447072044</v>
      </c>
      <c r="Y90" s="1">
        <v>38322</v>
      </c>
      <c r="Z90">
        <v>-0.2</v>
      </c>
      <c r="AA90">
        <v>-0.5</v>
      </c>
      <c r="AB90">
        <v>-0.7</v>
      </c>
      <c r="AC90">
        <v>6.4912281000000002E-2</v>
      </c>
      <c r="AD90">
        <f t="shared" si="15"/>
        <v>0</v>
      </c>
      <c r="AE90">
        <f t="shared" si="16"/>
        <v>-9.9999999999999978E-2</v>
      </c>
      <c r="AF90">
        <f t="shared" si="17"/>
        <v>0.10000000000000009</v>
      </c>
      <c r="AG90">
        <f t="shared" si="18"/>
        <v>0.21929824600000003</v>
      </c>
      <c r="AH90">
        <f t="shared" si="19"/>
        <v>0</v>
      </c>
      <c r="AI90">
        <f t="shared" si="20"/>
        <v>-0.2</v>
      </c>
      <c r="AJ90">
        <f t="shared" si="21"/>
        <v>-0.10000000000000009</v>
      </c>
      <c r="AK90">
        <f t="shared" si="22"/>
        <v>-1.7543860000000244E-3</v>
      </c>
      <c r="AL90" s="2">
        <v>7.74380559676047E-15</v>
      </c>
      <c r="AM90">
        <v>-0.100000000000029</v>
      </c>
      <c r="AN90">
        <v>9.9999999999950503E-2</v>
      </c>
      <c r="AO90">
        <v>0.219298246</v>
      </c>
      <c r="AP90">
        <v>-5.6946420765123698E-2</v>
      </c>
      <c r="AQ90">
        <v>-0.12353252535191001</v>
      </c>
      <c r="AR90">
        <v>5.3459970340569603E-2</v>
      </c>
      <c r="AS90">
        <v>-9.5721913439096806E-2</v>
      </c>
      <c r="AT90">
        <f t="array" ref="AT90:AW90">MMULT($H$87:$W$90,TRANSPOSE(AD90:AS90))</f>
        <v>1.2904784096174946</v>
      </c>
      <c r="AU90">
        <v>1.2904784096174946</v>
      </c>
      <c r="AV90">
        <v>1.2904784096174946</v>
      </c>
      <c r="AW90">
        <v>1.2904784096174946</v>
      </c>
      <c r="AX90">
        <f t="shared" si="23"/>
        <v>-1.4904784096174946</v>
      </c>
      <c r="AY90">
        <f t="shared" si="24"/>
        <v>-1.7904784096174946</v>
      </c>
      <c r="AZ90">
        <f t="shared" si="25"/>
        <v>-1.9904784096174946</v>
      </c>
      <c r="BA90">
        <f t="shared" si="26"/>
        <v>-1.2255661286174946</v>
      </c>
    </row>
    <row r="91" spans="8:53" x14ac:dyDescent="0.55000000000000004">
      <c r="Y91" s="1">
        <v>38412</v>
      </c>
      <c r="Z91">
        <v>-0.4</v>
      </c>
      <c r="AA91">
        <v>-0.7</v>
      </c>
      <c r="AB91">
        <v>-0.6</v>
      </c>
      <c r="AC91">
        <v>2.2807017999999998E-2</v>
      </c>
      <c r="AD91">
        <f t="shared" si="15"/>
        <v>-0.2</v>
      </c>
      <c r="AE91">
        <f t="shared" si="16"/>
        <v>-0.19999999999999996</v>
      </c>
      <c r="AF91">
        <f t="shared" si="17"/>
        <v>9.9999999999999978E-2</v>
      </c>
      <c r="AG91">
        <f t="shared" si="18"/>
        <v>-4.2105263000000004E-2</v>
      </c>
      <c r="AH91">
        <f t="shared" si="19"/>
        <v>0</v>
      </c>
      <c r="AI91">
        <f t="shared" si="20"/>
        <v>-9.9999999999999978E-2</v>
      </c>
      <c r="AJ91">
        <f t="shared" si="21"/>
        <v>0.10000000000000009</v>
      </c>
      <c r="AK91">
        <f t="shared" si="22"/>
        <v>0.21929824600000003</v>
      </c>
      <c r="AL91">
        <v>-0.19999999999998</v>
      </c>
      <c r="AM91">
        <v>-0.19999999999999099</v>
      </c>
      <c r="AN91">
        <v>0.100000000000003</v>
      </c>
      <c r="AO91">
        <v>-4.2105263000010801E-2</v>
      </c>
      <c r="AP91">
        <v>-0.105439819837938</v>
      </c>
      <c r="AQ91">
        <v>0.212234198988976</v>
      </c>
      <c r="AR91">
        <v>0.122691267511607</v>
      </c>
      <c r="AS91">
        <v>-0.12603733660194499</v>
      </c>
      <c r="AT91">
        <f t="array" ref="AT91:AW91">MMULT($H$87:$W$90,TRANSPOSE(AD91:AS91))</f>
        <v>-0.81590723157419254</v>
      </c>
      <c r="AU91">
        <v>-0.81590723157419254</v>
      </c>
      <c r="AV91">
        <v>-0.81590723157419254</v>
      </c>
      <c r="AW91">
        <v>-0.81590723157419254</v>
      </c>
      <c r="AX91">
        <f t="shared" si="23"/>
        <v>0.41590723157419252</v>
      </c>
      <c r="AY91">
        <f t="shared" si="24"/>
        <v>0.11590723157419258</v>
      </c>
      <c r="AZ91">
        <f t="shared" si="25"/>
        <v>0.21590723157419256</v>
      </c>
      <c r="BA91">
        <f t="shared" si="26"/>
        <v>0.83871424957419249</v>
      </c>
    </row>
    <row r="92" spans="8:53" x14ac:dyDescent="0.55000000000000004">
      <c r="Y92" s="1">
        <v>38504</v>
      </c>
      <c r="Z92">
        <v>-0.1</v>
      </c>
      <c r="AA92">
        <v>-0.5</v>
      </c>
      <c r="AB92">
        <v>-0.4</v>
      </c>
      <c r="AC92">
        <v>-0.35263157899999997</v>
      </c>
      <c r="AD92">
        <f t="shared" si="15"/>
        <v>0.30000000000000004</v>
      </c>
      <c r="AE92">
        <f t="shared" si="16"/>
        <v>0.19999999999999996</v>
      </c>
      <c r="AF92">
        <f t="shared" si="17"/>
        <v>0.19999999999999996</v>
      </c>
      <c r="AG92">
        <f t="shared" si="18"/>
        <v>-0.37543859699999999</v>
      </c>
      <c r="AH92">
        <f t="shared" si="19"/>
        <v>-0.2</v>
      </c>
      <c r="AI92">
        <f t="shared" si="20"/>
        <v>-0.19999999999999996</v>
      </c>
      <c r="AJ92">
        <f t="shared" si="21"/>
        <v>9.9999999999999978E-2</v>
      </c>
      <c r="AK92">
        <f t="shared" si="22"/>
        <v>-4.2105263000000004E-2</v>
      </c>
      <c r="AL92">
        <v>0.29999999999995203</v>
      </c>
      <c r="AM92">
        <v>0.19999999999998899</v>
      </c>
      <c r="AN92">
        <v>0.19999999999999599</v>
      </c>
      <c r="AO92">
        <v>-0.375438596999977</v>
      </c>
      <c r="AP92">
        <v>0.25206972744852102</v>
      </c>
      <c r="AQ92">
        <v>7.9494780978385096E-2</v>
      </c>
      <c r="AR92">
        <v>-9.4712846436949397E-2</v>
      </c>
      <c r="AS92">
        <v>0.105317187383765</v>
      </c>
      <c r="AT92">
        <f t="array" ref="AT92:AW92">MMULT($H$87:$W$90,TRANSPOSE(AD92:AS92))</f>
        <v>1.0443344883400016</v>
      </c>
      <c r="AU92">
        <v>1.0443344883400016</v>
      </c>
      <c r="AV92">
        <v>1.0443344883400016</v>
      </c>
      <c r="AW92">
        <v>1.0443344883400016</v>
      </c>
      <c r="AX92">
        <f t="shared" si="23"/>
        <v>-1.1443344883400017</v>
      </c>
      <c r="AY92">
        <f t="shared" si="24"/>
        <v>-1.5443344883400016</v>
      </c>
      <c r="AZ92">
        <f t="shared" si="25"/>
        <v>-1.4443344883400018</v>
      </c>
      <c r="BA92">
        <f t="shared" si="26"/>
        <v>-1.3969660673400015</v>
      </c>
    </row>
    <row r="93" spans="8:53" x14ac:dyDescent="0.55000000000000004">
      <c r="Y93" s="1">
        <v>38596</v>
      </c>
      <c r="Z93">
        <v>-0.1</v>
      </c>
      <c r="AA93">
        <v>-0.4</v>
      </c>
      <c r="AB93">
        <v>-0.4</v>
      </c>
      <c r="AC93">
        <v>-0.48421052599999997</v>
      </c>
      <c r="AD93">
        <f t="shared" si="15"/>
        <v>0</v>
      </c>
      <c r="AE93">
        <f t="shared" si="16"/>
        <v>9.9999999999999978E-2</v>
      </c>
      <c r="AF93">
        <f t="shared" si="17"/>
        <v>0</v>
      </c>
      <c r="AG93">
        <f t="shared" si="18"/>
        <v>-0.131578947</v>
      </c>
      <c r="AH93">
        <f t="shared" si="19"/>
        <v>0.30000000000000004</v>
      </c>
      <c r="AI93">
        <f t="shared" si="20"/>
        <v>0.19999999999999996</v>
      </c>
      <c r="AJ93">
        <f t="shared" si="21"/>
        <v>0.19999999999999996</v>
      </c>
      <c r="AK93">
        <f t="shared" si="22"/>
        <v>-0.37543859699999999</v>
      </c>
      <c r="AL93" s="2">
        <v>2.18991491607312E-14</v>
      </c>
      <c r="AM93">
        <v>0.100000000000009</v>
      </c>
      <c r="AN93" s="2">
        <v>6.6162353373755399E-15</v>
      </c>
      <c r="AO93">
        <v>-0.131578946999968</v>
      </c>
      <c r="AP93">
        <v>-0.113888002893764</v>
      </c>
      <c r="AQ93">
        <v>-7.0316106891976704E-2</v>
      </c>
      <c r="AR93">
        <v>-0.119649922756705</v>
      </c>
      <c r="AS93">
        <v>-7.2149736581785195E-2</v>
      </c>
      <c r="AT93">
        <f t="array" ref="AT93:AW93">MMULT($H$87:$W$90,TRANSPOSE(AD93:AS93))</f>
        <v>-0.71936225474924587</v>
      </c>
      <c r="AU93">
        <v>-0.71936225474924587</v>
      </c>
      <c r="AV93">
        <v>-0.71936225474924587</v>
      </c>
      <c r="AW93">
        <v>-0.71936225474924587</v>
      </c>
      <c r="AX93">
        <f t="shared" si="23"/>
        <v>0.61936225474924589</v>
      </c>
      <c r="AY93">
        <f t="shared" si="24"/>
        <v>0.31936225474924584</v>
      </c>
      <c r="AZ93">
        <f t="shared" si="25"/>
        <v>0.31936225474924584</v>
      </c>
      <c r="BA93">
        <f t="shared" si="26"/>
        <v>0.23515172874924589</v>
      </c>
    </row>
    <row r="94" spans="8:53" x14ac:dyDescent="0.55000000000000004">
      <c r="Y94" s="1">
        <v>38687</v>
      </c>
      <c r="Z94">
        <v>0.1</v>
      </c>
      <c r="AA94">
        <v>-0.2</v>
      </c>
      <c r="AB94">
        <v>-0.1</v>
      </c>
      <c r="AC94">
        <v>-0.25964912299999998</v>
      </c>
      <c r="AD94">
        <f t="shared" si="15"/>
        <v>0.2</v>
      </c>
      <c r="AE94">
        <f t="shared" si="16"/>
        <v>0.2</v>
      </c>
      <c r="AF94">
        <f t="shared" si="17"/>
        <v>0.30000000000000004</v>
      </c>
      <c r="AG94">
        <f t="shared" si="18"/>
        <v>0.22456140299999999</v>
      </c>
      <c r="AH94">
        <f t="shared" si="19"/>
        <v>0</v>
      </c>
      <c r="AI94">
        <f t="shared" si="20"/>
        <v>9.9999999999999978E-2</v>
      </c>
      <c r="AJ94">
        <f t="shared" si="21"/>
        <v>0</v>
      </c>
      <c r="AK94">
        <f t="shared" si="22"/>
        <v>-0.131578947</v>
      </c>
      <c r="AL94">
        <v>0.19999999999995599</v>
      </c>
      <c r="AM94">
        <v>0.19999999999995099</v>
      </c>
      <c r="AN94">
        <v>0.29999999999989901</v>
      </c>
      <c r="AO94">
        <v>0.22456140299997801</v>
      </c>
      <c r="AP94">
        <v>0.27420609895007803</v>
      </c>
      <c r="AQ94">
        <v>-0.15959197977624301</v>
      </c>
      <c r="AR94">
        <v>-0.22116550638548901</v>
      </c>
      <c r="AS94">
        <v>-0.22240744073595001</v>
      </c>
      <c r="AT94">
        <f t="array" ref="AT94:AW94">MMULT($H$87:$W$90,TRANSPOSE(AD94:AS94))</f>
        <v>-0.55275883599308018</v>
      </c>
      <c r="AU94">
        <v>-0.55275883599308018</v>
      </c>
      <c r="AV94">
        <v>-0.55275883599308018</v>
      </c>
      <c r="AW94">
        <v>-0.55275883599308018</v>
      </c>
      <c r="AX94">
        <f t="shared" si="23"/>
        <v>0.65275883599308016</v>
      </c>
      <c r="AY94">
        <f t="shared" si="24"/>
        <v>0.35275883599308017</v>
      </c>
      <c r="AZ94">
        <f t="shared" si="25"/>
        <v>0.4527588359930802</v>
      </c>
      <c r="BA94">
        <f t="shared" si="26"/>
        <v>0.2931097129930802</v>
      </c>
    </row>
    <row r="95" spans="8:53" x14ac:dyDescent="0.55000000000000004">
      <c r="Y95" s="1">
        <v>38777</v>
      </c>
      <c r="Z95">
        <v>0</v>
      </c>
      <c r="AA95">
        <v>-0.6</v>
      </c>
      <c r="AB95">
        <v>-0.6</v>
      </c>
      <c r="AC95">
        <v>-0.40517241399999998</v>
      </c>
      <c r="AD95">
        <f t="shared" si="15"/>
        <v>-0.1</v>
      </c>
      <c r="AE95">
        <f t="shared" si="16"/>
        <v>-0.39999999999999997</v>
      </c>
      <c r="AF95">
        <f t="shared" si="17"/>
        <v>-0.5</v>
      </c>
      <c r="AG95">
        <f t="shared" si="18"/>
        <v>-0.145523291</v>
      </c>
      <c r="AH95">
        <f t="shared" si="19"/>
        <v>0.2</v>
      </c>
      <c r="AI95">
        <f t="shared" si="20"/>
        <v>0.2</v>
      </c>
      <c r="AJ95">
        <f t="shared" si="21"/>
        <v>0.30000000000000004</v>
      </c>
      <c r="AK95">
        <f t="shared" si="22"/>
        <v>0.22456140299999999</v>
      </c>
      <c r="AL95">
        <v>-9.9999999999956499E-2</v>
      </c>
      <c r="AM95">
        <v>-0.39999999999993702</v>
      </c>
      <c r="AN95">
        <v>-0.49999999999988898</v>
      </c>
      <c r="AO95">
        <v>-0.14552329100001299</v>
      </c>
      <c r="AP95">
        <v>-0.25374290569184899</v>
      </c>
      <c r="AQ95">
        <v>0.16157302532991399</v>
      </c>
      <c r="AR95">
        <v>0.38219812976523498</v>
      </c>
      <c r="AS95">
        <v>0.12859655798734401</v>
      </c>
      <c r="AT95">
        <f t="array" ref="AT95:AW95">MMULT($H$87:$W$90,TRANSPOSE(AD95:AS95))</f>
        <v>-4.0555291573317227</v>
      </c>
      <c r="AU95">
        <v>-4.0555291573317227</v>
      </c>
      <c r="AV95">
        <v>-4.0555291573317227</v>
      </c>
      <c r="AW95">
        <v>-4.0555291573317227</v>
      </c>
      <c r="AX95">
        <f t="shared" si="23"/>
        <v>4.0555291573317227</v>
      </c>
      <c r="AY95">
        <f t="shared" si="24"/>
        <v>3.4555291573317226</v>
      </c>
      <c r="AZ95">
        <f t="shared" si="25"/>
        <v>3.4555291573317226</v>
      </c>
      <c r="BA95">
        <f t="shared" si="26"/>
        <v>3.6503567433317228</v>
      </c>
    </row>
    <row r="96" spans="8:53" x14ac:dyDescent="0.55000000000000004">
      <c r="Y96" s="1">
        <v>38869</v>
      </c>
      <c r="Z96">
        <v>0</v>
      </c>
      <c r="AA96">
        <v>-0.5</v>
      </c>
      <c r="AB96">
        <v>-0.5</v>
      </c>
      <c r="AC96">
        <v>0.434482759</v>
      </c>
      <c r="AD96">
        <f t="shared" si="15"/>
        <v>0</v>
      </c>
      <c r="AE96">
        <f t="shared" si="16"/>
        <v>9.9999999999999978E-2</v>
      </c>
      <c r="AF96">
        <f t="shared" si="17"/>
        <v>9.9999999999999978E-2</v>
      </c>
      <c r="AG96">
        <f t="shared" si="18"/>
        <v>0.83965517299999992</v>
      </c>
      <c r="AH96">
        <f t="shared" si="19"/>
        <v>-0.1</v>
      </c>
      <c r="AI96">
        <f t="shared" si="20"/>
        <v>-0.39999999999999997</v>
      </c>
      <c r="AJ96">
        <f t="shared" si="21"/>
        <v>-0.5</v>
      </c>
      <c r="AK96">
        <f t="shared" si="22"/>
        <v>-0.145523291</v>
      </c>
      <c r="AL96" s="2">
        <v>-3.1308289294429402E-14</v>
      </c>
      <c r="AM96">
        <v>9.9999999999985406E-2</v>
      </c>
      <c r="AN96">
        <v>9.9999999999994399E-2</v>
      </c>
      <c r="AO96">
        <v>0.83965517299994097</v>
      </c>
      <c r="AP96">
        <v>0.20366461051610901</v>
      </c>
      <c r="AQ96">
        <v>-4.9286370812195397E-2</v>
      </c>
      <c r="AR96">
        <v>-6.8845719870571601E-2</v>
      </c>
      <c r="AS96">
        <v>0.345037376711123</v>
      </c>
      <c r="AT96">
        <f t="array" ref="AT96:AW96">MMULT($H$87:$W$90,TRANSPOSE(AD96:AS96))</f>
        <v>3.9382005915775875</v>
      </c>
      <c r="AU96">
        <v>3.9382005915775875</v>
      </c>
      <c r="AV96">
        <v>3.9382005915775875</v>
      </c>
      <c r="AW96">
        <v>3.9382005915775875</v>
      </c>
      <c r="AX96">
        <f t="shared" si="23"/>
        <v>-3.9382005915775875</v>
      </c>
      <c r="AY96">
        <f t="shared" si="24"/>
        <v>-4.4382005915775871</v>
      </c>
      <c r="AZ96">
        <f t="shared" si="25"/>
        <v>-4.4382005915775871</v>
      </c>
      <c r="BA96">
        <f t="shared" si="26"/>
        <v>-3.5037178325775873</v>
      </c>
    </row>
    <row r="97" spans="25:53" x14ac:dyDescent="0.55000000000000004">
      <c r="Y97" s="1">
        <v>38961</v>
      </c>
      <c r="Z97">
        <v>0.3</v>
      </c>
      <c r="AA97">
        <v>-0.3</v>
      </c>
      <c r="AB97">
        <v>-0.4</v>
      </c>
      <c r="AC97">
        <v>0.69310344800000001</v>
      </c>
      <c r="AD97">
        <f t="shared" si="15"/>
        <v>0.3</v>
      </c>
      <c r="AE97">
        <f t="shared" si="16"/>
        <v>0.2</v>
      </c>
      <c r="AF97">
        <f t="shared" si="17"/>
        <v>9.9999999999999978E-2</v>
      </c>
      <c r="AG97">
        <f t="shared" si="18"/>
        <v>0.25862068900000001</v>
      </c>
      <c r="AH97">
        <f t="shared" si="19"/>
        <v>0</v>
      </c>
      <c r="AI97">
        <f t="shared" si="20"/>
        <v>9.9999999999999978E-2</v>
      </c>
      <c r="AJ97">
        <f t="shared" si="21"/>
        <v>9.9999999999999978E-2</v>
      </c>
      <c r="AK97">
        <f t="shared" si="22"/>
        <v>0.83965517299999992</v>
      </c>
      <c r="AL97">
        <v>0.299999999999986</v>
      </c>
      <c r="AM97">
        <v>0.19999999999995599</v>
      </c>
      <c r="AN97">
        <v>9.9999999999973901E-2</v>
      </c>
      <c r="AO97">
        <v>0.25862068899998403</v>
      </c>
      <c r="AP97">
        <v>4.2375083092062199E-2</v>
      </c>
      <c r="AQ97">
        <v>-4.0373249407573801E-2</v>
      </c>
      <c r="AR97">
        <v>-0.1028917820747</v>
      </c>
      <c r="AS97">
        <v>0.13903343906478999</v>
      </c>
      <c r="AT97">
        <f t="array" ref="AT97:AW97">MMULT($H$87:$W$90,TRANSPOSE(AD97:AS97))</f>
        <v>-7.1549827376427819</v>
      </c>
      <c r="AU97">
        <v>-7.1549827376427819</v>
      </c>
      <c r="AV97">
        <v>-7.1549827376427819</v>
      </c>
      <c r="AW97">
        <v>-7.1549827376427819</v>
      </c>
      <c r="AX97">
        <f t="shared" si="23"/>
        <v>7.4549827376427817</v>
      </c>
      <c r="AY97">
        <f t="shared" si="24"/>
        <v>6.8549827376427821</v>
      </c>
      <c r="AZ97">
        <f t="shared" si="25"/>
        <v>6.7549827376427816</v>
      </c>
      <c r="BA97">
        <f t="shared" si="26"/>
        <v>7.8480861856427815</v>
      </c>
    </row>
    <row r="98" spans="25:53" x14ac:dyDescent="0.55000000000000004">
      <c r="Y98" s="1">
        <v>39052</v>
      </c>
      <c r="Z98">
        <v>0.1</v>
      </c>
      <c r="AA98">
        <v>-0.2</v>
      </c>
      <c r="AB98">
        <v>-0.3</v>
      </c>
      <c r="AC98">
        <v>0.37758620700000001</v>
      </c>
      <c r="AD98">
        <f t="shared" si="15"/>
        <v>-0.19999999999999998</v>
      </c>
      <c r="AE98">
        <f t="shared" si="16"/>
        <v>9.9999999999999978E-2</v>
      </c>
      <c r="AF98">
        <f t="shared" si="17"/>
        <v>0.10000000000000003</v>
      </c>
      <c r="AG98">
        <f t="shared" si="18"/>
        <v>-0.315517241</v>
      </c>
      <c r="AH98">
        <f t="shared" si="19"/>
        <v>0.3</v>
      </c>
      <c r="AI98">
        <f t="shared" si="20"/>
        <v>0.2</v>
      </c>
      <c r="AJ98">
        <f t="shared" si="21"/>
        <v>9.9999999999999978E-2</v>
      </c>
      <c r="AK98">
        <f t="shared" si="22"/>
        <v>0.25862068900000001</v>
      </c>
      <c r="AL98">
        <v>-0.19999999999998</v>
      </c>
      <c r="AM98">
        <v>9.9999999999984907E-2</v>
      </c>
      <c r="AN98">
        <v>9.9999999999965797E-2</v>
      </c>
      <c r="AO98">
        <v>-0.31551724099996697</v>
      </c>
      <c r="AP98">
        <v>-6.8203399628918998E-2</v>
      </c>
      <c r="AQ98">
        <v>6.3643204911888199E-2</v>
      </c>
      <c r="AR98">
        <v>-4.0331460771657703E-2</v>
      </c>
      <c r="AS98">
        <v>-5.0400202118123801E-2</v>
      </c>
      <c r="AT98">
        <f t="array" ref="AT98:AW98">MMULT($H$87:$W$90,TRANSPOSE(AD98:AS98))</f>
        <v>-4.1273148454066257</v>
      </c>
      <c r="AU98">
        <v>-4.1273148454066257</v>
      </c>
      <c r="AV98">
        <v>-4.1273148454066257</v>
      </c>
      <c r="AW98">
        <v>-4.1273148454066257</v>
      </c>
      <c r="AX98">
        <f t="shared" si="23"/>
        <v>4.2273148454066254</v>
      </c>
      <c r="AY98">
        <f t="shared" si="24"/>
        <v>3.9273148454066256</v>
      </c>
      <c r="AZ98">
        <f t="shared" si="25"/>
        <v>3.8273148454066259</v>
      </c>
      <c r="BA98">
        <f t="shared" si="26"/>
        <v>4.504901052406626</v>
      </c>
    </row>
    <row r="99" spans="25:53" x14ac:dyDescent="0.55000000000000004">
      <c r="Y99" s="1">
        <v>39142</v>
      </c>
      <c r="Z99">
        <v>-0.1</v>
      </c>
      <c r="AA99">
        <v>-0.1</v>
      </c>
      <c r="AB99">
        <v>-0.3</v>
      </c>
      <c r="AC99">
        <v>8.6206897000000005E-2</v>
      </c>
      <c r="AD99">
        <f t="shared" si="15"/>
        <v>-0.2</v>
      </c>
      <c r="AE99">
        <f t="shared" si="16"/>
        <v>0.1</v>
      </c>
      <c r="AF99">
        <f t="shared" si="17"/>
        <v>0</v>
      </c>
      <c r="AG99">
        <f t="shared" si="18"/>
        <v>-0.29137931</v>
      </c>
      <c r="AH99">
        <f t="shared" si="19"/>
        <v>-0.19999999999999998</v>
      </c>
      <c r="AI99">
        <f t="shared" si="20"/>
        <v>9.9999999999999978E-2</v>
      </c>
      <c r="AJ99">
        <f t="shared" si="21"/>
        <v>0.10000000000000003</v>
      </c>
      <c r="AK99">
        <f t="shared" si="22"/>
        <v>-0.315517241</v>
      </c>
      <c r="AL99">
        <v>-0.19999999999997201</v>
      </c>
      <c r="AM99">
        <v>9.9999999999999395E-2</v>
      </c>
      <c r="AN99" s="2">
        <v>4.99253416386125E-15</v>
      </c>
      <c r="AO99">
        <v>-0.29137930999997003</v>
      </c>
      <c r="AP99">
        <v>-0.175801955561255</v>
      </c>
      <c r="AQ99">
        <v>5.3011602026572097E-3</v>
      </c>
      <c r="AR99">
        <v>6.7019294717553204E-2</v>
      </c>
      <c r="AS99">
        <v>-0.21634651068746899</v>
      </c>
      <c r="AT99">
        <f t="array" ref="AT99:AW99">MMULT($H$87:$W$90,TRANSPOSE(AD99:AS99))</f>
        <v>3.4109063405027227</v>
      </c>
      <c r="AU99">
        <v>3.4109063405027227</v>
      </c>
      <c r="AV99">
        <v>3.4109063405027227</v>
      </c>
      <c r="AW99">
        <v>3.4109063405027227</v>
      </c>
      <c r="AX99">
        <f t="shared" si="23"/>
        <v>-3.5109063405027228</v>
      </c>
      <c r="AY99">
        <f t="shared" si="24"/>
        <v>-3.5109063405027228</v>
      </c>
      <c r="AZ99">
        <f t="shared" si="25"/>
        <v>-3.7109063405027225</v>
      </c>
      <c r="BA99">
        <f t="shared" si="26"/>
        <v>-3.3246994435027228</v>
      </c>
    </row>
    <row r="100" spans="25:53" x14ac:dyDescent="0.55000000000000004">
      <c r="Y100" s="1">
        <v>39234</v>
      </c>
      <c r="Z100">
        <v>-0.1</v>
      </c>
      <c r="AA100">
        <v>-0.2</v>
      </c>
      <c r="AB100">
        <v>-0.3</v>
      </c>
      <c r="AC100">
        <v>3.9655172000000002E-2</v>
      </c>
      <c r="AD100">
        <f t="shared" si="15"/>
        <v>0</v>
      </c>
      <c r="AE100">
        <f t="shared" si="16"/>
        <v>-0.1</v>
      </c>
      <c r="AF100">
        <f t="shared" si="17"/>
        <v>0</v>
      </c>
      <c r="AG100">
        <f t="shared" si="18"/>
        <v>-4.6551725000000002E-2</v>
      </c>
      <c r="AH100">
        <f t="shared" si="19"/>
        <v>-0.2</v>
      </c>
      <c r="AI100">
        <f t="shared" si="20"/>
        <v>0.1</v>
      </c>
      <c r="AJ100">
        <f t="shared" si="21"/>
        <v>0</v>
      </c>
      <c r="AK100">
        <f t="shared" si="22"/>
        <v>-0.29137931</v>
      </c>
      <c r="AL100" s="2">
        <v>-1.5598633495983399E-14</v>
      </c>
      <c r="AM100">
        <v>-9.9999999999971695E-2</v>
      </c>
      <c r="AN100" s="2">
        <v>1.62231339473351E-14</v>
      </c>
      <c r="AO100">
        <v>-4.6551725000006802E-2</v>
      </c>
      <c r="AP100">
        <v>7.7407217870241005E-2</v>
      </c>
      <c r="AQ100">
        <v>-3.5126889563583098E-2</v>
      </c>
      <c r="AR100">
        <v>1.2168942437986699E-2</v>
      </c>
      <c r="AS100">
        <v>-0.133952574868026</v>
      </c>
      <c r="AT100">
        <f t="array" ref="AT100:AW100">MMULT($H$87:$W$90,TRANSPOSE(AD100:AS100))</f>
        <v>2.6538571131253454</v>
      </c>
      <c r="AU100">
        <v>2.6538571131253454</v>
      </c>
      <c r="AV100">
        <v>2.6538571131253454</v>
      </c>
      <c r="AW100">
        <v>2.6538571131253454</v>
      </c>
      <c r="AX100">
        <f t="shared" si="23"/>
        <v>-2.7538571131253455</v>
      </c>
      <c r="AY100">
        <f t="shared" si="24"/>
        <v>-2.8538571131253456</v>
      </c>
      <c r="AZ100">
        <f t="shared" si="25"/>
        <v>-2.9538571131253453</v>
      </c>
      <c r="BA100">
        <f t="shared" si="26"/>
        <v>-2.6142019411253457</v>
      </c>
    </row>
    <row r="101" spans="25:53" x14ac:dyDescent="0.55000000000000004">
      <c r="Y101" s="1">
        <v>39326</v>
      </c>
      <c r="Z101">
        <v>-0.1</v>
      </c>
      <c r="AA101">
        <v>-0.2</v>
      </c>
      <c r="AB101">
        <v>-0.3</v>
      </c>
      <c r="AC101">
        <v>-6.3793103000000004E-2</v>
      </c>
      <c r="AD101">
        <f t="shared" si="15"/>
        <v>0</v>
      </c>
      <c r="AE101">
        <f t="shared" si="16"/>
        <v>0</v>
      </c>
      <c r="AF101">
        <f t="shared" si="17"/>
        <v>0</v>
      </c>
      <c r="AG101">
        <f t="shared" si="18"/>
        <v>-0.10344827500000001</v>
      </c>
      <c r="AH101">
        <f t="shared" si="19"/>
        <v>0</v>
      </c>
      <c r="AI101">
        <f t="shared" si="20"/>
        <v>-0.1</v>
      </c>
      <c r="AJ101">
        <f t="shared" si="21"/>
        <v>0</v>
      </c>
      <c r="AK101">
        <f t="shared" si="22"/>
        <v>-4.6551725000000002E-2</v>
      </c>
      <c r="AL101" s="2">
        <v>1.092181900475E-14</v>
      </c>
      <c r="AM101" s="2">
        <v>-1.40443212615082E-14</v>
      </c>
      <c r="AN101" s="2">
        <v>2.94556046220862E-15</v>
      </c>
      <c r="AO101">
        <v>-0.10344827500000101</v>
      </c>
      <c r="AP101">
        <v>-7.8928913025016506E-2</v>
      </c>
      <c r="AQ101">
        <v>-8.3264885006273298E-2</v>
      </c>
      <c r="AR101">
        <v>-5.6246079206947901E-2</v>
      </c>
      <c r="AS101">
        <v>0.108391731665168</v>
      </c>
      <c r="AT101">
        <f t="array" ref="AT101:AW101">MMULT($H$87:$W$90,TRANSPOSE(AD101:AS101))</f>
        <v>1.0916526393924539</v>
      </c>
      <c r="AU101">
        <v>1.0916526393924539</v>
      </c>
      <c r="AV101">
        <v>1.0916526393924539</v>
      </c>
      <c r="AW101">
        <v>1.0916526393924539</v>
      </c>
      <c r="AX101">
        <f t="shared" si="23"/>
        <v>-1.191652639392454</v>
      </c>
      <c r="AY101">
        <f t="shared" si="24"/>
        <v>-1.2916526393924539</v>
      </c>
      <c r="AZ101">
        <f t="shared" si="25"/>
        <v>-1.391652639392454</v>
      </c>
      <c r="BA101">
        <f t="shared" si="26"/>
        <v>-1.155445742392454</v>
      </c>
    </row>
    <row r="102" spans="25:53" x14ac:dyDescent="0.55000000000000004">
      <c r="Y102" s="1">
        <v>39417</v>
      </c>
      <c r="Z102">
        <v>0.5</v>
      </c>
      <c r="AA102">
        <v>0</v>
      </c>
      <c r="AB102">
        <v>-0.2</v>
      </c>
      <c r="AC102">
        <v>0.35517241399999999</v>
      </c>
      <c r="AD102">
        <f t="shared" si="15"/>
        <v>0.6</v>
      </c>
      <c r="AE102">
        <f t="shared" si="16"/>
        <v>0.2</v>
      </c>
      <c r="AF102">
        <f t="shared" si="17"/>
        <v>9.9999999999999978E-2</v>
      </c>
      <c r="AG102">
        <f t="shared" si="18"/>
        <v>0.41896551700000001</v>
      </c>
      <c r="AH102">
        <f t="shared" si="19"/>
        <v>0</v>
      </c>
      <c r="AI102">
        <f t="shared" si="20"/>
        <v>0</v>
      </c>
      <c r="AJ102">
        <f t="shared" si="21"/>
        <v>0</v>
      </c>
      <c r="AK102">
        <f t="shared" si="22"/>
        <v>-0.10344827500000001</v>
      </c>
      <c r="AL102">
        <v>0.59999999999990405</v>
      </c>
      <c r="AM102">
        <v>0.199999999999942</v>
      </c>
      <c r="AN102">
        <v>9.9999999999962105E-2</v>
      </c>
      <c r="AO102">
        <v>0.41896551699997497</v>
      </c>
      <c r="AP102">
        <v>0.553142840235337</v>
      </c>
      <c r="AQ102">
        <v>9.2981141962075898E-3</v>
      </c>
      <c r="AR102">
        <v>-8.4188406140181402E-2</v>
      </c>
      <c r="AS102">
        <v>0.12651001261313399</v>
      </c>
      <c r="AT102">
        <f t="array" ref="AT102:AW102">MMULT($H$87:$W$90,TRANSPOSE(AD102:AS102))</f>
        <v>-2.2732616154998886</v>
      </c>
      <c r="AU102">
        <v>-2.2732616154998886</v>
      </c>
      <c r="AV102">
        <v>-2.2732616154998886</v>
      </c>
      <c r="AW102">
        <v>-2.2732616154998886</v>
      </c>
      <c r="AX102">
        <f t="shared" si="23"/>
        <v>2.7732616154998886</v>
      </c>
      <c r="AY102">
        <f t="shared" si="24"/>
        <v>2.2732616154998886</v>
      </c>
      <c r="AZ102">
        <f t="shared" si="25"/>
        <v>2.0732616154998884</v>
      </c>
      <c r="BA102">
        <f t="shared" si="26"/>
        <v>2.6284340294998887</v>
      </c>
    </row>
    <row r="103" spans="25:53" x14ac:dyDescent="0.55000000000000004">
      <c r="Y103" s="1">
        <v>39508</v>
      </c>
      <c r="Z103">
        <v>1</v>
      </c>
      <c r="AA103">
        <v>0.3</v>
      </c>
      <c r="AB103">
        <v>0</v>
      </c>
      <c r="AC103">
        <v>0.65689655199999997</v>
      </c>
      <c r="AD103">
        <f t="shared" si="15"/>
        <v>0.5</v>
      </c>
      <c r="AE103">
        <f t="shared" si="16"/>
        <v>0.3</v>
      </c>
      <c r="AF103">
        <f t="shared" si="17"/>
        <v>0.2</v>
      </c>
      <c r="AG103">
        <f t="shared" si="18"/>
        <v>0.30172413799999998</v>
      </c>
      <c r="AH103">
        <f t="shared" si="19"/>
        <v>0.6</v>
      </c>
      <c r="AI103">
        <f t="shared" si="20"/>
        <v>0.2</v>
      </c>
      <c r="AJ103">
        <f t="shared" si="21"/>
        <v>9.9999999999999978E-2</v>
      </c>
      <c r="AK103">
        <f t="shared" si="22"/>
        <v>0.41896551700000001</v>
      </c>
      <c r="AL103">
        <v>0.49999999999998002</v>
      </c>
      <c r="AM103">
        <v>0.29999999999995403</v>
      </c>
      <c r="AN103">
        <v>0.199999999999946</v>
      </c>
      <c r="AO103">
        <v>0.301724137999973</v>
      </c>
      <c r="AP103">
        <v>0.13197601922626501</v>
      </c>
      <c r="AQ103">
        <v>9.9189908901106405E-2</v>
      </c>
      <c r="AR103">
        <v>-3.35390541054734E-2</v>
      </c>
      <c r="AS103">
        <v>5.1876396784994699E-2</v>
      </c>
      <c r="AT103">
        <f t="array" ref="AT103:AW103">MMULT($H$87:$W$90,TRANSPOSE(AD103:AS103))</f>
        <v>-9.9770443180615249</v>
      </c>
      <c r="AU103">
        <v>-9.9770443180615249</v>
      </c>
      <c r="AV103">
        <v>-9.9770443180615249</v>
      </c>
      <c r="AW103">
        <v>-9.9770443180615249</v>
      </c>
      <c r="AX103">
        <f t="shared" si="23"/>
        <v>10.977044318061525</v>
      </c>
      <c r="AY103">
        <f t="shared" si="24"/>
        <v>10.277044318061526</v>
      </c>
      <c r="AZ103">
        <f t="shared" si="25"/>
        <v>9.9770443180615249</v>
      </c>
      <c r="BA103">
        <f t="shared" si="26"/>
        <v>10.633940870061524</v>
      </c>
    </row>
    <row r="104" spans="25:53" x14ac:dyDescent="0.55000000000000004">
      <c r="Y104" s="1">
        <v>39600</v>
      </c>
      <c r="Z104">
        <v>1.5</v>
      </c>
      <c r="AA104">
        <v>0.7</v>
      </c>
      <c r="AB104">
        <v>0</v>
      </c>
      <c r="AC104">
        <v>1.332758621</v>
      </c>
      <c r="AD104">
        <f t="shared" si="15"/>
        <v>0.5</v>
      </c>
      <c r="AE104">
        <f t="shared" si="16"/>
        <v>0.39999999999999997</v>
      </c>
      <c r="AF104">
        <f t="shared" si="17"/>
        <v>0</v>
      </c>
      <c r="AG104">
        <f t="shared" si="18"/>
        <v>0.67586206900000001</v>
      </c>
      <c r="AH104">
        <f t="shared" si="19"/>
        <v>0.5</v>
      </c>
      <c r="AI104">
        <f t="shared" si="20"/>
        <v>0.3</v>
      </c>
      <c r="AJ104">
        <f t="shared" si="21"/>
        <v>0.2</v>
      </c>
      <c r="AK104">
        <f t="shared" si="22"/>
        <v>0.30172413799999998</v>
      </c>
      <c r="AL104">
        <v>0.499999999999925</v>
      </c>
      <c r="AM104">
        <v>0.399999999999959</v>
      </c>
      <c r="AN104" s="2">
        <v>2.14134265874577E-14</v>
      </c>
      <c r="AO104">
        <v>0.67586206899993695</v>
      </c>
      <c r="AP104">
        <v>0.50452805537317602</v>
      </c>
      <c r="AQ104">
        <v>-2.0368897584945402E-2</v>
      </c>
      <c r="AR104">
        <v>0.100075957044203</v>
      </c>
      <c r="AS104">
        <v>0.22286641212859301</v>
      </c>
      <c r="AT104">
        <f t="array" ref="AT104:AW104">MMULT($H$87:$W$90,TRANSPOSE(AD104:AS104))</f>
        <v>-10.434714288481453</v>
      </c>
      <c r="AU104">
        <v>-10.434714288481453</v>
      </c>
      <c r="AV104">
        <v>-10.434714288481453</v>
      </c>
      <c r="AW104">
        <v>-10.434714288481453</v>
      </c>
      <c r="AX104">
        <f t="shared" si="23"/>
        <v>11.934714288481453</v>
      </c>
      <c r="AY104">
        <f t="shared" si="24"/>
        <v>11.134714288481453</v>
      </c>
      <c r="AZ104">
        <f t="shared" si="25"/>
        <v>10.434714288481453</v>
      </c>
      <c r="BA104">
        <f t="shared" si="26"/>
        <v>11.767472909481453</v>
      </c>
    </row>
    <row r="105" spans="25:53" x14ac:dyDescent="0.55000000000000004">
      <c r="Y105" s="1">
        <v>39692</v>
      </c>
      <c r="Z105">
        <v>2.2999999999999998</v>
      </c>
      <c r="AA105">
        <v>1.1000000000000001</v>
      </c>
      <c r="AB105">
        <v>0.1</v>
      </c>
      <c r="AC105">
        <v>1.2</v>
      </c>
      <c r="AD105">
        <f t="shared" si="15"/>
        <v>0.79999999999999982</v>
      </c>
      <c r="AE105">
        <f t="shared" si="16"/>
        <v>0.40000000000000013</v>
      </c>
      <c r="AF105">
        <f t="shared" si="17"/>
        <v>0.1</v>
      </c>
      <c r="AG105">
        <f t="shared" si="18"/>
        <v>-0.13275862100000002</v>
      </c>
      <c r="AH105">
        <f t="shared" si="19"/>
        <v>0.5</v>
      </c>
      <c r="AI105">
        <f t="shared" si="20"/>
        <v>0.39999999999999997</v>
      </c>
      <c r="AJ105">
        <f t="shared" si="21"/>
        <v>0</v>
      </c>
      <c r="AK105">
        <f t="shared" si="22"/>
        <v>0.67586206900000001</v>
      </c>
      <c r="AL105">
        <v>0.79999999999993499</v>
      </c>
      <c r="AM105">
        <v>0.39999999999994101</v>
      </c>
      <c r="AN105">
        <v>0.1</v>
      </c>
      <c r="AO105">
        <v>-0.132758620999988</v>
      </c>
      <c r="AP105">
        <v>0.38626848644051698</v>
      </c>
      <c r="AQ105">
        <v>-0.126952683450236</v>
      </c>
      <c r="AR105">
        <v>-8.1748274523510994E-2</v>
      </c>
      <c r="AS105">
        <v>0.247654289905371</v>
      </c>
      <c r="AT105">
        <f t="array" ref="AT105:AW105">MMULT($H$87:$W$90,TRANSPOSE(AD105:AS105))</f>
        <v>-12.202906429481923</v>
      </c>
      <c r="AU105">
        <v>-12.202906429481923</v>
      </c>
      <c r="AV105">
        <v>-12.202906429481923</v>
      </c>
      <c r="AW105">
        <v>-12.202906429481923</v>
      </c>
      <c r="AX105">
        <f t="shared" si="23"/>
        <v>14.502906429481921</v>
      </c>
      <c r="AY105">
        <f t="shared" si="24"/>
        <v>13.302906429481922</v>
      </c>
      <c r="AZ105">
        <f t="shared" si="25"/>
        <v>12.302906429481922</v>
      </c>
      <c r="BA105">
        <f t="shared" si="26"/>
        <v>13.402906429481922</v>
      </c>
    </row>
    <row r="106" spans="25:53" x14ac:dyDescent="0.55000000000000004">
      <c r="Y106" s="1">
        <v>39783</v>
      </c>
      <c r="Z106">
        <v>1</v>
      </c>
      <c r="AA106">
        <v>1.1000000000000001</v>
      </c>
      <c r="AB106">
        <v>0.1</v>
      </c>
      <c r="AC106">
        <v>0.781034483</v>
      </c>
      <c r="AD106">
        <f t="shared" si="15"/>
        <v>-1.2999999999999998</v>
      </c>
      <c r="AE106">
        <f t="shared" si="16"/>
        <v>0</v>
      </c>
      <c r="AF106">
        <f t="shared" si="17"/>
        <v>0</v>
      </c>
      <c r="AG106">
        <f t="shared" si="18"/>
        <v>-0.41896551699999995</v>
      </c>
      <c r="AH106">
        <f t="shared" si="19"/>
        <v>0.79999999999999982</v>
      </c>
      <c r="AI106">
        <f t="shared" si="20"/>
        <v>0.40000000000000013</v>
      </c>
      <c r="AJ106">
        <f t="shared" si="21"/>
        <v>0.1</v>
      </c>
      <c r="AK106">
        <f t="shared" si="22"/>
        <v>-0.13275862100000002</v>
      </c>
      <c r="AL106">
        <v>-1.2999999999998</v>
      </c>
      <c r="AM106" s="2">
        <v>1.25420507313123E-15</v>
      </c>
      <c r="AN106" s="2">
        <v>-5.0237591864288302E-15</v>
      </c>
      <c r="AO106">
        <v>-0.418965516999937</v>
      </c>
      <c r="AP106">
        <v>-1.04196483530914</v>
      </c>
      <c r="AQ106">
        <v>1.74543530530007E-2</v>
      </c>
      <c r="AR106">
        <v>-8.3474912934355994E-2</v>
      </c>
      <c r="AS106">
        <v>-0.16691099134783</v>
      </c>
      <c r="AT106">
        <f t="array" ref="AT106:AW106">MMULT($H$87:$W$90,TRANSPOSE(AD106:AS106))</f>
        <v>-1.1707156474103009</v>
      </c>
      <c r="AU106">
        <v>-1.1707156474103009</v>
      </c>
      <c r="AV106">
        <v>-1.1707156474103009</v>
      </c>
      <c r="AW106">
        <v>-1.1707156474103009</v>
      </c>
      <c r="AX106">
        <f t="shared" si="23"/>
        <v>2.1707156474103009</v>
      </c>
      <c r="AY106">
        <f t="shared" si="24"/>
        <v>2.270715647410301</v>
      </c>
      <c r="AZ106">
        <f t="shared" si="25"/>
        <v>1.270715647410301</v>
      </c>
      <c r="BA106">
        <f t="shared" si="26"/>
        <v>1.9517501304103009</v>
      </c>
    </row>
    <row r="107" spans="25:53" x14ac:dyDescent="0.55000000000000004">
      <c r="Y107" s="1">
        <v>39873</v>
      </c>
      <c r="Z107">
        <v>-0.1</v>
      </c>
      <c r="AA107">
        <v>0.6</v>
      </c>
      <c r="AB107">
        <v>-0.2</v>
      </c>
      <c r="AC107">
        <v>0.12931034499999999</v>
      </c>
      <c r="AD107">
        <f t="shared" si="15"/>
        <v>-1.1000000000000001</v>
      </c>
      <c r="AE107">
        <f t="shared" si="16"/>
        <v>-0.50000000000000011</v>
      </c>
      <c r="AF107">
        <f t="shared" si="17"/>
        <v>-0.30000000000000004</v>
      </c>
      <c r="AG107">
        <f t="shared" si="18"/>
        <v>-0.65172413800000006</v>
      </c>
      <c r="AH107">
        <f t="shared" si="19"/>
        <v>-1.2999999999999998</v>
      </c>
      <c r="AI107">
        <f t="shared" si="20"/>
        <v>0</v>
      </c>
      <c r="AJ107">
        <f t="shared" si="21"/>
        <v>0</v>
      </c>
      <c r="AK107">
        <f t="shared" si="22"/>
        <v>-0.41896551699999995</v>
      </c>
      <c r="AL107">
        <v>-1.0999999999999299</v>
      </c>
      <c r="AM107">
        <v>-0.49999999999989397</v>
      </c>
      <c r="AN107">
        <v>-0.29999999999994797</v>
      </c>
      <c r="AO107">
        <v>-0.651724137999945</v>
      </c>
      <c r="AP107">
        <v>-0.43090016124149699</v>
      </c>
      <c r="AQ107">
        <v>9.9409305626012495E-2</v>
      </c>
      <c r="AR107">
        <v>0.12023827880047</v>
      </c>
      <c r="AS107">
        <v>-0.52433927105632705</v>
      </c>
      <c r="AT107">
        <f t="array" ref="AT107:AW107">MMULT($H$87:$W$90,TRANSPOSE(AD107:AS107))</f>
        <v>15.689749897584576</v>
      </c>
      <c r="AU107">
        <v>15.689749897584576</v>
      </c>
      <c r="AV107">
        <v>15.689749897584576</v>
      </c>
      <c r="AW107">
        <v>15.689749897584576</v>
      </c>
      <c r="AX107">
        <f t="shared" si="23"/>
        <v>-15.789749897584576</v>
      </c>
      <c r="AY107">
        <f t="shared" si="24"/>
        <v>-15.089749897584577</v>
      </c>
      <c r="AZ107">
        <f t="shared" si="25"/>
        <v>-15.889749897584576</v>
      </c>
      <c r="BA107">
        <f t="shared" si="26"/>
        <v>-15.560439552584576</v>
      </c>
    </row>
    <row r="108" spans="25:53" x14ac:dyDescent="0.55000000000000004">
      <c r="Y108" s="1">
        <v>39965</v>
      </c>
      <c r="Z108">
        <v>-1</v>
      </c>
      <c r="AA108">
        <v>-0.1</v>
      </c>
      <c r="AB108">
        <v>-0.6</v>
      </c>
      <c r="AC108">
        <v>-0.920689655</v>
      </c>
      <c r="AD108">
        <f t="shared" si="15"/>
        <v>-0.9</v>
      </c>
      <c r="AE108">
        <f t="shared" si="16"/>
        <v>-0.7</v>
      </c>
      <c r="AF108">
        <f t="shared" si="17"/>
        <v>-0.39999999999999997</v>
      </c>
      <c r="AG108">
        <f t="shared" si="18"/>
        <v>-1.05</v>
      </c>
      <c r="AH108">
        <f t="shared" si="19"/>
        <v>-1.1000000000000001</v>
      </c>
      <c r="AI108">
        <f t="shared" si="20"/>
        <v>-0.50000000000000011</v>
      </c>
      <c r="AJ108">
        <f t="shared" si="21"/>
        <v>-0.30000000000000004</v>
      </c>
      <c r="AK108">
        <f t="shared" si="22"/>
        <v>-0.65172413800000006</v>
      </c>
      <c r="AL108">
        <v>-0.899999999999883</v>
      </c>
      <c r="AM108">
        <v>-0.69999999999986995</v>
      </c>
      <c r="AN108">
        <v>-0.39999999999991798</v>
      </c>
      <c r="AO108">
        <v>-1.0499999999999401</v>
      </c>
      <c r="AP108">
        <v>-0.81235131507024805</v>
      </c>
      <c r="AQ108">
        <v>-4.6698357412425798E-2</v>
      </c>
      <c r="AR108">
        <v>0.17851794415007599</v>
      </c>
      <c r="AS108">
        <v>-0.30358752057300697</v>
      </c>
      <c r="AT108">
        <f t="array" ref="AT108:AW108">MMULT($H$87:$W$90,TRANSPOSE(AD108:AS108))</f>
        <v>19.873567753310247</v>
      </c>
      <c r="AU108">
        <v>19.873567753310247</v>
      </c>
      <c r="AV108">
        <v>19.873567753310247</v>
      </c>
      <c r="AW108">
        <v>19.873567753310247</v>
      </c>
      <c r="AX108">
        <f t="shared" si="23"/>
        <v>-20.873567753310247</v>
      </c>
      <c r="AY108">
        <f t="shared" si="24"/>
        <v>-19.973567753310249</v>
      </c>
      <c r="AZ108">
        <f t="shared" si="25"/>
        <v>-20.473567753310249</v>
      </c>
      <c r="BA108">
        <f t="shared" si="26"/>
        <v>-20.794257408310248</v>
      </c>
    </row>
    <row r="109" spans="25:53" x14ac:dyDescent="0.55000000000000004">
      <c r="Y109" s="1">
        <v>40057</v>
      </c>
      <c r="Z109">
        <v>-2.2999999999999998</v>
      </c>
      <c r="AA109">
        <v>-0.8</v>
      </c>
      <c r="AB109">
        <v>-0.9</v>
      </c>
      <c r="AC109">
        <v>-1.332758621</v>
      </c>
      <c r="AD109">
        <f t="shared" si="15"/>
        <v>-1.2999999999999998</v>
      </c>
      <c r="AE109">
        <f t="shared" si="16"/>
        <v>-0.70000000000000007</v>
      </c>
      <c r="AF109">
        <f t="shared" si="17"/>
        <v>-0.30000000000000004</v>
      </c>
      <c r="AG109">
        <f t="shared" si="18"/>
        <v>-0.41206896599999998</v>
      </c>
      <c r="AH109">
        <f t="shared" si="19"/>
        <v>-0.9</v>
      </c>
      <c r="AI109">
        <f t="shared" si="20"/>
        <v>-0.7</v>
      </c>
      <c r="AJ109">
        <f t="shared" si="21"/>
        <v>-0.39999999999999997</v>
      </c>
      <c r="AK109">
        <f t="shared" si="22"/>
        <v>-1.05</v>
      </c>
      <c r="AL109">
        <v>-1.2999999999998899</v>
      </c>
      <c r="AM109">
        <v>-0.69999999999991402</v>
      </c>
      <c r="AN109">
        <v>-0.29999999999994298</v>
      </c>
      <c r="AO109">
        <v>-0.41206896599996101</v>
      </c>
      <c r="AP109">
        <v>-0.68002117064992196</v>
      </c>
      <c r="AQ109">
        <v>-7.0722521088191895E-2</v>
      </c>
      <c r="AR109">
        <v>9.2794869248530407E-2</v>
      </c>
      <c r="AS109">
        <v>-0.113222803883109</v>
      </c>
      <c r="AT109">
        <f t="array" ref="AT109:AW109">MMULT($H$87:$W$90,TRANSPOSE(AD109:AS109))</f>
        <v>22.549221624973491</v>
      </c>
      <c r="AU109">
        <v>22.549221624973491</v>
      </c>
      <c r="AV109">
        <v>22.549221624973491</v>
      </c>
      <c r="AW109">
        <v>22.549221624973491</v>
      </c>
      <c r="AX109">
        <f t="shared" si="23"/>
        <v>-24.849221624973492</v>
      </c>
      <c r="AY109">
        <f t="shared" si="24"/>
        <v>-23.349221624973492</v>
      </c>
      <c r="AZ109">
        <f t="shared" si="25"/>
        <v>-23.449221624973489</v>
      </c>
      <c r="BA109">
        <f t="shared" si="26"/>
        <v>-23.881980245973491</v>
      </c>
    </row>
    <row r="110" spans="25:53" x14ac:dyDescent="0.55000000000000004">
      <c r="Y110" s="1">
        <v>40148</v>
      </c>
      <c r="Z110">
        <v>-1.8</v>
      </c>
      <c r="AA110">
        <v>-1.1000000000000001</v>
      </c>
      <c r="AB110">
        <v>-1.1000000000000001</v>
      </c>
      <c r="AC110">
        <v>-1.9120689660000001</v>
      </c>
      <c r="AD110">
        <f t="shared" si="15"/>
        <v>0.49999999999999978</v>
      </c>
      <c r="AE110">
        <f t="shared" si="16"/>
        <v>-0.30000000000000004</v>
      </c>
      <c r="AF110">
        <f t="shared" si="17"/>
        <v>-0.20000000000000007</v>
      </c>
      <c r="AG110">
        <f t="shared" si="18"/>
        <v>-0.57931034500000012</v>
      </c>
      <c r="AH110">
        <f t="shared" si="19"/>
        <v>-1.2999999999999998</v>
      </c>
      <c r="AI110">
        <f t="shared" si="20"/>
        <v>-0.70000000000000007</v>
      </c>
      <c r="AJ110">
        <f t="shared" si="21"/>
        <v>-0.30000000000000004</v>
      </c>
      <c r="AK110">
        <f t="shared" si="22"/>
        <v>-0.41206896599999998</v>
      </c>
      <c r="AL110">
        <v>0.49999999999989198</v>
      </c>
      <c r="AM110">
        <v>-0.30000000000000099</v>
      </c>
      <c r="AN110">
        <v>-0.199999999999974</v>
      </c>
      <c r="AO110">
        <v>-0.57931034499994705</v>
      </c>
      <c r="AP110">
        <v>0.45531898653091002</v>
      </c>
      <c r="AQ110">
        <v>5.1324709871500701E-2</v>
      </c>
      <c r="AR110">
        <v>5.5788851848421403E-2</v>
      </c>
      <c r="AS110">
        <v>-0.26321955117430501</v>
      </c>
      <c r="AT110">
        <f t="array" ref="AT110:AW110">MMULT($H$87:$W$90,TRANSPOSE(AD110:AS110))</f>
        <v>14.469492329518602</v>
      </c>
      <c r="AU110">
        <v>14.469492329518602</v>
      </c>
      <c r="AV110">
        <v>14.469492329518602</v>
      </c>
      <c r="AW110">
        <v>14.469492329518602</v>
      </c>
      <c r="AX110">
        <f t="shared" si="23"/>
        <v>-16.269492329518602</v>
      </c>
      <c r="AY110">
        <f t="shared" si="24"/>
        <v>-15.569492329518601</v>
      </c>
      <c r="AZ110">
        <f t="shared" si="25"/>
        <v>-15.569492329518601</v>
      </c>
      <c r="BA110">
        <f t="shared" si="26"/>
        <v>-16.381561295518601</v>
      </c>
    </row>
    <row r="111" spans="25:53" x14ac:dyDescent="0.55000000000000004">
      <c r="Y111" s="1">
        <v>40238</v>
      </c>
      <c r="Z111">
        <v>-1.2</v>
      </c>
      <c r="AA111">
        <v>-1.3</v>
      </c>
      <c r="AB111">
        <v>-1.2</v>
      </c>
      <c r="AC111">
        <v>-1.3431034479999999</v>
      </c>
      <c r="AD111">
        <f t="shared" si="15"/>
        <v>0.60000000000000009</v>
      </c>
      <c r="AE111">
        <f t="shared" si="16"/>
        <v>-0.19999999999999996</v>
      </c>
      <c r="AF111">
        <f t="shared" si="17"/>
        <v>-9.9999999999999867E-2</v>
      </c>
      <c r="AG111">
        <f t="shared" si="18"/>
        <v>0.56896551800000017</v>
      </c>
      <c r="AH111">
        <f t="shared" si="19"/>
        <v>0.49999999999999978</v>
      </c>
      <c r="AI111">
        <f t="shared" si="20"/>
        <v>-0.30000000000000004</v>
      </c>
      <c r="AJ111">
        <f t="shared" si="21"/>
        <v>-0.20000000000000007</v>
      </c>
      <c r="AK111">
        <f t="shared" si="22"/>
        <v>-0.57931034500000012</v>
      </c>
      <c r="AL111">
        <v>0.59999999999995601</v>
      </c>
      <c r="AM111">
        <v>-0.19999999999996901</v>
      </c>
      <c r="AN111">
        <v>-9.9999999999991707E-2</v>
      </c>
      <c r="AO111">
        <v>0.56896551799994299</v>
      </c>
      <c r="AP111">
        <v>0.23072676425198699</v>
      </c>
      <c r="AQ111">
        <v>0.23350899229644601</v>
      </c>
      <c r="AR111">
        <v>6.1816623947550199E-2</v>
      </c>
      <c r="AS111">
        <v>-0.108615178438974</v>
      </c>
      <c r="AT111">
        <f t="array" ref="AT111:AW111">MMULT($H$87:$W$90,TRANSPOSE(AD111:AS111))</f>
        <v>0.21800955574350178</v>
      </c>
      <c r="AU111">
        <v>0.21800955574350178</v>
      </c>
      <c r="AV111">
        <v>0.21800955574350178</v>
      </c>
      <c r="AW111">
        <v>0.21800955574350178</v>
      </c>
      <c r="AX111">
        <f t="shared" si="23"/>
        <v>-1.4180095557435017</v>
      </c>
      <c r="AY111">
        <f t="shared" si="24"/>
        <v>-1.5180095557435018</v>
      </c>
      <c r="AZ111">
        <f t="shared" si="25"/>
        <v>-1.4180095557435017</v>
      </c>
      <c r="BA111">
        <f t="shared" si="26"/>
        <v>-1.5611130037435017</v>
      </c>
    </row>
    <row r="112" spans="25:53" x14ac:dyDescent="0.55000000000000004">
      <c r="Y112" s="1">
        <v>40330</v>
      </c>
      <c r="Z112">
        <v>-1.2</v>
      </c>
      <c r="AA112">
        <v>-1.6</v>
      </c>
      <c r="AB112">
        <v>-1.5</v>
      </c>
      <c r="AC112">
        <v>-0.8</v>
      </c>
      <c r="AD112">
        <f t="shared" si="15"/>
        <v>0</v>
      </c>
      <c r="AE112">
        <f t="shared" si="16"/>
        <v>-0.30000000000000004</v>
      </c>
      <c r="AF112">
        <f t="shared" si="17"/>
        <v>-0.30000000000000004</v>
      </c>
      <c r="AG112">
        <f t="shared" si="18"/>
        <v>0.54310344799999988</v>
      </c>
      <c r="AH112">
        <f t="shared" si="19"/>
        <v>0.60000000000000009</v>
      </c>
      <c r="AI112">
        <f t="shared" si="20"/>
        <v>-0.19999999999999996</v>
      </c>
      <c r="AJ112">
        <f t="shared" si="21"/>
        <v>-9.9999999999999867E-2</v>
      </c>
      <c r="AK112">
        <f t="shared" si="22"/>
        <v>0.56896551800000017</v>
      </c>
      <c r="AL112" s="2">
        <v>5.0584536559483703E-15</v>
      </c>
      <c r="AM112">
        <v>-0.29999999999990401</v>
      </c>
      <c r="AN112">
        <v>-0.29999999999992699</v>
      </c>
      <c r="AO112">
        <v>0.54310344799992605</v>
      </c>
      <c r="AP112">
        <v>4.82599799645302E-2</v>
      </c>
      <c r="AQ112">
        <v>7.9146451678938204E-2</v>
      </c>
      <c r="AR112">
        <v>0.18297728812472699</v>
      </c>
      <c r="AS112">
        <v>0.40391690688558801</v>
      </c>
      <c r="AT112">
        <f t="array" ref="AT112:AW112">MMULT($H$87:$W$90,TRANSPOSE(AD112:AS112))</f>
        <v>-6.7543205498881838</v>
      </c>
      <c r="AU112">
        <v>-6.7543205498881838</v>
      </c>
      <c r="AV112">
        <v>-6.7543205498881838</v>
      </c>
      <c r="AW112">
        <v>-6.7543205498881838</v>
      </c>
      <c r="AX112">
        <f t="shared" si="23"/>
        <v>5.5543205498881836</v>
      </c>
      <c r="AY112">
        <f t="shared" si="24"/>
        <v>5.1543205498881832</v>
      </c>
      <c r="AZ112">
        <f t="shared" si="25"/>
        <v>5.2543205498881838</v>
      </c>
      <c r="BA112">
        <f t="shared" si="26"/>
        <v>5.9543205498881839</v>
      </c>
    </row>
    <row r="113" spans="25:53" x14ac:dyDescent="0.55000000000000004">
      <c r="Y113" s="1">
        <v>40422</v>
      </c>
      <c r="Z113">
        <v>-1</v>
      </c>
      <c r="AA113">
        <v>-1.5</v>
      </c>
      <c r="AB113">
        <v>-1.5</v>
      </c>
      <c r="AC113">
        <v>-0.53620689700000002</v>
      </c>
      <c r="AD113">
        <f t="shared" si="15"/>
        <v>0.19999999999999996</v>
      </c>
      <c r="AE113">
        <f t="shared" si="16"/>
        <v>0.10000000000000009</v>
      </c>
      <c r="AF113">
        <f t="shared" si="17"/>
        <v>0</v>
      </c>
      <c r="AG113">
        <f t="shared" si="18"/>
        <v>0.26379310300000003</v>
      </c>
      <c r="AH113">
        <f t="shared" si="19"/>
        <v>0</v>
      </c>
      <c r="AI113">
        <f t="shared" si="20"/>
        <v>-0.30000000000000004</v>
      </c>
      <c r="AJ113">
        <f t="shared" si="21"/>
        <v>-0.30000000000000004</v>
      </c>
      <c r="AK113">
        <f t="shared" si="22"/>
        <v>0.54310344799999988</v>
      </c>
      <c r="AL113">
        <v>0.199999999999979</v>
      </c>
      <c r="AM113">
        <v>9.99999999999754E-2</v>
      </c>
      <c r="AN113" s="2">
        <v>-2.1927988938519299E-17</v>
      </c>
      <c r="AO113">
        <v>0.26379310299999698</v>
      </c>
      <c r="AP113">
        <v>0.12651638455074199</v>
      </c>
      <c r="AQ113">
        <v>-0.28387370266524198</v>
      </c>
      <c r="AR113">
        <v>-5.6809730186618501E-2</v>
      </c>
      <c r="AS113">
        <v>0.472336232136504</v>
      </c>
      <c r="AT113">
        <f t="array" ref="AT113:AW113">MMULT($H$87:$W$90,TRANSPOSE(AD113:AS113))</f>
        <v>-1.8232752250685897</v>
      </c>
      <c r="AU113">
        <v>-1.8232752250685897</v>
      </c>
      <c r="AV113">
        <v>-1.8232752250685897</v>
      </c>
      <c r="AW113">
        <v>-1.8232752250685897</v>
      </c>
      <c r="AX113">
        <f t="shared" si="23"/>
        <v>0.82327522506858974</v>
      </c>
      <c r="AY113">
        <f t="shared" si="24"/>
        <v>0.32327522506858974</v>
      </c>
      <c r="AZ113">
        <f t="shared" si="25"/>
        <v>0.32327522506858974</v>
      </c>
      <c r="BA113">
        <f t="shared" si="26"/>
        <v>1.2870683280685897</v>
      </c>
    </row>
    <row r="114" spans="25:53" x14ac:dyDescent="0.55000000000000004">
      <c r="Y114" s="1">
        <v>40513</v>
      </c>
      <c r="Z114">
        <v>-0.5</v>
      </c>
      <c r="AA114">
        <v>-0.9</v>
      </c>
      <c r="AB114">
        <v>-0.8</v>
      </c>
      <c r="AC114">
        <v>-6.3793103000000004E-2</v>
      </c>
      <c r="AD114">
        <f t="shared" si="15"/>
        <v>0.5</v>
      </c>
      <c r="AE114">
        <f t="shared" si="16"/>
        <v>0.6</v>
      </c>
      <c r="AF114">
        <f t="shared" si="17"/>
        <v>0.7</v>
      </c>
      <c r="AG114">
        <f t="shared" si="18"/>
        <v>0.472413794</v>
      </c>
      <c r="AH114">
        <f t="shared" si="19"/>
        <v>0.19999999999999996</v>
      </c>
      <c r="AI114">
        <f t="shared" si="20"/>
        <v>0.10000000000000009</v>
      </c>
      <c r="AJ114">
        <f t="shared" si="21"/>
        <v>0</v>
      </c>
      <c r="AK114">
        <f t="shared" si="22"/>
        <v>0.26379310300000003</v>
      </c>
      <c r="AL114">
        <v>0.49999999999993799</v>
      </c>
      <c r="AM114">
        <v>0.59999999999982501</v>
      </c>
      <c r="AN114">
        <v>0.69999999999981699</v>
      </c>
      <c r="AO114">
        <v>0.472413793999993</v>
      </c>
      <c r="AP114">
        <v>0.36737759872588699</v>
      </c>
      <c r="AQ114">
        <v>-0.121250888059656</v>
      </c>
      <c r="AR114">
        <v>-0.35324337329812999</v>
      </c>
      <c r="AS114">
        <v>-0.12504200265995799</v>
      </c>
      <c r="AT114">
        <f t="array" ref="AT114:AW114">MMULT($H$87:$W$90,TRANSPOSE(AD114:AS114))</f>
        <v>-5.9593869686129342</v>
      </c>
      <c r="AU114">
        <v>-5.9593869686129342</v>
      </c>
      <c r="AV114">
        <v>-5.9593869686129342</v>
      </c>
      <c r="AW114">
        <v>-5.9593869686129342</v>
      </c>
      <c r="AX114">
        <f t="shared" si="23"/>
        <v>5.4593869686129342</v>
      </c>
      <c r="AY114">
        <f t="shared" si="24"/>
        <v>5.0593869686129338</v>
      </c>
      <c r="AZ114">
        <f t="shared" si="25"/>
        <v>5.1593869686129343</v>
      </c>
      <c r="BA114">
        <f t="shared" si="26"/>
        <v>5.8955938656129341</v>
      </c>
    </row>
    <row r="115" spans="25:53" x14ac:dyDescent="0.55000000000000004">
      <c r="Y115" s="1">
        <v>40603</v>
      </c>
      <c r="Z115">
        <v>-0.8</v>
      </c>
      <c r="AA115">
        <v>-1.3</v>
      </c>
      <c r="AB115">
        <v>-1.4</v>
      </c>
      <c r="AC115">
        <v>-0.32586206899999998</v>
      </c>
      <c r="AD115">
        <f t="shared" si="15"/>
        <v>-0.30000000000000004</v>
      </c>
      <c r="AE115">
        <f t="shared" si="16"/>
        <v>-0.4</v>
      </c>
      <c r="AF115">
        <f t="shared" si="17"/>
        <v>-0.59999999999999987</v>
      </c>
      <c r="AG115">
        <f t="shared" si="18"/>
        <v>-0.26206896599999996</v>
      </c>
      <c r="AH115">
        <f t="shared" si="19"/>
        <v>0.5</v>
      </c>
      <c r="AI115">
        <f t="shared" si="20"/>
        <v>0.6</v>
      </c>
      <c r="AJ115">
        <f t="shared" si="21"/>
        <v>0.7</v>
      </c>
      <c r="AK115">
        <f t="shared" si="22"/>
        <v>0.472413794</v>
      </c>
      <c r="AL115">
        <v>-0.29999999999992899</v>
      </c>
      <c r="AM115">
        <v>-0.39999999999990199</v>
      </c>
      <c r="AN115">
        <v>-0.599999999999837</v>
      </c>
      <c r="AO115">
        <v>-0.26206896600000101</v>
      </c>
      <c r="AP115">
        <v>-0.36683464384563003</v>
      </c>
      <c r="AQ115">
        <v>0.53458894191470496</v>
      </c>
      <c r="AR115">
        <v>0.49787295301085499</v>
      </c>
      <c r="AS115">
        <v>-0.21988057256068</v>
      </c>
      <c r="AT115">
        <f t="array" ref="AT115:AW115">MMULT($H$87:$W$90,TRANSPOSE(AD115:AS115))</f>
        <v>-10.224903707823366</v>
      </c>
      <c r="AU115">
        <v>-10.224903707823366</v>
      </c>
      <c r="AV115">
        <v>-10.224903707823366</v>
      </c>
      <c r="AW115">
        <v>-10.224903707823366</v>
      </c>
      <c r="AX115">
        <f t="shared" si="23"/>
        <v>9.4249037078233648</v>
      </c>
      <c r="AY115">
        <f t="shared" si="24"/>
        <v>8.9249037078233648</v>
      </c>
      <c r="AZ115">
        <f t="shared" si="25"/>
        <v>8.8249037078233652</v>
      </c>
      <c r="BA115">
        <f t="shared" si="26"/>
        <v>9.8990416388233662</v>
      </c>
    </row>
    <row r="116" spans="25:53" x14ac:dyDescent="0.55000000000000004">
      <c r="Y116" s="1">
        <v>40695</v>
      </c>
      <c r="Z116">
        <v>-0.3</v>
      </c>
      <c r="AA116">
        <v>-0.7</v>
      </c>
      <c r="AB116">
        <v>-0.9</v>
      </c>
      <c r="AC116">
        <v>-0.40517241399999998</v>
      </c>
      <c r="AD116">
        <f t="shared" si="15"/>
        <v>0.5</v>
      </c>
      <c r="AE116">
        <f t="shared" si="16"/>
        <v>0.60000000000000009</v>
      </c>
      <c r="AF116">
        <f t="shared" si="17"/>
        <v>0.49999999999999989</v>
      </c>
      <c r="AG116">
        <f t="shared" si="18"/>
        <v>-7.9310345000000004E-2</v>
      </c>
      <c r="AH116">
        <f t="shared" si="19"/>
        <v>-0.30000000000000004</v>
      </c>
      <c r="AI116">
        <f t="shared" si="20"/>
        <v>-0.4</v>
      </c>
      <c r="AJ116">
        <f t="shared" si="21"/>
        <v>-0.59999999999999987</v>
      </c>
      <c r="AK116">
        <f t="shared" si="22"/>
        <v>-0.26206896599999996</v>
      </c>
      <c r="AL116">
        <v>0.49999999999988998</v>
      </c>
      <c r="AM116">
        <v>0.59999999999995901</v>
      </c>
      <c r="AN116">
        <v>0.49999999999991102</v>
      </c>
      <c r="AO116">
        <v>-7.9310345000005097E-2</v>
      </c>
      <c r="AP116">
        <v>0.62945415056924903</v>
      </c>
      <c r="AQ116">
        <v>-0.24477624637485701</v>
      </c>
      <c r="AR116">
        <v>-0.35230402558480101</v>
      </c>
      <c r="AS116">
        <v>0.190278553529206</v>
      </c>
      <c r="AT116">
        <f t="array" ref="AT116:AW116">MMULT($H$87:$W$90,TRANSPOSE(AD116:AS116))</f>
        <v>5.1781156642740278</v>
      </c>
      <c r="AU116">
        <v>5.1781156642740278</v>
      </c>
      <c r="AV116">
        <v>5.1781156642740278</v>
      </c>
      <c r="AW116">
        <v>5.1781156642740278</v>
      </c>
      <c r="AX116">
        <f t="shared" si="23"/>
        <v>-5.4781156642740276</v>
      </c>
      <c r="AY116">
        <f t="shared" si="24"/>
        <v>-5.878115664274028</v>
      </c>
      <c r="AZ116">
        <f t="shared" si="25"/>
        <v>-6.0781156642740282</v>
      </c>
      <c r="BA116">
        <f t="shared" si="26"/>
        <v>-5.5832880782740277</v>
      </c>
    </row>
    <row r="117" spans="25:53" x14ac:dyDescent="0.55000000000000004">
      <c r="Y117" s="1">
        <v>40787</v>
      </c>
      <c r="Z117">
        <v>0.2</v>
      </c>
      <c r="AA117">
        <v>-0.4</v>
      </c>
      <c r="AB117">
        <v>-0.5</v>
      </c>
      <c r="AC117">
        <v>-0.184482759</v>
      </c>
      <c r="AD117">
        <f t="shared" si="15"/>
        <v>0.5</v>
      </c>
      <c r="AE117">
        <f t="shared" si="16"/>
        <v>0.29999999999999993</v>
      </c>
      <c r="AF117">
        <f t="shared" si="17"/>
        <v>0.4</v>
      </c>
      <c r="AG117">
        <f t="shared" si="18"/>
        <v>0.22068965499999998</v>
      </c>
      <c r="AH117">
        <f t="shared" si="19"/>
        <v>0.5</v>
      </c>
      <c r="AI117">
        <f t="shared" si="20"/>
        <v>0.60000000000000009</v>
      </c>
      <c r="AJ117">
        <f t="shared" si="21"/>
        <v>0.49999999999999989</v>
      </c>
      <c r="AK117">
        <f t="shared" si="22"/>
        <v>-7.9310345000000004E-2</v>
      </c>
      <c r="AL117">
        <v>0.499999999999995</v>
      </c>
      <c r="AM117">
        <v>0.29999999999992899</v>
      </c>
      <c r="AN117">
        <v>0.399999999999892</v>
      </c>
      <c r="AO117">
        <v>0.22068965500000001</v>
      </c>
      <c r="AP117">
        <v>1.0437211139270401E-2</v>
      </c>
      <c r="AQ117">
        <v>-0.27372427238168301</v>
      </c>
      <c r="AR117">
        <v>-0.23711936774124401</v>
      </c>
      <c r="AS117">
        <v>0.108445527880912</v>
      </c>
      <c r="AT117">
        <f t="array" ref="AT117:AW117">MMULT($H$87:$W$90,TRANSPOSE(AD117:AS117))</f>
        <v>-8.9987387482471988</v>
      </c>
      <c r="AU117">
        <v>-8.9987387482471988</v>
      </c>
      <c r="AV117">
        <v>-8.9987387482471988</v>
      </c>
      <c r="AW117">
        <v>-8.9987387482471988</v>
      </c>
      <c r="AX117">
        <f t="shared" si="23"/>
        <v>9.1987387482471981</v>
      </c>
      <c r="AY117">
        <f t="shared" si="24"/>
        <v>8.5987387482471984</v>
      </c>
      <c r="AZ117">
        <f t="shared" si="25"/>
        <v>8.4987387482471988</v>
      </c>
      <c r="BA117">
        <f t="shared" si="26"/>
        <v>8.814255989247199</v>
      </c>
    </row>
    <row r="118" spans="25:53" x14ac:dyDescent="0.55000000000000004">
      <c r="Y118" s="1">
        <v>40878</v>
      </c>
      <c r="Z118">
        <v>-0.2</v>
      </c>
      <c r="AA118">
        <v>-0.7</v>
      </c>
      <c r="AB118">
        <v>-1.1000000000000001</v>
      </c>
      <c r="AC118">
        <v>-0.35689655199999998</v>
      </c>
      <c r="AD118">
        <f t="shared" si="15"/>
        <v>-0.4</v>
      </c>
      <c r="AE118">
        <f t="shared" si="16"/>
        <v>-0.29999999999999993</v>
      </c>
      <c r="AF118">
        <f t="shared" si="17"/>
        <v>-0.60000000000000009</v>
      </c>
      <c r="AG118">
        <f t="shared" si="18"/>
        <v>-0.17241379299999998</v>
      </c>
      <c r="AH118">
        <f t="shared" si="19"/>
        <v>0.5</v>
      </c>
      <c r="AI118">
        <f t="shared" si="20"/>
        <v>0.29999999999999993</v>
      </c>
      <c r="AJ118">
        <f t="shared" si="21"/>
        <v>0.4</v>
      </c>
      <c r="AK118">
        <f t="shared" si="22"/>
        <v>0.22068965499999998</v>
      </c>
      <c r="AL118">
        <v>-0.39999999999996499</v>
      </c>
      <c r="AM118">
        <v>-0.29999999999997401</v>
      </c>
      <c r="AN118">
        <v>-0.59999999999985298</v>
      </c>
      <c r="AO118">
        <v>-0.172413792999981</v>
      </c>
      <c r="AP118">
        <v>-9.8997694846798406E-2</v>
      </c>
      <c r="AQ118">
        <v>0.16573425610155201</v>
      </c>
      <c r="AR118">
        <v>0.401697799292703</v>
      </c>
      <c r="AS118">
        <v>-0.17070092574045601</v>
      </c>
      <c r="AT118">
        <f t="array" ref="AT118:AW118">MMULT($H$87:$W$90,TRANSPOSE(AD118:AS118))</f>
        <v>-5.9632162788139773</v>
      </c>
      <c r="AU118">
        <v>-5.9632162788139773</v>
      </c>
      <c r="AV118">
        <v>-5.9632162788139773</v>
      </c>
      <c r="AW118">
        <v>-5.9632162788139773</v>
      </c>
      <c r="AX118">
        <f t="shared" si="23"/>
        <v>5.7632162788139771</v>
      </c>
      <c r="AY118">
        <f t="shared" si="24"/>
        <v>5.2632162788139771</v>
      </c>
      <c r="AZ118">
        <f t="shared" si="25"/>
        <v>4.8632162788139777</v>
      </c>
      <c r="BA118">
        <f t="shared" si="26"/>
        <v>5.6063197268139771</v>
      </c>
    </row>
    <row r="119" spans="25:53" x14ac:dyDescent="0.55000000000000004">
      <c r="Y119" s="1">
        <v>40969</v>
      </c>
      <c r="Z119">
        <v>0.1</v>
      </c>
      <c r="AA119">
        <v>-0.4</v>
      </c>
      <c r="AB119">
        <v>-0.6</v>
      </c>
      <c r="AC119">
        <v>0.41551724099999998</v>
      </c>
      <c r="AD119">
        <f t="shared" si="15"/>
        <v>0.30000000000000004</v>
      </c>
      <c r="AE119">
        <f t="shared" si="16"/>
        <v>0.29999999999999993</v>
      </c>
      <c r="AF119">
        <f t="shared" si="17"/>
        <v>0.50000000000000011</v>
      </c>
      <c r="AG119">
        <f t="shared" si="18"/>
        <v>0.7724137929999999</v>
      </c>
      <c r="AH119">
        <f t="shared" si="19"/>
        <v>-0.4</v>
      </c>
      <c r="AI119">
        <f t="shared" si="20"/>
        <v>-0.29999999999999993</v>
      </c>
      <c r="AJ119">
        <f t="shared" si="21"/>
        <v>-0.60000000000000009</v>
      </c>
      <c r="AK119">
        <f t="shared" si="22"/>
        <v>-0.17241379299999998</v>
      </c>
      <c r="AL119">
        <v>0.29999999999996202</v>
      </c>
      <c r="AM119">
        <v>0.29999999999995203</v>
      </c>
      <c r="AN119">
        <v>0.49999999999988698</v>
      </c>
      <c r="AO119">
        <v>0.77241379299992197</v>
      </c>
      <c r="AP119">
        <v>0.16998003493896699</v>
      </c>
      <c r="AQ119">
        <v>2.75154279781471E-2</v>
      </c>
      <c r="AR119">
        <v>-0.335347456196052</v>
      </c>
      <c r="AS119">
        <v>4.6232795552465997E-2</v>
      </c>
      <c r="AT119">
        <f t="array" ref="AT119:AW119">MMULT($H$87:$W$90,TRANSPOSE(AD119:AS119))</f>
        <v>5.2895202662485534</v>
      </c>
      <c r="AU119">
        <v>5.2895202662485534</v>
      </c>
      <c r="AV119">
        <v>5.2895202662485534</v>
      </c>
      <c r="AW119">
        <v>5.2895202662485534</v>
      </c>
      <c r="AX119">
        <f t="shared" si="23"/>
        <v>-5.1895202662485538</v>
      </c>
      <c r="AY119">
        <f t="shared" si="24"/>
        <v>-5.6895202662485538</v>
      </c>
      <c r="AZ119">
        <f t="shared" si="25"/>
        <v>-5.8895202662485531</v>
      </c>
      <c r="BA119">
        <f t="shared" si="26"/>
        <v>-4.8740030252485536</v>
      </c>
    </row>
    <row r="120" spans="25:53" x14ac:dyDescent="0.55000000000000004">
      <c r="Y120" s="1">
        <v>41061</v>
      </c>
      <c r="Z120">
        <v>0</v>
      </c>
      <c r="AA120">
        <v>-0.4</v>
      </c>
      <c r="AB120">
        <v>-0.5</v>
      </c>
      <c r="AC120">
        <v>-0.14482758600000001</v>
      </c>
      <c r="AD120">
        <f t="shared" si="15"/>
        <v>-0.1</v>
      </c>
      <c r="AE120">
        <f t="shared" si="16"/>
        <v>0</v>
      </c>
      <c r="AF120">
        <f t="shared" si="17"/>
        <v>9.9999999999999978E-2</v>
      </c>
      <c r="AG120">
        <f t="shared" si="18"/>
        <v>-0.56034482699999999</v>
      </c>
      <c r="AH120">
        <f t="shared" si="19"/>
        <v>0.30000000000000004</v>
      </c>
      <c r="AI120">
        <f t="shared" si="20"/>
        <v>0.29999999999999993</v>
      </c>
      <c r="AJ120">
        <f t="shared" si="21"/>
        <v>0.50000000000000011</v>
      </c>
      <c r="AK120">
        <f t="shared" si="22"/>
        <v>0.7724137929999999</v>
      </c>
      <c r="AL120">
        <v>-9.99999999999754E-2</v>
      </c>
      <c r="AM120" s="2">
        <v>2.6117996654306801E-14</v>
      </c>
      <c r="AN120">
        <v>9.9999999999968295E-2</v>
      </c>
      <c r="AO120">
        <v>-0.56034482699996802</v>
      </c>
      <c r="AP120">
        <v>-0.11707119442187899</v>
      </c>
      <c r="AQ120">
        <v>5.6846589831634098E-2</v>
      </c>
      <c r="AR120">
        <v>-2.6836418815842601E-4</v>
      </c>
      <c r="AS120">
        <v>0.31799960205851002</v>
      </c>
      <c r="AT120">
        <f t="array" ref="AT120:AW120">MMULT($H$87:$W$90,TRANSPOSE(AD120:AS120))</f>
        <v>-9.46260108716743</v>
      </c>
      <c r="AU120">
        <v>-9.46260108716743</v>
      </c>
      <c r="AV120">
        <v>-9.46260108716743</v>
      </c>
      <c r="AW120">
        <v>-9.46260108716743</v>
      </c>
      <c r="AX120">
        <f t="shared" si="23"/>
        <v>9.46260108716743</v>
      </c>
      <c r="AY120">
        <f t="shared" si="24"/>
        <v>9.0626010871674296</v>
      </c>
      <c r="AZ120">
        <f t="shared" si="25"/>
        <v>8.96260108716743</v>
      </c>
      <c r="BA120">
        <f t="shared" si="26"/>
        <v>9.3177735011674301</v>
      </c>
    </row>
    <row r="121" spans="25:53" x14ac:dyDescent="0.55000000000000004">
      <c r="Y121" s="1">
        <v>41153</v>
      </c>
      <c r="Z121">
        <v>-0.2</v>
      </c>
      <c r="AA121">
        <v>-0.4</v>
      </c>
      <c r="AB121">
        <v>-0.6</v>
      </c>
      <c r="AC121">
        <v>-0.28965517200000002</v>
      </c>
      <c r="AD121">
        <f t="shared" si="15"/>
        <v>-0.2</v>
      </c>
      <c r="AE121">
        <f t="shared" si="16"/>
        <v>0</v>
      </c>
      <c r="AF121">
        <f t="shared" si="17"/>
        <v>-9.9999999999999978E-2</v>
      </c>
      <c r="AG121">
        <f t="shared" si="18"/>
        <v>-0.14482758600000001</v>
      </c>
      <c r="AH121">
        <f t="shared" si="19"/>
        <v>-0.1</v>
      </c>
      <c r="AI121">
        <f t="shared" si="20"/>
        <v>0</v>
      </c>
      <c r="AJ121">
        <f t="shared" si="21"/>
        <v>9.9999999999999978E-2</v>
      </c>
      <c r="AK121">
        <f t="shared" si="22"/>
        <v>-0.56034482699999999</v>
      </c>
      <c r="AL121">
        <v>-0.199999999999984</v>
      </c>
      <c r="AM121" s="2">
        <v>1.1685097334179799E-14</v>
      </c>
      <c r="AN121">
        <v>-9.9999999999961106E-2</v>
      </c>
      <c r="AO121">
        <v>-0.144827585999943</v>
      </c>
      <c r="AP121">
        <v>-8.5915741229715098E-2</v>
      </c>
      <c r="AQ121">
        <v>-0.11354434632916199</v>
      </c>
      <c r="AR121">
        <v>0.12166902877897499</v>
      </c>
      <c r="AS121">
        <v>-9.7899802118941198E-2</v>
      </c>
      <c r="AT121">
        <f t="array" ref="AT121:AW121">MMULT($H$87:$W$90,TRANSPOSE(AD121:AS121))</f>
        <v>4.5993594390850383</v>
      </c>
      <c r="AU121">
        <v>4.5993594390850383</v>
      </c>
      <c r="AV121">
        <v>4.5993594390850383</v>
      </c>
      <c r="AW121">
        <v>4.5993594390850383</v>
      </c>
      <c r="AX121">
        <f t="shared" si="23"/>
        <v>-4.7993594390850385</v>
      </c>
      <c r="AY121">
        <f t="shared" si="24"/>
        <v>-4.9993594390850387</v>
      </c>
      <c r="AZ121">
        <f t="shared" si="25"/>
        <v>-5.1993594390850379</v>
      </c>
      <c r="BA121">
        <f t="shared" si="26"/>
        <v>-4.8890146110850381</v>
      </c>
    </row>
    <row r="122" spans="25:53" x14ac:dyDescent="0.55000000000000004">
      <c r="Y122" s="1">
        <v>41244</v>
      </c>
      <c r="Z122">
        <v>-0.1</v>
      </c>
      <c r="AA122">
        <v>-0.5</v>
      </c>
      <c r="AB122">
        <v>-0.5</v>
      </c>
      <c r="AC122">
        <v>-0.22413793100000001</v>
      </c>
      <c r="AD122">
        <f t="shared" si="15"/>
        <v>0.1</v>
      </c>
      <c r="AE122">
        <f t="shared" si="16"/>
        <v>-9.9999999999999978E-2</v>
      </c>
      <c r="AF122">
        <f t="shared" si="17"/>
        <v>9.9999999999999978E-2</v>
      </c>
      <c r="AG122">
        <f t="shared" si="18"/>
        <v>6.5517241000000004E-2</v>
      </c>
      <c r="AH122">
        <f t="shared" si="19"/>
        <v>-0.2</v>
      </c>
      <c r="AI122">
        <f t="shared" si="20"/>
        <v>0</v>
      </c>
      <c r="AJ122">
        <f t="shared" si="21"/>
        <v>-9.9999999999999978E-2</v>
      </c>
      <c r="AK122">
        <f t="shared" si="22"/>
        <v>-0.14482758600000001</v>
      </c>
      <c r="AL122">
        <v>9.9999999999982603E-2</v>
      </c>
      <c r="AM122">
        <v>-0.100000000000003</v>
      </c>
      <c r="AN122">
        <v>9.9999999999990402E-2</v>
      </c>
      <c r="AO122">
        <v>6.5517240999989595E-2</v>
      </c>
      <c r="AP122">
        <v>7.2823381113001406E-2</v>
      </c>
      <c r="AQ122">
        <v>-5.8647815013390697E-2</v>
      </c>
      <c r="AR122">
        <v>-9.31943076413317E-2</v>
      </c>
      <c r="AS122">
        <v>-0.51733378059674595</v>
      </c>
      <c r="AT122">
        <f t="array" ref="AT122:AW122">MMULT($H$87:$W$90,TRANSPOSE(AD122:AS122))</f>
        <v>2.698622251161694</v>
      </c>
      <c r="AU122">
        <v>2.698622251161694</v>
      </c>
      <c r="AV122">
        <v>2.698622251161694</v>
      </c>
      <c r="AW122">
        <v>2.698622251161694</v>
      </c>
      <c r="AX122">
        <f t="shared" si="23"/>
        <v>-2.7986222511616941</v>
      </c>
      <c r="AY122">
        <f t="shared" si="24"/>
        <v>-3.198622251161694</v>
      </c>
      <c r="AZ122">
        <f t="shared" si="25"/>
        <v>-3.198622251161694</v>
      </c>
      <c r="BA122">
        <f t="shared" si="26"/>
        <v>-2.922760182161694</v>
      </c>
    </row>
    <row r="123" spans="25:53" x14ac:dyDescent="0.55000000000000004">
      <c r="Y123" s="1">
        <v>41334</v>
      </c>
      <c r="Z123">
        <v>-0.3</v>
      </c>
      <c r="AA123">
        <v>-0.7</v>
      </c>
      <c r="AB123">
        <v>-0.8</v>
      </c>
      <c r="AC123">
        <v>-0.63275862100000002</v>
      </c>
      <c r="AD123">
        <f t="shared" si="15"/>
        <v>-0.19999999999999998</v>
      </c>
      <c r="AE123">
        <f t="shared" si="16"/>
        <v>-0.19999999999999996</v>
      </c>
      <c r="AF123">
        <f t="shared" si="17"/>
        <v>-0.30000000000000004</v>
      </c>
      <c r="AG123">
        <f t="shared" si="18"/>
        <v>-0.40862069000000001</v>
      </c>
      <c r="AH123">
        <f t="shared" si="19"/>
        <v>0.1</v>
      </c>
      <c r="AI123">
        <f t="shared" si="20"/>
        <v>-9.9999999999999978E-2</v>
      </c>
      <c r="AJ123">
        <f t="shared" si="21"/>
        <v>9.9999999999999978E-2</v>
      </c>
      <c r="AK123">
        <f t="shared" si="22"/>
        <v>6.5517241000000004E-2</v>
      </c>
      <c r="AL123">
        <v>-0.19999999999996601</v>
      </c>
      <c r="AM123">
        <v>-0.199999999999978</v>
      </c>
      <c r="AN123">
        <v>-0.29999999999993499</v>
      </c>
      <c r="AO123">
        <v>-0.408620690000011</v>
      </c>
      <c r="AP123">
        <v>-0.189604486571984</v>
      </c>
      <c r="AQ123">
        <v>0.101749802703735</v>
      </c>
      <c r="AR123">
        <v>8.7677616820744805E-2</v>
      </c>
      <c r="AS123">
        <v>9.4186768717925307E-2</v>
      </c>
      <c r="AT123">
        <f t="array" ref="AT123:AW123">MMULT($H$87:$W$90,TRANSPOSE(AD123:AS123))</f>
        <v>0.41782989800513581</v>
      </c>
      <c r="AU123">
        <v>0.41782989800513581</v>
      </c>
      <c r="AV123">
        <v>0.41782989800513581</v>
      </c>
      <c r="AW123">
        <v>0.41782989800513581</v>
      </c>
      <c r="AX123">
        <f t="shared" si="23"/>
        <v>-0.71782989800513586</v>
      </c>
      <c r="AY123">
        <f t="shared" si="24"/>
        <v>-1.1178298980051358</v>
      </c>
      <c r="AZ123">
        <f t="shared" si="25"/>
        <v>-1.2178298980051359</v>
      </c>
      <c r="BA123">
        <f t="shared" si="26"/>
        <v>-1.0505885190051358</v>
      </c>
    </row>
    <row r="124" spans="25:53" x14ac:dyDescent="0.55000000000000004">
      <c r="Y124" s="1">
        <v>41426</v>
      </c>
      <c r="Z124">
        <v>0</v>
      </c>
      <c r="AA124">
        <v>-0.4</v>
      </c>
      <c r="AB124">
        <v>-0.4</v>
      </c>
      <c r="AC124">
        <v>-0.26551724100000001</v>
      </c>
      <c r="AD124">
        <f t="shared" si="15"/>
        <v>0.3</v>
      </c>
      <c r="AE124">
        <f t="shared" si="16"/>
        <v>0.29999999999999993</v>
      </c>
      <c r="AF124">
        <f t="shared" si="17"/>
        <v>0.4</v>
      </c>
      <c r="AG124">
        <f t="shared" si="18"/>
        <v>0.36724138000000001</v>
      </c>
      <c r="AH124">
        <f t="shared" si="19"/>
        <v>-0.19999999999999998</v>
      </c>
      <c r="AI124">
        <f t="shared" si="20"/>
        <v>-0.19999999999999996</v>
      </c>
      <c r="AJ124">
        <f t="shared" si="21"/>
        <v>-0.30000000000000004</v>
      </c>
      <c r="AK124">
        <f t="shared" si="22"/>
        <v>-0.40862069000000001</v>
      </c>
      <c r="AL124">
        <v>0.29999999999993898</v>
      </c>
      <c r="AM124">
        <v>0.29999999999994498</v>
      </c>
      <c r="AN124">
        <v>0.39999999999988001</v>
      </c>
      <c r="AO124">
        <v>0.36724137999998702</v>
      </c>
      <c r="AP124">
        <v>0.33429667876951802</v>
      </c>
      <c r="AQ124">
        <v>-2.75431053710034E-2</v>
      </c>
      <c r="AR124">
        <v>-0.25759169603919102</v>
      </c>
      <c r="AS124">
        <v>0.413348147160014</v>
      </c>
      <c r="AT124">
        <f t="array" ref="AT124:AW124">MMULT($H$87:$W$90,TRANSPOSE(AD124:AS124))</f>
        <v>3.7132065022173366</v>
      </c>
      <c r="AU124">
        <v>3.7132065022173366</v>
      </c>
      <c r="AV124">
        <v>3.7132065022173366</v>
      </c>
      <c r="AW124">
        <v>3.7132065022173366</v>
      </c>
      <c r="AX124">
        <f t="shared" si="23"/>
        <v>-3.7132065022173366</v>
      </c>
      <c r="AY124">
        <f t="shared" si="24"/>
        <v>-4.113206502217337</v>
      </c>
      <c r="AZ124">
        <f t="shared" si="25"/>
        <v>-4.113206502217337</v>
      </c>
      <c r="BA124">
        <f t="shared" si="26"/>
        <v>-3.9787237432173366</v>
      </c>
    </row>
    <row r="125" spans="25:53" x14ac:dyDescent="0.55000000000000004">
      <c r="Y125" s="1">
        <v>41518</v>
      </c>
      <c r="Z125">
        <v>0.7</v>
      </c>
      <c r="AA125">
        <v>-0.1</v>
      </c>
      <c r="AB125">
        <v>0</v>
      </c>
      <c r="AC125">
        <v>0.7</v>
      </c>
      <c r="AD125">
        <f t="shared" si="15"/>
        <v>0.7</v>
      </c>
      <c r="AE125">
        <f t="shared" si="16"/>
        <v>0.30000000000000004</v>
      </c>
      <c r="AF125">
        <f t="shared" si="17"/>
        <v>0.4</v>
      </c>
      <c r="AG125">
        <f t="shared" si="18"/>
        <v>0.96551724099999992</v>
      </c>
      <c r="AH125">
        <f t="shared" si="19"/>
        <v>0.3</v>
      </c>
      <c r="AI125">
        <f t="shared" si="20"/>
        <v>0.29999999999999993</v>
      </c>
      <c r="AJ125">
        <f t="shared" si="21"/>
        <v>0.4</v>
      </c>
      <c r="AK125">
        <f t="shared" si="22"/>
        <v>0.36724138000000001</v>
      </c>
      <c r="AL125">
        <v>0.69999999999993301</v>
      </c>
      <c r="AM125">
        <v>0.29999999999995303</v>
      </c>
      <c r="AN125">
        <v>0.39999999999989999</v>
      </c>
      <c r="AO125">
        <v>0.96551724099993996</v>
      </c>
      <c r="AP125">
        <v>0.36539358945461903</v>
      </c>
      <c r="AQ125">
        <v>1.48407809723903E-2</v>
      </c>
      <c r="AR125">
        <v>-3.0183048966023699E-2</v>
      </c>
      <c r="AS125">
        <v>1.2199566584665001E-2</v>
      </c>
      <c r="AT125">
        <f t="array" ref="AT125:AW125">MMULT($H$87:$W$90,TRANSPOSE(AD125:AS125))</f>
        <v>-10.816484580901106</v>
      </c>
      <c r="AU125">
        <v>-10.816484580901106</v>
      </c>
      <c r="AV125">
        <v>-10.816484580901106</v>
      </c>
      <c r="AW125">
        <v>-10.816484580901106</v>
      </c>
      <c r="AX125">
        <f t="shared" si="23"/>
        <v>11.516484580901105</v>
      </c>
      <c r="AY125">
        <f t="shared" si="24"/>
        <v>10.716484580901106</v>
      </c>
      <c r="AZ125">
        <f t="shared" si="25"/>
        <v>10.816484580901106</v>
      </c>
      <c r="BA125">
        <f t="shared" si="26"/>
        <v>11.516484580901105</v>
      </c>
    </row>
    <row r="126" spans="25:53" x14ac:dyDescent="0.55000000000000004">
      <c r="Y126" s="1">
        <v>41609</v>
      </c>
      <c r="Z126">
        <v>1.1000000000000001</v>
      </c>
      <c r="AA126">
        <v>0.5</v>
      </c>
      <c r="AB126">
        <v>0.5</v>
      </c>
      <c r="AC126">
        <v>1.481034483</v>
      </c>
      <c r="AD126">
        <f t="shared" si="15"/>
        <v>0.40000000000000013</v>
      </c>
      <c r="AE126">
        <f t="shared" si="16"/>
        <v>0.6</v>
      </c>
      <c r="AF126">
        <f t="shared" si="17"/>
        <v>0.5</v>
      </c>
      <c r="AG126">
        <f t="shared" si="18"/>
        <v>0.781034483</v>
      </c>
      <c r="AH126">
        <f t="shared" si="19"/>
        <v>0.7</v>
      </c>
      <c r="AI126">
        <f t="shared" si="20"/>
        <v>0.30000000000000004</v>
      </c>
      <c r="AJ126">
        <f t="shared" si="21"/>
        <v>0.4</v>
      </c>
      <c r="AK126">
        <f t="shared" si="22"/>
        <v>0.96551724099999992</v>
      </c>
      <c r="AL126">
        <v>0.399999999999962</v>
      </c>
      <c r="AM126">
        <v>0.59999999999989995</v>
      </c>
      <c r="AN126">
        <v>0.499999999999931</v>
      </c>
      <c r="AO126">
        <v>0.78103448299990397</v>
      </c>
      <c r="AP126">
        <v>0.282118048054736</v>
      </c>
      <c r="AQ126">
        <v>-7.41545465518927E-2</v>
      </c>
      <c r="AR126">
        <v>-4.6371954421725002E-2</v>
      </c>
      <c r="AS126">
        <v>0.208681457842322</v>
      </c>
      <c r="AT126">
        <f t="array" ref="AT126:AW126">MMULT($H$87:$W$90,TRANSPOSE(AD126:AS126))</f>
        <v>-16.370671245041422</v>
      </c>
      <c r="AU126">
        <v>-16.370671245041422</v>
      </c>
      <c r="AV126">
        <v>-16.370671245041422</v>
      </c>
      <c r="AW126">
        <v>-16.370671245041422</v>
      </c>
      <c r="AX126">
        <f t="shared" si="23"/>
        <v>17.470671245041423</v>
      </c>
      <c r="AY126">
        <f t="shared" si="24"/>
        <v>16.870671245041422</v>
      </c>
      <c r="AZ126">
        <f t="shared" si="25"/>
        <v>16.870671245041422</v>
      </c>
      <c r="BA126">
        <f t="shared" si="26"/>
        <v>17.85170572804142</v>
      </c>
    </row>
    <row r="127" spans="25:53" x14ac:dyDescent="0.55000000000000004">
      <c r="Y127" s="1">
        <v>41699</v>
      </c>
      <c r="Z127">
        <v>1.3</v>
      </c>
      <c r="AA127">
        <v>0.8</v>
      </c>
      <c r="AB127">
        <v>0.6</v>
      </c>
      <c r="AC127">
        <v>1.518965517</v>
      </c>
      <c r="AD127">
        <f t="shared" si="15"/>
        <v>0.19999999999999996</v>
      </c>
      <c r="AE127">
        <f t="shared" si="16"/>
        <v>0.30000000000000004</v>
      </c>
      <c r="AF127">
        <f t="shared" si="17"/>
        <v>9.9999999999999978E-2</v>
      </c>
      <c r="AG127">
        <f t="shared" si="18"/>
        <v>3.7931034000000086E-2</v>
      </c>
      <c r="AH127">
        <f t="shared" si="19"/>
        <v>0.40000000000000013</v>
      </c>
      <c r="AI127">
        <f t="shared" si="20"/>
        <v>0.6</v>
      </c>
      <c r="AJ127">
        <f t="shared" si="21"/>
        <v>0.5</v>
      </c>
      <c r="AK127">
        <f t="shared" si="22"/>
        <v>0.781034483</v>
      </c>
      <c r="AL127">
        <v>0.19999999999999299</v>
      </c>
      <c r="AM127">
        <v>0.29999999999996402</v>
      </c>
      <c r="AN127">
        <v>0.100000000000039</v>
      </c>
      <c r="AO127">
        <v>3.7931033999993299E-2</v>
      </c>
      <c r="AP127">
        <v>8.0420301112040501E-2</v>
      </c>
      <c r="AQ127">
        <v>4.3667691781630602E-2</v>
      </c>
      <c r="AR127">
        <v>-3.01584018294772E-2</v>
      </c>
      <c r="AS127">
        <v>0.56683356216290604</v>
      </c>
      <c r="AT127">
        <f t="array" ref="AT127:AW127">MMULT($H$87:$W$90,TRANSPOSE(AD127:AS127))</f>
        <v>-13.542079290790005</v>
      </c>
      <c r="AU127">
        <v>-13.542079290790005</v>
      </c>
      <c r="AV127">
        <v>-13.542079290790005</v>
      </c>
      <c r="AW127">
        <v>-13.542079290790005</v>
      </c>
      <c r="AX127">
        <f t="shared" si="23"/>
        <v>14.842079290790005</v>
      </c>
      <c r="AY127">
        <f t="shared" si="24"/>
        <v>14.342079290790005</v>
      </c>
      <c r="AZ127">
        <f t="shared" si="25"/>
        <v>14.142079290790004</v>
      </c>
      <c r="BA127">
        <f t="shared" si="26"/>
        <v>15.061044807790005</v>
      </c>
    </row>
    <row r="128" spans="25:53" x14ac:dyDescent="0.55000000000000004">
      <c r="Y128" s="1">
        <v>41791</v>
      </c>
      <c r="Z128">
        <v>1.4</v>
      </c>
      <c r="AA128">
        <v>0.8</v>
      </c>
      <c r="AB128">
        <v>0.7</v>
      </c>
      <c r="AC128">
        <v>4.0637931030000001</v>
      </c>
      <c r="AD128">
        <f t="shared" si="15"/>
        <v>9.9999999999999867E-2</v>
      </c>
      <c r="AE128">
        <f t="shared" si="16"/>
        <v>0</v>
      </c>
      <c r="AF128">
        <f t="shared" si="17"/>
        <v>9.9999999999999978E-2</v>
      </c>
      <c r="AG128">
        <f t="shared" si="18"/>
        <v>2.5448275860000003</v>
      </c>
      <c r="AH128">
        <f t="shared" si="19"/>
        <v>0.19999999999999996</v>
      </c>
      <c r="AI128">
        <f t="shared" si="20"/>
        <v>0.30000000000000004</v>
      </c>
      <c r="AJ128">
        <f t="shared" si="21"/>
        <v>9.9999999999999978E-2</v>
      </c>
      <c r="AK128">
        <f t="shared" si="22"/>
        <v>3.7931034000000086E-2</v>
      </c>
      <c r="AL128">
        <v>9.9999999999987502E-2</v>
      </c>
      <c r="AM128" s="2">
        <v>2.9504176879413497E-14</v>
      </c>
      <c r="AN128">
        <v>9.9999999999983102E-2</v>
      </c>
      <c r="AO128">
        <v>2.54482758599982</v>
      </c>
      <c r="AP128">
        <v>0.101474545754406</v>
      </c>
      <c r="AQ128">
        <v>1.9007636365292E-3</v>
      </c>
      <c r="AR128">
        <v>-0.25269695236016998</v>
      </c>
      <c r="AS128">
        <v>0.37072749840920599</v>
      </c>
      <c r="AT128">
        <f t="array" ref="AT128:AW128">MMULT($H$87:$W$90,TRANSPOSE(AD128:AS128))</f>
        <v>-5.8561126373685255</v>
      </c>
      <c r="AU128">
        <v>-5.8561126373685255</v>
      </c>
      <c r="AV128">
        <v>-5.8561126373685255</v>
      </c>
      <c r="AW128">
        <v>-5.8561126373685255</v>
      </c>
      <c r="AX128">
        <f t="shared" si="23"/>
        <v>7.2561126373685259</v>
      </c>
      <c r="AY128">
        <f t="shared" si="24"/>
        <v>6.6561126373685253</v>
      </c>
      <c r="AZ128">
        <f t="shared" si="25"/>
        <v>6.5561126373685257</v>
      </c>
      <c r="BA128">
        <f t="shared" si="26"/>
        <v>9.9199057403685256</v>
      </c>
    </row>
    <row r="129" spans="25:53" x14ac:dyDescent="0.55000000000000004">
      <c r="Y129" s="1">
        <v>41883</v>
      </c>
      <c r="Z129">
        <v>1.2</v>
      </c>
      <c r="AA129">
        <v>0.8</v>
      </c>
      <c r="AB129">
        <v>0.6</v>
      </c>
      <c r="AC129">
        <v>3.7620689660000002</v>
      </c>
      <c r="AD129">
        <f t="shared" si="15"/>
        <v>-0.19999999999999996</v>
      </c>
      <c r="AE129">
        <f t="shared" si="16"/>
        <v>0</v>
      </c>
      <c r="AF129">
        <f t="shared" si="17"/>
        <v>-9.9999999999999978E-2</v>
      </c>
      <c r="AG129">
        <f t="shared" si="18"/>
        <v>-0.30172413699999989</v>
      </c>
      <c r="AH129">
        <f t="shared" si="19"/>
        <v>9.9999999999999867E-2</v>
      </c>
      <c r="AI129">
        <f t="shared" si="20"/>
        <v>0</v>
      </c>
      <c r="AJ129">
        <f t="shared" si="21"/>
        <v>9.9999999999999978E-2</v>
      </c>
      <c r="AK129">
        <f t="shared" si="22"/>
        <v>2.5448275860000003</v>
      </c>
      <c r="AL129">
        <v>-0.19999999999996099</v>
      </c>
      <c r="AM129" s="2">
        <v>3.92264346005256E-16</v>
      </c>
      <c r="AN129">
        <v>-0.100000000000022</v>
      </c>
      <c r="AO129">
        <v>-0.30172413700001199</v>
      </c>
      <c r="AP129">
        <v>-0.206775809340319</v>
      </c>
      <c r="AQ129">
        <v>-0.140788127474618</v>
      </c>
      <c r="AR129">
        <v>-5.2641185839293198E-2</v>
      </c>
      <c r="AS129">
        <v>0.34203524188725098</v>
      </c>
      <c r="AT129">
        <f t="array" ref="AT129:AW129">MMULT($H$87:$W$90,TRANSPOSE(AD129:AS129))</f>
        <v>-15.489579766737778</v>
      </c>
      <c r="AU129">
        <v>-15.489579766737778</v>
      </c>
      <c r="AV129">
        <v>-15.489579766737778</v>
      </c>
      <c r="AW129">
        <v>-15.489579766737778</v>
      </c>
      <c r="AX129">
        <f t="shared" si="23"/>
        <v>16.689579766737779</v>
      </c>
      <c r="AY129">
        <f t="shared" si="24"/>
        <v>16.289579766737777</v>
      </c>
      <c r="AZ129">
        <f t="shared" si="25"/>
        <v>16.089579766737778</v>
      </c>
      <c r="BA129">
        <f t="shared" si="26"/>
        <v>19.251648732737777</v>
      </c>
    </row>
    <row r="130" spans="25:53" x14ac:dyDescent="0.55000000000000004">
      <c r="Y130" s="1">
        <v>41974</v>
      </c>
      <c r="Z130">
        <v>0.7</v>
      </c>
      <c r="AA130">
        <v>0.6</v>
      </c>
      <c r="AB130">
        <v>0.4</v>
      </c>
      <c r="AC130">
        <v>2.7568965520000002</v>
      </c>
      <c r="AD130">
        <f t="shared" si="15"/>
        <v>-0.5</v>
      </c>
      <c r="AE130">
        <f t="shared" si="16"/>
        <v>-0.20000000000000007</v>
      </c>
      <c r="AF130">
        <f t="shared" si="17"/>
        <v>-0.19999999999999996</v>
      </c>
      <c r="AG130">
        <f t="shared" si="18"/>
        <v>-1.005172414</v>
      </c>
      <c r="AH130">
        <f t="shared" si="19"/>
        <v>-0.19999999999999996</v>
      </c>
      <c r="AI130">
        <f t="shared" si="20"/>
        <v>0</v>
      </c>
      <c r="AJ130">
        <f t="shared" si="21"/>
        <v>-9.9999999999999978E-2</v>
      </c>
      <c r="AK130">
        <f t="shared" si="22"/>
        <v>-0.30172413699999989</v>
      </c>
      <c r="AL130">
        <v>-0.49999999999994799</v>
      </c>
      <c r="AM130">
        <v>-0.19999999999998799</v>
      </c>
      <c r="AN130">
        <v>-0.199999999999979</v>
      </c>
      <c r="AO130">
        <v>-1.0051724139998699</v>
      </c>
      <c r="AP130">
        <v>-0.28517927866109599</v>
      </c>
      <c r="AQ130">
        <v>1.0217723017480701E-2</v>
      </c>
      <c r="AR130">
        <v>0.19875157922307299</v>
      </c>
      <c r="AS130">
        <v>9.3883808611839301E-2</v>
      </c>
      <c r="AT130">
        <f t="array" ref="AT130:AW130">MMULT($H$87:$W$90,TRANSPOSE(AD130:AS130))</f>
        <v>5.882839636327005</v>
      </c>
      <c r="AU130">
        <v>5.882839636327005</v>
      </c>
      <c r="AV130">
        <v>5.882839636327005</v>
      </c>
      <c r="AW130">
        <v>5.882839636327005</v>
      </c>
      <c r="AX130">
        <f t="shared" si="23"/>
        <v>-5.1828396363270048</v>
      </c>
      <c r="AY130">
        <f t="shared" si="24"/>
        <v>-5.2828396363270054</v>
      </c>
      <c r="AZ130">
        <f t="shared" si="25"/>
        <v>-5.4828396363270047</v>
      </c>
      <c r="BA130">
        <f t="shared" si="26"/>
        <v>-3.1259430843270049</v>
      </c>
    </row>
    <row r="131" spans="25:53" x14ac:dyDescent="0.55000000000000004">
      <c r="Y131" s="1">
        <v>42064</v>
      </c>
      <c r="Z131">
        <v>0.1</v>
      </c>
      <c r="AA131">
        <v>0.6</v>
      </c>
      <c r="AB131">
        <v>0.4</v>
      </c>
      <c r="AC131">
        <v>3.0672413789999999</v>
      </c>
      <c r="AD131">
        <f t="shared" si="15"/>
        <v>-0.6</v>
      </c>
      <c r="AE131">
        <f t="shared" si="16"/>
        <v>0</v>
      </c>
      <c r="AF131">
        <f t="shared" si="17"/>
        <v>0</v>
      </c>
      <c r="AG131">
        <f t="shared" si="18"/>
        <v>0.31034482699999977</v>
      </c>
      <c r="AH131">
        <f t="shared" si="19"/>
        <v>-0.5</v>
      </c>
      <c r="AI131">
        <f t="shared" si="20"/>
        <v>-0.20000000000000007</v>
      </c>
      <c r="AJ131">
        <f t="shared" si="21"/>
        <v>-0.19999999999999996</v>
      </c>
      <c r="AK131">
        <f t="shared" si="22"/>
        <v>-1.005172414</v>
      </c>
      <c r="AL131">
        <v>-0.59999999999992903</v>
      </c>
      <c r="AM131" s="2">
        <v>-1.15740750317173E-14</v>
      </c>
      <c r="AN131" s="2">
        <v>1.86795023893183E-14</v>
      </c>
      <c r="AO131">
        <v>0.31034482700000898</v>
      </c>
      <c r="AP131">
        <v>-0.42847516123536999</v>
      </c>
      <c r="AQ131">
        <v>6.2984847883466505E-2</v>
      </c>
      <c r="AR131">
        <v>0.103487026253526</v>
      </c>
      <c r="AS131">
        <v>-0.78949584778679005</v>
      </c>
      <c r="AT131">
        <f t="array" ref="AT131:AW131">MMULT($H$87:$W$90,TRANSPOSE(AD131:AS131))</f>
        <v>13.474662462000932</v>
      </c>
      <c r="AU131">
        <v>13.474662462000932</v>
      </c>
      <c r="AV131">
        <v>13.474662462000932</v>
      </c>
      <c r="AW131">
        <v>13.474662462000932</v>
      </c>
      <c r="AX131">
        <f t="shared" si="23"/>
        <v>-13.374662462000932</v>
      </c>
      <c r="AY131">
        <f t="shared" si="24"/>
        <v>-12.874662462000932</v>
      </c>
      <c r="AZ131">
        <f t="shared" si="25"/>
        <v>-13.074662462000932</v>
      </c>
      <c r="BA131">
        <f t="shared" si="26"/>
        <v>-10.407421083000932</v>
      </c>
    </row>
    <row r="132" spans="25:53" x14ac:dyDescent="0.55000000000000004">
      <c r="Y132" s="1">
        <v>42156</v>
      </c>
      <c r="Z132">
        <v>0</v>
      </c>
      <c r="AA132">
        <v>0.7</v>
      </c>
      <c r="AB132">
        <v>0.3</v>
      </c>
      <c r="AC132">
        <v>0.97413793100000001</v>
      </c>
      <c r="AD132">
        <f t="shared" si="15"/>
        <v>-0.1</v>
      </c>
      <c r="AE132">
        <f t="shared" si="16"/>
        <v>9.9999999999999978E-2</v>
      </c>
      <c r="AF132">
        <f t="shared" si="17"/>
        <v>-0.10000000000000003</v>
      </c>
      <c r="AG132">
        <f t="shared" si="18"/>
        <v>-2.0931034479999999</v>
      </c>
      <c r="AH132">
        <f t="shared" si="19"/>
        <v>-0.6</v>
      </c>
      <c r="AI132">
        <f t="shared" si="20"/>
        <v>0</v>
      </c>
      <c r="AJ132">
        <f t="shared" si="21"/>
        <v>0</v>
      </c>
      <c r="AK132">
        <f t="shared" si="22"/>
        <v>0.31034482699999977</v>
      </c>
      <c r="AL132">
        <v>-0.10000000000002</v>
      </c>
      <c r="AM132">
        <v>9.9999999999992401E-2</v>
      </c>
      <c r="AN132">
        <v>-9.9999999999950198E-2</v>
      </c>
      <c r="AO132">
        <v>-2.0931034479998898</v>
      </c>
      <c r="AP132">
        <v>5.6103178275722997E-2</v>
      </c>
      <c r="AQ132">
        <v>4.7872240775566802E-2</v>
      </c>
      <c r="AR132">
        <v>2.4118460548374899E-2</v>
      </c>
      <c r="AS132">
        <v>-0.49377278837611099</v>
      </c>
      <c r="AT132">
        <f t="array" ref="AT132:AW132">MMULT($H$87:$W$90,TRANSPOSE(AD132:AS132))</f>
        <v>4.253752869260456</v>
      </c>
      <c r="AU132">
        <v>4.253752869260456</v>
      </c>
      <c r="AV132">
        <v>4.253752869260456</v>
      </c>
      <c r="AW132">
        <v>4.253752869260456</v>
      </c>
      <c r="AX132">
        <f t="shared" si="23"/>
        <v>-4.253752869260456</v>
      </c>
      <c r="AY132">
        <f t="shared" si="24"/>
        <v>-3.5537528692604559</v>
      </c>
      <c r="AZ132">
        <f t="shared" si="25"/>
        <v>-3.9537528692604562</v>
      </c>
      <c r="BA132">
        <f t="shared" si="26"/>
        <v>-3.279614938260456</v>
      </c>
    </row>
    <row r="133" spans="25:53" x14ac:dyDescent="0.55000000000000004">
      <c r="Y133" s="1">
        <v>42248</v>
      </c>
      <c r="Z133">
        <v>-0.1</v>
      </c>
      <c r="AA133">
        <v>1</v>
      </c>
      <c r="AB133">
        <v>0.7</v>
      </c>
      <c r="AC133">
        <v>1.187931034</v>
      </c>
      <c r="AD133">
        <f t="shared" ref="AD133:AD135" si="27">Z133-Z132</f>
        <v>-0.1</v>
      </c>
      <c r="AE133">
        <f t="shared" ref="AE133:AE135" si="28">AA133-AA132</f>
        <v>0.30000000000000004</v>
      </c>
      <c r="AF133">
        <f t="shared" ref="AF133:AF135" si="29">AB133-AB132</f>
        <v>0.39999999999999997</v>
      </c>
      <c r="AG133">
        <f t="shared" ref="AG133:AG135" si="30">AC133-AC132</f>
        <v>0.21379310299999998</v>
      </c>
      <c r="AH133">
        <f t="shared" si="19"/>
        <v>-0.1</v>
      </c>
      <c r="AI133">
        <f t="shared" si="20"/>
        <v>9.9999999999999978E-2</v>
      </c>
      <c r="AJ133">
        <f t="shared" si="21"/>
        <v>-0.10000000000000003</v>
      </c>
      <c r="AK133">
        <f t="shared" si="22"/>
        <v>-2.0931034479999999</v>
      </c>
      <c r="AL133">
        <v>-9.9999999999971598E-2</v>
      </c>
      <c r="AM133">
        <v>0.29999999999995502</v>
      </c>
      <c r="AN133">
        <v>0.399999999999893</v>
      </c>
      <c r="AO133">
        <v>0.21379310299999599</v>
      </c>
      <c r="AP133">
        <v>-0.19184356490628801</v>
      </c>
      <c r="AQ133">
        <v>-7.4589278536080106E-2</v>
      </c>
      <c r="AR133">
        <v>-0.318288754684106</v>
      </c>
      <c r="AS133">
        <v>0.167608332271687</v>
      </c>
      <c r="AT133">
        <f t="array" ref="AT133:AW133">MMULT($H$87:$W$90,TRANSPOSE(AD133:AS133))</f>
        <v>13.554664437204279</v>
      </c>
      <c r="AU133">
        <v>13.554664437204279</v>
      </c>
      <c r="AV133">
        <v>13.554664437204279</v>
      </c>
      <c r="AW133">
        <v>13.554664437204279</v>
      </c>
      <c r="AX133">
        <f t="shared" si="23"/>
        <v>-13.654664437204278</v>
      </c>
      <c r="AY133">
        <f t="shared" si="24"/>
        <v>-12.554664437204279</v>
      </c>
      <c r="AZ133">
        <f t="shared" si="25"/>
        <v>-12.85466443720428</v>
      </c>
      <c r="BA133">
        <f t="shared" si="26"/>
        <v>-12.366733403204279</v>
      </c>
    </row>
    <row r="134" spans="25:53" x14ac:dyDescent="0.55000000000000004">
      <c r="Y134" s="1">
        <v>42339</v>
      </c>
      <c r="Z134">
        <v>0</v>
      </c>
      <c r="AA134">
        <v>1.2</v>
      </c>
      <c r="AB134">
        <v>0.8</v>
      </c>
      <c r="AC134">
        <v>1.1206896550000001</v>
      </c>
      <c r="AD134">
        <f t="shared" si="27"/>
        <v>0.1</v>
      </c>
      <c r="AE134">
        <f t="shared" si="28"/>
        <v>0.19999999999999996</v>
      </c>
      <c r="AF134">
        <f t="shared" si="29"/>
        <v>0.10000000000000009</v>
      </c>
      <c r="AG134">
        <f t="shared" si="30"/>
        <v>-6.7241378999999935E-2</v>
      </c>
      <c r="AH134">
        <f t="shared" ref="AH134:AH135" si="31">AD133</f>
        <v>-0.1</v>
      </c>
      <c r="AI134">
        <f t="shared" ref="AI134:AI135" si="32">AE133</f>
        <v>0.30000000000000004</v>
      </c>
      <c r="AJ134">
        <f t="shared" ref="AJ134:AJ135" si="33">AF133</f>
        <v>0.39999999999999997</v>
      </c>
      <c r="AK134">
        <f t="shared" ref="AK134:AK135" si="34">AG133</f>
        <v>0.21379310299999998</v>
      </c>
      <c r="AL134">
        <v>9.9999999999960495E-2</v>
      </c>
      <c r="AM134">
        <v>0.19999999999996401</v>
      </c>
      <c r="AN134">
        <v>9.9999999999957206E-2</v>
      </c>
      <c r="AO134">
        <v>-6.7241378999985099E-2</v>
      </c>
      <c r="AP134">
        <v>0.215278115942408</v>
      </c>
      <c r="AQ134">
        <v>-1.9318417752583101E-2</v>
      </c>
      <c r="AR134">
        <v>2.74959936194333E-2</v>
      </c>
      <c r="AS134">
        <v>-0.120546209383027</v>
      </c>
      <c r="AT134">
        <f t="array" ref="AT134:AW134">MMULT($H$87:$W$90,TRANSPOSE(AD134:AS134))</f>
        <v>-4.2346225459388691</v>
      </c>
      <c r="AU134">
        <v>-4.2346225459388691</v>
      </c>
      <c r="AV134">
        <v>-4.2346225459388691</v>
      </c>
      <c r="AW134">
        <v>-4.2346225459388691</v>
      </c>
      <c r="AX134">
        <f t="shared" ref="AX134:AX135" si="35">Z134-AT134</f>
        <v>4.2346225459388691</v>
      </c>
      <c r="AY134">
        <f t="shared" ref="AY134:AY135" si="36">AA134-AU134</f>
        <v>5.4346225459388693</v>
      </c>
      <c r="AZ134">
        <f t="shared" ref="AZ134:AZ135" si="37">AB134-AV134</f>
        <v>5.0346225459388689</v>
      </c>
      <c r="BA134">
        <f t="shared" ref="BA134:BA135" si="38">AC134-AW134</f>
        <v>5.3553122009388687</v>
      </c>
    </row>
    <row r="135" spans="25:53" x14ac:dyDescent="0.55000000000000004">
      <c r="Y135" s="1">
        <v>42430</v>
      </c>
      <c r="Z135">
        <v>-0.1</v>
      </c>
      <c r="AA135">
        <v>0.9</v>
      </c>
      <c r="AB135">
        <v>0.6</v>
      </c>
      <c r="AC135">
        <v>1.039655172</v>
      </c>
      <c r="AD135">
        <f t="shared" si="27"/>
        <v>-0.1</v>
      </c>
      <c r="AE135">
        <f t="shared" si="28"/>
        <v>-0.29999999999999993</v>
      </c>
      <c r="AF135">
        <f t="shared" si="29"/>
        <v>-0.20000000000000007</v>
      </c>
      <c r="AG135">
        <f t="shared" si="30"/>
        <v>-8.1034483000000046E-2</v>
      </c>
      <c r="AH135">
        <f t="shared" si="31"/>
        <v>0.1</v>
      </c>
      <c r="AI135">
        <f t="shared" si="32"/>
        <v>0.19999999999999996</v>
      </c>
      <c r="AJ135">
        <f t="shared" si="33"/>
        <v>0.10000000000000009</v>
      </c>
      <c r="AK135">
        <f t="shared" si="34"/>
        <v>-6.7241378999999935E-2</v>
      </c>
      <c r="AL135">
        <v>-9.9999999999956402E-2</v>
      </c>
      <c r="AM135">
        <v>-0.29999999999992899</v>
      </c>
      <c r="AN135">
        <v>-0.19999999999992901</v>
      </c>
      <c r="AO135">
        <v>-8.1034483000001697E-2</v>
      </c>
      <c r="AP135">
        <v>-0.244962771720835</v>
      </c>
      <c r="AQ135">
        <v>0.11024251395229499</v>
      </c>
      <c r="AR135">
        <v>0.221946667927682</v>
      </c>
      <c r="AS135">
        <v>-0.118380331451318</v>
      </c>
      <c r="AT135">
        <f t="array" ref="AT135:AW135">MMULT($H$87:$W$90,TRANSPOSE(AD135:AS135))</f>
        <v>-0.89229596845328596</v>
      </c>
      <c r="AU135">
        <v>-0.89229596845328596</v>
      </c>
      <c r="AV135">
        <v>-0.89229596845328596</v>
      </c>
      <c r="AW135">
        <v>-0.89229596845328596</v>
      </c>
      <c r="AX135">
        <f t="shared" si="35"/>
        <v>0.79229596845328598</v>
      </c>
      <c r="AY135">
        <f t="shared" si="36"/>
        <v>1.792295968453286</v>
      </c>
      <c r="AZ135">
        <f t="shared" si="37"/>
        <v>1.4922959684532859</v>
      </c>
      <c r="BA135">
        <f t="shared" si="38"/>
        <v>1.9319511404532861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05B5-6613-44A9-B158-0679C6EA387D}">
  <dimension ref="B2:S139"/>
  <sheetViews>
    <sheetView workbookViewId="0">
      <selection activeCell="F4" sqref="F4"/>
    </sheetView>
  </sheetViews>
  <sheetFormatPr defaultRowHeight="18" x14ac:dyDescent="0.55000000000000004"/>
  <sheetData>
    <row r="2" spans="2:19" x14ac:dyDescent="0.55000000000000004">
      <c r="B2" t="s">
        <v>1</v>
      </c>
      <c r="C2">
        <v>0.25093919999999997</v>
      </c>
      <c r="E2" t="s">
        <v>6</v>
      </c>
      <c r="F2">
        <v>-0.1320587</v>
      </c>
      <c r="K2">
        <v>1</v>
      </c>
      <c r="L2">
        <v>0</v>
      </c>
      <c r="M2">
        <v>0</v>
      </c>
      <c r="N2">
        <v>0</v>
      </c>
    </row>
    <row r="3" spans="2:19" x14ac:dyDescent="0.55000000000000004">
      <c r="B3" t="s">
        <v>2</v>
      </c>
      <c r="C3">
        <v>-0.52903029999999995</v>
      </c>
      <c r="E3" t="s">
        <v>7</v>
      </c>
      <c r="F3">
        <v>0.9190625</v>
      </c>
    </row>
    <row r="4" spans="2:19" x14ac:dyDescent="0.55000000000000004">
      <c r="K4" t="s">
        <v>14</v>
      </c>
      <c r="P4" t="s">
        <v>15</v>
      </c>
    </row>
    <row r="5" spans="2:19" x14ac:dyDescent="0.55000000000000004">
      <c r="K5">
        <f>C2</f>
        <v>0.25093919999999997</v>
      </c>
      <c r="L5">
        <f>C3</f>
        <v>-0.52903029999999995</v>
      </c>
      <c r="M5">
        <f>F2</f>
        <v>-0.1320587</v>
      </c>
      <c r="N5">
        <f>F3</f>
        <v>0.9190625</v>
      </c>
      <c r="P5">
        <v>1</v>
      </c>
      <c r="Q5">
        <v>0</v>
      </c>
      <c r="R5">
        <v>0</v>
      </c>
      <c r="S5">
        <v>0</v>
      </c>
    </row>
    <row r="6" spans="2:19" x14ac:dyDescent="0.55000000000000004">
      <c r="C6" t="s">
        <v>0</v>
      </c>
      <c r="D6" t="s">
        <v>18</v>
      </c>
      <c r="E6" t="s">
        <v>19</v>
      </c>
      <c r="F6" t="s">
        <v>10</v>
      </c>
      <c r="G6" t="s">
        <v>8</v>
      </c>
      <c r="H6" t="s">
        <v>11</v>
      </c>
      <c r="I6" t="s">
        <v>12</v>
      </c>
      <c r="K6">
        <v>1</v>
      </c>
      <c r="L6">
        <v>0</v>
      </c>
      <c r="M6">
        <v>0</v>
      </c>
      <c r="N6">
        <v>0</v>
      </c>
      <c r="P6">
        <v>0</v>
      </c>
      <c r="Q6">
        <v>1</v>
      </c>
      <c r="R6">
        <v>0</v>
      </c>
      <c r="S6">
        <v>0</v>
      </c>
    </row>
    <row r="7" spans="2:19" x14ac:dyDescent="0.55000000000000004">
      <c r="B7" s="1">
        <v>30376</v>
      </c>
      <c r="C7">
        <v>2.3E-2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1</v>
      </c>
      <c r="S7">
        <v>0</v>
      </c>
    </row>
    <row r="8" spans="2:19" x14ac:dyDescent="0.55000000000000004">
      <c r="B8" s="1">
        <v>30468</v>
      </c>
      <c r="C8">
        <v>1.7999999999999999E-2</v>
      </c>
      <c r="F8">
        <f t="shared" ref="F8:F39" si="0">C8-C7</f>
        <v>-5.000000000000001E-3</v>
      </c>
      <c r="H8">
        <v>-2E-3</v>
      </c>
      <c r="I8">
        <v>1.4851150742935599E-11</v>
      </c>
      <c r="K8">
        <v>0</v>
      </c>
      <c r="L8">
        <v>0</v>
      </c>
      <c r="M8">
        <v>1</v>
      </c>
      <c r="N8">
        <v>0</v>
      </c>
      <c r="P8">
        <v>0</v>
      </c>
      <c r="Q8">
        <v>0</v>
      </c>
      <c r="R8">
        <v>0</v>
      </c>
      <c r="S8">
        <v>1</v>
      </c>
    </row>
    <row r="9" spans="2:19" x14ac:dyDescent="0.55000000000000004">
      <c r="B9" s="1">
        <v>30560</v>
      </c>
      <c r="C9">
        <v>1.6E-2</v>
      </c>
      <c r="D9">
        <f t="array" ref="D9">C9+MMULT($P$17:$S$17,TRANSPOSE(F9:I9))</f>
        <v>1.803408812013782E-2</v>
      </c>
      <c r="E9">
        <f t="shared" ref="E9:E40" si="1">C9-D9</f>
        <v>-2.0340881201378197E-3</v>
      </c>
      <c r="F9">
        <f t="shared" si="0"/>
        <v>-1.9999999999999983E-3</v>
      </c>
      <c r="G9">
        <f>F8</f>
        <v>-5.000000000000001E-3</v>
      </c>
      <c r="H9">
        <v>-2E-3</v>
      </c>
      <c r="I9">
        <v>1.05806060302088E-3</v>
      </c>
    </row>
    <row r="10" spans="2:19" x14ac:dyDescent="0.55000000000000004">
      <c r="B10" s="1">
        <v>30651</v>
      </c>
      <c r="C10">
        <v>1.6E-2</v>
      </c>
      <c r="D10">
        <f t="array" ref="D10">C10+MMULT($P$17:$S$17,TRANSPOSE(F10:I10))</f>
        <v>1.9196813082190713E-2</v>
      </c>
      <c r="E10">
        <f t="shared" si="1"/>
        <v>-3.1968130821907123E-3</v>
      </c>
      <c r="F10">
        <f t="shared" si="0"/>
        <v>0</v>
      </c>
      <c r="G10">
        <f t="shared" ref="G10:G73" si="2">F9</f>
        <v>-1.9999999999999983E-3</v>
      </c>
      <c r="H10">
        <v>2.9999999987188899E-3</v>
      </c>
      <c r="I10">
        <v>7.25463556308473E-4</v>
      </c>
      <c r="K10" t="s">
        <v>16</v>
      </c>
      <c r="P10" t="s">
        <v>17</v>
      </c>
    </row>
    <row r="11" spans="2:19" x14ac:dyDescent="0.55000000000000004">
      <c r="B11" s="1">
        <v>30742</v>
      </c>
      <c r="C11">
        <v>0.02</v>
      </c>
      <c r="D11">
        <f t="array" ref="D11">C11+MMULT($P$17:$S$17,TRANSPOSE(F11:I11))</f>
        <v>2.0060932310736582E-2</v>
      </c>
      <c r="E11">
        <f t="shared" si="1"/>
        <v>-6.0932310736581952E-5</v>
      </c>
      <c r="F11">
        <f t="shared" si="0"/>
        <v>4.0000000000000001E-3</v>
      </c>
      <c r="G11">
        <f t="shared" si="2"/>
        <v>0</v>
      </c>
      <c r="H11">
        <v>1.9999999997213401E-3</v>
      </c>
      <c r="I11">
        <v>-4.1756263118758002E-4</v>
      </c>
      <c r="K11">
        <f>P5-K5</f>
        <v>0.74906080000000008</v>
      </c>
      <c r="L11">
        <f>Q5-L5</f>
        <v>0.52903029999999995</v>
      </c>
      <c r="M11">
        <f>R5-M5</f>
        <v>0.1320587</v>
      </c>
      <c r="N11">
        <f>S5-N5</f>
        <v>-0.9190625</v>
      </c>
      <c r="P11">
        <f t="array" ref="P11:S14">MINVERSE(K11:N14)</f>
        <v>0.78241684023932245</v>
      </c>
      <c r="Q11">
        <v>-0.41392221571686083</v>
      </c>
      <c r="R11">
        <v>0.61576502645233966</v>
      </c>
      <c r="S11">
        <v>0.71908997723245227</v>
      </c>
    </row>
    <row r="12" spans="2:19" x14ac:dyDescent="0.55000000000000004">
      <c r="B12" s="1">
        <v>30834</v>
      </c>
      <c r="C12">
        <v>2.1000000000000001E-2</v>
      </c>
      <c r="D12">
        <f t="array" ref="D12">C12+MMULT($P$17:$S$17,TRANSPOSE(F12:I12))</f>
        <v>1.8044018732649124E-2</v>
      </c>
      <c r="E12">
        <f t="shared" si="1"/>
        <v>2.9559812673508774E-3</v>
      </c>
      <c r="F12">
        <f t="shared" si="0"/>
        <v>1.0000000000000009E-3</v>
      </c>
      <c r="G12">
        <f t="shared" si="2"/>
        <v>4.0000000000000001E-3</v>
      </c>
      <c r="H12">
        <v>-9.9999999924367707E-4</v>
      </c>
      <c r="I12">
        <v>-6.4935436943962797E-4</v>
      </c>
      <c r="K12">
        <f t="shared" ref="K12:N14" si="3">P6-K6</f>
        <v>-1</v>
      </c>
      <c r="L12">
        <f t="shared" si="3"/>
        <v>1</v>
      </c>
      <c r="M12">
        <f t="shared" si="3"/>
        <v>0</v>
      </c>
      <c r="N12">
        <f t="shared" si="3"/>
        <v>0</v>
      </c>
      <c r="P12">
        <v>0.78241684023932245</v>
      </c>
      <c r="Q12">
        <v>0.58607778428313917</v>
      </c>
      <c r="R12">
        <v>0.61576502645233966</v>
      </c>
      <c r="S12">
        <v>0.71908997723245227</v>
      </c>
    </row>
    <row r="13" spans="2:19" x14ac:dyDescent="0.55000000000000004">
      <c r="B13" s="1">
        <v>30926</v>
      </c>
      <c r="C13">
        <v>2.1999999999999999E-2</v>
      </c>
      <c r="D13">
        <f t="array" ref="D13">C13+MMULT($P$17:$S$17,TRANSPOSE(F13:I13))</f>
        <v>2.1175920490935644E-2</v>
      </c>
      <c r="E13">
        <f t="shared" si="1"/>
        <v>8.2407950906435504E-4</v>
      </c>
      <c r="F13">
        <f t="shared" si="0"/>
        <v>9.9999999999999742E-4</v>
      </c>
      <c r="G13">
        <f t="shared" si="2"/>
        <v>1.0000000000000009E-3</v>
      </c>
      <c r="H13">
        <v>-6.3940714702115396E-13</v>
      </c>
      <c r="I13">
        <v>-2.6780255502134701E-4</v>
      </c>
      <c r="K13">
        <f t="shared" si="3"/>
        <v>0</v>
      </c>
      <c r="L13">
        <f t="shared" si="3"/>
        <v>0</v>
      </c>
      <c r="M13">
        <f t="shared" si="3"/>
        <v>1</v>
      </c>
      <c r="N13">
        <f t="shared" si="3"/>
        <v>0</v>
      </c>
      <c r="P13">
        <v>0</v>
      </c>
      <c r="Q13">
        <v>0</v>
      </c>
      <c r="R13">
        <v>1</v>
      </c>
      <c r="S13">
        <v>0</v>
      </c>
    </row>
    <row r="14" spans="2:19" x14ac:dyDescent="0.55000000000000004">
      <c r="B14" s="1">
        <v>31017</v>
      </c>
      <c r="C14">
        <v>2.3E-2</v>
      </c>
      <c r="D14">
        <f t="array" ref="D14">C14+MMULT($P$17:$S$17,TRANSPOSE(F14:I14))</f>
        <v>2.2775601370890377E-2</v>
      </c>
      <c r="E14">
        <f t="shared" si="1"/>
        <v>2.2439862910962269E-4</v>
      </c>
      <c r="F14">
        <f t="shared" si="0"/>
        <v>1.0000000000000009E-3</v>
      </c>
      <c r="G14">
        <f t="shared" si="2"/>
        <v>9.9999999999999742E-4</v>
      </c>
      <c r="H14">
        <v>-2.0974313865579401E-13</v>
      </c>
      <c r="I14">
        <v>5.6614159477495405E-4</v>
      </c>
      <c r="K14">
        <f t="shared" si="3"/>
        <v>0</v>
      </c>
      <c r="L14">
        <f t="shared" si="3"/>
        <v>0</v>
      </c>
      <c r="M14">
        <f t="shared" si="3"/>
        <v>-1</v>
      </c>
      <c r="N14">
        <f t="shared" si="3"/>
        <v>1</v>
      </c>
      <c r="P14">
        <v>0</v>
      </c>
      <c r="Q14">
        <v>0</v>
      </c>
      <c r="R14">
        <v>1</v>
      </c>
      <c r="S14">
        <v>1</v>
      </c>
    </row>
    <row r="15" spans="2:19" x14ac:dyDescent="0.55000000000000004">
      <c r="B15" s="1">
        <v>31107</v>
      </c>
      <c r="C15">
        <v>2.3E-2</v>
      </c>
      <c r="D15">
        <f t="array" ref="D15">C15+MMULT($P$17:$S$17,TRANSPOSE(F15:I15))</f>
        <v>2.3310652686644603E-2</v>
      </c>
      <c r="E15">
        <f t="shared" si="1"/>
        <v>-3.1065268664460383E-4</v>
      </c>
      <c r="F15">
        <f t="shared" si="0"/>
        <v>0</v>
      </c>
      <c r="G15">
        <f t="shared" si="2"/>
        <v>1.0000000000000009E-3</v>
      </c>
      <c r="H15">
        <v>9.99999999654331E-4</v>
      </c>
      <c r="I15">
        <v>1.5131607944356601E-4</v>
      </c>
    </row>
    <row r="16" spans="2:19" x14ac:dyDescent="0.55000000000000004">
      <c r="B16" s="1">
        <v>31199</v>
      </c>
      <c r="C16">
        <v>0.02</v>
      </c>
      <c r="D16">
        <f t="array" ref="D16">C16+MMULT($P$17:$S$17,TRANSPOSE(F16:I16))</f>
        <v>2.0024673958797166E-2</v>
      </c>
      <c r="E16">
        <f t="shared" si="1"/>
        <v>-2.4673958797166023E-5</v>
      </c>
      <c r="F16">
        <f t="shared" si="0"/>
        <v>-2.9999999999999992E-3</v>
      </c>
      <c r="G16">
        <f t="shared" si="2"/>
        <v>0</v>
      </c>
      <c r="H16">
        <v>-9.9999999883060189E-4</v>
      </c>
      <c r="I16">
        <v>-1.7119547125351901E-5</v>
      </c>
    </row>
    <row r="17" spans="2:19" x14ac:dyDescent="0.55000000000000004">
      <c r="B17" s="1">
        <v>31291</v>
      </c>
      <c r="C17">
        <v>1.7999999999999999E-2</v>
      </c>
      <c r="D17">
        <f t="array" ref="D17">C17+MMULT($P$17:$S$17,TRANSPOSE(F17:I17))</f>
        <v>1.92436832632688E-2</v>
      </c>
      <c r="E17">
        <f t="shared" si="1"/>
        <v>-1.2436832632688015E-3</v>
      </c>
      <c r="F17">
        <f t="shared" si="0"/>
        <v>-2.0000000000000018E-3</v>
      </c>
      <c r="G17">
        <f t="shared" si="2"/>
        <v>-2.9999999999999992E-3</v>
      </c>
      <c r="H17">
        <v>-2.27142523540058E-13</v>
      </c>
      <c r="I17">
        <v>-6.0249720755489798E-4</v>
      </c>
      <c r="K17">
        <f t="array" ref="K17:N17">MMULT(K2:N2,K5:N8)</f>
        <v>0.25093919999999997</v>
      </c>
      <c r="L17">
        <v>-0.52903029999999995</v>
      </c>
      <c r="M17">
        <v>-0.1320587</v>
      </c>
      <c r="N17">
        <v>0.9190625</v>
      </c>
      <c r="P17">
        <f t="array" ref="P17:S17">MMULT(K17:N17,P11:S14)</f>
        <v>-0.21758315976067741</v>
      </c>
      <c r="Q17">
        <v>-0.41392221571686083</v>
      </c>
      <c r="R17">
        <v>0.61576502645233977</v>
      </c>
      <c r="S17">
        <v>0.71908997723245238</v>
      </c>
    </row>
    <row r="18" spans="2:19" x14ac:dyDescent="0.55000000000000004">
      <c r="B18" s="1">
        <v>31382</v>
      </c>
      <c r="C18">
        <v>1.4999999999999999E-2</v>
      </c>
      <c r="D18">
        <f t="array" ref="D18">C18+MMULT($P$17:$S$17,TRANSPOSE(F18:I18))</f>
        <v>1.6577121355676634E-2</v>
      </c>
      <c r="E18">
        <f t="shared" si="1"/>
        <v>-1.5771213556766348E-3</v>
      </c>
      <c r="F18">
        <f t="shared" si="0"/>
        <v>-2.9999999999999992E-3</v>
      </c>
      <c r="G18">
        <f t="shared" si="2"/>
        <v>-2.0000000000000018E-3</v>
      </c>
      <c r="H18">
        <v>-5.22528201263306E-13</v>
      </c>
      <c r="I18">
        <v>1.3423555930252201E-4</v>
      </c>
    </row>
    <row r="19" spans="2:19" x14ac:dyDescent="0.55000000000000004">
      <c r="B19" s="1">
        <v>31472</v>
      </c>
      <c r="C19">
        <v>1.4E-2</v>
      </c>
      <c r="D19">
        <f t="array" ref="D19">C19+MMULT($P$17:$S$17,TRANSPOSE(F19:I19))</f>
        <v>1.2113134367745736E-2</v>
      </c>
      <c r="E19">
        <f t="shared" si="1"/>
        <v>1.8868656322542643E-3</v>
      </c>
      <c r="F19">
        <f t="shared" si="0"/>
        <v>-9.9999999999999915E-4</v>
      </c>
      <c r="G19">
        <f t="shared" si="2"/>
        <v>-2.9999999999999992E-3</v>
      </c>
      <c r="H19">
        <v>-6.9999999937216404E-3</v>
      </c>
      <c r="I19">
        <v>1.3407776115104901E-3</v>
      </c>
    </row>
    <row r="20" spans="2:19" x14ac:dyDescent="0.55000000000000004">
      <c r="B20" s="1">
        <v>31564</v>
      </c>
      <c r="C20">
        <v>8.0000000000000002E-3</v>
      </c>
      <c r="D20">
        <f t="array" ref="D20">C20+MMULT($P$17:$S$17,TRANSPOSE(F20:I20))</f>
        <v>8.0924398653716128E-3</v>
      </c>
      <c r="E20">
        <f t="shared" si="1"/>
        <v>-9.2439865371612626E-5</v>
      </c>
      <c r="F20">
        <f t="shared" si="0"/>
        <v>-6.0000000000000001E-3</v>
      </c>
      <c r="G20">
        <f t="shared" si="2"/>
        <v>-9.9999999999999915E-4</v>
      </c>
      <c r="H20">
        <v>-3.7034660277726601E-13</v>
      </c>
      <c r="I20">
        <v>-2.2625559529323401E-3</v>
      </c>
    </row>
    <row r="21" spans="2:19" x14ac:dyDescent="0.55000000000000004">
      <c r="B21" s="1">
        <v>31656</v>
      </c>
      <c r="C21">
        <v>5.0000000000000001E-3</v>
      </c>
      <c r="D21">
        <f t="array" ref="D21">C21+MMULT($P$17:$S$17,TRANSPOSE(F21:I21))</f>
        <v>7.1323417329602484E-3</v>
      </c>
      <c r="E21">
        <f t="shared" si="1"/>
        <v>-2.1323417329602483E-3</v>
      </c>
      <c r="F21">
        <f t="shared" si="0"/>
        <v>-3.0000000000000001E-3</v>
      </c>
      <c r="G21">
        <f t="shared" si="2"/>
        <v>-6.0000000000000001E-3</v>
      </c>
      <c r="H21">
        <v>-2.0000000002369498E-3</v>
      </c>
      <c r="I21">
        <v>3.1649587622338099E-4</v>
      </c>
    </row>
    <row r="22" spans="2:19" x14ac:dyDescent="0.55000000000000004">
      <c r="B22" s="1">
        <v>31747</v>
      </c>
      <c r="C22">
        <v>1E-3</v>
      </c>
      <c r="D22">
        <f t="array" ref="D22">C22+MMULT($P$17:$S$17,TRANSPOSE(F22:I22))</f>
        <v>3.4942844328538958E-3</v>
      </c>
      <c r="E22">
        <f t="shared" si="1"/>
        <v>-2.4942844328538958E-3</v>
      </c>
      <c r="F22">
        <f t="shared" si="0"/>
        <v>-4.0000000000000001E-3</v>
      </c>
      <c r="G22">
        <f t="shared" si="2"/>
        <v>-3.0000000000000001E-3</v>
      </c>
      <c r="H22">
        <v>-9.9999999926037703E-4</v>
      </c>
      <c r="I22">
        <v>1.3877959702599399E-3</v>
      </c>
    </row>
    <row r="23" spans="2:19" x14ac:dyDescent="0.55000000000000004">
      <c r="B23" s="1">
        <v>31837</v>
      </c>
      <c r="C23">
        <v>0</v>
      </c>
      <c r="D23">
        <f t="array" ref="D23">C23+MMULT($P$17:$S$17,TRANSPOSE(F23:I23))</f>
        <v>8.0391773796287648E-4</v>
      </c>
      <c r="E23">
        <f t="shared" si="1"/>
        <v>-8.0391773796287648E-4</v>
      </c>
      <c r="F23">
        <f t="shared" si="0"/>
        <v>-1E-3</v>
      </c>
      <c r="G23">
        <f t="shared" si="2"/>
        <v>-4.0000000000000001E-3</v>
      </c>
      <c r="H23">
        <v>-1.9999999971188399E-3</v>
      </c>
      <c r="I23">
        <v>2.2552917103570299E-4</v>
      </c>
    </row>
    <row r="24" spans="2:19" x14ac:dyDescent="0.55000000000000004">
      <c r="B24" s="1">
        <v>31929</v>
      </c>
      <c r="C24">
        <v>3.0000000000000001E-3</v>
      </c>
      <c r="D24">
        <f t="array" ref="D24">C24+MMULT($P$17:$S$17,TRANSPOSE(F24:I24))</f>
        <v>-5.4218414316364871E-4</v>
      </c>
      <c r="E24">
        <f t="shared" si="1"/>
        <v>3.5421841431636488E-3</v>
      </c>
      <c r="F24">
        <f t="shared" si="0"/>
        <v>3.0000000000000001E-3</v>
      </c>
      <c r="G24">
        <f t="shared" si="2"/>
        <v>-1E-3</v>
      </c>
      <c r="H24">
        <v>-3.9999999965702202E-3</v>
      </c>
      <c r="I24">
        <v>-1.16855581708299E-3</v>
      </c>
    </row>
    <row r="25" spans="2:19" x14ac:dyDescent="0.55000000000000004">
      <c r="B25" s="1">
        <v>32021</v>
      </c>
      <c r="C25">
        <v>5.0000000000000001E-3</v>
      </c>
      <c r="D25">
        <f t="array" ref="D25">C25+MMULT($P$17:$S$17,TRANSPOSE(F25:I25))</f>
        <v>2.3240002382895965E-3</v>
      </c>
      <c r="E25">
        <f t="shared" si="1"/>
        <v>2.6759997617104036E-3</v>
      </c>
      <c r="F25">
        <f t="shared" si="0"/>
        <v>2E-3</v>
      </c>
      <c r="G25">
        <f t="shared" si="2"/>
        <v>3.0000000000000001E-3</v>
      </c>
      <c r="H25">
        <v>-2.0209190224051999E-12</v>
      </c>
      <c r="I25">
        <v>-1.38934879559738E-3</v>
      </c>
    </row>
    <row r="26" spans="2:19" x14ac:dyDescent="0.55000000000000004">
      <c r="B26" s="1">
        <v>32112</v>
      </c>
      <c r="C26">
        <v>6.0000000000000001E-3</v>
      </c>
      <c r="D26">
        <f t="array" ref="D26">C26+MMULT($P$17:$S$17,TRANSPOSE(F26:I26))</f>
        <v>5.6705542498156564E-3</v>
      </c>
      <c r="E26">
        <f t="shared" si="1"/>
        <v>3.2944575018434372E-4</v>
      </c>
      <c r="F26">
        <f t="shared" si="0"/>
        <v>1E-3</v>
      </c>
      <c r="G26">
        <f t="shared" si="2"/>
        <v>2E-3</v>
      </c>
      <c r="H26">
        <v>-1.0000000003626199E-3</v>
      </c>
      <c r="I26">
        <v>1.8519891944693101E-3</v>
      </c>
    </row>
    <row r="27" spans="2:19" x14ac:dyDescent="0.55000000000000004">
      <c r="B27" s="1">
        <v>32203</v>
      </c>
      <c r="C27">
        <v>4.0000000000000001E-3</v>
      </c>
      <c r="D27">
        <f t="array" ref="D27">C27+MMULT($P$17:$S$17,TRANSPOSE(F27:I27))</f>
        <v>4.2720389396939326E-3</v>
      </c>
      <c r="E27">
        <f t="shared" si="1"/>
        <v>-2.7203893969393253E-4</v>
      </c>
      <c r="F27">
        <f t="shared" si="0"/>
        <v>-2E-3</v>
      </c>
      <c r="G27">
        <f t="shared" si="2"/>
        <v>1E-3</v>
      </c>
      <c r="H27">
        <v>-9.9999999755704706E-4</v>
      </c>
      <c r="I27">
        <v>1.2050784856891001E-3</v>
      </c>
    </row>
    <row r="28" spans="2:19" x14ac:dyDescent="0.55000000000000004">
      <c r="B28" s="1">
        <v>32295</v>
      </c>
      <c r="C28">
        <v>3.0000000000000001E-3</v>
      </c>
      <c r="D28">
        <f t="array" ref="D28">C28+MMULT($P$17:$S$17,TRANSPOSE(F28:I28))</f>
        <v>3.3833788428695504E-3</v>
      </c>
      <c r="E28">
        <f t="shared" si="1"/>
        <v>-3.8337884286955039E-4</v>
      </c>
      <c r="F28">
        <f t="shared" si="0"/>
        <v>-1E-3</v>
      </c>
      <c r="G28">
        <f t="shared" si="2"/>
        <v>-2E-3</v>
      </c>
      <c r="H28">
        <v>9.9999999995691404E-4</v>
      </c>
      <c r="I28">
        <v>-1.7769873245467201E-3</v>
      </c>
    </row>
    <row r="29" spans="2:19" x14ac:dyDescent="0.55000000000000004">
      <c r="B29" s="1">
        <v>32387</v>
      </c>
      <c r="C29">
        <v>4.0000000000000001E-3</v>
      </c>
      <c r="D29">
        <f t="array" ref="D29">C29+MMULT($P$17:$S$17,TRANSPOSE(F29:I29))</f>
        <v>3.7027350564293876E-3</v>
      </c>
      <c r="E29">
        <f t="shared" si="1"/>
        <v>2.9726494357061248E-4</v>
      </c>
      <c r="F29">
        <f t="shared" si="0"/>
        <v>1E-3</v>
      </c>
      <c r="G29">
        <f t="shared" si="2"/>
        <v>-1E-3</v>
      </c>
      <c r="H29">
        <v>-1.4437355391056001E-12</v>
      </c>
      <c r="I29">
        <v>-6.8642870053274596E-4</v>
      </c>
    </row>
    <row r="30" spans="2:19" x14ac:dyDescent="0.55000000000000004">
      <c r="B30" s="1">
        <v>32478</v>
      </c>
      <c r="C30">
        <v>7.0000000000000001E-3</v>
      </c>
      <c r="D30">
        <f t="array" ref="D30">C30+MMULT($P$17:$S$17,TRANSPOSE(F30:I30))</f>
        <v>8.4132723833183418E-3</v>
      </c>
      <c r="E30">
        <f t="shared" si="1"/>
        <v>-1.4132723833183416E-3</v>
      </c>
      <c r="F30">
        <f t="shared" si="0"/>
        <v>3.0000000000000001E-3</v>
      </c>
      <c r="G30">
        <f t="shared" si="2"/>
        <v>1E-3</v>
      </c>
      <c r="H30">
        <v>2.9999999965123398E-3</v>
      </c>
      <c r="I30">
        <v>8.79791154290118E-4</v>
      </c>
    </row>
    <row r="31" spans="2:19" x14ac:dyDescent="0.55000000000000004">
      <c r="B31" s="1">
        <v>32568</v>
      </c>
      <c r="C31">
        <v>1.0999999999999999E-2</v>
      </c>
      <c r="D31">
        <f t="array" ref="D31">C31+MMULT($P$17:$S$17,TRANSPOSE(F31:I31))</f>
        <v>1.18268623773332E-2</v>
      </c>
      <c r="E31">
        <f t="shared" si="1"/>
        <v>-8.2686237733320053E-4</v>
      </c>
      <c r="F31">
        <f t="shared" si="0"/>
        <v>3.9999999999999992E-3</v>
      </c>
      <c r="G31">
        <f t="shared" si="2"/>
        <v>3.0000000000000001E-3</v>
      </c>
      <c r="H31">
        <v>2.9999999986990598E-3</v>
      </c>
      <c r="I31">
        <v>1.5181223762456299E-3</v>
      </c>
    </row>
    <row r="32" spans="2:19" x14ac:dyDescent="0.55000000000000004">
      <c r="B32" s="1">
        <v>32660</v>
      </c>
      <c r="C32">
        <v>2.9000000000000001E-2</v>
      </c>
      <c r="D32">
        <f t="array" ref="D32">C32+MMULT($P$17:$S$17,TRANSPOSE(F32:I32))</f>
        <v>3.2257186352733211E-2</v>
      </c>
      <c r="E32">
        <f t="shared" si="1"/>
        <v>-3.2571863527332094E-3</v>
      </c>
      <c r="F32">
        <f t="shared" si="0"/>
        <v>1.8000000000000002E-2</v>
      </c>
      <c r="G32">
        <f t="shared" si="2"/>
        <v>3.9999999999999992E-3</v>
      </c>
      <c r="H32">
        <v>1.6999999985986301E-2</v>
      </c>
      <c r="I32">
        <v>-2.2787598237349401E-3</v>
      </c>
    </row>
    <row r="33" spans="2:9" x14ac:dyDescent="0.55000000000000004">
      <c r="B33" s="1">
        <v>32752</v>
      </c>
      <c r="C33">
        <v>2.9000000000000001E-2</v>
      </c>
      <c r="D33">
        <f t="array" ref="D33">C33+MMULT($P$17:$S$17,TRANSPOSE(F33:I33))</f>
        <v>2.5800170723345915E-2</v>
      </c>
      <c r="E33">
        <f t="shared" si="1"/>
        <v>3.1998292766540863E-3</v>
      </c>
      <c r="F33">
        <f t="shared" si="0"/>
        <v>0</v>
      </c>
      <c r="G33">
        <f t="shared" si="2"/>
        <v>1.8000000000000002E-2</v>
      </c>
      <c r="H33">
        <v>1.9999999999877802E-3</v>
      </c>
      <c r="I33">
        <v>4.1986964760270303E-3</v>
      </c>
    </row>
    <row r="34" spans="2:9" x14ac:dyDescent="0.55000000000000004">
      <c r="B34" s="1">
        <v>32843</v>
      </c>
      <c r="C34">
        <v>2.9000000000000001E-2</v>
      </c>
      <c r="D34">
        <f t="array" ref="D34">C34+MMULT($P$17:$S$17,TRANSPOSE(F34:I34))</f>
        <v>2.8165524508930576E-2</v>
      </c>
      <c r="E34">
        <f t="shared" si="1"/>
        <v>8.344754910694259E-4</v>
      </c>
      <c r="F34">
        <f t="shared" si="0"/>
        <v>0</v>
      </c>
      <c r="G34">
        <f t="shared" si="2"/>
        <v>0</v>
      </c>
      <c r="H34">
        <v>-9.9999999455137908E-4</v>
      </c>
      <c r="I34">
        <v>-3.0414895895768498E-4</v>
      </c>
    </row>
    <row r="35" spans="2:9" x14ac:dyDescent="0.55000000000000004">
      <c r="B35" s="1">
        <v>32933</v>
      </c>
      <c r="C35">
        <v>3.1E-2</v>
      </c>
      <c r="D35">
        <f t="array" ref="D35">C35+MMULT($P$17:$S$17,TRANSPOSE(F35:I35))</f>
        <v>2.7725252049247261E-2</v>
      </c>
      <c r="E35">
        <f t="shared" si="1"/>
        <v>3.2747479507527384E-3</v>
      </c>
      <c r="F35">
        <f t="shared" si="0"/>
        <v>1.9999999999999983E-3</v>
      </c>
      <c r="G35">
        <f t="shared" si="2"/>
        <v>0</v>
      </c>
      <c r="H35">
        <v>9.9999999850865803E-4</v>
      </c>
      <c r="I35">
        <v>-4.8051659266117597E-3</v>
      </c>
    </row>
    <row r="36" spans="2:9" x14ac:dyDescent="0.55000000000000004">
      <c r="B36" s="1">
        <v>33025</v>
      </c>
      <c r="C36">
        <v>0.02</v>
      </c>
      <c r="D36">
        <f t="array" ref="D36">C36+MMULT($P$17:$S$17,TRANSPOSE(F36:I36))</f>
        <v>1.5503807694899398E-2</v>
      </c>
      <c r="E36">
        <f t="shared" si="1"/>
        <v>4.4961923051006023E-3</v>
      </c>
      <c r="F36">
        <f t="shared" si="0"/>
        <v>-1.0999999999999999E-2</v>
      </c>
      <c r="G36">
        <f t="shared" si="2"/>
        <v>1.9999999999999983E-3</v>
      </c>
      <c r="H36">
        <v>-1.19999999928566E-2</v>
      </c>
      <c r="I36">
        <v>1.8459688273001599E-3</v>
      </c>
    </row>
    <row r="37" spans="2:9" x14ac:dyDescent="0.55000000000000004">
      <c r="B37" s="1">
        <v>33117</v>
      </c>
      <c r="C37">
        <v>2.5000000000000001E-2</v>
      </c>
      <c r="D37">
        <f t="array" ref="D37">C37+MMULT($P$17:$S$17,TRANSPOSE(F37:I37))</f>
        <v>3.0168241683483685E-2</v>
      </c>
      <c r="E37">
        <f t="shared" si="1"/>
        <v>-5.1682416834836833E-3</v>
      </c>
      <c r="F37">
        <f t="shared" si="0"/>
        <v>5.000000000000001E-3</v>
      </c>
      <c r="G37">
        <f t="shared" si="2"/>
        <v>-1.0999999999999999E-2</v>
      </c>
      <c r="H37">
        <v>3.9999999950322404E-3</v>
      </c>
      <c r="I37">
        <v>-1.05695673338956E-3</v>
      </c>
    </row>
    <row r="38" spans="2:9" x14ac:dyDescent="0.55000000000000004">
      <c r="B38" s="1">
        <v>33208</v>
      </c>
      <c r="C38">
        <v>3.3000000000000002E-2</v>
      </c>
      <c r="D38">
        <f t="array" ref="D38">C38+MMULT($P$17:$S$17,TRANSPOSE(F38:I38))</f>
        <v>3.3635616945652376E-2</v>
      </c>
      <c r="E38">
        <f t="shared" si="1"/>
        <v>-6.3561694565237442E-4</v>
      </c>
      <c r="F38">
        <f t="shared" si="0"/>
        <v>8.0000000000000002E-3</v>
      </c>
      <c r="G38">
        <f t="shared" si="2"/>
        <v>5.000000000000001E-3</v>
      </c>
      <c r="H38">
        <v>4.9999999951371096E-3</v>
      </c>
      <c r="I38">
        <v>1.90110864611993E-3</v>
      </c>
    </row>
    <row r="39" spans="2:9" x14ac:dyDescent="0.55000000000000004">
      <c r="B39" s="1">
        <v>33298</v>
      </c>
      <c r="C39">
        <v>3.1E-2</v>
      </c>
      <c r="D39">
        <f t="array" ref="D39">C39+MMULT($P$17:$S$17,TRANSPOSE(F39:I39))</f>
        <v>3.0333953841855204E-2</v>
      </c>
      <c r="E39">
        <f t="shared" si="1"/>
        <v>6.6604615814479587E-4</v>
      </c>
      <c r="F39">
        <f t="shared" si="0"/>
        <v>-2.0000000000000018E-3</v>
      </c>
      <c r="G39">
        <f t="shared" si="2"/>
        <v>8.0000000000000002E-3</v>
      </c>
      <c r="H39">
        <v>1.00000000207823E-3</v>
      </c>
      <c r="I39">
        <v>2.21724717464848E-3</v>
      </c>
    </row>
    <row r="40" spans="2:9" x14ac:dyDescent="0.55000000000000004">
      <c r="B40" s="1">
        <v>33390</v>
      </c>
      <c r="C40">
        <v>3.1E-2</v>
      </c>
      <c r="D40">
        <f t="array" ref="D40">C40+MMULT($P$17:$S$17,TRANSPOSE(F40:I40))</f>
        <v>3.0794281638339915E-2</v>
      </c>
      <c r="E40">
        <f t="shared" si="1"/>
        <v>2.0571836166008439E-4</v>
      </c>
      <c r="F40">
        <f t="shared" ref="F40:F71" si="4">C40-C39</f>
        <v>0</v>
      </c>
      <c r="G40">
        <f t="shared" si="2"/>
        <v>-2.0000000000000018E-3</v>
      </c>
      <c r="H40">
        <v>1.0000000014164501E-3</v>
      </c>
      <c r="I40">
        <v>-2.29363205250904E-3</v>
      </c>
    </row>
    <row r="41" spans="2:9" x14ac:dyDescent="0.55000000000000004">
      <c r="B41" s="1">
        <v>33482</v>
      </c>
      <c r="C41">
        <v>2.8000000000000001E-2</v>
      </c>
      <c r="D41">
        <f t="array" ref="D41">C41+MMULT($P$17:$S$17,TRANSPOSE(F41:I41))</f>
        <v>2.5556815727564422E-2</v>
      </c>
      <c r="E41">
        <f t="shared" ref="E41:E72" si="5">C41-D41</f>
        <v>2.4431842724355786E-3</v>
      </c>
      <c r="F41">
        <f t="shared" si="4"/>
        <v>-2.9999999999999992E-3</v>
      </c>
      <c r="G41">
        <f t="shared" si="2"/>
        <v>0</v>
      </c>
      <c r="H41">
        <v>-2.9999999990753599E-3</v>
      </c>
      <c r="I41">
        <v>-1.73641506969067E-3</v>
      </c>
    </row>
    <row r="42" spans="2:9" x14ac:dyDescent="0.55000000000000004">
      <c r="B42" s="1">
        <v>33573</v>
      </c>
      <c r="C42">
        <v>2.3E-2</v>
      </c>
      <c r="D42">
        <f t="array" ref="D42">C42+MMULT($P$17:$S$17,TRANSPOSE(F42:I42))</f>
        <v>2.5610440924496002E-2</v>
      </c>
      <c r="E42">
        <f t="shared" si="5"/>
        <v>-2.6104409244960027E-3</v>
      </c>
      <c r="F42">
        <f t="shared" si="4"/>
        <v>-5.000000000000001E-3</v>
      </c>
      <c r="G42">
        <f t="shared" si="2"/>
        <v>-2.9999999999999992E-3</v>
      </c>
      <c r="H42">
        <v>-2.4064114416411102E-12</v>
      </c>
      <c r="I42">
        <v>3.90435813198741E-4</v>
      </c>
    </row>
    <row r="43" spans="2:9" x14ac:dyDescent="0.55000000000000004">
      <c r="B43" s="1">
        <v>33664</v>
      </c>
      <c r="C43">
        <v>2.3E-2</v>
      </c>
      <c r="D43">
        <f t="array" ref="D43">C43+MMULT($P$17:$S$17,TRANSPOSE(F43:I43))</f>
        <v>2.569390822858799E-2</v>
      </c>
      <c r="E43">
        <f t="shared" si="5"/>
        <v>-2.6939082285879906E-3</v>
      </c>
      <c r="F43">
        <f t="shared" si="4"/>
        <v>0</v>
      </c>
      <c r="G43">
        <f t="shared" si="2"/>
        <v>-5.000000000000001E-3</v>
      </c>
      <c r="H43">
        <v>-1.9999999976873899E-3</v>
      </c>
      <c r="I43">
        <v>2.5807997055206202E-3</v>
      </c>
    </row>
    <row r="44" spans="2:9" x14ac:dyDescent="0.55000000000000004">
      <c r="B44" s="1">
        <v>33756</v>
      </c>
      <c r="C44">
        <v>2.5000000000000001E-2</v>
      </c>
      <c r="D44">
        <f t="array" ref="D44">C44+MMULT($P$17:$S$17,TRANSPOSE(F44:I44))</f>
        <v>2.4477529832905461E-2</v>
      </c>
      <c r="E44">
        <f t="shared" si="5"/>
        <v>5.2247016709454017E-4</v>
      </c>
      <c r="F44">
        <f t="shared" si="4"/>
        <v>2.0000000000000018E-3</v>
      </c>
      <c r="G44">
        <f t="shared" si="2"/>
        <v>0</v>
      </c>
      <c r="H44">
        <v>1.00000000104478E-3</v>
      </c>
      <c r="I44">
        <v>-9.7772030890313599E-4</v>
      </c>
    </row>
    <row r="45" spans="2:9" x14ac:dyDescent="0.55000000000000004">
      <c r="B45" s="1">
        <v>33848</v>
      </c>
      <c r="C45">
        <v>2.1999999999999999E-2</v>
      </c>
      <c r="D45">
        <f t="array" ref="D45">C45+MMULT($P$17:$S$17,TRANSPOSE(F45:I45))</f>
        <v>1.9105359448934611E-2</v>
      </c>
      <c r="E45">
        <f t="shared" si="5"/>
        <v>2.8946405510653882E-3</v>
      </c>
      <c r="F45">
        <f t="shared" si="4"/>
        <v>-3.0000000000000027E-3</v>
      </c>
      <c r="G45">
        <f t="shared" si="2"/>
        <v>2.0000000000000018E-3</v>
      </c>
      <c r="H45">
        <v>-2.9999999977977699E-3</v>
      </c>
      <c r="I45">
        <v>-1.21299218252179E-3</v>
      </c>
    </row>
    <row r="46" spans="2:9" x14ac:dyDescent="0.55000000000000004">
      <c r="B46" s="1">
        <v>33939</v>
      </c>
      <c r="C46">
        <v>0.02</v>
      </c>
      <c r="D46">
        <f t="array" ref="D46">C46+MMULT($P$17:$S$17,TRANSPOSE(F46:I46))</f>
        <v>1.9577637123894664E-2</v>
      </c>
      <c r="E46">
        <f t="shared" si="5"/>
        <v>4.2236287610533663E-4</v>
      </c>
      <c r="F46">
        <f t="shared" si="4"/>
        <v>-1.9999999999999983E-3</v>
      </c>
      <c r="G46">
        <f t="shared" si="2"/>
        <v>-3.0000000000000027E-3</v>
      </c>
      <c r="H46">
        <v>-2.9999999989971599E-3</v>
      </c>
      <c r="I46">
        <v>-3.5044399451601498E-4</v>
      </c>
    </row>
    <row r="47" spans="2:9" x14ac:dyDescent="0.55000000000000004">
      <c r="B47" s="1">
        <v>34029</v>
      </c>
      <c r="C47">
        <v>1.6E-2</v>
      </c>
      <c r="D47">
        <f t="array" ref="D47">C47+MMULT($P$17:$S$17,TRANSPOSE(F47:I47))</f>
        <v>1.5972033521721399E-2</v>
      </c>
      <c r="E47">
        <f t="shared" si="5"/>
        <v>2.7966478278601548E-5</v>
      </c>
      <c r="F47">
        <f t="shared" si="4"/>
        <v>-4.0000000000000001E-3</v>
      </c>
      <c r="G47">
        <f t="shared" si="2"/>
        <v>-1.9999999999999983E-3</v>
      </c>
      <c r="H47">
        <v>-3.9999999971904602E-3</v>
      </c>
      <c r="I47">
        <v>1.0247904694214601E-3</v>
      </c>
    </row>
    <row r="48" spans="2:9" x14ac:dyDescent="0.55000000000000004">
      <c r="B48" s="1">
        <v>34121</v>
      </c>
      <c r="C48">
        <v>1.2E-2</v>
      </c>
      <c r="D48">
        <f t="array" ref="D48">C48+MMULT($P$17:$S$17,TRANSPOSE(F48:I48))</f>
        <v>1.2062850973017325E-2</v>
      </c>
      <c r="E48">
        <f t="shared" si="5"/>
        <v>-6.285097301732441E-5</v>
      </c>
      <c r="F48">
        <f t="shared" si="4"/>
        <v>-4.0000000000000001E-3</v>
      </c>
      <c r="G48">
        <f t="shared" si="2"/>
        <v>-4.0000000000000001E-3</v>
      </c>
      <c r="H48">
        <v>-3.9999999960965097E-3</v>
      </c>
      <c r="I48">
        <v>-1.5356282328789001E-7</v>
      </c>
    </row>
    <row r="49" spans="2:9" x14ac:dyDescent="0.55000000000000004">
      <c r="B49" s="1">
        <v>34213</v>
      </c>
      <c r="C49">
        <v>1.0999999999999999E-2</v>
      </c>
      <c r="D49">
        <f t="array" ref="D49">C49+MMULT($P$17:$S$17,TRANSPOSE(F49:I49))</f>
        <v>1.1136046820562833E-2</v>
      </c>
      <c r="E49">
        <f t="shared" si="5"/>
        <v>-1.3604682056283374E-4</v>
      </c>
      <c r="F49">
        <f t="shared" si="4"/>
        <v>-1.0000000000000009E-3</v>
      </c>
      <c r="G49">
        <f t="shared" si="2"/>
        <v>-4.0000000000000001E-3</v>
      </c>
      <c r="H49">
        <v>-1.0000000000037999E-3</v>
      </c>
      <c r="I49">
        <v>-1.55955473044799E-3</v>
      </c>
    </row>
    <row r="50" spans="2:9" x14ac:dyDescent="0.55000000000000004">
      <c r="B50" s="1">
        <v>34304</v>
      </c>
      <c r="C50">
        <v>8.0000000000000002E-3</v>
      </c>
      <c r="D50">
        <f t="array" ref="D50">C50+MMULT($P$17:$S$17,TRANSPOSE(F50:I50))</f>
        <v>7.7149935626243723E-3</v>
      </c>
      <c r="E50">
        <f t="shared" si="5"/>
        <v>2.8500643737562788E-4</v>
      </c>
      <c r="F50">
        <f t="shared" si="4"/>
        <v>-2.9999999999999992E-3</v>
      </c>
      <c r="G50">
        <f t="shared" si="2"/>
        <v>-1.0000000000000009E-3</v>
      </c>
      <c r="H50">
        <v>-2.9999999988442102E-3</v>
      </c>
      <c r="I50">
        <v>6.8922799922517997E-4</v>
      </c>
    </row>
    <row r="51" spans="2:9" x14ac:dyDescent="0.55000000000000004">
      <c r="B51" s="1">
        <v>34394</v>
      </c>
      <c r="C51">
        <v>8.9999999999999993E-3</v>
      </c>
      <c r="D51">
        <f t="array" ref="D51">C51+MMULT($P$17:$S$17,TRANSPOSE(F51:I51))</f>
        <v>1.1418881689129794E-2</v>
      </c>
      <c r="E51">
        <f t="shared" si="5"/>
        <v>-2.4188816891297944E-3</v>
      </c>
      <c r="F51">
        <f t="shared" si="4"/>
        <v>9.9999999999999915E-4</v>
      </c>
      <c r="G51">
        <f t="shared" si="2"/>
        <v>-2.9999999999999992E-3</v>
      </c>
      <c r="H51">
        <v>1.9999999979948501E-3</v>
      </c>
      <c r="I51">
        <v>2.2690922587726E-4</v>
      </c>
    </row>
    <row r="52" spans="2:9" x14ac:dyDescent="0.55000000000000004">
      <c r="B52" s="1">
        <v>34486</v>
      </c>
      <c r="C52">
        <v>8.0000000000000002E-3</v>
      </c>
      <c r="D52">
        <f t="array" ref="D52">C52+MMULT($P$17:$S$17,TRANSPOSE(F52:I52))</f>
        <v>7.9484191570979492E-3</v>
      </c>
      <c r="E52">
        <f t="shared" si="5"/>
        <v>5.1580842902050963E-5</v>
      </c>
      <c r="F52">
        <f t="shared" si="4"/>
        <v>-9.9999999999999915E-4</v>
      </c>
      <c r="G52">
        <f t="shared" si="2"/>
        <v>9.9999999999999915E-4</v>
      </c>
      <c r="H52">
        <v>-9.9999999831895106E-4</v>
      </c>
      <c r="I52">
        <v>1.0576190220288599E-3</v>
      </c>
    </row>
    <row r="53" spans="2:9" x14ac:dyDescent="0.55000000000000004">
      <c r="B53" s="1">
        <v>34578</v>
      </c>
      <c r="C53">
        <v>6.0000000000000001E-3</v>
      </c>
      <c r="D53">
        <f t="array" ref="D53">C53+MMULT($P$17:$S$17,TRANSPOSE(F53:I53))</f>
        <v>4.6048947988128622E-3</v>
      </c>
      <c r="E53">
        <f t="shared" si="5"/>
        <v>1.3951052011871379E-3</v>
      </c>
      <c r="F53">
        <f t="shared" si="4"/>
        <v>-2E-3</v>
      </c>
      <c r="G53">
        <f t="shared" si="2"/>
        <v>-9.9999999999999915E-4</v>
      </c>
      <c r="H53">
        <v>-2.9999999962984302E-3</v>
      </c>
      <c r="I53">
        <v>-5.5194575354139603E-4</v>
      </c>
    </row>
    <row r="54" spans="2:9" x14ac:dyDescent="0.55000000000000004">
      <c r="B54" s="1">
        <v>34669</v>
      </c>
      <c r="C54">
        <v>5.0000000000000001E-3</v>
      </c>
      <c r="D54">
        <f t="array" ref="D54">C54+MMULT($P$17:$S$17,TRANSPOSE(F54:I54))</f>
        <v>4.0359661553285098E-3</v>
      </c>
      <c r="E54">
        <f t="shared" si="5"/>
        <v>9.6403384467149029E-4</v>
      </c>
      <c r="F54">
        <f t="shared" si="4"/>
        <v>-1E-3</v>
      </c>
      <c r="G54">
        <f t="shared" si="2"/>
        <v>-2E-3</v>
      </c>
      <c r="H54">
        <v>-1.00000000029653E-3</v>
      </c>
      <c r="I54">
        <v>-1.9381391110398301E-3</v>
      </c>
    </row>
    <row r="55" spans="2:9" x14ac:dyDescent="0.55000000000000004">
      <c r="B55" s="1">
        <v>34759</v>
      </c>
      <c r="C55">
        <v>1E-3</v>
      </c>
      <c r="D55">
        <f t="array" ref="D55">C55+MMULT($P$17:$S$17,TRANSPOSE(F55:I55))</f>
        <v>5.7401945179722761E-4</v>
      </c>
      <c r="E55">
        <f t="shared" si="5"/>
        <v>4.2598054820277241E-4</v>
      </c>
      <c r="F55">
        <f t="shared" si="4"/>
        <v>-4.0000000000000001E-3</v>
      </c>
      <c r="G55">
        <f t="shared" si="2"/>
        <v>-1E-3</v>
      </c>
      <c r="H55">
        <v>-3.9999999982379903E-3</v>
      </c>
      <c r="I55">
        <v>1.04691307847095E-3</v>
      </c>
    </row>
    <row r="56" spans="2:9" x14ac:dyDescent="0.55000000000000004">
      <c r="B56" s="1">
        <v>34851</v>
      </c>
      <c r="C56">
        <v>-2E-3</v>
      </c>
      <c r="D56">
        <f t="array" ref="D56">C56+MMULT($P$17:$S$17,TRANSPOSE(F56:I56))</f>
        <v>-9.2141359549290807E-4</v>
      </c>
      <c r="E56">
        <f t="shared" si="5"/>
        <v>-1.078586404507092E-3</v>
      </c>
      <c r="F56">
        <f t="shared" si="4"/>
        <v>-3.0000000000000001E-3</v>
      </c>
      <c r="G56">
        <f t="shared" si="2"/>
        <v>-4.0000000000000001E-3</v>
      </c>
      <c r="H56">
        <v>-2.9999999970375599E-3</v>
      </c>
      <c r="I56">
        <v>8.5864517576341403E-4</v>
      </c>
    </row>
    <row r="57" spans="2:9" x14ac:dyDescent="0.55000000000000004">
      <c r="B57" s="1">
        <v>34943</v>
      </c>
      <c r="C57">
        <v>2E-3</v>
      </c>
      <c r="D57">
        <f t="array" ref="D57">C57+MMULT($P$17:$S$17,TRANSPOSE(F57:I57))</f>
        <v>3.6009644467710658E-3</v>
      </c>
      <c r="E57">
        <f t="shared" si="5"/>
        <v>-1.6009644467710657E-3</v>
      </c>
      <c r="F57">
        <f t="shared" si="4"/>
        <v>4.0000000000000001E-3</v>
      </c>
      <c r="G57">
        <f t="shared" si="2"/>
        <v>-3.0000000000000001E-3</v>
      </c>
      <c r="H57">
        <v>3.9999999962090204E-3</v>
      </c>
      <c r="I57">
        <v>-1.7154037795927501E-3</v>
      </c>
    </row>
    <row r="58" spans="2:9" x14ac:dyDescent="0.55000000000000004">
      <c r="B58" s="1">
        <v>35034</v>
      </c>
      <c r="C58">
        <v>1E-3</v>
      </c>
      <c r="D58">
        <f t="array" ref="D58">C58+MMULT($P$17:$S$17,TRANSPOSE(F58:I58))</f>
        <v>5.3927559177225476E-4</v>
      </c>
      <c r="E58">
        <f t="shared" si="5"/>
        <v>4.6072440822774526E-4</v>
      </c>
      <c r="F58">
        <f t="shared" si="4"/>
        <v>-1E-3</v>
      </c>
      <c r="G58">
        <f t="shared" si="2"/>
        <v>4.0000000000000001E-3</v>
      </c>
      <c r="H58">
        <v>-6.9306084309050901E-13</v>
      </c>
      <c r="I58">
        <v>1.35919193181834E-3</v>
      </c>
    </row>
    <row r="59" spans="2:9" x14ac:dyDescent="0.55000000000000004">
      <c r="B59" s="1">
        <v>35125</v>
      </c>
      <c r="C59">
        <v>0</v>
      </c>
      <c r="D59">
        <f t="array" ref="D59">C59+MMULT($P$17:$S$17,TRANSPOSE(F59:I59))</f>
        <v>1.2295867899800236E-3</v>
      </c>
      <c r="E59">
        <f t="shared" si="5"/>
        <v>-1.2295867899800236E-3</v>
      </c>
      <c r="F59">
        <f t="shared" si="4"/>
        <v>-1E-3</v>
      </c>
      <c r="G59">
        <f t="shared" si="2"/>
        <v>-1E-3</v>
      </c>
      <c r="H59">
        <v>1.3237637982305201E-12</v>
      </c>
      <c r="I59">
        <v>8.3171985790871702E-4</v>
      </c>
    </row>
    <row r="60" spans="2:9" x14ac:dyDescent="0.55000000000000004">
      <c r="B60" s="1">
        <v>35217</v>
      </c>
      <c r="C60">
        <v>2E-3</v>
      </c>
      <c r="D60">
        <f t="array" ref="D60">C60+MMULT($P$17:$S$17,TRANSPOSE(F60:I60))</f>
        <v>1.6823238397101347E-3</v>
      </c>
      <c r="E60">
        <f t="shared" si="5"/>
        <v>3.1767616028986539E-4</v>
      </c>
      <c r="F60">
        <f t="shared" si="4"/>
        <v>2E-3</v>
      </c>
      <c r="G60">
        <f t="shared" si="2"/>
        <v>-1E-3</v>
      </c>
      <c r="H60">
        <v>9.9999999983605694E-4</v>
      </c>
      <c r="I60">
        <v>-1.2685437312692301E-3</v>
      </c>
    </row>
    <row r="61" spans="2:9" x14ac:dyDescent="0.55000000000000004">
      <c r="B61" s="1">
        <v>35309</v>
      </c>
      <c r="C61">
        <v>2E-3</v>
      </c>
      <c r="D61">
        <f t="array" ref="D61">C61+MMULT($P$17:$S$17,TRANSPOSE(F61:I61))</f>
        <v>8.0623668243317214E-4</v>
      </c>
      <c r="E61">
        <f t="shared" si="5"/>
        <v>1.1937633175668279E-3</v>
      </c>
      <c r="F61">
        <f t="shared" si="4"/>
        <v>0</v>
      </c>
      <c r="G61">
        <f t="shared" si="2"/>
        <v>2E-3</v>
      </c>
      <c r="H61">
        <v>-9.9145388079979706E-13</v>
      </c>
      <c r="I61">
        <v>-5.0886383777856096E-4</v>
      </c>
    </row>
    <row r="62" spans="2:9" x14ac:dyDescent="0.55000000000000004">
      <c r="B62" s="1">
        <v>35400</v>
      </c>
      <c r="C62">
        <v>3.0000000000000001E-3</v>
      </c>
      <c r="D62">
        <f t="array" ref="D62">C62+MMULT($P$17:$S$17,TRANSPOSE(F62:I62))</f>
        <v>3.4053521636140203E-3</v>
      </c>
      <c r="E62">
        <f t="shared" si="5"/>
        <v>-4.0535216361402022E-4</v>
      </c>
      <c r="F62">
        <f t="shared" si="4"/>
        <v>1E-3</v>
      </c>
      <c r="G62">
        <f t="shared" si="2"/>
        <v>0</v>
      </c>
      <c r="H62">
        <v>-4.9589358227380995E-13</v>
      </c>
      <c r="I62">
        <v>8.6628286223308301E-4</v>
      </c>
    </row>
    <row r="63" spans="2:9" x14ac:dyDescent="0.55000000000000004">
      <c r="B63" s="1">
        <v>35490</v>
      </c>
      <c r="C63">
        <v>5.0000000000000001E-3</v>
      </c>
      <c r="D63">
        <f t="array" ref="D63">C63+MMULT($P$17:$S$17,TRANSPOSE(F63:I63))</f>
        <v>4.5688042339558834E-3</v>
      </c>
      <c r="E63">
        <f t="shared" si="5"/>
        <v>4.311957660441167E-4</v>
      </c>
      <c r="F63">
        <f t="shared" si="4"/>
        <v>2E-3</v>
      </c>
      <c r="G63">
        <f t="shared" si="2"/>
        <v>1E-3</v>
      </c>
      <c r="H63">
        <v>8.4428872313552198E-13</v>
      </c>
      <c r="I63">
        <v>5.8114113936416005E-4</v>
      </c>
    </row>
    <row r="64" spans="2:9" x14ac:dyDescent="0.55000000000000004">
      <c r="B64" s="1">
        <v>35582</v>
      </c>
      <c r="C64">
        <v>0.02</v>
      </c>
      <c r="D64">
        <f t="array" ref="D64">C64+MMULT($P$17:$S$17,TRANSPOSE(F64:I64))</f>
        <v>2.3204410201376063E-2</v>
      </c>
      <c r="E64">
        <f t="shared" si="5"/>
        <v>-3.2044102013760629E-3</v>
      </c>
      <c r="F64">
        <f t="shared" si="4"/>
        <v>1.4999999999999999E-2</v>
      </c>
      <c r="G64">
        <f t="shared" si="2"/>
        <v>2E-3</v>
      </c>
      <c r="H64">
        <v>1.49999999859452E-2</v>
      </c>
      <c r="I64">
        <v>-2.69851259278979E-3</v>
      </c>
    </row>
    <row r="65" spans="2:9" x14ac:dyDescent="0.55000000000000004">
      <c r="B65" s="1">
        <v>35674</v>
      </c>
      <c r="C65">
        <v>2.4E-2</v>
      </c>
      <c r="D65">
        <f t="array" ref="D65">C65+MMULT($P$17:$S$17,TRANSPOSE(F65:I65))</f>
        <v>2.2914732252680592E-2</v>
      </c>
      <c r="E65">
        <f t="shared" si="5"/>
        <v>1.0852677473194086E-3</v>
      </c>
      <c r="F65">
        <f t="shared" si="4"/>
        <v>4.0000000000000001E-3</v>
      </c>
      <c r="G65">
        <f t="shared" si="2"/>
        <v>1.4999999999999999E-2</v>
      </c>
      <c r="H65">
        <v>3.9999999971393196E-3</v>
      </c>
      <c r="I65">
        <v>4.91014773563863E-3</v>
      </c>
    </row>
    <row r="66" spans="2:9" x14ac:dyDescent="0.55000000000000004">
      <c r="B66" s="1">
        <v>35765</v>
      </c>
      <c r="C66">
        <v>2.1999999999999999E-2</v>
      </c>
      <c r="D66">
        <f t="array" ref="D66">C66+MMULT($P$17:$S$17,TRANSPOSE(F66:I66))</f>
        <v>2.1235183758523939E-2</v>
      </c>
      <c r="E66">
        <f t="shared" si="5"/>
        <v>7.6481624147605939E-4</v>
      </c>
      <c r="F66">
        <f t="shared" si="4"/>
        <v>-2.0000000000000018E-3</v>
      </c>
      <c r="G66">
        <f t="shared" si="2"/>
        <v>4.0000000000000001E-3</v>
      </c>
      <c r="H66">
        <v>-9.9999999325922108E-4</v>
      </c>
      <c r="I66">
        <v>1.49003790637631E-3</v>
      </c>
    </row>
    <row r="67" spans="2:9" x14ac:dyDescent="0.55000000000000004">
      <c r="B67" s="1">
        <v>35855</v>
      </c>
      <c r="C67">
        <v>1.7999999999999999E-2</v>
      </c>
      <c r="D67">
        <f t="array" ref="D67">C67+MMULT($P$17:$S$17,TRANSPOSE(F67:I67))</f>
        <v>1.5111583970306925E-2</v>
      </c>
      <c r="E67">
        <f t="shared" si="5"/>
        <v>2.8884160296930739E-3</v>
      </c>
      <c r="F67">
        <f t="shared" si="4"/>
        <v>-4.0000000000000001E-3</v>
      </c>
      <c r="G67">
        <f t="shared" si="2"/>
        <v>-2.0000000000000018E-3</v>
      </c>
      <c r="H67">
        <v>-9.9999999781669006E-4</v>
      </c>
      <c r="I67">
        <v>-5.5220183854376896E-3</v>
      </c>
    </row>
    <row r="68" spans="2:9" x14ac:dyDescent="0.55000000000000004">
      <c r="B68" s="1">
        <v>35947</v>
      </c>
      <c r="C68">
        <v>0</v>
      </c>
      <c r="D68">
        <f t="array" ref="D68">C68+MMULT($P$17:$S$17,TRANSPOSE(F68:I68))</f>
        <v>-4.9276751696926014E-3</v>
      </c>
      <c r="E68">
        <f t="shared" si="5"/>
        <v>4.9276751696926014E-3</v>
      </c>
      <c r="F68">
        <f t="shared" si="4"/>
        <v>-1.7999999999999999E-2</v>
      </c>
      <c r="G68">
        <f t="shared" si="2"/>
        <v>-4.0000000000000001E-3</v>
      </c>
      <c r="H68">
        <v>-1.6999999989052099E-2</v>
      </c>
      <c r="I68">
        <v>-4.4299693101548801E-5</v>
      </c>
    </row>
    <row r="69" spans="2:9" x14ac:dyDescent="0.55000000000000004">
      <c r="B69" s="1">
        <v>36039</v>
      </c>
      <c r="C69">
        <v>-5.0000000000000001E-3</v>
      </c>
      <c r="D69">
        <f t="array" ref="D69">C69+MMULT($P$17:$S$17,TRANSPOSE(F69:I69))</f>
        <v>-4.1973692348043663E-4</v>
      </c>
      <c r="E69">
        <f t="shared" si="5"/>
        <v>-4.5802630765195635E-3</v>
      </c>
      <c r="F69">
        <f t="shared" si="4"/>
        <v>-5.0000000000000001E-3</v>
      </c>
      <c r="G69">
        <f t="shared" si="2"/>
        <v>-1.7999999999999999E-2</v>
      </c>
      <c r="H69">
        <v>-4.9999999993273299E-3</v>
      </c>
      <c r="I69">
        <v>-1.22297278669418E-3</v>
      </c>
    </row>
    <row r="70" spans="2:9" x14ac:dyDescent="0.55000000000000004">
      <c r="B70" s="1">
        <v>36130</v>
      </c>
      <c r="C70">
        <v>-3.0000000000000001E-3</v>
      </c>
      <c r="D70">
        <f t="array" ref="D70">C70+MMULT($P$17:$S$17,TRANSPOSE(F70:I70))</f>
        <v>3.6673255555588324E-4</v>
      </c>
      <c r="E70">
        <f t="shared" si="5"/>
        <v>-3.3667325555558833E-3</v>
      </c>
      <c r="F70">
        <f t="shared" si="4"/>
        <v>2E-3</v>
      </c>
      <c r="G70">
        <f t="shared" si="2"/>
        <v>-5.0000000000000001E-3</v>
      </c>
      <c r="H70">
        <v>9.999999966082689E-4</v>
      </c>
      <c r="I70">
        <v>1.5526885473028599E-3</v>
      </c>
    </row>
    <row r="71" spans="2:9" x14ac:dyDescent="0.55000000000000004">
      <c r="B71" s="1">
        <v>36220</v>
      </c>
      <c r="C71">
        <v>-1E-3</v>
      </c>
      <c r="D71">
        <f t="array" ref="D71">C71+MMULT($P$17:$S$17,TRANSPOSE(F71:I71))</f>
        <v>3.4490130695629946E-4</v>
      </c>
      <c r="E71">
        <f t="shared" si="5"/>
        <v>-1.3449013069562995E-3</v>
      </c>
      <c r="F71">
        <f t="shared" si="4"/>
        <v>2E-3</v>
      </c>
      <c r="G71">
        <f t="shared" si="2"/>
        <v>2E-3</v>
      </c>
      <c r="H71">
        <v>1.00000000078387E-3</v>
      </c>
      <c r="I71">
        <v>2.7703724068627602E-3</v>
      </c>
    </row>
    <row r="72" spans="2:9" x14ac:dyDescent="0.55000000000000004">
      <c r="B72" s="1">
        <v>36312</v>
      </c>
      <c r="C72">
        <v>0</v>
      </c>
      <c r="D72">
        <f t="array" ref="D72">C72+MMULT($P$17:$S$17,TRANSPOSE(F72:I72))</f>
        <v>-1.6697121627903024E-3</v>
      </c>
      <c r="E72">
        <f t="shared" si="5"/>
        <v>1.6697121627903024E-3</v>
      </c>
      <c r="F72">
        <f t="shared" ref="F72:F103" si="6">C72-C71</f>
        <v>1E-3</v>
      </c>
      <c r="G72">
        <f t="shared" si="2"/>
        <v>2E-3</v>
      </c>
      <c r="H72">
        <v>2.9470479875892702E-12</v>
      </c>
      <c r="I72">
        <v>-8.6815919172349501E-4</v>
      </c>
    </row>
    <row r="73" spans="2:9" x14ac:dyDescent="0.55000000000000004">
      <c r="B73" s="1">
        <v>36404</v>
      </c>
      <c r="C73">
        <v>0</v>
      </c>
      <c r="D73">
        <f t="array" ref="D73">C73+MMULT($P$17:$S$17,TRANSPOSE(F73:I73))</f>
        <v>-2.4915622845439653E-3</v>
      </c>
      <c r="E73">
        <f t="shared" ref="E73:E104" si="7">C73-D73</f>
        <v>2.4915622845439653E-3</v>
      </c>
      <c r="F73">
        <f t="shared" si="6"/>
        <v>0</v>
      </c>
      <c r="G73">
        <f t="shared" si="2"/>
        <v>1E-3</v>
      </c>
      <c r="H73">
        <v>-8.46915636579237E-13</v>
      </c>
      <c r="I73">
        <v>-2.8892630047518898E-3</v>
      </c>
    </row>
    <row r="74" spans="2:9" x14ac:dyDescent="0.55000000000000004">
      <c r="B74" s="1">
        <v>36495</v>
      </c>
      <c r="C74">
        <v>-1E-3</v>
      </c>
      <c r="D74">
        <f t="array" ref="D74">C74+MMULT($P$17:$S$17,TRANSPOSE(F74:I74))</f>
        <v>-1.5249853681890721E-3</v>
      </c>
      <c r="E74">
        <f t="shared" si="7"/>
        <v>5.2498536818907206E-4</v>
      </c>
      <c r="F74">
        <f t="shared" si="6"/>
        <v>-1E-3</v>
      </c>
      <c r="G74">
        <f t="shared" ref="G74:G137" si="8">F73</f>
        <v>0</v>
      </c>
      <c r="H74">
        <v>-2.0000000008675101E-3</v>
      </c>
      <c r="I74">
        <v>6.7997266123909705E-4</v>
      </c>
    </row>
    <row r="75" spans="2:9" x14ac:dyDescent="0.55000000000000004">
      <c r="B75" s="1">
        <v>36586</v>
      </c>
      <c r="C75">
        <v>-3.0000000000000001E-3</v>
      </c>
      <c r="D75">
        <f t="array" ref="D75">C75+MMULT($P$17:$S$17,TRANSPOSE(F75:I75))</f>
        <v>-2.8691621780357057E-3</v>
      </c>
      <c r="E75">
        <f t="shared" si="7"/>
        <v>-1.3083782196429434E-4</v>
      </c>
      <c r="F75">
        <f t="shared" si="6"/>
        <v>-2E-3</v>
      </c>
      <c r="G75">
        <f t="shared" si="8"/>
        <v>-1E-3</v>
      </c>
      <c r="H75">
        <v>-3.9999999959237304E-3</v>
      </c>
      <c r="I75">
        <v>2.4264131684057499E-3</v>
      </c>
    </row>
    <row r="76" spans="2:9" x14ac:dyDescent="0.55000000000000004">
      <c r="B76" s="1">
        <v>36678</v>
      </c>
      <c r="C76">
        <v>-3.0000000000000001E-3</v>
      </c>
      <c r="D76">
        <f t="array" ref="D76">C76+MMULT($P$17:$S$17,TRANSPOSE(F76:I76))</f>
        <v>-3.7959907940851054E-3</v>
      </c>
      <c r="E76">
        <f t="shared" si="7"/>
        <v>7.9599079408510529E-4</v>
      </c>
      <c r="F76">
        <f t="shared" si="6"/>
        <v>0</v>
      </c>
      <c r="G76">
        <f t="shared" si="8"/>
        <v>-2E-3</v>
      </c>
      <c r="H76">
        <v>-9.9999999763638399E-4</v>
      </c>
      <c r="I76">
        <v>-1.4018693521520901E-3</v>
      </c>
    </row>
    <row r="77" spans="2:9" x14ac:dyDescent="0.55000000000000004">
      <c r="B77" s="1">
        <v>36770</v>
      </c>
      <c r="C77">
        <v>-5.0000000000000001E-3</v>
      </c>
      <c r="D77">
        <f t="array" ref="D77">C77+MMULT($P$17:$S$17,TRANSPOSE(F77:I77))</f>
        <v>-6.9832130208686959E-3</v>
      </c>
      <c r="E77">
        <f t="shared" si="7"/>
        <v>1.9832130208686958E-3</v>
      </c>
      <c r="F77">
        <f t="shared" si="6"/>
        <v>-2E-3</v>
      </c>
      <c r="G77">
        <f t="shared" si="8"/>
        <v>0</v>
      </c>
      <c r="H77">
        <v>-1.9999999996612402E-3</v>
      </c>
      <c r="I77">
        <v>-1.6504878739400199E-3</v>
      </c>
    </row>
    <row r="78" spans="2:9" x14ac:dyDescent="0.55000000000000004">
      <c r="B78" s="1">
        <v>36861</v>
      </c>
      <c r="C78">
        <v>-6.0000000000000001E-3</v>
      </c>
      <c r="D78">
        <f t="array" ref="D78">C78+MMULT($P$17:$S$17,TRANSPOSE(F78:I78))</f>
        <v>-4.6274191039244565E-3</v>
      </c>
      <c r="E78">
        <f t="shared" si="7"/>
        <v>-1.3725808960755436E-3</v>
      </c>
      <c r="F78">
        <f t="shared" si="6"/>
        <v>-1E-3</v>
      </c>
      <c r="G78">
        <f t="shared" si="8"/>
        <v>-2E-3</v>
      </c>
      <c r="H78">
        <v>-2.1000935365722598E-12</v>
      </c>
      <c r="I78">
        <v>4.54954618382275E-4</v>
      </c>
    </row>
    <row r="79" spans="2:9" x14ac:dyDescent="0.55000000000000004">
      <c r="B79" s="1">
        <v>36951</v>
      </c>
      <c r="C79">
        <v>-8.9999999999999993E-3</v>
      </c>
      <c r="D79">
        <f t="array" ref="D79">C79+MMULT($P$17:$S$17,TRANSPOSE(F79:I79))</f>
        <v>-8.0307600258569568E-3</v>
      </c>
      <c r="E79">
        <f t="shared" si="7"/>
        <v>-9.6923997414304248E-4</v>
      </c>
      <c r="F79">
        <f t="shared" si="6"/>
        <v>-2.9999999999999992E-3</v>
      </c>
      <c r="G79">
        <f t="shared" si="8"/>
        <v>-1E-3</v>
      </c>
      <c r="H79">
        <v>-2.9999999966287198E-3</v>
      </c>
      <c r="I79">
        <v>2.43344144937177E-3</v>
      </c>
    </row>
    <row r="80" spans="2:9" x14ac:dyDescent="0.55000000000000004">
      <c r="B80" s="1">
        <v>37043</v>
      </c>
      <c r="C80">
        <v>-8.9999999999999993E-3</v>
      </c>
      <c r="D80">
        <f t="array" ref="D80">C80+MMULT($P$17:$S$17,TRANSPOSE(F80:I80))</f>
        <v>-8.2190393606476828E-3</v>
      </c>
      <c r="E80">
        <f t="shared" si="7"/>
        <v>-7.8096063935231656E-4</v>
      </c>
      <c r="F80">
        <f t="shared" si="6"/>
        <v>0</v>
      </c>
      <c r="G80">
        <f t="shared" si="8"/>
        <v>-2.9999999999999992E-3</v>
      </c>
      <c r="H80">
        <v>1.00000000066414E-3</v>
      </c>
      <c r="I80">
        <v>-1.49712980120087E-3</v>
      </c>
    </row>
    <row r="81" spans="2:9" x14ac:dyDescent="0.55000000000000004">
      <c r="B81" s="1">
        <v>37135</v>
      </c>
      <c r="C81">
        <v>-8.0000000000000002E-3</v>
      </c>
      <c r="D81">
        <f t="array" ref="D81">C81+MMULT($P$17:$S$17,TRANSPOSE(F81:I81))</f>
        <v>-8.1243512182370362E-3</v>
      </c>
      <c r="E81">
        <f t="shared" si="7"/>
        <v>1.2435121823703606E-4</v>
      </c>
      <c r="F81">
        <f t="shared" si="6"/>
        <v>9.9999999999999915E-4</v>
      </c>
      <c r="G81">
        <f t="shared" si="8"/>
        <v>0</v>
      </c>
      <c r="H81">
        <v>1.9999999968322402E-3</v>
      </c>
      <c r="I81">
        <v>-1.58297034511785E-3</v>
      </c>
    </row>
    <row r="82" spans="2:9" x14ac:dyDescent="0.55000000000000004">
      <c r="B82" s="1">
        <v>37226</v>
      </c>
      <c r="C82">
        <v>-8.9999999999999993E-3</v>
      </c>
      <c r="D82">
        <f t="array" ref="D82">C82+MMULT($P$17:$S$17,TRANSPOSE(F82:I82))</f>
        <v>-8.4359847707764744E-3</v>
      </c>
      <c r="E82">
        <f t="shared" si="7"/>
        <v>-5.6401522922352489E-4</v>
      </c>
      <c r="F82">
        <f t="shared" si="6"/>
        <v>-9.9999999999999915E-4</v>
      </c>
      <c r="G82">
        <f t="shared" si="8"/>
        <v>9.9999999999999915E-4</v>
      </c>
      <c r="H82">
        <v>-1.0000000000791301E-3</v>
      </c>
      <c r="I82">
        <v>1.9136955808743399E-3</v>
      </c>
    </row>
    <row r="83" spans="2:9" x14ac:dyDescent="0.55000000000000004">
      <c r="B83" s="1">
        <v>37316</v>
      </c>
      <c r="C83">
        <v>-7.0000000000000001E-3</v>
      </c>
      <c r="D83">
        <f t="array" ref="D83">C83+MMULT($P$17:$S$17,TRANSPOSE(F83:I83))</f>
        <v>-4.866932161552727E-3</v>
      </c>
      <c r="E83">
        <f t="shared" si="7"/>
        <v>-2.1330678384472732E-3</v>
      </c>
      <c r="F83">
        <f t="shared" si="6"/>
        <v>1.9999999999999992E-3</v>
      </c>
      <c r="G83">
        <f t="shared" si="8"/>
        <v>-9.9999999999999915E-4</v>
      </c>
      <c r="H83">
        <v>2.9999999986950001E-3</v>
      </c>
      <c r="I83">
        <v>4.2695194401113902E-4</v>
      </c>
    </row>
    <row r="84" spans="2:9" x14ac:dyDescent="0.55000000000000004">
      <c r="B84" s="1">
        <v>37408</v>
      </c>
      <c r="C84">
        <v>-8.0000000000000002E-3</v>
      </c>
      <c r="D84">
        <f t="array" ref="D84">C84+MMULT($P$17:$S$17,TRANSPOSE(F84:I84))</f>
        <v>-9.2768157843598695E-3</v>
      </c>
      <c r="E84">
        <f t="shared" si="7"/>
        <v>1.2768157843598693E-3</v>
      </c>
      <c r="F84">
        <f t="shared" si="6"/>
        <v>-1E-3</v>
      </c>
      <c r="G84">
        <f t="shared" si="8"/>
        <v>1.9999999999999992E-3</v>
      </c>
      <c r="H84">
        <v>-9.9999999787276608E-4</v>
      </c>
      <c r="I84">
        <v>-7.0630225913916405E-5</v>
      </c>
    </row>
    <row r="85" spans="2:9" x14ac:dyDescent="0.55000000000000004">
      <c r="B85" s="1">
        <v>37500</v>
      </c>
      <c r="C85">
        <v>-8.9999999999999993E-3</v>
      </c>
      <c r="D85">
        <f t="array" ref="D85">C85+MMULT($P$17:$S$17,TRANSPOSE(F85:I85))</f>
        <v>-9.4588044204027711E-3</v>
      </c>
      <c r="E85">
        <f t="shared" si="7"/>
        <v>4.5880442040277178E-4</v>
      </c>
      <c r="F85">
        <f t="shared" si="6"/>
        <v>-9.9999999999999915E-4</v>
      </c>
      <c r="G85">
        <f t="shared" si="8"/>
        <v>-1E-3</v>
      </c>
      <c r="H85">
        <v>-3.1382871561874702E-13</v>
      </c>
      <c r="I85">
        <v>-1.5162355619018899E-3</v>
      </c>
    </row>
    <row r="86" spans="2:9" x14ac:dyDescent="0.55000000000000004">
      <c r="B86" s="1">
        <v>37591</v>
      </c>
      <c r="C86">
        <v>-7.0000000000000001E-3</v>
      </c>
      <c r="D86">
        <f t="array" ref="D86">C86+MMULT($P$17:$S$17,TRANSPOSE(F86:I86))</f>
        <v>-5.9110924160461686E-3</v>
      </c>
      <c r="E86">
        <f t="shared" si="7"/>
        <v>-1.0889075839538315E-3</v>
      </c>
      <c r="F86">
        <f t="shared" si="6"/>
        <v>1.9999999999999992E-3</v>
      </c>
      <c r="G86">
        <f t="shared" si="8"/>
        <v>-9.9999999999999915E-4</v>
      </c>
      <c r="H86">
        <v>1.9999999965683601E-3</v>
      </c>
      <c r="I86">
        <v>-1.6879440247577401E-4</v>
      </c>
    </row>
    <row r="87" spans="2:9" x14ac:dyDescent="0.55000000000000004">
      <c r="B87" s="1">
        <v>37681</v>
      </c>
      <c r="C87">
        <v>-6.0000000000000001E-3</v>
      </c>
      <c r="D87">
        <f t="array" ref="D87">C87+MMULT($P$17:$S$17,TRANSPOSE(F87:I87))</f>
        <v>-5.9721315974845986E-3</v>
      </c>
      <c r="E87">
        <f t="shared" si="7"/>
        <v>-2.7868402515401555E-5</v>
      </c>
      <c r="F87">
        <f t="shared" si="6"/>
        <v>1E-3</v>
      </c>
      <c r="G87">
        <f t="shared" si="8"/>
        <v>1.9999999999999992E-3</v>
      </c>
      <c r="H87">
        <v>-9.9999999869896002E-4</v>
      </c>
      <c r="I87">
        <v>2.3488868887613498E-3</v>
      </c>
    </row>
    <row r="88" spans="2:9" x14ac:dyDescent="0.55000000000000004">
      <c r="B88" s="1">
        <v>37773</v>
      </c>
      <c r="C88">
        <v>-4.0000000000000001E-3</v>
      </c>
      <c r="D88">
        <f t="array" ref="D88">C88+MMULT($P$17:$S$17,TRANSPOSE(F88:I88))</f>
        <v>-4.1086767669216194E-3</v>
      </c>
      <c r="E88">
        <f t="shared" si="7"/>
        <v>1.0867676692161935E-4</v>
      </c>
      <c r="F88">
        <f t="shared" si="6"/>
        <v>2E-3</v>
      </c>
      <c r="G88">
        <f t="shared" si="8"/>
        <v>1E-3</v>
      </c>
      <c r="H88">
        <v>2.0000000000955998E-3</v>
      </c>
      <c r="I88">
        <v>-6.8297195093318895E-4</v>
      </c>
    </row>
    <row r="89" spans="2:9" x14ac:dyDescent="0.55000000000000004">
      <c r="B89" s="1">
        <v>37865</v>
      </c>
      <c r="C89">
        <v>-1E-3</v>
      </c>
      <c r="D89">
        <f t="array" ref="D89">C89+MMULT($P$17:$S$17,TRANSPOSE(F89:I89))</f>
        <v>-2.2817386534671304E-3</v>
      </c>
      <c r="E89">
        <f t="shared" si="7"/>
        <v>1.2817386534671304E-3</v>
      </c>
      <c r="F89">
        <f t="shared" si="6"/>
        <v>3.0000000000000001E-3</v>
      </c>
      <c r="G89">
        <f t="shared" si="8"/>
        <v>2E-3</v>
      </c>
      <c r="H89">
        <v>1.9999999978712701E-3</v>
      </c>
      <c r="I89">
        <v>-1.43608564580429E-3</v>
      </c>
    </row>
    <row r="90" spans="2:9" x14ac:dyDescent="0.55000000000000004">
      <c r="B90" s="1">
        <v>37956</v>
      </c>
      <c r="C90">
        <v>0</v>
      </c>
      <c r="D90">
        <f t="array" ref="D90">C90+MMULT($P$17:$S$17,TRANSPOSE(F90:I90))</f>
        <v>-3.4687287256387773E-4</v>
      </c>
      <c r="E90">
        <f t="shared" si="7"/>
        <v>3.4687287256387773E-4</v>
      </c>
      <c r="F90">
        <f t="shared" si="6"/>
        <v>1E-3</v>
      </c>
      <c r="G90">
        <f t="shared" si="8"/>
        <v>3.0000000000000001E-3</v>
      </c>
      <c r="H90">
        <v>9.9999999811219392E-4</v>
      </c>
      <c r="I90">
        <v>6.9075070545298505E-4</v>
      </c>
    </row>
    <row r="91" spans="2:9" x14ac:dyDescent="0.55000000000000004">
      <c r="B91" s="1">
        <v>38047</v>
      </c>
      <c r="C91">
        <v>-1E-3</v>
      </c>
      <c r="D91">
        <f t="array" ref="D91">C91+MMULT($P$17:$S$17,TRANSPOSE(F91:I91))</f>
        <v>-2.0924380042800059E-4</v>
      </c>
      <c r="E91">
        <f t="shared" si="7"/>
        <v>-7.9075619957199943E-4</v>
      </c>
      <c r="F91">
        <f t="shared" si="6"/>
        <v>-1E-3</v>
      </c>
      <c r="G91">
        <f t="shared" si="8"/>
        <v>1E-3</v>
      </c>
      <c r="H91">
        <v>9.1910582877136009E-13</v>
      </c>
      <c r="I91">
        <v>1.37270061635575E-3</v>
      </c>
    </row>
    <row r="92" spans="2:9" x14ac:dyDescent="0.55000000000000004">
      <c r="B92" s="1">
        <v>38139</v>
      </c>
      <c r="C92">
        <v>-1E-3</v>
      </c>
      <c r="D92">
        <f t="array" ref="D92">C92+MMULT($P$17:$S$17,TRANSPOSE(F92:I92))</f>
        <v>-1.5988071251977209E-3</v>
      </c>
      <c r="E92">
        <f t="shared" si="7"/>
        <v>5.9880712519772093E-4</v>
      </c>
      <c r="F92">
        <f t="shared" si="6"/>
        <v>0</v>
      </c>
      <c r="G92">
        <f t="shared" si="8"/>
        <v>-1E-3</v>
      </c>
      <c r="H92">
        <v>-9.9999999768416001E-4</v>
      </c>
      <c r="I92">
        <v>-5.5203705858346698E-4</v>
      </c>
    </row>
    <row r="93" spans="2:9" x14ac:dyDescent="0.55000000000000004">
      <c r="B93" s="1">
        <v>38231</v>
      </c>
      <c r="C93">
        <v>0</v>
      </c>
      <c r="D93">
        <f t="array" ref="D93">C93+MMULT($P$17:$S$17,TRANSPOSE(F93:I93))</f>
        <v>-2.0021029098940281E-3</v>
      </c>
      <c r="E93">
        <f t="shared" si="7"/>
        <v>2.0021029098940281E-3</v>
      </c>
      <c r="F93">
        <f t="shared" si="6"/>
        <v>1E-3</v>
      </c>
      <c r="G93">
        <f t="shared" si="8"/>
        <v>0</v>
      </c>
      <c r="H93">
        <v>-9.9999999980769703E-4</v>
      </c>
      <c r="I93">
        <v>-1.6253247309851099E-3</v>
      </c>
    </row>
    <row r="94" spans="2:9" x14ac:dyDescent="0.55000000000000004">
      <c r="B94" s="1">
        <v>38322</v>
      </c>
      <c r="C94">
        <v>-2E-3</v>
      </c>
      <c r="D94">
        <f t="array" ref="D94">C94+MMULT($P$17:$S$17,TRANSPOSE(F94:I94))</f>
        <v>-2.9483102866755652E-3</v>
      </c>
      <c r="E94">
        <f t="shared" si="7"/>
        <v>9.4831028667556518E-4</v>
      </c>
      <c r="F94">
        <f t="shared" si="6"/>
        <v>-2E-3</v>
      </c>
      <c r="G94">
        <f t="shared" si="8"/>
        <v>1E-3</v>
      </c>
      <c r="H94">
        <v>-1.9999999998792299E-3</v>
      </c>
      <c r="I94">
        <v>3.6431555249666402E-4</v>
      </c>
    </row>
    <row r="95" spans="2:9" x14ac:dyDescent="0.55000000000000004">
      <c r="B95" s="1">
        <v>38412</v>
      </c>
      <c r="C95">
        <v>-3.0000000000000001E-3</v>
      </c>
      <c r="D95">
        <f t="array" ref="D95">C95+MMULT($P$17:$S$17,TRANSPOSE(F95:I95))</f>
        <v>-1.809367721284074E-3</v>
      </c>
      <c r="E95">
        <f t="shared" si="7"/>
        <v>-1.1906322787159261E-3</v>
      </c>
      <c r="F95">
        <f t="shared" si="6"/>
        <v>-1E-3</v>
      </c>
      <c r="G95">
        <f t="shared" si="8"/>
        <v>-2E-3</v>
      </c>
      <c r="H95">
        <v>-9.9999999915821093E-4</v>
      </c>
      <c r="I95">
        <v>1.0582399109277699E-3</v>
      </c>
    </row>
    <row r="96" spans="2:9" x14ac:dyDescent="0.55000000000000004">
      <c r="B96" s="1">
        <v>38504</v>
      </c>
      <c r="C96">
        <v>-2E-3</v>
      </c>
      <c r="D96">
        <f t="array" ref="D96">C96+MMULT($P$17:$S$17,TRANSPOSE(F96:I96))</f>
        <v>-1.3956864479195143E-3</v>
      </c>
      <c r="E96">
        <f t="shared" si="7"/>
        <v>-6.043135520804857E-4</v>
      </c>
      <c r="F96">
        <f t="shared" si="6"/>
        <v>1E-3</v>
      </c>
      <c r="G96">
        <f t="shared" si="8"/>
        <v>-1E-3</v>
      </c>
      <c r="H96">
        <v>9.9999999981191089E-4</v>
      </c>
      <c r="I96">
        <v>-2.88963185124535E-4</v>
      </c>
    </row>
    <row r="97" spans="2:9" x14ac:dyDescent="0.55000000000000004">
      <c r="B97" s="1">
        <v>38596</v>
      </c>
      <c r="C97">
        <v>-1E-3</v>
      </c>
      <c r="D97">
        <f t="array" ref="D97">C97+MMULT($P$17:$S$17,TRANSPOSE(F97:I97))</f>
        <v>-8.4658203154899499E-4</v>
      </c>
      <c r="E97">
        <f t="shared" si="7"/>
        <v>-1.5341796845100503E-4</v>
      </c>
      <c r="F97">
        <f t="shared" si="6"/>
        <v>1E-3</v>
      </c>
      <c r="G97">
        <f t="shared" si="8"/>
        <v>1E-3</v>
      </c>
      <c r="H97">
        <v>1.9999999980107402E-3</v>
      </c>
      <c r="I97">
        <v>-6.2107207983911304E-4</v>
      </c>
    </row>
    <row r="98" spans="2:9" x14ac:dyDescent="0.55000000000000004">
      <c r="B98" s="1">
        <v>38687</v>
      </c>
      <c r="C98">
        <v>1E-3</v>
      </c>
      <c r="D98">
        <f t="array" ref="D98">C98+MMULT($P$17:$S$17,TRANSPOSE(F98:I98))</f>
        <v>1.2463416632856297E-3</v>
      </c>
      <c r="E98">
        <f t="shared" si="7"/>
        <v>-2.4634166328562973E-4</v>
      </c>
      <c r="F98">
        <f t="shared" si="6"/>
        <v>2E-3</v>
      </c>
      <c r="G98">
        <f t="shared" si="8"/>
        <v>1E-3</v>
      </c>
      <c r="H98">
        <v>9.9999999890757005E-4</v>
      </c>
      <c r="I98">
        <v>6.6704472031478405E-4</v>
      </c>
    </row>
    <row r="99" spans="2:9" x14ac:dyDescent="0.55000000000000004">
      <c r="B99" s="1">
        <v>38777</v>
      </c>
      <c r="C99">
        <v>1E-3</v>
      </c>
      <c r="D99">
        <f t="array" ref="D99">C99+MMULT($P$17:$S$17,TRANSPOSE(F99:I99))</f>
        <v>-1.4647169288383023E-3</v>
      </c>
      <c r="E99">
        <f t="shared" si="7"/>
        <v>2.4647169288383023E-3</v>
      </c>
      <c r="F99">
        <f t="shared" si="6"/>
        <v>0</v>
      </c>
      <c r="G99">
        <f t="shared" si="8"/>
        <v>2E-3</v>
      </c>
      <c r="H99">
        <v>-3.9999999951996204E-3</v>
      </c>
      <c r="I99">
        <v>1.14893494779138E-3</v>
      </c>
    </row>
    <row r="100" spans="2:9" x14ac:dyDescent="0.55000000000000004">
      <c r="B100" s="1">
        <v>38869</v>
      </c>
      <c r="C100">
        <v>2E-3</v>
      </c>
      <c r="D100">
        <f t="array" ref="D100">C100+MMULT($P$17:$S$17,TRANSPOSE(F100:I100))</f>
        <v>1.1095097754394081E-3</v>
      </c>
      <c r="E100">
        <f t="shared" si="7"/>
        <v>8.9049022456059198E-4</v>
      </c>
      <c r="F100">
        <f t="shared" si="6"/>
        <v>1E-3</v>
      </c>
      <c r="G100">
        <f t="shared" si="8"/>
        <v>0</v>
      </c>
      <c r="H100">
        <v>1.9999999981895099E-3</v>
      </c>
      <c r="I100">
        <v>-2.6483989165296501E-3</v>
      </c>
    </row>
    <row r="101" spans="2:9" x14ac:dyDescent="0.55000000000000004">
      <c r="B101" s="1">
        <v>38961</v>
      </c>
      <c r="C101">
        <v>2E-3</v>
      </c>
      <c r="D101">
        <f t="array" ref="D101">C101+MMULT($P$17:$S$17,TRANSPOSE(F101:I101))</f>
        <v>2.3679633887833478E-3</v>
      </c>
      <c r="E101">
        <f t="shared" si="7"/>
        <v>-3.6796338878334776E-4</v>
      </c>
      <c r="F101">
        <f t="shared" si="6"/>
        <v>0</v>
      </c>
      <c r="G101">
        <f t="shared" si="8"/>
        <v>1E-3</v>
      </c>
      <c r="H101">
        <v>9.999999969286849E-4</v>
      </c>
      <c r="I101">
        <v>2.3101501230544499E-4</v>
      </c>
    </row>
    <row r="102" spans="2:9" x14ac:dyDescent="0.55000000000000004">
      <c r="B102" s="1">
        <v>39052</v>
      </c>
      <c r="C102">
        <v>1E-3</v>
      </c>
      <c r="D102">
        <f t="array" ref="D102">C102+MMULT($P$17:$S$17,TRANSPOSE(F102:I102))</f>
        <v>3.4830968928310588E-3</v>
      </c>
      <c r="E102">
        <f t="shared" si="7"/>
        <v>-2.4830968928310588E-3</v>
      </c>
      <c r="F102">
        <f t="shared" si="6"/>
        <v>-1E-3</v>
      </c>
      <c r="G102">
        <f t="shared" si="8"/>
        <v>0</v>
      </c>
      <c r="H102">
        <v>9.9999999949433095E-4</v>
      </c>
      <c r="I102">
        <v>2.2942173568859499E-3</v>
      </c>
    </row>
    <row r="103" spans="2:9" x14ac:dyDescent="0.55000000000000004">
      <c r="B103" s="1">
        <v>39142</v>
      </c>
      <c r="C103">
        <v>-3.0000000000000001E-3</v>
      </c>
      <c r="D103">
        <f t="array" ref="D103">C103+MMULT($P$17:$S$17,TRANSPOSE(F103:I103))</f>
        <v>-9.9132318409884219E-4</v>
      </c>
      <c r="E103">
        <f t="shared" si="7"/>
        <v>-2.0086768159011579E-3</v>
      </c>
      <c r="F103">
        <f t="shared" si="6"/>
        <v>-4.0000000000000001E-3</v>
      </c>
      <c r="G103">
        <f t="shared" si="8"/>
        <v>-1E-3</v>
      </c>
      <c r="H103">
        <v>1.00000000150824E-3</v>
      </c>
      <c r="I103">
        <v>1.5110339067540899E-4</v>
      </c>
    </row>
    <row r="104" spans="2:9" x14ac:dyDescent="0.55000000000000004">
      <c r="B104" s="1">
        <v>39234</v>
      </c>
      <c r="C104">
        <v>-1E-3</v>
      </c>
      <c r="D104">
        <f t="array" ref="D104">C104+MMULT($P$17:$S$17,TRANSPOSE(F104:I104))</f>
        <v>-1.6636437517300248E-3</v>
      </c>
      <c r="E104">
        <f t="shared" si="7"/>
        <v>6.636437517300248E-4</v>
      </c>
      <c r="F104">
        <f t="shared" ref="F104:F139" si="9">C104-C103</f>
        <v>2E-3</v>
      </c>
      <c r="G104">
        <f t="shared" si="8"/>
        <v>-4.0000000000000001E-3</v>
      </c>
      <c r="H104">
        <v>-9.9999999863144198E-4</v>
      </c>
      <c r="I104">
        <v>-1.7638978564937799E-3</v>
      </c>
    </row>
    <row r="105" spans="2:9" x14ac:dyDescent="0.55000000000000004">
      <c r="B105" s="1">
        <v>39326</v>
      </c>
      <c r="C105">
        <v>-1E-3</v>
      </c>
      <c r="D105">
        <f t="array" ref="D105">C105+MMULT($P$17:$S$17,TRANSPOSE(F105:I105))</f>
        <v>-2.5653007179516026E-3</v>
      </c>
      <c r="E105">
        <f t="shared" ref="E105:E136" si="10">C105-D105</f>
        <v>1.5653007179516026E-3</v>
      </c>
      <c r="F105">
        <f t="shared" si="9"/>
        <v>0</v>
      </c>
      <c r="G105">
        <f t="shared" si="8"/>
        <v>2E-3</v>
      </c>
      <c r="H105">
        <v>-1.96671802107917E-12</v>
      </c>
      <c r="I105">
        <v>-1.0255410430626199E-3</v>
      </c>
    </row>
    <row r="106" spans="2:9" x14ac:dyDescent="0.55000000000000004">
      <c r="B106" s="1">
        <v>39417</v>
      </c>
      <c r="C106">
        <v>8.0000000000000002E-3</v>
      </c>
      <c r="D106">
        <f t="array" ref="D106">C106+MMULT($P$17:$S$17,TRANSPOSE(F106:I106))</f>
        <v>8.8382976665194873E-3</v>
      </c>
      <c r="E106">
        <f t="shared" si="10"/>
        <v>-8.3829766651948717E-4</v>
      </c>
      <c r="F106">
        <f t="shared" si="9"/>
        <v>9.0000000000000011E-3</v>
      </c>
      <c r="G106">
        <f t="shared" si="8"/>
        <v>0</v>
      </c>
      <c r="H106">
        <v>2.9999999960705799E-3</v>
      </c>
      <c r="I106">
        <v>1.3200726716864101E-3</v>
      </c>
    </row>
    <row r="107" spans="2:9" x14ac:dyDescent="0.55000000000000004">
      <c r="B107" s="1">
        <v>39508</v>
      </c>
      <c r="C107">
        <v>1.2E-2</v>
      </c>
      <c r="D107">
        <f t="array" ref="D107">C107+MMULT($P$17:$S$17,TRANSPOSE(F107:I107))</f>
        <v>1.0682690209500823E-2</v>
      </c>
      <c r="E107">
        <f t="shared" si="10"/>
        <v>1.3173097904991774E-3</v>
      </c>
      <c r="F107">
        <f t="shared" si="9"/>
        <v>4.0000000000000001E-3</v>
      </c>
      <c r="G107">
        <f t="shared" si="8"/>
        <v>9.0000000000000011E-3</v>
      </c>
      <c r="H107">
        <v>2.99999999909503E-3</v>
      </c>
      <c r="I107">
        <v>1.9900537575326502E-3</v>
      </c>
    </row>
    <row r="108" spans="2:9" x14ac:dyDescent="0.55000000000000004">
      <c r="B108" s="1">
        <v>39600</v>
      </c>
      <c r="C108">
        <v>1.9E-2</v>
      </c>
      <c r="D108">
        <f t="array" ref="D108">C108+MMULT($P$17:$S$17,TRANSPOSE(F108:I108))</f>
        <v>1.8157145306762656E-2</v>
      </c>
      <c r="E108">
        <f t="shared" si="10"/>
        <v>8.4285469323734305E-4</v>
      </c>
      <c r="F108">
        <f t="shared" si="9"/>
        <v>6.9999999999999993E-3</v>
      </c>
      <c r="G108">
        <f t="shared" si="8"/>
        <v>4.0000000000000001E-3</v>
      </c>
      <c r="H108">
        <v>4.9999999977967504E-3</v>
      </c>
      <c r="I108">
        <v>-1.03312362356849E-3</v>
      </c>
    </row>
    <row r="109" spans="2:9" x14ac:dyDescent="0.55000000000000004">
      <c r="B109" s="1">
        <v>39692</v>
      </c>
      <c r="C109">
        <v>2.3E-2</v>
      </c>
      <c r="D109">
        <f t="array" ref="D109">C109+MMULT($P$17:$S$17,TRANSPOSE(F109:I109))</f>
        <v>2.0405225538245489E-2</v>
      </c>
      <c r="E109">
        <f t="shared" si="10"/>
        <v>2.5947744617545107E-3</v>
      </c>
      <c r="F109">
        <f t="shared" si="9"/>
        <v>4.0000000000000001E-3</v>
      </c>
      <c r="G109">
        <f t="shared" si="8"/>
        <v>6.9999999999999993E-3</v>
      </c>
      <c r="H109">
        <v>2.99999999728789E-3</v>
      </c>
      <c r="I109">
        <v>-9.3768709303370496E-4</v>
      </c>
    </row>
    <row r="110" spans="2:9" x14ac:dyDescent="0.55000000000000004">
      <c r="B110" s="1">
        <v>39783</v>
      </c>
      <c r="C110">
        <v>2E-3</v>
      </c>
      <c r="D110">
        <f t="array" ref="D110">C110+MMULT($P$17:$S$17,TRANSPOSE(F110:I110))</f>
        <v>4.0285021428097135E-3</v>
      </c>
      <c r="E110">
        <f t="shared" si="10"/>
        <v>-2.0285021428097134E-3</v>
      </c>
      <c r="F110">
        <f t="shared" si="9"/>
        <v>-2.0999999999999998E-2</v>
      </c>
      <c r="G110">
        <f t="shared" si="8"/>
        <v>4.0000000000000001E-3</v>
      </c>
      <c r="H110">
        <v>-2.9999999972520502E-3</v>
      </c>
      <c r="I110">
        <v>1.3381353639098301E-3</v>
      </c>
    </row>
    <row r="111" spans="2:9" x14ac:dyDescent="0.55000000000000004">
      <c r="B111" s="1">
        <v>39873</v>
      </c>
      <c r="C111">
        <v>-1E-3</v>
      </c>
      <c r="D111">
        <f t="array" ref="D111">C111+MMULT($P$17:$S$17,TRANSPOSE(F111:I111))</f>
        <v>5.5983061727431496E-3</v>
      </c>
      <c r="E111">
        <f t="shared" si="10"/>
        <v>-6.5983061727431496E-3</v>
      </c>
      <c r="F111">
        <f t="shared" si="9"/>
        <v>-3.0000000000000001E-3</v>
      </c>
      <c r="G111">
        <f t="shared" si="8"/>
        <v>-2.0999999999999998E-2</v>
      </c>
      <c r="H111">
        <v>-3.9999999955241004E-3</v>
      </c>
      <c r="I111">
        <v>-3.9459558959751499E-4</v>
      </c>
    </row>
    <row r="112" spans="2:9" x14ac:dyDescent="0.55000000000000004">
      <c r="B112" s="1">
        <v>39965</v>
      </c>
      <c r="C112">
        <v>-1.7000000000000001E-2</v>
      </c>
      <c r="D112">
        <f t="array" ref="D112">C112+MMULT($P$17:$S$17,TRANSPOSE(F112:I112))</f>
        <v>-1.8605544305182783E-2</v>
      </c>
      <c r="E112">
        <f t="shared" si="10"/>
        <v>1.6055443051827822E-3</v>
      </c>
      <c r="F112">
        <f t="shared" si="9"/>
        <v>-1.6E-2</v>
      </c>
      <c r="G112">
        <f t="shared" si="8"/>
        <v>-3.0000000000000001E-3</v>
      </c>
      <c r="H112">
        <v>-8.9999999925797491E-3</v>
      </c>
      <c r="I112">
        <v>-1.0940999039233601E-3</v>
      </c>
    </row>
    <row r="113" spans="2:9" x14ac:dyDescent="0.55000000000000004">
      <c r="B113" s="1">
        <v>40057</v>
      </c>
      <c r="C113">
        <v>-2.3E-2</v>
      </c>
      <c r="D113">
        <f t="array" ref="D113">C113+MMULT($P$17:$S$17,TRANSPOSE(F113:I113))</f>
        <v>-1.959406056764006E-2</v>
      </c>
      <c r="E113">
        <f t="shared" si="10"/>
        <v>-3.4059394323599397E-3</v>
      </c>
      <c r="F113">
        <f t="shared" si="9"/>
        <v>-5.9999999999999984E-3</v>
      </c>
      <c r="G113">
        <f t="shared" si="8"/>
        <v>-1.6E-2</v>
      </c>
      <c r="H113">
        <v>-4.9999999983918603E-3</v>
      </c>
      <c r="I113">
        <v>-2.0073841829335E-3</v>
      </c>
    </row>
    <row r="114" spans="2:9" x14ac:dyDescent="0.55000000000000004">
      <c r="B114" s="1">
        <v>40148</v>
      </c>
      <c r="C114">
        <v>-1.2999999999999999E-2</v>
      </c>
      <c r="D114">
        <f t="array" ref="D114">C114+MMULT($P$17:$S$17,TRANSPOSE(F114:I114))</f>
        <v>-1.3751133495102414E-2</v>
      </c>
      <c r="E114">
        <f t="shared" si="10"/>
        <v>7.5113349510241498E-4</v>
      </c>
      <c r="F114">
        <f t="shared" si="9"/>
        <v>0.01</v>
      </c>
      <c r="G114">
        <f t="shared" si="8"/>
        <v>-5.9999999999999984E-3</v>
      </c>
      <c r="H114">
        <v>-3.0000000002558301E-3</v>
      </c>
      <c r="I114">
        <v>1.09646902707819E-3</v>
      </c>
    </row>
    <row r="115" spans="2:9" x14ac:dyDescent="0.55000000000000004">
      <c r="B115" s="1">
        <v>40238</v>
      </c>
      <c r="C115">
        <v>-1.2E-2</v>
      </c>
      <c r="D115">
        <f t="array" ref="D115">C115+MMULT($P$17:$S$17,TRANSPOSE(F115:I115))</f>
        <v>-1.5530512860262385E-2</v>
      </c>
      <c r="E115">
        <f t="shared" si="10"/>
        <v>3.5305128602623852E-3</v>
      </c>
      <c r="F115">
        <f t="shared" si="9"/>
        <v>9.9999999999999915E-4</v>
      </c>
      <c r="G115">
        <f t="shared" si="8"/>
        <v>0.01</v>
      </c>
      <c r="H115">
        <v>-9.9999999868840097E-4</v>
      </c>
      <c r="I115">
        <v>2.0053922707442299E-3</v>
      </c>
    </row>
    <row r="116" spans="2:9" x14ac:dyDescent="0.55000000000000004">
      <c r="B116" s="1">
        <v>40330</v>
      </c>
      <c r="C116">
        <v>-0.01</v>
      </c>
      <c r="D116">
        <f t="array" ref="D116">C116+MMULT($P$17:$S$17,TRANSPOSE(F116:I116))</f>
        <v>-1.2231656556445779E-2</v>
      </c>
      <c r="E116">
        <f t="shared" si="10"/>
        <v>2.2316565564457786E-3</v>
      </c>
      <c r="F116">
        <f t="shared" si="9"/>
        <v>2E-3</v>
      </c>
      <c r="G116">
        <f t="shared" si="8"/>
        <v>9.9999999999999915E-4</v>
      </c>
      <c r="H116">
        <v>-1.99999999633511E-3</v>
      </c>
      <c r="I116">
        <v>-2.10040433522509E-4</v>
      </c>
    </row>
    <row r="117" spans="2:9" x14ac:dyDescent="0.55000000000000004">
      <c r="B117" s="1">
        <v>40422</v>
      </c>
      <c r="C117">
        <v>-1.0999999999999999E-2</v>
      </c>
      <c r="D117">
        <f t="array" ref="D117">C117+MMULT($P$17:$S$17,TRANSPOSE(F117:I117))</f>
        <v>-1.3398254871354289E-2</v>
      </c>
      <c r="E117">
        <f t="shared" si="10"/>
        <v>2.3982548713542898E-3</v>
      </c>
      <c r="F117">
        <f t="shared" si="9"/>
        <v>-9.9999999999999915E-4</v>
      </c>
      <c r="G117">
        <f t="shared" si="8"/>
        <v>2E-3</v>
      </c>
      <c r="H117">
        <v>-6.9493781389151602E-13</v>
      </c>
      <c r="I117">
        <v>-2.4864671402245698E-3</v>
      </c>
    </row>
    <row r="118" spans="2:9" x14ac:dyDescent="0.55000000000000004">
      <c r="B118" s="1">
        <v>40513</v>
      </c>
      <c r="C118">
        <v>-4.0000000000000001E-3</v>
      </c>
      <c r="D118">
        <f t="array" ref="D118">C118+MMULT($P$17:$S$17,TRANSPOSE(F118:I118))</f>
        <v>-1.2291627741895773E-3</v>
      </c>
      <c r="E118">
        <f t="shared" si="10"/>
        <v>-2.7708372258104228E-3</v>
      </c>
      <c r="F118">
        <f t="shared" si="9"/>
        <v>6.9999999999999993E-3</v>
      </c>
      <c r="G118">
        <f t="shared" si="8"/>
        <v>-9.9999999999999915E-4</v>
      </c>
      <c r="H118">
        <v>6.9999999907397999E-3</v>
      </c>
      <c r="I118">
        <v>-5.9847594135893504E-4</v>
      </c>
    </row>
    <row r="119" spans="2:9" x14ac:dyDescent="0.55000000000000004">
      <c r="B119" s="1">
        <v>40603</v>
      </c>
      <c r="C119">
        <v>-7.0000000000000001E-3</v>
      </c>
      <c r="D119">
        <f t="array" ref="D119">C119+MMULT($P$17:$S$17,TRANSPOSE(F119:I119))</f>
        <v>-8.1322921256894547E-3</v>
      </c>
      <c r="E119">
        <f t="shared" si="10"/>
        <v>1.1322921256894545E-3</v>
      </c>
      <c r="F119">
        <f t="shared" si="9"/>
        <v>-3.0000000000000001E-3</v>
      </c>
      <c r="G119">
        <f t="shared" si="8"/>
        <v>6.9999999999999993E-3</v>
      </c>
      <c r="H119">
        <v>-4.9999999939887799E-3</v>
      </c>
      <c r="I119">
        <v>5.8285321257535499E-3</v>
      </c>
    </row>
    <row r="120" spans="2:9" x14ac:dyDescent="0.55000000000000004">
      <c r="B120" s="1">
        <v>40695</v>
      </c>
      <c r="C120">
        <v>-2E-3</v>
      </c>
      <c r="D120">
        <f t="array" ref="D120">C120+MMULT($P$17:$S$17,TRANSPOSE(F120:I120))</f>
        <v>-4.5465118102129944E-4</v>
      </c>
      <c r="E120">
        <f t="shared" si="10"/>
        <v>-1.5453488189787006E-3</v>
      </c>
      <c r="F120">
        <f t="shared" si="9"/>
        <v>5.0000000000000001E-3</v>
      </c>
      <c r="G120">
        <f t="shared" si="8"/>
        <v>-3.0000000000000001E-3</v>
      </c>
      <c r="H120">
        <v>5.9999999986078498E-3</v>
      </c>
      <c r="I120">
        <v>-3.2027872173787798E-3</v>
      </c>
    </row>
    <row r="121" spans="2:9" x14ac:dyDescent="0.55000000000000004">
      <c r="B121" s="1">
        <v>40787</v>
      </c>
      <c r="C121">
        <v>2E-3</v>
      </c>
      <c r="D121">
        <f t="array" ref="D121">C121+MMULT($P$17:$S$17,TRANSPOSE(F121:I121))</f>
        <v>-8.7869667235633553E-4</v>
      </c>
      <c r="E121">
        <f t="shared" si="10"/>
        <v>2.8786966723563356E-3</v>
      </c>
      <c r="F121">
        <f t="shared" si="9"/>
        <v>4.0000000000000001E-3</v>
      </c>
      <c r="G121">
        <f t="shared" si="8"/>
        <v>5.0000000000000001E-3</v>
      </c>
      <c r="H121">
        <v>2.9999999954148601E-3</v>
      </c>
      <c r="I121">
        <v>-2.4837615428001101E-3</v>
      </c>
    </row>
    <row r="122" spans="2:9" x14ac:dyDescent="0.55000000000000004">
      <c r="B122" s="1">
        <v>40878</v>
      </c>
      <c r="C122">
        <v>-1E-3</v>
      </c>
      <c r="D122">
        <f t="array" ref="D122">C122+MMULT($P$17:$S$17,TRANSPOSE(F122:I122))</f>
        <v>-1.7667244953680247E-3</v>
      </c>
      <c r="E122">
        <f t="shared" si="10"/>
        <v>7.6672449536802469E-4</v>
      </c>
      <c r="F122">
        <f t="shared" si="9"/>
        <v>-3.0000000000000001E-3</v>
      </c>
      <c r="G122">
        <f t="shared" si="8"/>
        <v>4.0000000000000001E-3</v>
      </c>
      <c r="H122">
        <v>-2.9999999987612102E-3</v>
      </c>
      <c r="I122">
        <v>2.8974259588909401E-3</v>
      </c>
    </row>
    <row r="123" spans="2:9" x14ac:dyDescent="0.55000000000000004">
      <c r="B123" s="1">
        <v>40969</v>
      </c>
      <c r="C123">
        <v>2E-3</v>
      </c>
      <c r="D123">
        <f t="array" ref="D123">C123+MMULT($P$17:$S$17,TRANSPOSE(F123:I123))</f>
        <v>5.1784518680037554E-3</v>
      </c>
      <c r="E123">
        <f t="shared" si="10"/>
        <v>-3.1784518680037553E-3</v>
      </c>
      <c r="F123">
        <f t="shared" si="9"/>
        <v>3.0000000000000001E-3</v>
      </c>
      <c r="G123">
        <f t="shared" si="8"/>
        <v>-3.0000000000000001E-3</v>
      </c>
      <c r="H123">
        <v>3.9999999981888499E-3</v>
      </c>
      <c r="I123">
        <v>1.7574239586465201E-4</v>
      </c>
    </row>
    <row r="124" spans="2:9" x14ac:dyDescent="0.55000000000000004">
      <c r="B124" s="1">
        <v>41061</v>
      </c>
      <c r="C124">
        <v>-2E-3</v>
      </c>
      <c r="D124">
        <f t="array" ref="D124">C124+MMULT($P$17:$S$17,TRANSPOSE(F124:I124))</f>
        <v>-3.0757162157188452E-3</v>
      </c>
      <c r="E124">
        <f t="shared" si="10"/>
        <v>1.0757162157188451E-3</v>
      </c>
      <c r="F124">
        <f t="shared" si="9"/>
        <v>-4.0000000000000001E-3</v>
      </c>
      <c r="G124">
        <f t="shared" si="8"/>
        <v>3.0000000000000001E-3</v>
      </c>
      <c r="H124">
        <v>-9.9999999787247205E-4</v>
      </c>
      <c r="I124">
        <v>-1.2309611491091E-4</v>
      </c>
    </row>
    <row r="125" spans="2:9" x14ac:dyDescent="0.55000000000000004">
      <c r="B125" s="1">
        <v>41153</v>
      </c>
      <c r="C125">
        <v>-1E-3</v>
      </c>
      <c r="D125">
        <f t="array" ref="D125">C125+MMULT($P$17:$S$17,TRANSPOSE(F125:I125))</f>
        <v>-1.1781889328541535E-3</v>
      </c>
      <c r="E125">
        <f t="shared" si="10"/>
        <v>1.7818893285415343E-4</v>
      </c>
      <c r="F125">
        <f t="shared" si="9"/>
        <v>1E-3</v>
      </c>
      <c r="G125">
        <f t="shared" si="8"/>
        <v>-4.0000000000000001E-3</v>
      </c>
      <c r="H125">
        <v>-9.9999999938896211E-4</v>
      </c>
      <c r="I125">
        <v>-1.39138305575549E-3</v>
      </c>
    </row>
    <row r="126" spans="2:9" x14ac:dyDescent="0.55000000000000004">
      <c r="B126" s="1">
        <v>41244</v>
      </c>
      <c r="C126">
        <v>-2E-3</v>
      </c>
      <c r="D126">
        <f t="array" ref="D126">C126+MMULT($P$17:$S$17,TRANSPOSE(F126:I126))</f>
        <v>-2.3855658279887987E-3</v>
      </c>
      <c r="E126">
        <f t="shared" si="10"/>
        <v>3.8556582798879866E-4</v>
      </c>
      <c r="F126">
        <f t="shared" si="9"/>
        <v>-1E-3</v>
      </c>
      <c r="G126">
        <f t="shared" si="8"/>
        <v>1E-3</v>
      </c>
      <c r="H126">
        <v>-1.6031616138778601E-12</v>
      </c>
      <c r="I126">
        <v>-2.6314755738039599E-4</v>
      </c>
    </row>
    <row r="127" spans="2:9" x14ac:dyDescent="0.55000000000000004">
      <c r="B127" s="1">
        <v>41334</v>
      </c>
      <c r="C127">
        <v>-5.0000000000000001E-3</v>
      </c>
      <c r="D127">
        <f t="array" ref="D127">C127+MMULT($P$17:$S$17,TRANSPOSE(F127:I127))</f>
        <v>-3.9145399704991844E-3</v>
      </c>
      <c r="E127">
        <f t="shared" si="10"/>
        <v>-1.0854600295008157E-3</v>
      </c>
      <c r="F127">
        <f t="shared" si="9"/>
        <v>-3.0000000000000001E-3</v>
      </c>
      <c r="G127">
        <f t="shared" si="8"/>
        <v>-1E-3</v>
      </c>
      <c r="H127">
        <v>-1.9999999983045598E-3</v>
      </c>
      <c r="I127">
        <v>1.73875095739018E-3</v>
      </c>
    </row>
    <row r="128" spans="2:9" x14ac:dyDescent="0.55000000000000004">
      <c r="B128" s="1">
        <v>41426</v>
      </c>
      <c r="C128">
        <v>4.0000000000000001E-3</v>
      </c>
      <c r="D128">
        <f t="array" ref="D128">C128+MMULT($P$17:$S$17,TRANSPOSE(F128:I128))</f>
        <v>5.6179731427994225E-3</v>
      </c>
      <c r="E128">
        <f t="shared" si="10"/>
        <v>-1.6179731427994224E-3</v>
      </c>
      <c r="F128">
        <f t="shared" si="9"/>
        <v>9.0000000000000011E-3</v>
      </c>
      <c r="G128">
        <f t="shared" si="8"/>
        <v>-3.0000000000000001E-3</v>
      </c>
      <c r="H128">
        <v>4.9999999963266E-3</v>
      </c>
      <c r="I128">
        <v>-1.0351558498557501E-3</v>
      </c>
    </row>
    <row r="129" spans="2:9" x14ac:dyDescent="0.55000000000000004">
      <c r="B129" s="1">
        <v>41518</v>
      </c>
      <c r="C129">
        <v>7.0000000000000001E-3</v>
      </c>
      <c r="D129">
        <f t="array" ref="D129">C129+MMULT($P$17:$S$17,TRANSPOSE(F129:I129))</f>
        <v>4.2692944416515711E-3</v>
      </c>
      <c r="E129">
        <f t="shared" si="10"/>
        <v>2.7307055583484291E-3</v>
      </c>
      <c r="F129">
        <f t="shared" si="9"/>
        <v>3.0000000000000001E-3</v>
      </c>
      <c r="G129">
        <f t="shared" si="8"/>
        <v>9.0000000000000011E-3</v>
      </c>
      <c r="H129">
        <v>1.9999999982619901E-3</v>
      </c>
      <c r="I129">
        <v>5.7825004341071598E-4</v>
      </c>
    </row>
    <row r="130" spans="2:9" x14ac:dyDescent="0.55000000000000004">
      <c r="B130" s="1">
        <v>41609</v>
      </c>
      <c r="C130">
        <v>1.2999999999999999E-2</v>
      </c>
      <c r="D130">
        <f t="array" ref="D130">C130+MMULT($P$17:$S$17,TRANSPOSE(F130:I130))</f>
        <v>1.4616766578741898E-2</v>
      </c>
      <c r="E130">
        <f t="shared" si="10"/>
        <v>-1.6167665787418985E-3</v>
      </c>
      <c r="F130">
        <f t="shared" si="9"/>
        <v>5.9999999999999993E-3</v>
      </c>
      <c r="G130">
        <f t="shared" si="8"/>
        <v>3.0000000000000001E-3</v>
      </c>
      <c r="H130">
        <v>6.9999999942212702E-3</v>
      </c>
      <c r="I130">
        <v>-2.0348357199281801E-4</v>
      </c>
    </row>
    <row r="131" spans="2:9" x14ac:dyDescent="0.55000000000000004">
      <c r="B131" s="1">
        <v>41699</v>
      </c>
      <c r="C131">
        <v>1.2999999999999999E-2</v>
      </c>
      <c r="D131">
        <f t="array" ref="D131">C131+MMULT($P$17:$S$17,TRANSPOSE(F131:I131))</f>
        <v>1.2434165793523008E-2</v>
      </c>
      <c r="E131">
        <f t="shared" si="10"/>
        <v>5.6583420647699119E-4</v>
      </c>
      <c r="F131">
        <f t="shared" si="9"/>
        <v>0</v>
      </c>
      <c r="G131">
        <f t="shared" si="8"/>
        <v>5.9999999999999993E-3</v>
      </c>
      <c r="H131">
        <v>1.0000000005399E-3</v>
      </c>
      <c r="I131">
        <v>1.81053011759406E-3</v>
      </c>
    </row>
    <row r="132" spans="2:9" x14ac:dyDescent="0.55000000000000004">
      <c r="B132" s="1">
        <v>41791</v>
      </c>
      <c r="C132">
        <v>3.3000000000000002E-2</v>
      </c>
      <c r="D132">
        <f t="array" ref="D132">C132+MMULT($P$17:$S$17,TRANSPOSE(F132:I132))</f>
        <v>3.7993409717323012E-2</v>
      </c>
      <c r="E132">
        <f t="shared" si="10"/>
        <v>-4.9934097173230108E-3</v>
      </c>
      <c r="F132">
        <f t="shared" si="9"/>
        <v>2.0000000000000004E-2</v>
      </c>
      <c r="G132">
        <f t="shared" si="8"/>
        <v>0</v>
      </c>
      <c r="H132">
        <v>1.8999999983465299E-2</v>
      </c>
      <c r="I132">
        <v>-3.2742252769785199E-3</v>
      </c>
    </row>
    <row r="133" spans="2:9" x14ac:dyDescent="0.55000000000000004">
      <c r="B133" s="1">
        <v>41883</v>
      </c>
      <c r="C133">
        <v>0.03</v>
      </c>
      <c r="D133">
        <f t="array" ref="D133">C133+MMULT($P$17:$S$17,TRANSPOSE(F133:I133))</f>
        <v>2.6482585659928056E-2</v>
      </c>
      <c r="E133">
        <f t="shared" si="10"/>
        <v>3.5174143400719428E-3</v>
      </c>
      <c r="F133">
        <f t="shared" si="9"/>
        <v>-3.0000000000000027E-3</v>
      </c>
      <c r="G133">
        <f t="shared" si="8"/>
        <v>2.0000000000000004E-2</v>
      </c>
      <c r="H133">
        <v>1.45801057858941E-12</v>
      </c>
      <c r="I133">
        <v>5.7131661185112204E-3</v>
      </c>
    </row>
    <row r="134" spans="2:9" x14ac:dyDescent="0.55000000000000004">
      <c r="B134" s="1">
        <v>41974</v>
      </c>
      <c r="C134">
        <v>2.5000000000000001E-2</v>
      </c>
      <c r="D134">
        <f t="array" ref="D134">C134+MMULT($P$17:$S$17,TRANSPOSE(F134:I134))</f>
        <v>2.5843496283948546E-2</v>
      </c>
      <c r="E134">
        <f t="shared" si="10"/>
        <v>-8.4349628394854437E-4</v>
      </c>
      <c r="F134">
        <f t="shared" si="9"/>
        <v>-4.9999999999999975E-3</v>
      </c>
      <c r="G134">
        <f t="shared" si="8"/>
        <v>-3.0000000000000027E-3</v>
      </c>
      <c r="H134">
        <v>-1.9999999924707199E-3</v>
      </c>
      <c r="I134">
        <v>-3.5413664742916498E-4</v>
      </c>
    </row>
    <row r="135" spans="2:9" x14ac:dyDescent="0.55000000000000004">
      <c r="B135" s="1">
        <v>42064</v>
      </c>
      <c r="C135">
        <v>2.1999999999999999E-2</v>
      </c>
      <c r="D135">
        <f t="array" ref="D135">C135+MMULT($P$17:$S$17,TRANSPOSE(F135:I135))</f>
        <v>2.0304388215391159E-2</v>
      </c>
      <c r="E135">
        <f t="shared" si="10"/>
        <v>1.6956117846088394E-3</v>
      </c>
      <c r="F135">
        <f t="shared" si="9"/>
        <v>-3.0000000000000027E-3</v>
      </c>
      <c r="G135">
        <f t="shared" si="8"/>
        <v>-4.9999999999999975E-3</v>
      </c>
      <c r="H135">
        <v>-8.3560729949999604E-13</v>
      </c>
      <c r="I135">
        <v>-6.1438380200541801E-3</v>
      </c>
    </row>
    <row r="136" spans="2:9" x14ac:dyDescent="0.55000000000000004">
      <c r="B136" s="1">
        <v>42156</v>
      </c>
      <c r="C136">
        <v>1E-3</v>
      </c>
      <c r="D136">
        <f t="array" ref="D136">C136+MMULT($P$17:$S$17,TRANSPOSE(F136:I136))</f>
        <v>-2.0603425066754778E-3</v>
      </c>
      <c r="E136">
        <f t="shared" si="10"/>
        <v>3.0603425066754778E-3</v>
      </c>
      <c r="F136">
        <f t="shared" si="9"/>
        <v>-2.0999999999999998E-2</v>
      </c>
      <c r="G136">
        <f t="shared" si="8"/>
        <v>-3.0000000000000027E-3</v>
      </c>
      <c r="H136">
        <v>-1.69999999894027E-2</v>
      </c>
      <c r="I136">
        <v>2.2203757317116801E-3</v>
      </c>
    </row>
    <row r="137" spans="2:9" x14ac:dyDescent="0.55000000000000004">
      <c r="B137" s="1">
        <v>42248</v>
      </c>
      <c r="C137">
        <v>-1E-3</v>
      </c>
      <c r="D137">
        <f t="array" ref="D137">C137+MMULT($P$17:$S$17,TRANSPOSE(F137:I137))</f>
        <v>9.308946950304979E-3</v>
      </c>
      <c r="E137">
        <f t="shared" ref="E137:E168" si="11">C137-D137</f>
        <v>-1.030894695030498E-2</v>
      </c>
      <c r="F137">
        <f t="shared" si="9"/>
        <v>-2E-3</v>
      </c>
      <c r="G137">
        <f t="shared" si="8"/>
        <v>-2.0999999999999998E-2</v>
      </c>
      <c r="H137">
        <v>3.9999999940985298E-3</v>
      </c>
      <c r="I137">
        <v>-1.7823165974007E-3</v>
      </c>
    </row>
    <row r="138" spans="2:9" x14ac:dyDescent="0.55000000000000004">
      <c r="B138" s="1">
        <v>42339</v>
      </c>
      <c r="C138">
        <v>1E-3</v>
      </c>
      <c r="D138">
        <f t="array" ref="D138">C138+MMULT($P$17:$S$17,TRANSPOSE(F138:I138))</f>
        <v>3.7925131804666095E-3</v>
      </c>
      <c r="E138">
        <f t="shared" si="11"/>
        <v>-2.7925131804666095E-3</v>
      </c>
      <c r="F138">
        <f t="shared" si="9"/>
        <v>2E-3</v>
      </c>
      <c r="G138">
        <f>F137</f>
        <v>-2E-3</v>
      </c>
      <c r="H138">
        <v>-7.5999926837932996E-13</v>
      </c>
      <c r="I138">
        <v>3.3373223727278501E-3</v>
      </c>
    </row>
    <row r="139" spans="2:9" x14ac:dyDescent="0.55000000000000004">
      <c r="B139" s="1">
        <v>42430</v>
      </c>
      <c r="C139">
        <v>-3.0000000000000001E-3</v>
      </c>
      <c r="D139">
        <f t="array" ref="D139">C139+MMULT($P$17:$S$17,TRANSPOSE(F139:I139))</f>
        <v>-3.6884620262754879E-3</v>
      </c>
      <c r="E139">
        <f t="shared" si="11"/>
        <v>6.8846202627548779E-4</v>
      </c>
      <c r="F139">
        <f t="shared" si="9"/>
        <v>-4.0000000000000001E-3</v>
      </c>
      <c r="G139">
        <f>F138</f>
        <v>2E-3</v>
      </c>
      <c r="H139">
        <v>-2.9999999938137502E-3</v>
      </c>
      <c r="I139">
        <v>1.5524411089134101E-3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MMC推計値</vt:lpstr>
      <vt:lpstr>MCMCパラからARIMA</vt:lpstr>
      <vt:lpstr>4指標</vt:lpstr>
      <vt:lpstr>ARIMA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柴原聖大</dc:creator>
  <cp:lastModifiedBy>柴原聖大</cp:lastModifiedBy>
  <dcterms:created xsi:type="dcterms:W3CDTF">2020-07-11T06:04:50Z</dcterms:created>
  <dcterms:modified xsi:type="dcterms:W3CDTF">2020-07-18T13:47:11Z</dcterms:modified>
</cp:coreProperties>
</file>