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mada/Desktop/"/>
    </mc:Choice>
  </mc:AlternateContent>
  <xr:revisionPtr revIDLastSave="0" documentId="13_ncr:1_{2569C515-9F74-794D-9114-A8EB1FFF009F}" xr6:coauthVersionLast="46" xr6:coauthVersionMax="46" xr10:uidLastSave="{00000000-0000-0000-0000-000000000000}"/>
  <bookViews>
    <workbookView xWindow="180" yWindow="500" windowWidth="28800" windowHeight="16440" activeTab="5" xr2:uid="{16454BD1-304B-2A49-9099-7A83C242434E}"/>
  </bookViews>
  <sheets>
    <sheet name="cryptic holo in paper" sheetId="2" r:id="rId1"/>
    <sheet name="cryptic  fpocket score in paper" sheetId="3" r:id="rId2"/>
    <sheet name="normal holo in moad " sheetId="4" r:id="rId3"/>
    <sheet name="normal fpocket score in moad" sheetId="5" r:id="rId4"/>
    <sheet name="compare" sheetId="7" r:id="rId5"/>
    <sheet name="make_dataset" sheetId="8" r:id="rId6"/>
  </sheets>
  <definedNames>
    <definedName name="_xlchart.v1.0" hidden="1">'cryptic  fpocket score in paper'!$F$1</definedName>
    <definedName name="_xlchart.v1.1" hidden="1">'cryptic  fpocket score in paper'!$F$2:$F$154</definedName>
    <definedName name="_xlchart.v1.10" hidden="1">'cryptic  fpocket score in paper'!$G$1</definedName>
    <definedName name="_xlchart.v1.11" hidden="1">'cryptic  fpocket score in paper'!$G$2:$G$154</definedName>
    <definedName name="_xlchart.v1.12" hidden="1">'cryptic  fpocket score in paper'!$M$1</definedName>
    <definedName name="_xlchart.v1.13" hidden="1">'cryptic  fpocket score in paper'!$M$2:$M$153</definedName>
    <definedName name="_xlchart.v1.14" hidden="1">'cryptic  fpocket score in paper'!$D$1</definedName>
    <definedName name="_xlchart.v1.15" hidden="1">'cryptic  fpocket score in paper'!$D$2:$D$153</definedName>
    <definedName name="_xlchart.v1.16" hidden="1">'normal fpocket score in moad'!$C$1</definedName>
    <definedName name="_xlchart.v1.17" hidden="1">'normal fpocket score in moad'!$C$2:$C$87</definedName>
    <definedName name="_xlchart.v1.18" hidden="1">'normal fpocket score in moad'!$D$1</definedName>
    <definedName name="_xlchart.v1.19" hidden="1">'normal fpocket score in moad'!$D$2:$D$87</definedName>
    <definedName name="_xlchart.v1.2" hidden="1">'cryptic  fpocket score in paper'!$T$1</definedName>
    <definedName name="_xlchart.v1.20" hidden="1">'normal fpocket score in moad'!$M$1</definedName>
    <definedName name="_xlchart.v1.21" hidden="1">'normal fpocket score in moad'!$M$2:$M$85</definedName>
    <definedName name="_xlchart.v1.22" hidden="1">'normal fpocket score in moad'!$C$1</definedName>
    <definedName name="_xlchart.v1.23" hidden="1">'normal fpocket score in moad'!$C$2:$C$87</definedName>
    <definedName name="_xlchart.v1.24" hidden="1">'normal fpocket score in moad'!$E$1</definedName>
    <definedName name="_xlchart.v1.25" hidden="1">'normal fpocket score in moad'!$E$2:$E$31</definedName>
    <definedName name="_xlchart.v1.26" hidden="1">'normal fpocket score in moad'!$F$1</definedName>
    <definedName name="_xlchart.v1.27" hidden="1">'normal fpocket score in moad'!$F$2:$F$94</definedName>
    <definedName name="_xlchart.v1.28" hidden="1">'normal fpocket score in moad'!$G$1</definedName>
    <definedName name="_xlchart.v1.29" hidden="1">'normal fpocket score in moad'!$G$2:$G$87</definedName>
    <definedName name="_xlchart.v1.3" hidden="1">'cryptic  fpocket score in paper'!$T$2:$T$153</definedName>
    <definedName name="_xlchart.v1.30" hidden="1">'normal fpocket score in moad'!$B$1</definedName>
    <definedName name="_xlchart.v1.31" hidden="1">'normal fpocket score in moad'!$B$2:$B$184</definedName>
    <definedName name="_xlchart.v1.32" hidden="1">'normal fpocket score in moad'!$T$1</definedName>
    <definedName name="_xlchart.v1.33" hidden="1">'normal fpocket score in moad'!$T$2:$T$85</definedName>
    <definedName name="_xlchart.v1.4" hidden="1">'cryptic  fpocket score in paper'!$C$1</definedName>
    <definedName name="_xlchart.v1.5" hidden="1">'cryptic  fpocket score in paper'!$C$2:$C$154</definedName>
    <definedName name="_xlchart.v1.6" hidden="1">'cryptic  fpocket score in paper'!$B$1</definedName>
    <definedName name="_xlchart.v1.7" hidden="1">'cryptic  fpocket score in paper'!$B$2:$B$154</definedName>
    <definedName name="_xlchart.v1.8" hidden="1">'cryptic  fpocket score in paper'!$E$1</definedName>
    <definedName name="_xlchart.v1.9" hidden="1">'cryptic  fpocket score in paper'!$E$2:$E$154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" i="4" l="1"/>
  <c r="B124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" i="4"/>
  <c r="Z3" i="7" a="1"/>
  <c r="Z3" i="7" s="1"/>
  <c r="W3" i="7" a="1"/>
  <c r="W3" i="7" s="1"/>
  <c r="R3" i="7" a="1"/>
  <c r="R3" i="7" s="1"/>
  <c r="O3" i="7" a="1"/>
  <c r="O3" i="7" s="1"/>
  <c r="L3" i="7" a="1"/>
  <c r="L3" i="7" s="1"/>
  <c r="I3" i="7" a="1"/>
  <c r="I3" i="7" s="1"/>
  <c r="C3" i="7" a="1"/>
  <c r="C3" i="7" s="1"/>
  <c r="Y3" i="7" a="1"/>
  <c r="Y3" i="7" s="1"/>
  <c r="V3" i="7" a="1"/>
  <c r="V3" i="7" s="1"/>
  <c r="Q3" i="7" a="1"/>
  <c r="Q3" i="7" s="1"/>
  <c r="N3" i="7" a="1"/>
  <c r="N3" i="7" s="1"/>
  <c r="K3" i="7" a="1"/>
  <c r="K3" i="7" s="1"/>
  <c r="H3" i="7" a="1"/>
  <c r="H3" i="7" s="1"/>
  <c r="E3" i="7" a="1"/>
  <c r="E3" i="7" s="1"/>
  <c r="F3" i="7" s="1" a="1"/>
  <c r="F3" i="7" s="1"/>
  <c r="B3" i="7" a="1"/>
  <c r="B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<sst xmlns="http://schemas.openxmlformats.org/spreadsheetml/2006/main" count="1492" uniqueCount="453">
  <si>
    <t xml:space="preserve"> </t>
  </si>
  <si>
    <t>Pocket1</t>
    <phoneticPr fontId="1"/>
  </si>
  <si>
    <t>Pocket2</t>
  </si>
  <si>
    <t>Pocket3</t>
  </si>
  <si>
    <t>Pocket4</t>
  </si>
  <si>
    <t>Pocket5</t>
  </si>
  <si>
    <t>Pocket6</t>
  </si>
  <si>
    <t>Pocket7</t>
  </si>
  <si>
    <t>Pocket8</t>
  </si>
  <si>
    <t>Pocket9</t>
  </si>
  <si>
    <t>Pocket10</t>
  </si>
  <si>
    <t>Pocket13</t>
  </si>
  <si>
    <t>○</t>
  </si>
  <si>
    <t>○</t>
    <phoneticPr fontId="1"/>
  </si>
  <si>
    <t>Pocket11</t>
    <phoneticPr fontId="1"/>
  </si>
  <si>
    <t>Pocket12</t>
    <phoneticPr fontId="1"/>
  </si>
  <si>
    <t>Pocket14</t>
  </si>
  <si>
    <t>Pocket15</t>
  </si>
  <si>
    <t>Pocket16</t>
  </si>
  <si>
    <t>Pocket17</t>
  </si>
  <si>
    <t>Pocket18</t>
  </si>
  <si>
    <t>Pocket19</t>
  </si>
  <si>
    <t>Pocket20</t>
  </si>
  <si>
    <t>Pocket21</t>
  </si>
  <si>
    <t>Pocket22</t>
  </si>
  <si>
    <t>Pocket23</t>
  </si>
  <si>
    <t>Pocket24</t>
  </si>
  <si>
    <t>Pocket25</t>
  </si>
  <si>
    <t>Pocket26</t>
  </si>
  <si>
    <t>Pocket27</t>
  </si>
  <si>
    <t>Pocket28</t>
  </si>
  <si>
    <t>Pocket29</t>
  </si>
  <si>
    <t>Pocket30</t>
  </si>
  <si>
    <t>Pocket31</t>
  </si>
  <si>
    <t>Pocket32</t>
  </si>
  <si>
    <t>Pocket33</t>
  </si>
  <si>
    <t>Pocket34</t>
  </si>
  <si>
    <t>Pocket35</t>
  </si>
  <si>
    <t>Pocket36</t>
  </si>
  <si>
    <t>Pocket37</t>
  </si>
  <si>
    <t>Pocket38</t>
  </si>
  <si>
    <t>Pocket39</t>
  </si>
  <si>
    <t>Pocket40</t>
  </si>
  <si>
    <t>Pocket41</t>
  </si>
  <si>
    <t>Pocket42</t>
  </si>
  <si>
    <t>Pocket43</t>
  </si>
  <si>
    <t>Pocket44</t>
  </si>
  <si>
    <t>Pocket45</t>
  </si>
  <si>
    <t>Pocket46</t>
  </si>
  <si>
    <t>Pocket47</t>
  </si>
  <si>
    <t>Pocket48</t>
  </si>
  <si>
    <t>Pocket49</t>
  </si>
  <si>
    <t>Pocket50</t>
  </si>
  <si>
    <t>一部リガンドでない領域を推薦</t>
    <rPh sb="0" eb="2">
      <t>イチブ</t>
    </rPh>
    <rPh sb="9" eb="11">
      <t>リョウイキ</t>
    </rPh>
    <rPh sb="12" eb="14">
      <t>スイセn</t>
    </rPh>
    <phoneticPr fontId="1"/>
  </si>
  <si>
    <t>-</t>
    <phoneticPr fontId="1"/>
  </si>
  <si>
    <t>崩れてる</t>
    <rPh sb="0" eb="1">
      <t>クズレ</t>
    </rPh>
    <phoneticPr fontId="1"/>
  </si>
  <si>
    <t>Holo in paper</t>
    <phoneticPr fontId="1"/>
  </si>
  <si>
    <t>Volume</t>
  </si>
  <si>
    <t>Mean local hydrophobic density</t>
  </si>
  <si>
    <t>Mean alpha sphere radius</t>
  </si>
  <si>
    <t>Mean alp. sph. solvent access</t>
  </si>
  <si>
    <t>Apolar alpha sphere proportion</t>
  </si>
  <si>
    <t>Volume score</t>
  </si>
  <si>
    <t>Polarity score</t>
  </si>
  <si>
    <t>Charge score</t>
  </si>
  <si>
    <t>Proportion of polar atoms</t>
  </si>
  <si>
    <t>Alpha sphere density</t>
  </si>
  <si>
    <t>Cent. of mass - Alpha Sphere max dist</t>
  </si>
  <si>
    <t>Score</t>
    <phoneticPr fontId="1"/>
  </si>
  <si>
    <t>comment</t>
    <phoneticPr fontId="1"/>
  </si>
  <si>
    <t>一部リガンドがレコメンドされていない</t>
    <rPh sb="0" eb="2">
      <t>イチブ</t>
    </rPh>
    <phoneticPr fontId="1"/>
  </si>
  <si>
    <t>リガンドをレコメンドできていない</t>
    <phoneticPr fontId="1"/>
  </si>
  <si>
    <t>Number of Alpha Spheres</t>
    <phoneticPr fontId="1"/>
  </si>
  <si>
    <t>Druggability Score</t>
    <phoneticPr fontId="1"/>
  </si>
  <si>
    <t>Total SASA</t>
    <phoneticPr fontId="1"/>
  </si>
  <si>
    <t>Polar SASA</t>
    <phoneticPr fontId="1"/>
  </si>
  <si>
    <t>Apolar SASA</t>
    <phoneticPr fontId="1"/>
  </si>
  <si>
    <t>1a4m</t>
  </si>
  <si>
    <t>1bty</t>
  </si>
  <si>
    <t>1com</t>
  </si>
  <si>
    <t>1dad</t>
  </si>
  <si>
    <t>1did</t>
  </si>
  <si>
    <t>1djx</t>
  </si>
  <si>
    <t>1e3z</t>
  </si>
  <si>
    <t>1ew9</t>
  </si>
  <si>
    <t>1f74</t>
  </si>
  <si>
    <t>1f7k</t>
  </si>
  <si>
    <t>1fkb</t>
  </si>
  <si>
    <t>1frz</t>
  </si>
  <si>
    <t>1gad</t>
  </si>
  <si>
    <t>1gmp</t>
  </si>
  <si>
    <t>1hfw</t>
  </si>
  <si>
    <t>1ho4</t>
  </si>
  <si>
    <t>1hon</t>
  </si>
  <si>
    <t>1hsr</t>
  </si>
  <si>
    <t>1i3h</t>
  </si>
  <si>
    <t>1iih</t>
  </si>
  <si>
    <t>1is3</t>
  </si>
  <si>
    <t>1ivd</t>
  </si>
  <si>
    <t>1j1r</t>
  </si>
  <si>
    <t>1je1</t>
  </si>
  <si>
    <t>1jh8</t>
  </si>
  <si>
    <t>1jnq</t>
  </si>
  <si>
    <t>1jtv</t>
  </si>
  <si>
    <t>1jvp</t>
  </si>
  <si>
    <t>1k3y</t>
  </si>
  <si>
    <t>1k6x</t>
  </si>
  <si>
    <t>1ko5</t>
  </si>
  <si>
    <t>1kvo</t>
  </si>
  <si>
    <t>1kw6</t>
  </si>
  <si>
    <t>1kww</t>
  </si>
  <si>
    <t>1l8s</t>
  </si>
  <si>
    <t>1lbz</t>
  </si>
  <si>
    <t>1ljn</t>
  </si>
  <si>
    <t>1lug</t>
  </si>
  <si>
    <t>1m6o</t>
  </si>
  <si>
    <t>1mkv</t>
  </si>
  <si>
    <t>1mqo</t>
  </si>
  <si>
    <t>1ms9</t>
  </si>
  <si>
    <t>1n20</t>
  </si>
  <si>
    <t>1nfs</t>
  </si>
  <si>
    <t>1o6i</t>
  </si>
  <si>
    <t>1o7n</t>
  </si>
  <si>
    <t>1odi</t>
  </si>
  <si>
    <t>1ofo</t>
  </si>
  <si>
    <t>1og1</t>
  </si>
  <si>
    <t>1ogd</t>
  </si>
  <si>
    <t>1oxr</t>
  </si>
  <si>
    <t>1oxv</t>
  </si>
  <si>
    <t>1oyo</t>
  </si>
  <si>
    <t>1pb1</t>
  </si>
  <si>
    <t>1phw</t>
  </si>
  <si>
    <t>1pip</t>
  </si>
  <si>
    <t>1pkk</t>
  </si>
  <si>
    <t>1pq7</t>
  </si>
  <si>
    <t>1qci</t>
  </si>
  <si>
    <t>1qjj</t>
  </si>
  <si>
    <t>1qr3</t>
  </si>
  <si>
    <t>1re9</t>
  </si>
  <si>
    <t>1rmt</t>
  </si>
  <si>
    <t>1rxg</t>
  </si>
  <si>
    <t>1s0r</t>
  </si>
  <si>
    <t>1sc9</t>
  </si>
  <si>
    <t>1seh</t>
  </si>
  <si>
    <t>1tj9</t>
  </si>
  <si>
    <t>1tku</t>
  </si>
  <si>
    <t>1uxw</t>
  </si>
  <si>
    <t>1uzv</t>
  </si>
  <si>
    <t>1v3e</t>
  </si>
  <si>
    <t>1v3s</t>
  </si>
  <si>
    <t>1v7z</t>
  </si>
  <si>
    <t>1v8m</t>
  </si>
  <si>
    <t>1vif</t>
  </si>
  <si>
    <t>1wpg</t>
  </si>
  <si>
    <t>1xim</t>
  </si>
  <si>
    <t>1xmv</t>
  </si>
  <si>
    <t>1yfw</t>
  </si>
  <si>
    <t>1ynd</t>
  </si>
  <si>
    <t>1yvx</t>
  </si>
  <si>
    <t>1zgc</t>
  </si>
  <si>
    <t>1zng</t>
  </si>
  <si>
    <t>1zz7</t>
  </si>
  <si>
    <t>2a2r</t>
  </si>
  <si>
    <t>2a84</t>
  </si>
  <si>
    <t>2afw</t>
  </si>
  <si>
    <t>2agw</t>
  </si>
  <si>
    <t>2ai8</t>
  </si>
  <si>
    <t>2aio</t>
  </si>
  <si>
    <t>2ajv</t>
  </si>
  <si>
    <t>2anz</t>
  </si>
  <si>
    <t>2bur</t>
  </si>
  <si>
    <t>2bzz</t>
  </si>
  <si>
    <t>2c04</t>
  </si>
  <si>
    <t>2cfg</t>
  </si>
  <si>
    <t>2cxq</t>
  </si>
  <si>
    <t>2d5z</t>
  </si>
  <si>
    <t>2d6m</t>
  </si>
  <si>
    <t>2dur</t>
  </si>
  <si>
    <t>2e3n</t>
  </si>
  <si>
    <t>2e4g</t>
  </si>
  <si>
    <t>2euq</t>
  </si>
  <si>
    <t>2f47</t>
  </si>
  <si>
    <t>2fka</t>
  </si>
  <si>
    <t>2foj</t>
  </si>
  <si>
    <t>2fr3</t>
  </si>
  <si>
    <t>2g5l</t>
  </si>
  <si>
    <t>2h4x</t>
  </si>
  <si>
    <t>2hu5</t>
  </si>
  <si>
    <t>2i4g</t>
  </si>
  <si>
    <t>2i4j</t>
  </si>
  <si>
    <t>2i56</t>
  </si>
  <si>
    <t>2jew</t>
  </si>
  <si>
    <t>2jhf</t>
  </si>
  <si>
    <t>2nmx</t>
  </si>
  <si>
    <t>2o5o</t>
  </si>
  <si>
    <t>2oz9</t>
  </si>
  <si>
    <t>2ptz</t>
  </si>
  <si>
    <t>2qds</t>
  </si>
  <si>
    <t>2qun</t>
  </si>
  <si>
    <t>2rb2</t>
  </si>
  <si>
    <t>2rfh</t>
  </si>
  <si>
    <t>2uuf</t>
  </si>
  <si>
    <t>2v7k</t>
  </si>
  <si>
    <t>2vba</t>
  </si>
  <si>
    <t>2vke</t>
  </si>
  <si>
    <t>2vu1</t>
  </si>
  <si>
    <t>2wlg</t>
  </si>
  <si>
    <t>2wor</t>
  </si>
  <si>
    <t>2x1t</t>
  </si>
  <si>
    <t>2y41</t>
  </si>
  <si>
    <t>2y71</t>
  </si>
  <si>
    <t>2y7g</t>
  </si>
  <si>
    <t>2yfd</t>
  </si>
  <si>
    <t>2yrx</t>
  </si>
  <si>
    <t>2yvp</t>
  </si>
  <si>
    <t>2z3h</t>
  </si>
  <si>
    <t>2zaz</t>
  </si>
  <si>
    <t>2zpg</t>
  </si>
  <si>
    <t>3a7i</t>
  </si>
  <si>
    <t>3b00</t>
  </si>
  <si>
    <t>3bi1</t>
  </si>
  <si>
    <t>3bjh</t>
  </si>
  <si>
    <t>3bny</t>
  </si>
  <si>
    <t>3bof</t>
  </si>
  <si>
    <t>3bqc</t>
  </si>
  <si>
    <t>3bu4</t>
  </si>
  <si>
    <t>3bvx</t>
  </si>
  <si>
    <t>3ca6</t>
  </si>
  <si>
    <t>3dgy</t>
  </si>
  <si>
    <t>3dye</t>
  </si>
  <si>
    <t>3e0i</t>
  </si>
  <si>
    <t>3e9r</t>
  </si>
  <si>
    <t>3eio</t>
  </si>
  <si>
    <t>3es7</t>
  </si>
  <si>
    <t>3f18</t>
  </si>
  <si>
    <t>3f37</t>
  </si>
  <si>
    <t>3fwp</t>
  </si>
  <si>
    <t>3g4r</t>
  </si>
  <si>
    <t>3gk4</t>
  </si>
  <si>
    <t>3gl0</t>
  </si>
  <si>
    <t>3gmz</t>
  </si>
  <si>
    <t>3h82</t>
  </si>
  <si>
    <t>3hig</t>
  </si>
  <si>
    <t>3hka</t>
  </si>
  <si>
    <t>3ijg</t>
  </si>
  <si>
    <t>3ikn</t>
  </si>
  <si>
    <t>3iqf</t>
  </si>
  <si>
    <t>3iw1</t>
  </si>
  <si>
    <t>3jum</t>
  </si>
  <si>
    <t>3jvh</t>
  </si>
  <si>
    <t>3kji</t>
  </si>
  <si>
    <t>3kr4</t>
  </si>
  <si>
    <t>3kw1</t>
  </si>
  <si>
    <t>3l63</t>
  </si>
  <si>
    <t>3lb2</t>
  </si>
  <si>
    <t>3mx5</t>
  </si>
  <si>
    <t>3ns2</t>
  </si>
  <si>
    <t>3ot9</t>
  </si>
  <si>
    <t>3pak</t>
  </si>
  <si>
    <t>3pb9</t>
  </si>
  <si>
    <t>3pf7</t>
  </si>
  <si>
    <t>3pn3</t>
  </si>
  <si>
    <t>3ppq</t>
  </si>
  <si>
    <t>3pww</t>
  </si>
  <si>
    <t>3q39</t>
  </si>
  <si>
    <t>3qcg</t>
  </si>
  <si>
    <t>3qxg</t>
  </si>
  <si>
    <t>3rdo</t>
  </si>
  <si>
    <t>3rix</t>
  </si>
  <si>
    <t>3rt4</t>
  </si>
  <si>
    <t>3s0b</t>
  </si>
  <si>
    <t>3siw</t>
  </si>
  <si>
    <t>3sj6</t>
  </si>
  <si>
    <t>3t2d</t>
  </si>
  <si>
    <t>3t65</t>
  </si>
  <si>
    <t>3th8</t>
  </si>
  <si>
    <t>3u3h</t>
  </si>
  <si>
    <t>3ut6</t>
  </si>
  <si>
    <t>3v9k</t>
  </si>
  <si>
    <t>3vh9</t>
  </si>
  <si>
    <t>3vmg</t>
  </si>
  <si>
    <t>3vq8</t>
  </si>
  <si>
    <t>3wn0</t>
  </si>
  <si>
    <t>3wr4</t>
  </si>
  <si>
    <t>3wsf</t>
  </si>
  <si>
    <t>3zdw</t>
  </si>
  <si>
    <t>3ze2</t>
  </si>
  <si>
    <t>3zi0</t>
  </si>
  <si>
    <t>3zx4</t>
  </si>
  <si>
    <t>4a87</t>
  </si>
  <si>
    <t>4a9k</t>
  </si>
  <si>
    <t>4ag3</t>
  </si>
  <si>
    <t>4ajx</t>
  </si>
  <si>
    <t>4asg</t>
  </si>
  <si>
    <t>4b4r</t>
  </si>
  <si>
    <t>4b82</t>
  </si>
  <si>
    <t>4brc</t>
  </si>
  <si>
    <t>4bt3</t>
  </si>
  <si>
    <t>4c4r</t>
  </si>
  <si>
    <t>4c6l</t>
  </si>
  <si>
    <t>4c9l</t>
  </si>
  <si>
    <t>4cc5</t>
  </si>
  <si>
    <t>4cfl</t>
  </si>
  <si>
    <t>4da6</t>
  </si>
  <si>
    <t>4dhr</t>
  </si>
  <si>
    <t>4drq</t>
  </si>
  <si>
    <t>4ew2</t>
  </si>
  <si>
    <t>4foy</t>
  </si>
  <si>
    <t>4g47</t>
  </si>
  <si>
    <t>4gcs</t>
  </si>
  <si>
    <t>4ge6</t>
  </si>
  <si>
    <t>4ghg</t>
  </si>
  <si>
    <t>4hor</t>
  </si>
  <si>
    <t>4hp0</t>
  </si>
  <si>
    <t>4hpd</t>
  </si>
  <si>
    <t>4hsx</t>
  </si>
  <si>
    <t>4i2d</t>
  </si>
  <si>
    <t>4i6y</t>
  </si>
  <si>
    <t>4i87</t>
  </si>
  <si>
    <t>4ieu</t>
  </si>
  <si>
    <t>4iku</t>
  </si>
  <si>
    <t>4itl</t>
  </si>
  <si>
    <t>4j0i</t>
  </si>
  <si>
    <t>4j5y</t>
  </si>
  <si>
    <t>4jh6</t>
  </si>
  <si>
    <t>4jm5</t>
  </si>
  <si>
    <t>4joj</t>
  </si>
  <si>
    <t>4jx9</t>
  </si>
  <si>
    <t>4l6o</t>
  </si>
  <si>
    <t>4l8u</t>
  </si>
  <si>
    <t>4lcq</t>
  </si>
  <si>
    <t>4lkf</t>
  </si>
  <si>
    <t>4mjr</t>
  </si>
  <si>
    <t>4mtw</t>
  </si>
  <si>
    <t>4nhv</t>
  </si>
  <si>
    <t>4nu0</t>
  </si>
  <si>
    <t>4q4s</t>
  </si>
  <si>
    <t>4qbk</t>
  </si>
  <si>
    <t>4r8s</t>
  </si>
  <si>
    <t>4sga</t>
  </si>
  <si>
    <t>4tu4</t>
  </si>
  <si>
    <t>4tu8</t>
  </si>
  <si>
    <t>4usu</t>
  </si>
  <si>
    <t>4w9s</t>
  </si>
  <si>
    <t>5enl</t>
  </si>
  <si>
    <t>8a3h</t>
  </si>
  <si>
    <t>1a16</t>
    <phoneticPr fontId="1"/>
  </si>
  <si>
    <t>Holo in moad</t>
    <phoneticPr fontId="1"/>
  </si>
  <si>
    <t>リガンドをレコメンドできていない</t>
  </si>
  <si>
    <t>1d0l</t>
    <phoneticPr fontId="1"/>
  </si>
  <si>
    <t>1j1r</t>
    <phoneticPr fontId="1"/>
  </si>
  <si>
    <t>一部リガンドをレコメンドできていない</t>
    <rPh sb="0" eb="2">
      <t>イチブ</t>
    </rPh>
    <phoneticPr fontId="1"/>
  </si>
  <si>
    <t>1nfs</t>
    <phoneticPr fontId="1"/>
  </si>
  <si>
    <t>一部リガンドではない部分をレコメンドしている</t>
    <rPh sb="0" eb="1">
      <t>イチブ</t>
    </rPh>
    <rPh sb="10" eb="12">
      <t>ブブn</t>
    </rPh>
    <phoneticPr fontId="1"/>
  </si>
  <si>
    <t>1p7w</t>
    <phoneticPr fontId="1"/>
  </si>
  <si>
    <t>リガンドなし</t>
    <phoneticPr fontId="1"/>
  </si>
  <si>
    <t>階数</t>
  </si>
  <si>
    <t>階数</t>
    <rPh sb="0" eb="2">
      <t>カイスウ</t>
    </rPh>
    <phoneticPr fontId="1"/>
  </si>
  <si>
    <t>度数(cryptic binding site)</t>
  </si>
  <si>
    <t>度数(cryptic binding site)</t>
    <rPh sb="0" eb="2">
      <t>ドスウ</t>
    </rPh>
    <phoneticPr fontId="1"/>
  </si>
  <si>
    <t>度数(nomal binding site)</t>
  </si>
  <si>
    <t>度数(nomal binding site)</t>
    <rPh sb="0" eb="2">
      <t>ドスウ</t>
    </rPh>
    <phoneticPr fontId="1"/>
  </si>
  <si>
    <t>階数</t>
    <phoneticPr fontId="1"/>
  </si>
  <si>
    <t>Hydrophobicity score</t>
    <phoneticPr fontId="1"/>
  </si>
  <si>
    <t>Flexibility</t>
    <phoneticPr fontId="1"/>
  </si>
  <si>
    <t>1sc9</t>
    <phoneticPr fontId="1"/>
  </si>
  <si>
    <t>1yfw</t>
    <phoneticPr fontId="1"/>
  </si>
  <si>
    <t>"3e81"</t>
    <phoneticPr fontId="1"/>
  </si>
  <si>
    <t>2a2r</t>
    <phoneticPr fontId="1"/>
  </si>
  <si>
    <t>2d6m</t>
    <phoneticPr fontId="1"/>
  </si>
  <si>
    <t>○の数</t>
    <phoneticPr fontId="1"/>
  </si>
  <si>
    <t>PDB Name</t>
    <phoneticPr fontId="1"/>
  </si>
  <si>
    <t>1pkk</t>
    <phoneticPr fontId="1"/>
  </si>
  <si>
    <t>1afqc</t>
  </si>
  <si>
    <t>1ankb</t>
  </si>
  <si>
    <t>1br6a</t>
  </si>
  <si>
    <t>1ciba</t>
  </si>
  <si>
    <t>1ctra</t>
  </si>
  <si>
    <t>1d6yb</t>
  </si>
  <si>
    <t>1eccb</t>
  </si>
  <si>
    <t>1ey3f</t>
  </si>
  <si>
    <t>1eyjb</t>
  </si>
  <si>
    <t>1fqca</t>
  </si>
  <si>
    <t>1ftla</t>
  </si>
  <si>
    <t>1g67b</t>
  </si>
  <si>
    <t>1ghyh</t>
  </si>
  <si>
    <t>1gkya</t>
  </si>
  <si>
    <t>1gzfc</t>
  </si>
  <si>
    <t>1ha3b</t>
  </si>
  <si>
    <t>1imbb</t>
  </si>
  <si>
    <t>1j6za</t>
  </si>
  <si>
    <t>1l5sb</t>
  </si>
  <si>
    <t>1lica</t>
  </si>
  <si>
    <t>1nx3a</t>
  </si>
  <si>
    <t>1okeb</t>
  </si>
  <si>
    <t>1ow3b</t>
  </si>
  <si>
    <t>1pzyd</t>
  </si>
  <si>
    <t>1q0bb</t>
  </si>
  <si>
    <t>1ryoa</t>
  </si>
  <si>
    <t>1s9da</t>
  </si>
  <si>
    <t>1t49a</t>
  </si>
  <si>
    <t>1tr5a</t>
  </si>
  <si>
    <t>1u1df</t>
  </si>
  <si>
    <t>1xvca</t>
  </si>
  <si>
    <t>1yv3a</t>
  </si>
  <si>
    <t>1za1d</t>
  </si>
  <si>
    <t>2al4f</t>
  </si>
  <si>
    <t>2brla</t>
  </si>
  <si>
    <t>2bu2a</t>
  </si>
  <si>
    <t>2bysj</t>
  </si>
  <si>
    <t>2eghb</t>
  </si>
  <si>
    <t>2euma</t>
  </si>
  <si>
    <t>2girb</t>
  </si>
  <si>
    <t>2gz7a</t>
  </si>
  <si>
    <t>2h4ka</t>
  </si>
  <si>
    <t>2hkac</t>
  </si>
  <si>
    <t>2hvdc</t>
  </si>
  <si>
    <t>2iegb</t>
  </si>
  <si>
    <t>2iuzb</t>
  </si>
  <si>
    <t>2ixua</t>
  </si>
  <si>
    <t>2iyqa</t>
  </si>
  <si>
    <t>2jdsa</t>
  </si>
  <si>
    <t>2npqa</t>
  </si>
  <si>
    <t>2ofpa</t>
  </si>
  <si>
    <t>2ohva</t>
  </si>
  <si>
    <t>2oo8x</t>
  </si>
  <si>
    <t>2piqa</t>
  </si>
  <si>
    <t>2q8ha</t>
  </si>
  <si>
    <t>2v57a</t>
  </si>
  <si>
    <t>2w5kb</t>
  </si>
  <si>
    <t>2wi7a</t>
  </si>
  <si>
    <t>2wkwb</t>
  </si>
  <si>
    <t>2yqsa</t>
  </si>
  <si>
    <t>3bl7a</t>
  </si>
  <si>
    <t>3bqmc</t>
  </si>
  <si>
    <t>3cfnb</t>
  </si>
  <si>
    <t>3dc1a</t>
  </si>
  <si>
    <t>3dhhe</t>
  </si>
  <si>
    <t>3eksa</t>
  </si>
  <si>
    <t>3f82a</t>
  </si>
  <si>
    <t>3fgob</t>
  </si>
  <si>
    <t>3gqza</t>
  </si>
  <si>
    <t>3h9jd</t>
  </si>
  <si>
    <t>3hl7a</t>
  </si>
  <si>
    <t>3hl8a</t>
  </si>
  <si>
    <t>3hokb</t>
  </si>
  <si>
    <t>3hqpp</t>
  </si>
  <si>
    <t>3hzta</t>
  </si>
  <si>
    <t>3ip0a</t>
  </si>
  <si>
    <t>3ixjc</t>
  </si>
  <si>
    <t>3ltha</t>
  </si>
  <si>
    <t>cryptic pocket flag</t>
    <phoneticPr fontId="1"/>
  </si>
  <si>
    <t>1d0l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</si>
</sst>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compare!$B$2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compare!$A$3:$A$10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compare!$B$3:$B$10</c:f>
              <c:numCache>
                <c:formatCode>General</c:formatCode>
                <c:ptCount val="8"/>
                <c:pt idx="0">
                  <c:v>0</c:v>
                </c:pt>
                <c:pt idx="1">
                  <c:v>13</c:v>
                </c:pt>
                <c:pt idx="2">
                  <c:v>46</c:v>
                </c:pt>
                <c:pt idx="3">
                  <c:v>34</c:v>
                </c:pt>
                <c:pt idx="4">
                  <c:v>36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7-D840-81B4-0D1424A1703B}"/>
            </c:ext>
          </c:extLst>
        </c:ser>
        <c:ser>
          <c:idx val="1"/>
          <c:order val="1"/>
          <c:tx>
            <c:strRef>
              <c:f>compare!$C$2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compare!$A$3:$A$10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compare!$C$3:$C$10</c:f>
              <c:numCache>
                <c:formatCode>General</c:formatCode>
                <c:ptCount val="8"/>
                <c:pt idx="0">
                  <c:v>20</c:v>
                </c:pt>
                <c:pt idx="1">
                  <c:v>60</c:v>
                </c:pt>
                <c:pt idx="2">
                  <c:v>59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7-D840-81B4-0D1424A1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827024"/>
        <c:axId val="887536048"/>
      </c:barChart>
      <c:catAx>
        <c:axId val="8878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536048"/>
        <c:crosses val="autoZero"/>
        <c:auto val="1"/>
        <c:lblAlgn val="ctr"/>
        <c:lblOffset val="100"/>
        <c:noMultiLvlLbl val="0"/>
      </c:catAx>
      <c:valAx>
        <c:axId val="8875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8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Druggability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compare!$D$3:$D$9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compare!$E$3:$E$9</c:f>
              <c:numCache>
                <c:formatCode>General</c:formatCode>
                <c:ptCount val="7"/>
                <c:pt idx="0">
                  <c:v>1</c:v>
                </c:pt>
                <c:pt idx="1">
                  <c:v>53</c:v>
                </c:pt>
                <c:pt idx="2">
                  <c:v>10</c:v>
                </c:pt>
                <c:pt idx="3">
                  <c:v>11</c:v>
                </c:pt>
                <c:pt idx="4">
                  <c:v>21</c:v>
                </c:pt>
                <c:pt idx="5">
                  <c:v>51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C-7045-B7E6-FEDEBA4C97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compare!$D$3:$D$9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compare!$F$3:$F$9</c:f>
              <c:numCache>
                <c:formatCode>General</c:formatCode>
                <c:ptCount val="7"/>
                <c:pt idx="0">
                  <c:v>130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C-7045-B7E6-FEDEBA4C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518048"/>
        <c:axId val="888015696"/>
      </c:barChart>
      <c:catAx>
        <c:axId val="8765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8015696"/>
        <c:crosses val="autoZero"/>
        <c:auto val="1"/>
        <c:lblAlgn val="ctr"/>
        <c:lblOffset val="100"/>
        <c:noMultiLvlLbl val="0"/>
      </c:catAx>
      <c:valAx>
        <c:axId val="8880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5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Number of Alpha Spheres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compare!$H$2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compare!$G$3:$G$18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compare!$H$3:$H$18</c:f>
              <c:numCache>
                <c:formatCode>General</c:formatCode>
                <c:ptCount val="16"/>
                <c:pt idx="0">
                  <c:v>0</c:v>
                </c:pt>
                <c:pt idx="1">
                  <c:v>47</c:v>
                </c:pt>
                <c:pt idx="2">
                  <c:v>58</c:v>
                </c:pt>
                <c:pt idx="3">
                  <c:v>25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1346-8E03-E1E93DFFB9E2}"/>
            </c:ext>
          </c:extLst>
        </c:ser>
        <c:ser>
          <c:idx val="1"/>
          <c:order val="1"/>
          <c:tx>
            <c:strRef>
              <c:f>compare!$I$2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compare!$G$3:$G$18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compare!$I$3:$I$18</c:f>
              <c:numCache>
                <c:formatCode>General</c:formatCode>
                <c:ptCount val="16"/>
                <c:pt idx="0">
                  <c:v>0</c:v>
                </c:pt>
                <c:pt idx="1">
                  <c:v>91</c:v>
                </c:pt>
                <c:pt idx="2">
                  <c:v>42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3-1346-8E03-E1E93DFF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69696"/>
        <c:axId val="869788896"/>
      </c:barChart>
      <c:catAx>
        <c:axId val="95686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9788896"/>
        <c:crosses val="autoZero"/>
        <c:auto val="1"/>
        <c:lblAlgn val="ctr"/>
        <c:lblOffset val="100"/>
        <c:noMultiLvlLbl val="0"/>
      </c:catAx>
      <c:valAx>
        <c:axId val="8697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686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Total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compare!$K$2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compare!$J$3:$J$17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compare!$K$3:$K$17</c:f>
              <c:numCache>
                <c:formatCode>General</c:formatCode>
                <c:ptCount val="15"/>
                <c:pt idx="0">
                  <c:v>4</c:v>
                </c:pt>
                <c:pt idx="1">
                  <c:v>95</c:v>
                </c:pt>
                <c:pt idx="2">
                  <c:v>30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A-9E40-85A2-33FCB483427F}"/>
            </c:ext>
          </c:extLst>
        </c:ser>
        <c:ser>
          <c:idx val="2"/>
          <c:order val="1"/>
          <c:tx>
            <c:strRef>
              <c:f>compare!$L$2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compare!$J$3:$J$17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compare!$L$3:$L$17</c:f>
              <c:numCache>
                <c:formatCode>General</c:formatCode>
                <c:ptCount val="15"/>
                <c:pt idx="0">
                  <c:v>0</c:v>
                </c:pt>
                <c:pt idx="1">
                  <c:v>54</c:v>
                </c:pt>
                <c:pt idx="2">
                  <c:v>69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9A-9E40-85A2-33FCB4834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428320"/>
        <c:axId val="962339632"/>
      </c:barChart>
      <c:catAx>
        <c:axId val="9624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339632"/>
        <c:crosses val="autoZero"/>
        <c:auto val="1"/>
        <c:lblAlgn val="ctr"/>
        <c:lblOffset val="100"/>
        <c:noMultiLvlLbl val="0"/>
      </c:catAx>
      <c:valAx>
        <c:axId val="9623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4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Polar</a:t>
            </a:r>
            <a:r>
              <a:rPr lang="en-US" altLang="ja-JP" baseline="0"/>
              <a:t> SASA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compare!$N$2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compare!$M$3:$M$20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compare!$N$3:$N$20</c:f>
              <c:numCache>
                <c:formatCode>General</c:formatCode>
                <c:ptCount val="18"/>
                <c:pt idx="0">
                  <c:v>7</c:v>
                </c:pt>
                <c:pt idx="1">
                  <c:v>56</c:v>
                </c:pt>
                <c:pt idx="2">
                  <c:v>57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E-9740-A4B3-5AA66DA92806}"/>
            </c:ext>
          </c:extLst>
        </c:ser>
        <c:ser>
          <c:idx val="1"/>
          <c:order val="1"/>
          <c:tx>
            <c:strRef>
              <c:f>compare!$O$2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compare!$M$3:$M$20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compare!$O$3:$O$20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62</c:v>
                </c:pt>
                <c:pt idx="3">
                  <c:v>35</c:v>
                </c:pt>
                <c:pt idx="4">
                  <c:v>12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E-9740-A4B3-5AA66DA9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551872"/>
        <c:axId val="973581584"/>
      </c:barChart>
      <c:catAx>
        <c:axId val="9735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81584"/>
        <c:crosses val="autoZero"/>
        <c:auto val="1"/>
        <c:lblAlgn val="ctr"/>
        <c:lblOffset val="100"/>
        <c:noMultiLvlLbl val="0"/>
      </c:catAx>
      <c:valAx>
        <c:axId val="9735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Apolar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compare!$P$3:$P$22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compare!$Q$3:$Q$22</c:f>
              <c:numCache>
                <c:formatCode>General</c:formatCode>
                <c:ptCount val="20"/>
                <c:pt idx="0">
                  <c:v>5</c:v>
                </c:pt>
                <c:pt idx="1">
                  <c:v>91</c:v>
                </c:pt>
                <c:pt idx="2">
                  <c:v>34</c:v>
                </c:pt>
                <c:pt idx="3">
                  <c:v>10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0-B840-BCDE-A9BD9FECBB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compare!$P$3:$P$22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compare!$R$3:$R$22</c:f>
              <c:numCache>
                <c:formatCode>General</c:formatCode>
                <c:ptCount val="20"/>
                <c:pt idx="0">
                  <c:v>0</c:v>
                </c:pt>
                <c:pt idx="1">
                  <c:v>58</c:v>
                </c:pt>
                <c:pt idx="2">
                  <c:v>52</c:v>
                </c:pt>
                <c:pt idx="3">
                  <c:v>23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0-B840-BCDE-A9BD9FEC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922464"/>
        <c:axId val="975105264"/>
      </c:barChart>
      <c:catAx>
        <c:axId val="97492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105264"/>
        <c:crosses val="autoZero"/>
        <c:auto val="1"/>
        <c:lblAlgn val="ctr"/>
        <c:lblOffset val="100"/>
        <c:noMultiLvlLbl val="0"/>
      </c:catAx>
      <c:valAx>
        <c:axId val="9751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492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Hydrophobicity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compare!$V$2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compare!$V$3:$V$14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42</c:v>
                </c:pt>
                <c:pt idx="5">
                  <c:v>26</c:v>
                </c:pt>
                <c:pt idx="6">
                  <c:v>22</c:v>
                </c:pt>
                <c:pt idx="7">
                  <c:v>20</c:v>
                </c:pt>
                <c:pt idx="8">
                  <c:v>12</c:v>
                </c:pt>
                <c:pt idx="9">
                  <c:v>12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A-0A4F-96D1-BE7275A6141F}"/>
            </c:ext>
          </c:extLst>
        </c:ser>
        <c:ser>
          <c:idx val="1"/>
          <c:order val="1"/>
          <c:tx>
            <c:strRef>
              <c:f>compare!$W$2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compare!$W$3:$W$14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34</c:v>
                </c:pt>
                <c:pt idx="5">
                  <c:v>22</c:v>
                </c:pt>
                <c:pt idx="6">
                  <c:v>32</c:v>
                </c:pt>
                <c:pt idx="7">
                  <c:v>18</c:v>
                </c:pt>
                <c:pt idx="8">
                  <c:v>7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A-0A4F-96D1-BE7275A6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672352"/>
        <c:axId val="993701088"/>
      </c:barChart>
      <c:catAx>
        <c:axId val="88767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01088"/>
        <c:crosses val="autoZero"/>
        <c:auto val="1"/>
        <c:lblAlgn val="ctr"/>
        <c:lblOffset val="100"/>
        <c:noMultiLvlLbl val="0"/>
      </c:catAx>
      <c:valAx>
        <c:axId val="9937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6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Flexibility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compare!$Y$2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compare!$Y$3:$Y$16</c:f>
              <c:numCache>
                <c:formatCode>General</c:formatCode>
                <c:ptCount val="14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50</c:v>
                </c:pt>
                <c:pt idx="4">
                  <c:v>22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5-744F-A762-67B5D0C9B5E9}"/>
            </c:ext>
          </c:extLst>
        </c:ser>
        <c:ser>
          <c:idx val="1"/>
          <c:order val="1"/>
          <c:tx>
            <c:strRef>
              <c:f>compare!$Z$2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compare!$Z$3:$Z$16</c:f>
              <c:numCache>
                <c:formatCode>General</c:formatCode>
                <c:ptCount val="14"/>
                <c:pt idx="0">
                  <c:v>2</c:v>
                </c:pt>
                <c:pt idx="1">
                  <c:v>25</c:v>
                </c:pt>
                <c:pt idx="2">
                  <c:v>64</c:v>
                </c:pt>
                <c:pt idx="3">
                  <c:v>40</c:v>
                </c:pt>
                <c:pt idx="4">
                  <c:v>16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5-744F-A762-67B5D0C9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794544"/>
        <c:axId val="961621488"/>
      </c:barChart>
      <c:catAx>
        <c:axId val="99379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1621488"/>
        <c:crosses val="autoZero"/>
        <c:auto val="1"/>
        <c:lblAlgn val="ctr"/>
        <c:lblOffset val="100"/>
        <c:noMultiLvlLbl val="0"/>
      </c:catAx>
      <c:valAx>
        <c:axId val="9616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0E6C4E9-C769-D54B-BE3F-41FD83E9F232}">
          <cx:tx>
            <cx:txData>
              <cx:f>_xlchart.v1.6</cx:f>
              <cx:v>Score</cx:v>
            </cx:txData>
          </cx:tx>
          <cx:dataPt idx="0"/>
          <cx:dataPt idx="1"/>
          <cx:dataPt idx="2"/>
          <cx:dataLabels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Druggability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BE6F7BA7-AA7E-7A48-B453-B6A4B0E7E6B9}">
          <cx:tx>
            <cx:txData>
              <cx:f>_xlchart.v1.4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Total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FD2B28A0-1ED4-794F-84B6-3AAC13B8E317}">
          <cx:tx>
            <cx:txData>
              <cx:f>_xlchart.v1.8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0884F707-F758-B74A-988F-B8547CA584A7}">
          <cx:tx>
            <cx:txData>
              <cx:f>_xlchart.v1.0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Apolar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80CEDCF-DE96-BB4A-B496-B3C5B7E1A2F8}">
          <cx:tx>
            <cx:txData>
              <cx:f>_xlchart.v1.10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Number of Alpha Spheres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64B9295-05DC-F942-A016-B14F371FAB9F}">
          <cx:tx>
            <cx:txData>
              <cx:f>_xlchart.v1.14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5A15741-E9AB-CC46-A93F-D9B83AB8E44B}">
          <cx:tx>
            <cx:txData>
              <cx:f>_xlchart.v1.12</cx:f>
              <cx:v>Hydrophobicity score</cx:v>
            </cx:txData>
          </cx:tx>
          <cx:dataPt idx="2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63D1275E-740C-0145-97CA-48D201A4F7FD}">
          <cx:tx>
            <cx:txData>
              <cx:f>_xlchart.v1.2</cx:f>
              <cx:v>Flexibility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B0425F4-B1C1-A248-AA9A-FA9ABB942474}">
          <cx:tx>
            <cx:txData>
              <cx:f>_xlchart.v1.30</cx:f>
              <cx:v>Score</cx:v>
            </cx:txData>
          </cx:tx>
          <cx:dataPt idx="0"/>
          <cx:dataPt idx="1"/>
          <cx:dataPt idx="2"/>
          <cx:dataPt idx="3"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Druggability Score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CFFD639-9DB2-D34B-93AB-6F6634DC92E0}">
          <cx:tx>
            <cx:txData>
              <cx:f>_xlchart.v1.22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Number of Alpha Spheres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A5BB4565-92C9-4240-A519-01D286AF39B1}">
          <cx:tx>
            <cx:txData>
              <cx:f>_xlchart.v1.18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Total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9030FC7-6C2F-B545-B2C5-4E8DDA327913}">
          <cx:tx>
            <cx:txData>
              <cx:f>_xlchart.v1.24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2A4D0FC-74DF-184A-A015-3A6B5A7B6555}">
          <cx:tx>
            <cx:txData>
              <cx:f>_xlchart.v1.26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Apolar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B0A8CF2-6D5E-1D4D-9ABD-53D16E99DE33}">
          <cx:tx>
            <cx:txData>
              <cx:f>_xlchart.v1.28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0C88800-39D2-9C4D-BB3B-6736FBDCC7F7}">
          <cx:tx>
            <cx:txData>
              <cx:f>_xlchart.v1.20</cx:f>
              <cx:v>Hydrophobicity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F488DAA-D92F-534F-A5D1-F1F10AD668B1}">
          <cx:tx>
            <cx:txData>
              <cx:f>_xlchart.v1.32</cx:f>
              <cx:v>Flexibility</cx:v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microsoft.com/office/2014/relationships/chartEx" Target="../charts/chartEx11.xml"/><Relationship Id="rId7" Type="http://schemas.microsoft.com/office/2014/relationships/chartEx" Target="../charts/chartEx15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6" Type="http://schemas.microsoft.com/office/2014/relationships/chartEx" Target="../charts/chartEx14.xml"/><Relationship Id="rId5" Type="http://schemas.microsoft.com/office/2014/relationships/chartEx" Target="../charts/chartEx13.xml"/><Relationship Id="rId4" Type="http://schemas.microsoft.com/office/2014/relationships/chartEx" Target="../charts/chartEx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4</xdr:row>
      <xdr:rowOff>88900</xdr:rowOff>
    </xdr:from>
    <xdr:to>
      <xdr:col>7</xdr:col>
      <xdr:colOff>38100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グラフ 8">
              <a:extLst>
                <a:ext uri="{FF2B5EF4-FFF2-40B4-BE49-F238E27FC236}">
                  <a16:creationId xmlns:a16="http://schemas.microsoft.com/office/drawing/2014/main" id="{87622FDD-2C5E-9242-AC9C-90181D18C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7600" y="1104900"/>
              <a:ext cx="58547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</xdr:col>
      <xdr:colOff>1092200</xdr:colOff>
      <xdr:row>16</xdr:row>
      <xdr:rowOff>215900</xdr:rowOff>
    </xdr:from>
    <xdr:to>
      <xdr:col>7</xdr:col>
      <xdr:colOff>203200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F1931D8A-FD01-3442-841C-3BB4FBB2B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1300" y="4279900"/>
              <a:ext cx="56261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444500</xdr:colOff>
      <xdr:row>4</xdr:row>
      <xdr:rowOff>50800</xdr:rowOff>
    </xdr:from>
    <xdr:to>
      <xdr:col>11</xdr:col>
      <xdr:colOff>1612900</xdr:colOff>
      <xdr:row>14</xdr:row>
      <xdr:rowOff>234950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グラフ 13">
              <a:extLst>
                <a:ext uri="{FF2B5EF4-FFF2-40B4-BE49-F238E27FC236}">
                  <a16:creationId xmlns:a16="http://schemas.microsoft.com/office/drawing/2014/main" id="{C23FA271-40AB-0E45-AEB0-73C4AB49F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1066800"/>
              <a:ext cx="89662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495300</xdr:colOff>
      <xdr:row>17</xdr:row>
      <xdr:rowOff>38100</xdr:rowOff>
    </xdr:from>
    <xdr:to>
      <xdr:col>11</xdr:col>
      <xdr:colOff>1892300</xdr:colOff>
      <xdr:row>27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7E48DF4F-87BE-B143-8E82-B07E93BE66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4356100"/>
              <a:ext cx="9194800" cy="267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165100</xdr:colOff>
      <xdr:row>28</xdr:row>
      <xdr:rowOff>215900</xdr:rowOff>
    </xdr:from>
    <xdr:to>
      <xdr:col>11</xdr:col>
      <xdr:colOff>508000</xdr:colOff>
      <xdr:row>39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グラフ 15">
              <a:extLst>
                <a:ext uri="{FF2B5EF4-FFF2-40B4-BE49-F238E27FC236}">
                  <a16:creationId xmlns:a16="http://schemas.microsoft.com/office/drawing/2014/main" id="{33238C74-3D29-3E4B-A0BB-C1D5294A83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7327900"/>
              <a:ext cx="91948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28</xdr:row>
      <xdr:rowOff>120650</xdr:rowOff>
    </xdr:from>
    <xdr:to>
      <xdr:col>5</xdr:col>
      <xdr:colOff>457200</xdr:colOff>
      <xdr:row>40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69B7484-4F07-994C-901B-4BC3BAB00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2750" y="7232650"/>
              <a:ext cx="495935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1085850</xdr:colOff>
      <xdr:row>10</xdr:row>
      <xdr:rowOff>76200</xdr:rowOff>
    </xdr:from>
    <xdr:to>
      <xdr:col>14</xdr:col>
      <xdr:colOff>952500</xdr:colOff>
      <xdr:row>22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CABF9A9-C7F8-DD45-B857-B3A735BCE2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87850" y="2616200"/>
              <a:ext cx="509905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615950</xdr:colOff>
      <xdr:row>10</xdr:row>
      <xdr:rowOff>203200</xdr:rowOff>
    </xdr:from>
    <xdr:to>
      <xdr:col>20</xdr:col>
      <xdr:colOff>558800</xdr:colOff>
      <xdr:row>23</xdr:row>
      <xdr:rowOff>165106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7C934C10-2B1A-D94B-8F08-86E052FFC6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54050" y="2743200"/>
              <a:ext cx="5429250" cy="3263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19050</xdr:rowOff>
    </xdr:from>
    <xdr:to>
      <xdr:col>6</xdr:col>
      <xdr:colOff>482600</xdr:colOff>
      <xdr:row>14</xdr:row>
      <xdr:rowOff>222250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19415C8-670D-6F44-9265-082D005FC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8000" y="10350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15</xdr:row>
      <xdr:rowOff>107950</xdr:rowOff>
    </xdr:from>
    <xdr:to>
      <xdr:col>6</xdr:col>
      <xdr:colOff>374650</xdr:colOff>
      <xdr:row>26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054EDC2-A800-4648-BA04-0D0D6ED513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050" y="39179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755650</xdr:colOff>
      <xdr:row>27</xdr:row>
      <xdr:rowOff>139706</xdr:rowOff>
    </xdr:from>
    <xdr:to>
      <xdr:col>5</xdr:col>
      <xdr:colOff>438150</xdr:colOff>
      <xdr:row>38</xdr:row>
      <xdr:rowOff>88906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2DB36CF7-3E02-2243-8C18-F1CEA254E3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650" y="6997706"/>
              <a:ext cx="5918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4</xdr:row>
      <xdr:rowOff>63506</xdr:rowOff>
    </xdr:from>
    <xdr:to>
      <xdr:col>11</xdr:col>
      <xdr:colOff>133350</xdr:colOff>
      <xdr:row>15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3DB26494-4593-BE46-AF26-63BA155F5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1079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234950</xdr:colOff>
      <xdr:row>16</xdr:row>
      <xdr:rowOff>63506</xdr:rowOff>
    </xdr:from>
    <xdr:to>
      <xdr:col>11</xdr:col>
      <xdr:colOff>44450</xdr:colOff>
      <xdr:row>27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4B82FA81-9369-2444-9C65-3416EB95C6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4127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260350</xdr:colOff>
      <xdr:row>28</xdr:row>
      <xdr:rowOff>38100</xdr:rowOff>
    </xdr:from>
    <xdr:to>
      <xdr:col>10</xdr:col>
      <xdr:colOff>914400</xdr:colOff>
      <xdr:row>38</xdr:row>
      <xdr:rowOff>177806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FC4D6A12-2F41-7748-8B65-6B1754325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1250" y="7150100"/>
              <a:ext cx="7143750" cy="2679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501650</xdr:colOff>
      <xdr:row>11</xdr:row>
      <xdr:rowOff>209550</xdr:rowOff>
    </xdr:from>
    <xdr:to>
      <xdr:col>15</xdr:col>
      <xdr:colOff>12700</xdr:colOff>
      <xdr:row>28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4D7ED322-96C7-7F42-98FA-9B4681200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54450" y="3003550"/>
              <a:ext cx="58483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336550</xdr:colOff>
      <xdr:row>15</xdr:row>
      <xdr:rowOff>6</xdr:rowOff>
    </xdr:from>
    <xdr:to>
      <xdr:col>21</xdr:col>
      <xdr:colOff>146050</xdr:colOff>
      <xdr:row>25</xdr:row>
      <xdr:rowOff>203206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CB0C1DA2-E6CA-D74F-802F-868882326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01850" y="38100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247650</xdr:rowOff>
    </xdr:from>
    <xdr:to>
      <xdr:col>3</xdr:col>
      <xdr:colOff>139700</xdr:colOff>
      <xdr:row>34</xdr:row>
      <xdr:rowOff>127000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5B5BA89-43A7-8A4F-A40A-8DFEFB514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146050</xdr:colOff>
      <xdr:row>22</xdr:row>
      <xdr:rowOff>88900</xdr:rowOff>
    </xdr:from>
    <xdr:to>
      <xdr:col>6</xdr:col>
      <xdr:colOff>190500</xdr:colOff>
      <xdr:row>34</xdr:row>
      <xdr:rowOff>215900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808C444-FBF0-4545-A7D4-81AD89A09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292100</xdr:colOff>
      <xdr:row>22</xdr:row>
      <xdr:rowOff>38100</xdr:rowOff>
    </xdr:from>
    <xdr:to>
      <xdr:col>8</xdr:col>
      <xdr:colOff>1879600</xdr:colOff>
      <xdr:row>34</xdr:row>
      <xdr:rowOff>241300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94EBC4EB-EDEC-6741-A137-EABD87DD3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88900</xdr:colOff>
      <xdr:row>21</xdr:row>
      <xdr:rowOff>190500</xdr:rowOff>
    </xdr:from>
    <xdr:to>
      <xdr:col>11</xdr:col>
      <xdr:colOff>1447800</xdr:colOff>
      <xdr:row>35</xdr:row>
      <xdr:rowOff>19050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9FED4EA6-7FCD-1544-9A2F-CFB695006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1625600</xdr:colOff>
      <xdr:row>22</xdr:row>
      <xdr:rowOff>63500</xdr:rowOff>
    </xdr:from>
    <xdr:to>
      <xdr:col>14</xdr:col>
      <xdr:colOff>1892300</xdr:colOff>
      <xdr:row>35</xdr:row>
      <xdr:rowOff>177800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B6192A2-34C6-574E-BAA0-F5A51AAD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22</xdr:row>
      <xdr:rowOff>76200</xdr:rowOff>
    </xdr:from>
    <xdr:to>
      <xdr:col>18</xdr:col>
      <xdr:colOff>381000</xdr:colOff>
      <xdr:row>35</xdr:row>
      <xdr:rowOff>82550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28ABB149-DE6F-9C45-A5E3-2384A911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88900</xdr:colOff>
      <xdr:row>22</xdr:row>
      <xdr:rowOff>38100</xdr:rowOff>
    </xdr:from>
    <xdr:to>
      <xdr:col>23</xdr:col>
      <xdr:colOff>0</xdr:colOff>
      <xdr:row>35</xdr:row>
      <xdr:rowOff>82550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7D0F1569-69A4-494C-991F-90DD9696E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628650</xdr:colOff>
      <xdr:row>22</xdr:row>
      <xdr:rowOff>50800</xdr:rowOff>
    </xdr:from>
    <xdr:to>
      <xdr:col>27</xdr:col>
      <xdr:colOff>444500</xdr:colOff>
      <xdr:row>35</xdr:row>
      <xdr:rowOff>146050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21FCFCD-CA87-1C43-9C1F-0C1DF31C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773A-1CF5-6641-BC9B-D93583EADC5F}">
  <dimension ref="A1:AZ81"/>
  <sheetViews>
    <sheetView workbookViewId="0">
      <pane ySplit="1" topLeftCell="A56" activePane="bottomLeft" state="frozen"/>
      <selection pane="bottomLeft" activeCell="A2" sqref="A2:A79"/>
    </sheetView>
  </sheetViews>
  <sheetFormatPr baseColWidth="10" defaultRowHeight="20"/>
  <cols>
    <col min="1" max="1" width="15.42578125" customWidth="1"/>
    <col min="2" max="2" width="34.5703125" bestFit="1" customWidth="1"/>
    <col min="3" max="4" width="8.140625" bestFit="1" customWidth="1"/>
  </cols>
  <sheetData>
    <row r="1" spans="1:52">
      <c r="A1" t="s">
        <v>56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11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>
      <c r="A2" s="2" t="s">
        <v>373</v>
      </c>
      <c r="C2" t="s">
        <v>13</v>
      </c>
    </row>
    <row r="3" spans="1:52">
      <c r="A3" s="2" t="s">
        <v>374</v>
      </c>
      <c r="C3" t="s">
        <v>13</v>
      </c>
      <c r="D3" t="s">
        <v>13</v>
      </c>
    </row>
    <row r="4" spans="1:52">
      <c r="A4" s="2" t="s">
        <v>375</v>
      </c>
      <c r="B4" t="s">
        <v>53</v>
      </c>
      <c r="C4" t="s">
        <v>13</v>
      </c>
    </row>
    <row r="5" spans="1:52">
      <c r="A5" s="2" t="s">
        <v>376</v>
      </c>
      <c r="C5" t="s">
        <v>13</v>
      </c>
    </row>
    <row r="6" spans="1:52">
      <c r="A6" s="2" t="s">
        <v>377</v>
      </c>
      <c r="B6" t="s">
        <v>55</v>
      </c>
    </row>
    <row r="7" spans="1:52">
      <c r="A7" s="2" t="s">
        <v>378</v>
      </c>
      <c r="C7" t="s">
        <v>13</v>
      </c>
      <c r="D7" t="s">
        <v>13</v>
      </c>
    </row>
    <row r="8" spans="1:52">
      <c r="A8" s="2" t="s">
        <v>379</v>
      </c>
      <c r="C8" t="s">
        <v>13</v>
      </c>
      <c r="D8" t="s">
        <v>13</v>
      </c>
      <c r="E8" t="s">
        <v>13</v>
      </c>
    </row>
    <row r="9" spans="1:52">
      <c r="A9" s="2" t="s">
        <v>380</v>
      </c>
      <c r="C9" t="s">
        <v>13</v>
      </c>
    </row>
    <row r="10" spans="1:52">
      <c r="A10" s="2" t="s">
        <v>381</v>
      </c>
      <c r="C10" t="s">
        <v>13</v>
      </c>
      <c r="D10" t="s">
        <v>13</v>
      </c>
    </row>
    <row r="11" spans="1:52">
      <c r="A11" s="2" t="s">
        <v>382</v>
      </c>
      <c r="C11" t="s">
        <v>13</v>
      </c>
    </row>
    <row r="12" spans="1:52">
      <c r="A12" s="3" t="s">
        <v>383</v>
      </c>
      <c r="B12" t="s">
        <v>55</v>
      </c>
    </row>
    <row r="13" spans="1:52">
      <c r="A13" s="3" t="s">
        <v>384</v>
      </c>
      <c r="C13" t="s">
        <v>13</v>
      </c>
    </row>
    <row r="14" spans="1:52">
      <c r="A14" s="3" t="s">
        <v>385</v>
      </c>
      <c r="C14" t="s">
        <v>13</v>
      </c>
      <c r="E14" t="s">
        <v>13</v>
      </c>
    </row>
    <row r="15" spans="1:52">
      <c r="A15" s="3" t="s">
        <v>386</v>
      </c>
      <c r="C15" t="s">
        <v>13</v>
      </c>
    </row>
    <row r="16" spans="1:52">
      <c r="A16" s="3" t="s">
        <v>387</v>
      </c>
      <c r="C16" t="s">
        <v>13</v>
      </c>
      <c r="D16" s="1" t="s">
        <v>12</v>
      </c>
    </row>
    <row r="17" spans="1:11">
      <c r="A17" s="3" t="s">
        <v>388</v>
      </c>
      <c r="C17" t="s">
        <v>13</v>
      </c>
      <c r="D17" s="1" t="s">
        <v>12</v>
      </c>
      <c r="E17" s="1" t="s">
        <v>12</v>
      </c>
      <c r="F17" s="1" t="s">
        <v>12</v>
      </c>
      <c r="K17" s="1" t="s">
        <v>13</v>
      </c>
    </row>
    <row r="18" spans="1:11">
      <c r="A18" s="3" t="s">
        <v>389</v>
      </c>
      <c r="B18" t="s">
        <v>55</v>
      </c>
      <c r="C18" t="s">
        <v>13</v>
      </c>
      <c r="D18" s="1" t="s">
        <v>12</v>
      </c>
      <c r="E18" s="1" t="s">
        <v>12</v>
      </c>
      <c r="F18" s="1" t="s">
        <v>12</v>
      </c>
      <c r="G18" s="1" t="s">
        <v>13</v>
      </c>
    </row>
    <row r="19" spans="1:11">
      <c r="A19" s="3" t="s">
        <v>390</v>
      </c>
      <c r="C19" t="s">
        <v>13</v>
      </c>
      <c r="D19" s="1" t="s">
        <v>12</v>
      </c>
    </row>
    <row r="20" spans="1:11">
      <c r="A20" s="3" t="s">
        <v>391</v>
      </c>
      <c r="C20" t="s">
        <v>13</v>
      </c>
      <c r="D20" s="1" t="s">
        <v>12</v>
      </c>
      <c r="E20" s="1" t="s">
        <v>12</v>
      </c>
      <c r="G20" s="1" t="s">
        <v>12</v>
      </c>
    </row>
    <row r="21" spans="1:11">
      <c r="A21" s="3" t="s">
        <v>392</v>
      </c>
      <c r="C21" t="s">
        <v>13</v>
      </c>
      <c r="D21" s="1" t="s">
        <v>12</v>
      </c>
    </row>
    <row r="22" spans="1:11">
      <c r="A22" s="3" t="s">
        <v>393</v>
      </c>
      <c r="C22" t="s">
        <v>13</v>
      </c>
      <c r="D22" s="1" t="s">
        <v>12</v>
      </c>
    </row>
    <row r="23" spans="1:11">
      <c r="A23" s="3" t="s">
        <v>394</v>
      </c>
      <c r="B23" t="s">
        <v>70</v>
      </c>
      <c r="C23" t="s">
        <v>13</v>
      </c>
      <c r="D23" s="1" t="s">
        <v>12</v>
      </c>
    </row>
    <row r="24" spans="1:11">
      <c r="A24" s="3" t="s">
        <v>395</v>
      </c>
      <c r="B24" t="s">
        <v>55</v>
      </c>
      <c r="D24" t="s">
        <v>13</v>
      </c>
    </row>
    <row r="25" spans="1:11">
      <c r="A25" s="3" t="s">
        <v>396</v>
      </c>
      <c r="B25" t="s">
        <v>54</v>
      </c>
    </row>
    <row r="26" spans="1:11">
      <c r="A26" s="3" t="s">
        <v>397</v>
      </c>
      <c r="C26" t="s">
        <v>13</v>
      </c>
      <c r="D26" s="1" t="s">
        <v>12</v>
      </c>
    </row>
    <row r="27" spans="1:11">
      <c r="A27" s="3" t="s">
        <v>398</v>
      </c>
      <c r="B27" t="s">
        <v>71</v>
      </c>
    </row>
    <row r="28" spans="1:11">
      <c r="A28" s="3" t="s">
        <v>399</v>
      </c>
      <c r="C28" t="s">
        <v>13</v>
      </c>
      <c r="D28" t="s">
        <v>13</v>
      </c>
    </row>
    <row r="29" spans="1:11">
      <c r="A29" s="3" t="s">
        <v>400</v>
      </c>
      <c r="B29" t="s">
        <v>55</v>
      </c>
      <c r="D29" t="s">
        <v>13</v>
      </c>
    </row>
    <row r="30" spans="1:11">
      <c r="A30" s="3" t="s">
        <v>401</v>
      </c>
      <c r="C30" t="s">
        <v>13</v>
      </c>
      <c r="E30" t="s">
        <v>13</v>
      </c>
    </row>
    <row r="31" spans="1:11">
      <c r="A31" s="3" t="s">
        <v>402</v>
      </c>
      <c r="C31" t="s">
        <v>13</v>
      </c>
    </row>
    <row r="32" spans="1:11">
      <c r="A32" s="3" t="s">
        <v>403</v>
      </c>
      <c r="C32" t="s">
        <v>12</v>
      </c>
    </row>
    <row r="33" spans="1:9">
      <c r="A33" s="3" t="s">
        <v>404</v>
      </c>
      <c r="C33" t="s">
        <v>13</v>
      </c>
      <c r="D33" s="1" t="s">
        <v>12</v>
      </c>
      <c r="E33" s="1" t="s">
        <v>12</v>
      </c>
      <c r="F33" s="1" t="s">
        <v>12</v>
      </c>
    </row>
    <row r="34" spans="1:9">
      <c r="A34" s="3" t="s">
        <v>405</v>
      </c>
      <c r="D34" t="s">
        <v>13</v>
      </c>
    </row>
    <row r="35" spans="1:9">
      <c r="A35" s="3" t="s">
        <v>406</v>
      </c>
      <c r="C35" t="s">
        <v>13</v>
      </c>
      <c r="D35" s="1" t="s">
        <v>12</v>
      </c>
    </row>
    <row r="36" spans="1:9">
      <c r="A36" s="3" t="s">
        <v>407</v>
      </c>
      <c r="C36" t="s">
        <v>13</v>
      </c>
    </row>
    <row r="37" spans="1:9">
      <c r="A37" s="3" t="s">
        <v>408</v>
      </c>
      <c r="B37" t="s">
        <v>55</v>
      </c>
      <c r="C37" t="s">
        <v>13</v>
      </c>
      <c r="D37" s="1" t="s">
        <v>12</v>
      </c>
      <c r="E37" s="1" t="s">
        <v>12</v>
      </c>
      <c r="G37" s="1" t="s">
        <v>12</v>
      </c>
    </row>
    <row r="38" spans="1:9">
      <c r="A38" s="3" t="s">
        <v>409</v>
      </c>
      <c r="C38" t="s">
        <v>13</v>
      </c>
    </row>
    <row r="39" spans="1:9">
      <c r="A39" s="3" t="s">
        <v>410</v>
      </c>
      <c r="C39" t="s">
        <v>13</v>
      </c>
      <c r="E39" t="s">
        <v>13</v>
      </c>
    </row>
    <row r="40" spans="1:9">
      <c r="A40" s="3" t="s">
        <v>411</v>
      </c>
      <c r="C40" t="s">
        <v>13</v>
      </c>
      <c r="D40" s="1" t="s">
        <v>12</v>
      </c>
    </row>
    <row r="41" spans="1:9">
      <c r="A41" s="3" t="s">
        <v>412</v>
      </c>
      <c r="C41" t="s">
        <v>13</v>
      </c>
      <c r="D41" s="1" t="s">
        <v>12</v>
      </c>
    </row>
    <row r="42" spans="1:9">
      <c r="A42" s="3" t="s">
        <v>413</v>
      </c>
      <c r="C42" t="s">
        <v>13</v>
      </c>
    </row>
    <row r="43" spans="1:9">
      <c r="A43" s="3" t="s">
        <v>414</v>
      </c>
      <c r="C43" t="s">
        <v>13</v>
      </c>
      <c r="D43" s="1" t="s">
        <v>12</v>
      </c>
    </row>
    <row r="44" spans="1:9">
      <c r="A44" s="3" t="s">
        <v>415</v>
      </c>
      <c r="C44" t="s">
        <v>13</v>
      </c>
    </row>
    <row r="45" spans="1:9">
      <c r="A45" s="3" t="s">
        <v>416</v>
      </c>
      <c r="B45" t="s">
        <v>55</v>
      </c>
      <c r="C45" t="s">
        <v>13</v>
      </c>
    </row>
    <row r="46" spans="1:9">
      <c r="A46" s="3" t="s">
        <v>417</v>
      </c>
      <c r="C46" t="s">
        <v>13</v>
      </c>
      <c r="D46" s="1" t="s">
        <v>12</v>
      </c>
    </row>
    <row r="47" spans="1:9">
      <c r="A47" s="3" t="s">
        <v>418</v>
      </c>
      <c r="B47" t="s">
        <v>55</v>
      </c>
      <c r="C47" t="s">
        <v>13</v>
      </c>
      <c r="D47" t="s">
        <v>13</v>
      </c>
      <c r="E47" t="s">
        <v>13</v>
      </c>
    </row>
    <row r="48" spans="1:9">
      <c r="A48" s="3" t="s">
        <v>419</v>
      </c>
      <c r="I48" t="s">
        <v>13</v>
      </c>
    </row>
    <row r="49" spans="1:41">
      <c r="A49" s="3" t="s">
        <v>420</v>
      </c>
      <c r="C49" t="s">
        <v>13</v>
      </c>
    </row>
    <row r="50" spans="1:41">
      <c r="A50" s="3" t="s">
        <v>421</v>
      </c>
      <c r="C50" t="s">
        <v>13</v>
      </c>
      <c r="D50" t="s">
        <v>13</v>
      </c>
    </row>
    <row r="51" spans="1:41">
      <c r="A51" s="3" t="s">
        <v>422</v>
      </c>
      <c r="C51" t="s">
        <v>13</v>
      </c>
      <c r="D51" t="s">
        <v>13</v>
      </c>
      <c r="E51" t="s">
        <v>13</v>
      </c>
    </row>
    <row r="52" spans="1:41">
      <c r="A52" s="3" t="s">
        <v>423</v>
      </c>
      <c r="C52" t="s">
        <v>13</v>
      </c>
      <c r="D52" t="s">
        <v>13</v>
      </c>
      <c r="E52" t="s">
        <v>13</v>
      </c>
      <c r="F52" t="s">
        <v>13</v>
      </c>
    </row>
    <row r="53" spans="1:41">
      <c r="A53" s="2" t="s">
        <v>424</v>
      </c>
      <c r="C53" t="s">
        <v>13</v>
      </c>
      <c r="D53" t="s">
        <v>13</v>
      </c>
      <c r="E53" t="s">
        <v>13</v>
      </c>
      <c r="F53" t="s">
        <v>13</v>
      </c>
    </row>
    <row r="54" spans="1:41">
      <c r="A54" s="3" t="s">
        <v>425</v>
      </c>
      <c r="C54" t="s">
        <v>13</v>
      </c>
      <c r="D54" t="s">
        <v>13</v>
      </c>
    </row>
    <row r="55" spans="1:41">
      <c r="A55" s="3" t="s">
        <v>426</v>
      </c>
      <c r="C55" t="s">
        <v>13</v>
      </c>
      <c r="D55" t="s">
        <v>13</v>
      </c>
    </row>
    <row r="56" spans="1:41">
      <c r="A56" s="3" t="s">
        <v>427</v>
      </c>
      <c r="C56" t="s">
        <v>13</v>
      </c>
      <c r="D56" t="s">
        <v>13</v>
      </c>
      <c r="F56" t="s">
        <v>13</v>
      </c>
    </row>
    <row r="57" spans="1:41">
      <c r="A57" s="3" t="s">
        <v>428</v>
      </c>
      <c r="C57" t="s">
        <v>13</v>
      </c>
      <c r="D57" t="s">
        <v>13</v>
      </c>
      <c r="E57" t="s">
        <v>13</v>
      </c>
      <c r="F57" t="s">
        <v>13</v>
      </c>
    </row>
    <row r="58" spans="1:41">
      <c r="A58" s="2" t="s">
        <v>429</v>
      </c>
      <c r="B58" t="s">
        <v>71</v>
      </c>
    </row>
    <row r="59" spans="1:41">
      <c r="A59" s="3" t="s">
        <v>430</v>
      </c>
      <c r="C59" t="s">
        <v>13</v>
      </c>
    </row>
    <row r="60" spans="1:41">
      <c r="A60" s="3" t="s">
        <v>431</v>
      </c>
      <c r="C60" t="s">
        <v>13</v>
      </c>
    </row>
    <row r="61" spans="1:41">
      <c r="A61" s="3" t="s">
        <v>432</v>
      </c>
      <c r="C61" t="s">
        <v>13</v>
      </c>
      <c r="F61" t="s">
        <v>13</v>
      </c>
      <c r="G61" t="s">
        <v>13</v>
      </c>
      <c r="AG61" s="1"/>
      <c r="AH61" s="1"/>
      <c r="AI61" s="1"/>
      <c r="AO61" s="1"/>
    </row>
    <row r="62" spans="1:41">
      <c r="A62" s="3" t="s">
        <v>433</v>
      </c>
      <c r="C62" t="s">
        <v>13</v>
      </c>
      <c r="D62" t="s">
        <v>13</v>
      </c>
    </row>
    <row r="63" spans="1:41">
      <c r="A63" s="3" t="s">
        <v>434</v>
      </c>
      <c r="C63" t="s">
        <v>13</v>
      </c>
    </row>
    <row r="64" spans="1:41">
      <c r="A64" s="3" t="s">
        <v>435</v>
      </c>
      <c r="C64" t="s">
        <v>13</v>
      </c>
    </row>
    <row r="65" spans="1:9">
      <c r="A65" s="3" t="s">
        <v>436</v>
      </c>
      <c r="D65" t="s">
        <v>13</v>
      </c>
    </row>
    <row r="66" spans="1:9">
      <c r="A66" s="3" t="s">
        <v>437</v>
      </c>
      <c r="C66" t="s">
        <v>13</v>
      </c>
    </row>
    <row r="67" spans="1:9">
      <c r="A67" s="3" t="s">
        <v>438</v>
      </c>
      <c r="C67" t="s">
        <v>13</v>
      </c>
      <c r="D67" t="s">
        <v>13</v>
      </c>
    </row>
    <row r="68" spans="1:9">
      <c r="A68" s="3" t="s">
        <v>439</v>
      </c>
      <c r="C68" t="s">
        <v>13</v>
      </c>
      <c r="D68" t="s">
        <v>13</v>
      </c>
      <c r="E68" t="s">
        <v>13</v>
      </c>
    </row>
    <row r="69" spans="1:9">
      <c r="A69" s="3" t="s">
        <v>440</v>
      </c>
      <c r="C69" t="s">
        <v>13</v>
      </c>
      <c r="D69" t="s">
        <v>13</v>
      </c>
      <c r="F69" t="s">
        <v>13</v>
      </c>
    </row>
    <row r="70" spans="1:9">
      <c r="A70" s="3" t="s">
        <v>441</v>
      </c>
      <c r="C70" t="s">
        <v>13</v>
      </c>
    </row>
    <row r="71" spans="1:9">
      <c r="A71" s="3" t="s">
        <v>442</v>
      </c>
      <c r="C71" t="s">
        <v>13</v>
      </c>
    </row>
    <row r="72" spans="1:9">
      <c r="A72" s="3" t="s">
        <v>443</v>
      </c>
      <c r="C72" t="s">
        <v>13</v>
      </c>
      <c r="D72" t="s">
        <v>13</v>
      </c>
      <c r="E72" t="s">
        <v>13</v>
      </c>
    </row>
    <row r="73" spans="1:9">
      <c r="A73" s="3" t="s">
        <v>444</v>
      </c>
      <c r="C73" t="s">
        <v>13</v>
      </c>
      <c r="D73" t="s">
        <v>13</v>
      </c>
      <c r="F73" t="s">
        <v>13</v>
      </c>
      <c r="G73" t="s">
        <v>13</v>
      </c>
      <c r="H73" t="s">
        <v>13</v>
      </c>
      <c r="I73" t="s">
        <v>13</v>
      </c>
    </row>
    <row r="74" spans="1:9">
      <c r="A74" s="3" t="s">
        <v>445</v>
      </c>
      <c r="B74" t="s">
        <v>70</v>
      </c>
      <c r="C74" t="s">
        <v>13</v>
      </c>
    </row>
    <row r="75" spans="1:9">
      <c r="A75" s="3" t="s">
        <v>446</v>
      </c>
      <c r="C75" t="s">
        <v>13</v>
      </c>
      <c r="D75" t="s">
        <v>13</v>
      </c>
    </row>
    <row r="76" spans="1:9">
      <c r="A76" s="3" t="s">
        <v>447</v>
      </c>
      <c r="C76" t="s">
        <v>13</v>
      </c>
      <c r="D76" t="s">
        <v>13</v>
      </c>
      <c r="F76" t="s">
        <v>13</v>
      </c>
    </row>
    <row r="77" spans="1:9">
      <c r="A77" s="2" t="s">
        <v>448</v>
      </c>
      <c r="C77" t="s">
        <v>13</v>
      </c>
      <c r="D77" t="s">
        <v>13</v>
      </c>
      <c r="E77" t="s">
        <v>13</v>
      </c>
      <c r="G77" t="s">
        <v>13</v>
      </c>
    </row>
    <row r="78" spans="1:9">
      <c r="A78" s="3" t="s">
        <v>449</v>
      </c>
      <c r="C78" t="s">
        <v>13</v>
      </c>
      <c r="D78" t="s">
        <v>13</v>
      </c>
    </row>
    <row r="79" spans="1:9">
      <c r="A79" s="2" t="s">
        <v>450</v>
      </c>
      <c r="C79" t="s">
        <v>13</v>
      </c>
    </row>
    <row r="81" spans="1:1">
      <c r="A81" t="s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E555-F72D-5B45-BA07-E65D487B16D7}">
  <dimension ref="A1:T153"/>
  <sheetViews>
    <sheetView topLeftCell="D1" zoomScaleNormal="80" workbookViewId="0">
      <pane ySplit="1" topLeftCell="A2" activePane="bottomLeft" state="frozen"/>
      <selection pane="bottomLeft" activeCell="G4" sqref="G4"/>
    </sheetView>
  </sheetViews>
  <sheetFormatPr baseColWidth="10" defaultRowHeight="20"/>
  <cols>
    <col min="1" max="1" width="12.28515625" bestFit="1" customWidth="1"/>
    <col min="2" max="2" width="6.710937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56</v>
      </c>
      <c r="B1" t="s">
        <v>68</v>
      </c>
      <c r="C1" t="s">
        <v>73</v>
      </c>
      <c r="D1" t="s">
        <v>72</v>
      </c>
      <c r="E1" t="s">
        <v>74</v>
      </c>
      <c r="F1" t="s">
        <v>75</v>
      </c>
      <c r="G1" t="s">
        <v>76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363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364</v>
      </c>
    </row>
    <row r="2" spans="1:20">
      <c r="A2" s="2" t="s">
        <v>373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</row>
    <row r="3" spans="1:20">
      <c r="A3" s="2" t="s">
        <v>374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</row>
    <row r="4" spans="1:20">
      <c r="A4" s="2" t="s">
        <v>374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</row>
    <row r="5" spans="1:20">
      <c r="A5" s="2" t="s">
        <v>375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</row>
    <row r="6" spans="1:20">
      <c r="A6" s="2" t="s">
        <v>376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</row>
    <row r="7" spans="1:20">
      <c r="A7" s="2" t="s">
        <v>378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</row>
    <row r="8" spans="1:20">
      <c r="A8" s="2" t="s">
        <v>378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</row>
    <row r="9" spans="1:20">
      <c r="A9" s="2" t="s">
        <v>379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</row>
    <row r="10" spans="1:20">
      <c r="A10" s="2" t="s">
        <v>379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</row>
    <row r="11" spans="1:20">
      <c r="A11" s="2" t="s">
        <v>379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</row>
    <row r="12" spans="1:20">
      <c r="A12" s="2" t="s">
        <v>380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</row>
    <row r="13" spans="1:20">
      <c r="A13" s="2" t="s">
        <v>381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</row>
    <row r="14" spans="1:20">
      <c r="A14" s="2" t="s">
        <v>381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</row>
    <row r="15" spans="1:20">
      <c r="A15" s="2" t="s">
        <v>382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</row>
    <row r="16" spans="1:20">
      <c r="A16" s="3" t="s">
        <v>384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</row>
    <row r="17" spans="1:20">
      <c r="A17" s="3" t="s">
        <v>385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</row>
    <row r="18" spans="1:20">
      <c r="A18" s="3" t="s">
        <v>385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</row>
    <row r="19" spans="1:20">
      <c r="A19" s="3" t="s">
        <v>386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</row>
    <row r="20" spans="1:20">
      <c r="A20" s="3" t="s">
        <v>387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</row>
    <row r="21" spans="1:20">
      <c r="A21" s="3" t="s">
        <v>387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</row>
    <row r="22" spans="1:20">
      <c r="A22" s="3" t="s">
        <v>388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</row>
    <row r="23" spans="1:20">
      <c r="A23" s="3" t="s">
        <v>388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</row>
    <row r="24" spans="1:20">
      <c r="A24" s="3" t="s">
        <v>388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</row>
    <row r="25" spans="1:20">
      <c r="A25" s="3" t="s">
        <v>388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</row>
    <row r="26" spans="1:20">
      <c r="A26" s="3" t="s">
        <v>389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</row>
    <row r="27" spans="1:20">
      <c r="A27" s="3" t="s">
        <v>389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</row>
    <row r="28" spans="1:20">
      <c r="A28" s="3" t="s">
        <v>389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</row>
    <row r="29" spans="1:20">
      <c r="A29" s="3" t="s">
        <v>389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</row>
    <row r="30" spans="1:20">
      <c r="A30" s="3" t="s">
        <v>389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</row>
    <row r="31" spans="1:20">
      <c r="A31" s="3" t="s">
        <v>390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</row>
    <row r="32" spans="1:20">
      <c r="A32" s="3" t="s">
        <v>390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</row>
    <row r="33" spans="1:20">
      <c r="A33" s="3" t="s">
        <v>391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</row>
    <row r="34" spans="1:20">
      <c r="A34" s="3" t="s">
        <v>391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</row>
    <row r="35" spans="1:20">
      <c r="A35" s="3" t="s">
        <v>391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</row>
    <row r="36" spans="1:20">
      <c r="A36" s="3" t="s">
        <v>391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</row>
    <row r="37" spans="1:20">
      <c r="A37" s="3" t="s">
        <v>392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</row>
    <row r="38" spans="1:20">
      <c r="A38" s="3" t="s">
        <v>392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</row>
    <row r="39" spans="1:20">
      <c r="A39" s="3" t="s">
        <v>393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</row>
    <row r="40" spans="1:20">
      <c r="A40" s="3" t="s">
        <v>393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</row>
    <row r="41" spans="1:20">
      <c r="A41" s="3" t="s">
        <v>394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</row>
    <row r="42" spans="1:20">
      <c r="A42" s="3" t="s">
        <v>394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</row>
    <row r="43" spans="1:20">
      <c r="A43" s="3" t="s">
        <v>395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</row>
    <row r="44" spans="1:20">
      <c r="A44" s="3" t="s">
        <v>397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</row>
    <row r="45" spans="1:20">
      <c r="A45" s="3" t="s">
        <v>397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</row>
    <row r="46" spans="1:20">
      <c r="A46" s="3" t="s">
        <v>399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</row>
    <row r="47" spans="1:20">
      <c r="A47" s="3" t="s">
        <v>399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</row>
    <row r="48" spans="1:20">
      <c r="A48" s="3" t="s">
        <v>400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</row>
    <row r="49" spans="1:20">
      <c r="A49" s="3" t="s">
        <v>401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</row>
    <row r="50" spans="1:20">
      <c r="A50" s="3" t="s">
        <v>401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</row>
    <row r="51" spans="1:20">
      <c r="A51" s="3" t="s">
        <v>402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</row>
    <row r="52" spans="1:20">
      <c r="A52" s="3" t="s">
        <v>403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</row>
    <row r="53" spans="1:20">
      <c r="A53" s="3" t="s">
        <v>404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</row>
    <row r="54" spans="1:20">
      <c r="A54" s="3" t="s">
        <v>404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</row>
    <row r="55" spans="1:20">
      <c r="A55" s="3" t="s">
        <v>404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</row>
    <row r="56" spans="1:20">
      <c r="A56" s="3" t="s">
        <v>404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</row>
    <row r="57" spans="1:20">
      <c r="A57" s="3" t="s">
        <v>405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</row>
    <row r="58" spans="1:20">
      <c r="A58" s="3" t="s">
        <v>406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</row>
    <row r="59" spans="1:20">
      <c r="A59" s="3" t="s">
        <v>406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</row>
    <row r="60" spans="1:20">
      <c r="A60" s="3" t="s">
        <v>407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</row>
    <row r="61" spans="1:20">
      <c r="A61" s="3" t="s">
        <v>408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</row>
    <row r="62" spans="1:20">
      <c r="A62" s="3" t="s">
        <v>408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</row>
    <row r="63" spans="1:20">
      <c r="A63" s="3" t="s">
        <v>408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</row>
    <row r="64" spans="1:20">
      <c r="A64" s="3" t="s">
        <v>408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</row>
    <row r="65" spans="1:20">
      <c r="A65" s="3" t="s">
        <v>409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</row>
    <row r="66" spans="1:20">
      <c r="A66" s="3" t="s">
        <v>410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</row>
    <row r="67" spans="1:20">
      <c r="A67" s="3" t="s">
        <v>410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</row>
    <row r="68" spans="1:20">
      <c r="A68" s="3" t="s">
        <v>411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</row>
    <row r="69" spans="1:20">
      <c r="A69" s="3" t="s">
        <v>411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</row>
    <row r="70" spans="1:20">
      <c r="A70" s="3" t="s">
        <v>412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</row>
    <row r="71" spans="1:20">
      <c r="A71" s="3" t="s">
        <v>412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</row>
    <row r="72" spans="1:20">
      <c r="A72" s="3" t="s">
        <v>413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</row>
    <row r="73" spans="1:20">
      <c r="A73" s="3" t="s">
        <v>414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</row>
    <row r="74" spans="1:20">
      <c r="A74" s="3" t="s">
        <v>414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</row>
    <row r="75" spans="1:20">
      <c r="A75" s="3" t="s">
        <v>415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</row>
    <row r="76" spans="1:20">
      <c r="A76" s="3" t="s">
        <v>416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</row>
    <row r="77" spans="1:20">
      <c r="A77" s="3" t="s">
        <v>417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</row>
    <row r="78" spans="1:20">
      <c r="A78" s="3" t="s">
        <v>417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</row>
    <row r="79" spans="1:20">
      <c r="A79" s="3" t="s">
        <v>418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</row>
    <row r="80" spans="1:20">
      <c r="A80" s="3" t="s">
        <v>418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</row>
    <row r="81" spans="1:20">
      <c r="A81" s="3" t="s">
        <v>418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</row>
    <row r="82" spans="1:20">
      <c r="A82" s="3" t="s">
        <v>419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</row>
    <row r="83" spans="1:20">
      <c r="A83" s="3" t="s">
        <v>420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</row>
    <row r="84" spans="1:20">
      <c r="A84" s="3" t="s">
        <v>421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</row>
    <row r="85" spans="1:20">
      <c r="A85" s="3" t="s">
        <v>421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</row>
    <row r="86" spans="1:20">
      <c r="A86" s="3" t="s">
        <v>422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</row>
    <row r="87" spans="1:20">
      <c r="A87" s="3" t="s">
        <v>422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</row>
    <row r="88" spans="1:20">
      <c r="A88" s="3" t="s">
        <v>422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</row>
    <row r="89" spans="1:20">
      <c r="A89" s="3" t="s">
        <v>423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</row>
    <row r="90" spans="1:20">
      <c r="A90" s="3" t="s">
        <v>423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</row>
    <row r="91" spans="1:20">
      <c r="A91" s="3" t="s">
        <v>423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</row>
    <row r="92" spans="1:20">
      <c r="A92" s="3" t="s">
        <v>423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</row>
    <row r="93" spans="1:20">
      <c r="A93" s="3" t="s">
        <v>424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</row>
    <row r="94" spans="1:20">
      <c r="A94" s="3" t="s">
        <v>424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</row>
    <row r="95" spans="1:20">
      <c r="A95" s="3" t="s">
        <v>424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</row>
    <row r="96" spans="1:20">
      <c r="A96" s="3" t="s">
        <v>424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</row>
    <row r="97" spans="1:20">
      <c r="A97" s="2" t="s">
        <v>425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</row>
    <row r="98" spans="1:20">
      <c r="A98" s="2" t="s">
        <v>425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</row>
    <row r="99" spans="1:20">
      <c r="A99" s="3" t="s">
        <v>426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</row>
    <row r="100" spans="1:20">
      <c r="A100" s="3" t="s">
        <v>426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</row>
    <row r="101" spans="1:20">
      <c r="A101" s="3" t="s">
        <v>427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</row>
    <row r="102" spans="1:20">
      <c r="A102" s="3" t="s">
        <v>427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</row>
    <row r="103" spans="1:20">
      <c r="A103" s="3" t="s">
        <v>427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</row>
    <row r="104" spans="1:20">
      <c r="A104" s="3" t="s">
        <v>428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</row>
    <row r="105" spans="1:20">
      <c r="A105" s="3" t="s">
        <v>428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</row>
    <row r="106" spans="1:20">
      <c r="A106" s="3" t="s">
        <v>428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</row>
    <row r="107" spans="1:20">
      <c r="A107" s="3" t="s">
        <v>428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</row>
    <row r="108" spans="1:20">
      <c r="A108" s="2" t="s">
        <v>430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</row>
    <row r="109" spans="1:20">
      <c r="A109" s="3" t="s">
        <v>431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</row>
    <row r="110" spans="1:20">
      <c r="A110" s="3" t="s">
        <v>432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</row>
    <row r="111" spans="1:20">
      <c r="A111" s="3" t="s">
        <v>432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</row>
    <row r="112" spans="1:20">
      <c r="A112" s="3" t="s">
        <v>432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</row>
    <row r="113" spans="1:20">
      <c r="A113" s="3" t="s">
        <v>433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</row>
    <row r="114" spans="1:20">
      <c r="A114" s="3" t="s">
        <v>433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</row>
    <row r="115" spans="1:20">
      <c r="A115" s="3" t="s">
        <v>434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</row>
    <row r="116" spans="1:20">
      <c r="A116" s="3" t="s">
        <v>435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</row>
    <row r="117" spans="1:20">
      <c r="A117" s="3" t="s">
        <v>436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</row>
    <row r="118" spans="1:20">
      <c r="A118" s="3" t="s">
        <v>437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</row>
    <row r="119" spans="1:20">
      <c r="A119" s="3" t="s">
        <v>438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</row>
    <row r="120" spans="1:20">
      <c r="A120" s="3" t="s">
        <v>438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</row>
    <row r="121" spans="1:20">
      <c r="A121" s="3" t="s">
        <v>439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</row>
    <row r="122" spans="1:20">
      <c r="A122" s="3" t="s">
        <v>439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</row>
    <row r="123" spans="1:20">
      <c r="A123" s="3" t="s">
        <v>439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</row>
    <row r="124" spans="1:20">
      <c r="A124" s="3" t="s">
        <v>440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</row>
    <row r="125" spans="1:20">
      <c r="A125" s="3" t="s">
        <v>440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</row>
    <row r="126" spans="1:20">
      <c r="A126" s="3" t="s">
        <v>440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</row>
    <row r="127" spans="1:20">
      <c r="A127" s="3" t="s">
        <v>441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</row>
    <row r="128" spans="1:20">
      <c r="A128" s="3" t="s">
        <v>442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</row>
    <row r="129" spans="1:20">
      <c r="A129" s="3" t="s">
        <v>443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</row>
    <row r="130" spans="1:20">
      <c r="A130" s="3" t="s">
        <v>443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</row>
    <row r="131" spans="1:20">
      <c r="A131" s="3" t="s">
        <v>443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</row>
    <row r="132" spans="1:20">
      <c r="A132" s="3" t="s">
        <v>444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</row>
    <row r="133" spans="1:20">
      <c r="A133" s="3" t="s">
        <v>444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</row>
    <row r="134" spans="1:20">
      <c r="A134" s="3" t="s">
        <v>444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</row>
    <row r="135" spans="1:20">
      <c r="A135" s="3" t="s">
        <v>444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</row>
    <row r="136" spans="1:20">
      <c r="A136" s="3" t="s">
        <v>444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</row>
    <row r="137" spans="1:20">
      <c r="A137" s="3" t="s">
        <v>444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</row>
    <row r="138" spans="1:20">
      <c r="A138" s="3" t="s">
        <v>445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</row>
    <row r="139" spans="1:20">
      <c r="A139" s="3" t="s">
        <v>446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</row>
    <row r="140" spans="1:20">
      <c r="A140" s="3" t="s">
        <v>446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</row>
    <row r="141" spans="1:20">
      <c r="A141" s="3" t="s">
        <v>447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</row>
    <row r="142" spans="1:20">
      <c r="A142" s="3" t="s">
        <v>447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</row>
    <row r="143" spans="1:20">
      <c r="A143" s="3" t="s">
        <v>447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</row>
    <row r="144" spans="1:20">
      <c r="A144" s="3" t="s">
        <v>448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</row>
    <row r="145" spans="1:20">
      <c r="A145" s="3" t="s">
        <v>448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</row>
    <row r="146" spans="1:20">
      <c r="A146" s="3" t="s">
        <v>448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</row>
    <row r="147" spans="1:20">
      <c r="A147" s="3" t="s">
        <v>448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</row>
    <row r="148" spans="1:20">
      <c r="A148" s="2" t="s">
        <v>449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</row>
    <row r="149" spans="1:20">
      <c r="A149" s="2" t="s">
        <v>449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</row>
    <row r="150" spans="1:20">
      <c r="A150" s="3" t="s">
        <v>450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</row>
    <row r="151" spans="1:20">
      <c r="A151" s="3"/>
    </row>
    <row r="153" spans="1:20">
      <c r="A153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BD0-51E2-2F49-9C4C-06722CE75CF1}">
  <dimension ref="A1:BA274"/>
  <sheetViews>
    <sheetView workbookViewId="0">
      <pane ySplit="1" topLeftCell="A2" activePane="bottomLeft" state="frozen"/>
      <selection pane="bottomLeft" activeCell="A126" sqref="A126:XFD126"/>
    </sheetView>
  </sheetViews>
  <sheetFormatPr baseColWidth="10" defaultRowHeight="20"/>
  <cols>
    <col min="1" max="1" width="12.28515625" bestFit="1" customWidth="1"/>
    <col min="2" max="2" width="12.28515625" customWidth="1"/>
    <col min="3" max="3" width="42.140625" bestFit="1" customWidth="1"/>
  </cols>
  <sheetData>
    <row r="1" spans="1:53">
      <c r="A1" t="s">
        <v>347</v>
      </c>
      <c r="B1" t="s">
        <v>370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346</v>
      </c>
      <c r="B2">
        <f>COUNTIF(D2:BA2,"○")</f>
        <v>0</v>
      </c>
      <c r="C2" t="s">
        <v>71</v>
      </c>
    </row>
    <row r="3" spans="1:53">
      <c r="A3" t="s">
        <v>77</v>
      </c>
      <c r="B3">
        <f t="shared" ref="B3:B66" si="0">COUNTIF(D3:BA3,"○")</f>
        <v>1</v>
      </c>
      <c r="D3" t="s">
        <v>13</v>
      </c>
    </row>
    <row r="4" spans="1:53">
      <c r="A4" t="s">
        <v>78</v>
      </c>
      <c r="B4">
        <f t="shared" si="0"/>
        <v>1</v>
      </c>
      <c r="E4" t="s">
        <v>13</v>
      </c>
    </row>
    <row r="5" spans="1:53">
      <c r="A5" t="s">
        <v>79</v>
      </c>
      <c r="B5">
        <f t="shared" si="0"/>
        <v>0</v>
      </c>
      <c r="C5" s="1" t="s">
        <v>348</v>
      </c>
    </row>
    <row r="6" spans="1:53">
      <c r="A6" t="s">
        <v>349</v>
      </c>
      <c r="B6">
        <f t="shared" si="0"/>
        <v>1</v>
      </c>
      <c r="P6" t="s">
        <v>13</v>
      </c>
    </row>
    <row r="7" spans="1:53">
      <c r="A7" t="s">
        <v>80</v>
      </c>
      <c r="B7">
        <f t="shared" si="0"/>
        <v>2</v>
      </c>
      <c r="E7" t="s">
        <v>13</v>
      </c>
      <c r="J7" t="s">
        <v>13</v>
      </c>
    </row>
    <row r="8" spans="1:53">
      <c r="A8" t="s">
        <v>81</v>
      </c>
      <c r="B8">
        <f t="shared" si="0"/>
        <v>1</v>
      </c>
      <c r="E8" t="s">
        <v>13</v>
      </c>
    </row>
    <row r="9" spans="1:53">
      <c r="A9" t="s">
        <v>82</v>
      </c>
      <c r="B9">
        <f t="shared" si="0"/>
        <v>1</v>
      </c>
      <c r="M9" t="s">
        <v>13</v>
      </c>
    </row>
    <row r="10" spans="1:53">
      <c r="A10" t="s">
        <v>83</v>
      </c>
      <c r="B10">
        <f t="shared" si="0"/>
        <v>2</v>
      </c>
      <c r="F10" t="s">
        <v>13</v>
      </c>
      <c r="G10" t="s">
        <v>13</v>
      </c>
    </row>
    <row r="11" spans="1:53">
      <c r="A11" t="s">
        <v>84</v>
      </c>
      <c r="B11">
        <f t="shared" si="0"/>
        <v>0</v>
      </c>
      <c r="C11" s="1" t="s">
        <v>348</v>
      </c>
    </row>
    <row r="12" spans="1:53">
      <c r="A12" t="s">
        <v>85</v>
      </c>
      <c r="B12">
        <f t="shared" si="0"/>
        <v>1</v>
      </c>
      <c r="D12" t="s">
        <v>13</v>
      </c>
    </row>
    <row r="13" spans="1:53">
      <c r="A13" t="s">
        <v>86</v>
      </c>
      <c r="B13">
        <f t="shared" si="0"/>
        <v>1</v>
      </c>
      <c r="E13" t="s">
        <v>13</v>
      </c>
    </row>
    <row r="14" spans="1:53">
      <c r="A14" t="s">
        <v>87</v>
      </c>
      <c r="B14">
        <f t="shared" si="0"/>
        <v>2</v>
      </c>
      <c r="D14" t="s">
        <v>13</v>
      </c>
      <c r="G14" t="s">
        <v>13</v>
      </c>
    </row>
    <row r="15" spans="1:53">
      <c r="A15" t="s">
        <v>88</v>
      </c>
      <c r="B15">
        <f t="shared" si="0"/>
        <v>0</v>
      </c>
      <c r="C15" s="1" t="s">
        <v>348</v>
      </c>
    </row>
    <row r="16" spans="1:53">
      <c r="A16" t="s">
        <v>89</v>
      </c>
      <c r="B16">
        <f t="shared" si="0"/>
        <v>3</v>
      </c>
      <c r="H16" t="s">
        <v>13</v>
      </c>
      <c r="L16" t="s">
        <v>13</v>
      </c>
      <c r="W16" t="s">
        <v>13</v>
      </c>
    </row>
    <row r="17" spans="1:22">
      <c r="A17" t="s">
        <v>90</v>
      </c>
      <c r="B17">
        <f t="shared" si="0"/>
        <v>0</v>
      </c>
      <c r="C17" s="1" t="s">
        <v>348</v>
      </c>
    </row>
    <row r="18" spans="1:22">
      <c r="A18" t="s">
        <v>91</v>
      </c>
      <c r="B18">
        <f t="shared" si="0"/>
        <v>1</v>
      </c>
      <c r="D18" t="s">
        <v>13</v>
      </c>
    </row>
    <row r="19" spans="1:22">
      <c r="A19" t="s">
        <v>92</v>
      </c>
      <c r="B19">
        <f t="shared" si="0"/>
        <v>1</v>
      </c>
      <c r="D19" t="s">
        <v>13</v>
      </c>
    </row>
    <row r="20" spans="1:22">
      <c r="A20" t="s">
        <v>93</v>
      </c>
      <c r="B20">
        <f t="shared" si="0"/>
        <v>0</v>
      </c>
      <c r="C20" s="1" t="s">
        <v>348</v>
      </c>
    </row>
    <row r="21" spans="1:22">
      <c r="A21" t="s">
        <v>94</v>
      </c>
      <c r="B21">
        <f t="shared" si="0"/>
        <v>2</v>
      </c>
      <c r="D21" t="s">
        <v>13</v>
      </c>
      <c r="I21" t="s">
        <v>13</v>
      </c>
    </row>
    <row r="22" spans="1:22">
      <c r="A22" t="s">
        <v>95</v>
      </c>
      <c r="B22">
        <f t="shared" si="0"/>
        <v>1</v>
      </c>
      <c r="F22" t="s">
        <v>13</v>
      </c>
    </row>
    <row r="23" spans="1:22">
      <c r="A23" t="s">
        <v>96</v>
      </c>
      <c r="B23">
        <f t="shared" si="0"/>
        <v>0</v>
      </c>
      <c r="C23" s="1" t="s">
        <v>348</v>
      </c>
    </row>
    <row r="24" spans="1:22">
      <c r="A24" t="s">
        <v>97</v>
      </c>
      <c r="B24">
        <f t="shared" si="0"/>
        <v>1</v>
      </c>
      <c r="G24" t="s">
        <v>13</v>
      </c>
    </row>
    <row r="25" spans="1:22">
      <c r="A25" t="s">
        <v>98</v>
      </c>
      <c r="B25">
        <f t="shared" si="0"/>
        <v>2</v>
      </c>
      <c r="N25" t="s">
        <v>13</v>
      </c>
      <c r="S25" t="s">
        <v>13</v>
      </c>
    </row>
    <row r="26" spans="1:22">
      <c r="A26" t="s">
        <v>350</v>
      </c>
      <c r="B26">
        <f t="shared" si="0"/>
        <v>1</v>
      </c>
      <c r="D26" t="s">
        <v>13</v>
      </c>
    </row>
    <row r="27" spans="1:22">
      <c r="A27" t="s">
        <v>100</v>
      </c>
      <c r="B27">
        <f t="shared" si="0"/>
        <v>1</v>
      </c>
      <c r="D27" t="s">
        <v>13</v>
      </c>
    </row>
    <row r="28" spans="1:22">
      <c r="A28" t="s">
        <v>101</v>
      </c>
      <c r="B28">
        <f t="shared" si="0"/>
        <v>0</v>
      </c>
      <c r="C28" s="1" t="s">
        <v>348</v>
      </c>
    </row>
    <row r="29" spans="1:22">
      <c r="A29" t="s">
        <v>102</v>
      </c>
      <c r="B29">
        <f t="shared" si="0"/>
        <v>2</v>
      </c>
      <c r="J29" t="s">
        <v>13</v>
      </c>
      <c r="P29" t="s">
        <v>13</v>
      </c>
    </row>
    <row r="30" spans="1:22">
      <c r="A30" t="s">
        <v>103</v>
      </c>
      <c r="B30">
        <f t="shared" si="0"/>
        <v>2</v>
      </c>
      <c r="G30" t="s">
        <v>13</v>
      </c>
      <c r="L30" t="s">
        <v>13</v>
      </c>
    </row>
    <row r="31" spans="1:22">
      <c r="A31" t="s">
        <v>104</v>
      </c>
      <c r="B31">
        <f t="shared" si="0"/>
        <v>1</v>
      </c>
      <c r="V31" t="s">
        <v>13</v>
      </c>
    </row>
    <row r="32" spans="1:22">
      <c r="A32" t="s">
        <v>105</v>
      </c>
      <c r="B32">
        <f t="shared" si="0"/>
        <v>2</v>
      </c>
      <c r="C32" t="s">
        <v>351</v>
      </c>
      <c r="D32" t="s">
        <v>13</v>
      </c>
      <c r="E32" t="s">
        <v>13</v>
      </c>
    </row>
    <row r="33" spans="1:11">
      <c r="A33" t="s">
        <v>106</v>
      </c>
      <c r="B33">
        <f t="shared" si="0"/>
        <v>1</v>
      </c>
      <c r="C33" t="s">
        <v>351</v>
      </c>
      <c r="D33" t="s">
        <v>13</v>
      </c>
    </row>
    <row r="34" spans="1:11">
      <c r="A34" t="s">
        <v>107</v>
      </c>
      <c r="B34">
        <f t="shared" si="0"/>
        <v>2</v>
      </c>
      <c r="D34" t="s">
        <v>13</v>
      </c>
      <c r="F34" t="s">
        <v>13</v>
      </c>
    </row>
    <row r="35" spans="1:11">
      <c r="A35" t="s">
        <v>108</v>
      </c>
      <c r="B35">
        <f t="shared" si="0"/>
        <v>1</v>
      </c>
      <c r="D35" t="s">
        <v>13</v>
      </c>
    </row>
    <row r="36" spans="1:11">
      <c r="A36" t="s">
        <v>109</v>
      </c>
      <c r="B36">
        <f t="shared" si="0"/>
        <v>1</v>
      </c>
      <c r="D36" t="s">
        <v>13</v>
      </c>
    </row>
    <row r="37" spans="1:11">
      <c r="A37" t="s">
        <v>110</v>
      </c>
      <c r="B37">
        <f t="shared" si="0"/>
        <v>0</v>
      </c>
      <c r="C37" s="1" t="s">
        <v>348</v>
      </c>
    </row>
    <row r="38" spans="1:11">
      <c r="A38" t="s">
        <v>111</v>
      </c>
      <c r="B38">
        <f t="shared" si="0"/>
        <v>1</v>
      </c>
      <c r="D38" t="s">
        <v>13</v>
      </c>
    </row>
    <row r="39" spans="1:11">
      <c r="A39" t="s">
        <v>112</v>
      </c>
      <c r="B39">
        <f t="shared" si="0"/>
        <v>2</v>
      </c>
      <c r="E39" t="s">
        <v>13</v>
      </c>
      <c r="G39" t="s">
        <v>13</v>
      </c>
    </row>
    <row r="40" spans="1:11">
      <c r="A40" t="s">
        <v>113</v>
      </c>
      <c r="B40">
        <f t="shared" si="0"/>
        <v>1</v>
      </c>
      <c r="E40" t="s">
        <v>13</v>
      </c>
    </row>
    <row r="41" spans="1:11">
      <c r="A41" t="s">
        <v>114</v>
      </c>
      <c r="B41">
        <f t="shared" si="0"/>
        <v>2</v>
      </c>
      <c r="E41" t="s">
        <v>13</v>
      </c>
      <c r="G41" t="s">
        <v>13</v>
      </c>
    </row>
    <row r="42" spans="1:11">
      <c r="A42" t="s">
        <v>115</v>
      </c>
      <c r="B42">
        <f t="shared" si="0"/>
        <v>0</v>
      </c>
      <c r="C42" t="s">
        <v>355</v>
      </c>
    </row>
    <row r="43" spans="1:11">
      <c r="A43" t="s">
        <v>116</v>
      </c>
      <c r="B43">
        <f t="shared" si="0"/>
        <v>2</v>
      </c>
      <c r="D43" t="s">
        <v>13</v>
      </c>
      <c r="G43" t="s">
        <v>13</v>
      </c>
    </row>
    <row r="44" spans="1:11">
      <c r="A44" t="s">
        <v>117</v>
      </c>
      <c r="B44">
        <f t="shared" si="0"/>
        <v>1</v>
      </c>
      <c r="J44" t="s">
        <v>13</v>
      </c>
    </row>
    <row r="45" spans="1:11">
      <c r="A45" t="s">
        <v>118</v>
      </c>
      <c r="B45">
        <f t="shared" si="0"/>
        <v>1</v>
      </c>
      <c r="D45" t="s">
        <v>13</v>
      </c>
    </row>
    <row r="46" spans="1:11">
      <c r="A46" t="s">
        <v>119</v>
      </c>
      <c r="B46">
        <f t="shared" si="0"/>
        <v>1</v>
      </c>
      <c r="D46" t="s">
        <v>12</v>
      </c>
    </row>
    <row r="47" spans="1:11">
      <c r="A47" t="s">
        <v>120</v>
      </c>
      <c r="B47">
        <f t="shared" si="0"/>
        <v>1</v>
      </c>
      <c r="D47" t="s">
        <v>12</v>
      </c>
    </row>
    <row r="48" spans="1:11">
      <c r="A48" t="s">
        <v>121</v>
      </c>
      <c r="B48">
        <f t="shared" si="0"/>
        <v>3</v>
      </c>
      <c r="D48" t="s">
        <v>12</v>
      </c>
      <c r="G48" t="s">
        <v>12</v>
      </c>
      <c r="K48" t="s">
        <v>12</v>
      </c>
    </row>
    <row r="49" spans="1:27">
      <c r="A49" t="s">
        <v>122</v>
      </c>
      <c r="B49">
        <f t="shared" si="0"/>
        <v>3</v>
      </c>
      <c r="D49" t="s">
        <v>12</v>
      </c>
      <c r="E49" t="s">
        <v>12</v>
      </c>
      <c r="R49" t="s">
        <v>12</v>
      </c>
    </row>
    <row r="50" spans="1:27">
      <c r="A50" t="s">
        <v>123</v>
      </c>
      <c r="B50">
        <f t="shared" si="0"/>
        <v>1</v>
      </c>
      <c r="D50" t="s">
        <v>12</v>
      </c>
    </row>
    <row r="51" spans="1:27">
      <c r="A51" t="s">
        <v>124</v>
      </c>
      <c r="B51">
        <f t="shared" si="0"/>
        <v>1</v>
      </c>
      <c r="D51" t="s">
        <v>12</v>
      </c>
    </row>
    <row r="52" spans="1:27">
      <c r="A52" t="s">
        <v>125</v>
      </c>
      <c r="B52">
        <f t="shared" si="0"/>
        <v>2</v>
      </c>
      <c r="D52" t="s">
        <v>12</v>
      </c>
      <c r="E52" t="s">
        <v>13</v>
      </c>
    </row>
    <row r="53" spans="1:27">
      <c r="A53" t="s">
        <v>126</v>
      </c>
      <c r="B53">
        <f t="shared" si="0"/>
        <v>1</v>
      </c>
      <c r="F53" t="s">
        <v>13</v>
      </c>
    </row>
    <row r="54" spans="1:27">
      <c r="A54" t="s">
        <v>127</v>
      </c>
      <c r="B54">
        <f t="shared" si="0"/>
        <v>1</v>
      </c>
      <c r="C54" t="s">
        <v>353</v>
      </c>
      <c r="D54" t="s">
        <v>12</v>
      </c>
    </row>
    <row r="55" spans="1:27">
      <c r="A55" t="s">
        <v>128</v>
      </c>
      <c r="B55">
        <f t="shared" si="0"/>
        <v>1</v>
      </c>
      <c r="D55" t="s">
        <v>12</v>
      </c>
    </row>
    <row r="56" spans="1:27">
      <c r="A56" t="s">
        <v>129</v>
      </c>
      <c r="B56">
        <f t="shared" si="0"/>
        <v>2</v>
      </c>
      <c r="D56" t="s">
        <v>12</v>
      </c>
      <c r="E56" t="s">
        <v>12</v>
      </c>
    </row>
    <row r="57" spans="1:27">
      <c r="A57" t="s">
        <v>354</v>
      </c>
      <c r="B57">
        <f t="shared" si="0"/>
        <v>0</v>
      </c>
      <c r="C57" t="s">
        <v>355</v>
      </c>
    </row>
    <row r="58" spans="1:27">
      <c r="A58" t="s">
        <v>130</v>
      </c>
      <c r="B58">
        <f t="shared" si="0"/>
        <v>4</v>
      </c>
      <c r="D58" t="s">
        <v>12</v>
      </c>
      <c r="G58" t="s">
        <v>12</v>
      </c>
      <c r="O58" t="s">
        <v>12</v>
      </c>
      <c r="AA58" t="s">
        <v>12</v>
      </c>
    </row>
    <row r="59" spans="1:27">
      <c r="A59" t="s">
        <v>131</v>
      </c>
      <c r="B59">
        <f t="shared" si="0"/>
        <v>1</v>
      </c>
      <c r="D59" t="s">
        <v>12</v>
      </c>
    </row>
    <row r="60" spans="1:27">
      <c r="A60" t="s">
        <v>132</v>
      </c>
      <c r="B60">
        <f t="shared" si="0"/>
        <v>1</v>
      </c>
      <c r="J60" t="s">
        <v>12</v>
      </c>
    </row>
    <row r="61" spans="1:27">
      <c r="A61" t="s">
        <v>133</v>
      </c>
      <c r="B61">
        <f t="shared" si="0"/>
        <v>3</v>
      </c>
      <c r="F61" t="s">
        <v>12</v>
      </c>
      <c r="G61" t="s">
        <v>12</v>
      </c>
      <c r="I61" t="s">
        <v>12</v>
      </c>
    </row>
    <row r="62" spans="1:27">
      <c r="A62" t="s">
        <v>134</v>
      </c>
      <c r="B62">
        <f t="shared" si="0"/>
        <v>2</v>
      </c>
      <c r="E62" t="s">
        <v>12</v>
      </c>
      <c r="H62" t="s">
        <v>12</v>
      </c>
    </row>
    <row r="63" spans="1:27">
      <c r="A63" t="s">
        <v>135</v>
      </c>
      <c r="B63">
        <f t="shared" si="0"/>
        <v>1</v>
      </c>
      <c r="C63" t="s">
        <v>351</v>
      </c>
      <c r="D63" t="s">
        <v>12</v>
      </c>
    </row>
    <row r="64" spans="1:27">
      <c r="A64" t="s">
        <v>136</v>
      </c>
      <c r="B64">
        <f t="shared" si="0"/>
        <v>0</v>
      </c>
      <c r="C64" t="s">
        <v>355</v>
      </c>
    </row>
    <row r="65" spans="1:26">
      <c r="A65" t="s">
        <v>137</v>
      </c>
      <c r="B65">
        <f t="shared" si="0"/>
        <v>2</v>
      </c>
      <c r="F65" t="s">
        <v>12</v>
      </c>
      <c r="G65" t="s">
        <v>12</v>
      </c>
    </row>
    <row r="66" spans="1:26">
      <c r="A66" t="s">
        <v>138</v>
      </c>
      <c r="B66">
        <f t="shared" si="0"/>
        <v>2</v>
      </c>
      <c r="H66" t="s">
        <v>12</v>
      </c>
      <c r="L66" t="s">
        <v>12</v>
      </c>
    </row>
    <row r="67" spans="1:26">
      <c r="A67" t="s">
        <v>139</v>
      </c>
      <c r="B67">
        <f t="shared" ref="B67:B130" si="1">COUNTIF(D67:BA67,"○")</f>
        <v>1</v>
      </c>
      <c r="D67" t="s">
        <v>12</v>
      </c>
    </row>
    <row r="68" spans="1:26">
      <c r="A68" t="s">
        <v>140</v>
      </c>
      <c r="B68">
        <f t="shared" si="1"/>
        <v>1</v>
      </c>
      <c r="E68" t="s">
        <v>12</v>
      </c>
    </row>
    <row r="69" spans="1:26">
      <c r="A69" t="s">
        <v>141</v>
      </c>
      <c r="B69">
        <f t="shared" si="1"/>
        <v>1</v>
      </c>
      <c r="E69" t="s">
        <v>12</v>
      </c>
    </row>
    <row r="70" spans="1:26">
      <c r="A70" t="s">
        <v>142</v>
      </c>
      <c r="B70">
        <f t="shared" si="1"/>
        <v>1</v>
      </c>
      <c r="E70" t="s">
        <v>12</v>
      </c>
    </row>
    <row r="71" spans="1:26">
      <c r="A71" t="s">
        <v>143</v>
      </c>
      <c r="B71">
        <f t="shared" si="1"/>
        <v>1</v>
      </c>
      <c r="G71" t="s">
        <v>12</v>
      </c>
    </row>
    <row r="72" spans="1:26">
      <c r="A72" t="s">
        <v>144</v>
      </c>
      <c r="B72">
        <f t="shared" si="1"/>
        <v>0</v>
      </c>
      <c r="C72" t="s">
        <v>71</v>
      </c>
    </row>
    <row r="73" spans="1:26">
      <c r="A73" t="s">
        <v>145</v>
      </c>
      <c r="B73">
        <f t="shared" si="1"/>
        <v>1</v>
      </c>
      <c r="H73" t="s">
        <v>12</v>
      </c>
    </row>
    <row r="74" spans="1:26">
      <c r="A74" t="s">
        <v>146</v>
      </c>
      <c r="B74">
        <f t="shared" si="1"/>
        <v>1</v>
      </c>
      <c r="O74" t="s">
        <v>12</v>
      </c>
    </row>
    <row r="75" spans="1:26">
      <c r="A75" t="s">
        <v>147</v>
      </c>
      <c r="B75">
        <f t="shared" si="1"/>
        <v>1</v>
      </c>
      <c r="E75" t="s">
        <v>12</v>
      </c>
    </row>
    <row r="76" spans="1:26">
      <c r="A76" t="s">
        <v>148</v>
      </c>
      <c r="B76">
        <f t="shared" si="1"/>
        <v>2</v>
      </c>
      <c r="V76" t="s">
        <v>13</v>
      </c>
      <c r="Z76" t="s">
        <v>13</v>
      </c>
    </row>
    <row r="77" spans="1:26">
      <c r="A77" t="s">
        <v>149</v>
      </c>
      <c r="B77">
        <f t="shared" si="1"/>
        <v>1</v>
      </c>
      <c r="C77" t="s">
        <v>351</v>
      </c>
      <c r="D77" t="s">
        <v>12</v>
      </c>
    </row>
    <row r="78" spans="1:26">
      <c r="A78" t="s">
        <v>150</v>
      </c>
      <c r="B78">
        <f t="shared" si="1"/>
        <v>0</v>
      </c>
      <c r="C78" t="s">
        <v>71</v>
      </c>
    </row>
    <row r="79" spans="1:26">
      <c r="A79" t="s">
        <v>151</v>
      </c>
      <c r="B79">
        <f t="shared" si="1"/>
        <v>1</v>
      </c>
      <c r="E79" t="s">
        <v>12</v>
      </c>
    </row>
    <row r="80" spans="1:26">
      <c r="A80" t="s">
        <v>152</v>
      </c>
      <c r="B80">
        <f t="shared" si="1"/>
        <v>0</v>
      </c>
      <c r="C80" t="s">
        <v>71</v>
      </c>
    </row>
    <row r="81" spans="1:52">
      <c r="A81" t="s">
        <v>153</v>
      </c>
      <c r="B81">
        <f t="shared" si="1"/>
        <v>3</v>
      </c>
      <c r="E81" t="s">
        <v>12</v>
      </c>
      <c r="AG81" t="s">
        <v>12</v>
      </c>
      <c r="AZ81" t="s">
        <v>12</v>
      </c>
    </row>
    <row r="82" spans="1:52">
      <c r="A82" t="s">
        <v>154</v>
      </c>
      <c r="B82">
        <f t="shared" si="1"/>
        <v>1</v>
      </c>
      <c r="D82" t="s">
        <v>12</v>
      </c>
    </row>
    <row r="83" spans="1:52">
      <c r="A83" t="s">
        <v>155</v>
      </c>
      <c r="B83">
        <f t="shared" si="1"/>
        <v>2</v>
      </c>
      <c r="E83" t="s">
        <v>12</v>
      </c>
      <c r="F83" t="s">
        <v>12</v>
      </c>
    </row>
    <row r="84" spans="1:52">
      <c r="A84" t="s">
        <v>156</v>
      </c>
      <c r="B84">
        <f t="shared" si="1"/>
        <v>1</v>
      </c>
      <c r="D84" t="s">
        <v>12</v>
      </c>
    </row>
    <row r="85" spans="1:52">
      <c r="A85" t="s">
        <v>157</v>
      </c>
      <c r="B85">
        <f t="shared" si="1"/>
        <v>2</v>
      </c>
      <c r="D85" t="s">
        <v>12</v>
      </c>
      <c r="E85" t="s">
        <v>12</v>
      </c>
    </row>
    <row r="86" spans="1:52">
      <c r="A86" t="s">
        <v>158</v>
      </c>
      <c r="B86">
        <f t="shared" si="1"/>
        <v>0</v>
      </c>
      <c r="C86" t="s">
        <v>71</v>
      </c>
    </row>
    <row r="87" spans="1:52">
      <c r="A87" t="s">
        <v>159</v>
      </c>
      <c r="B87">
        <f t="shared" si="1"/>
        <v>1</v>
      </c>
      <c r="E87" t="s">
        <v>12</v>
      </c>
    </row>
    <row r="88" spans="1:52">
      <c r="A88" t="s">
        <v>160</v>
      </c>
      <c r="B88">
        <f t="shared" si="1"/>
        <v>1</v>
      </c>
      <c r="D88" t="s">
        <v>12</v>
      </c>
    </row>
    <row r="89" spans="1:52">
      <c r="A89" t="s">
        <v>161</v>
      </c>
      <c r="B89">
        <f t="shared" si="1"/>
        <v>1</v>
      </c>
      <c r="K89" t="s">
        <v>12</v>
      </c>
    </row>
    <row r="90" spans="1:52">
      <c r="A90" t="s">
        <v>368</v>
      </c>
      <c r="B90">
        <f t="shared" si="1"/>
        <v>2</v>
      </c>
      <c r="D90" t="s">
        <v>12</v>
      </c>
      <c r="E90" t="s">
        <v>12</v>
      </c>
    </row>
    <row r="91" spans="1:52">
      <c r="A91" t="s">
        <v>163</v>
      </c>
      <c r="B91">
        <f t="shared" si="1"/>
        <v>2</v>
      </c>
      <c r="D91" t="s">
        <v>12</v>
      </c>
      <c r="N91" t="s">
        <v>12</v>
      </c>
    </row>
    <row r="92" spans="1:52">
      <c r="A92" t="s">
        <v>164</v>
      </c>
      <c r="B92">
        <f t="shared" si="1"/>
        <v>1</v>
      </c>
      <c r="D92" t="s">
        <v>12</v>
      </c>
    </row>
    <row r="93" spans="1:52">
      <c r="A93" t="s">
        <v>165</v>
      </c>
      <c r="B93">
        <f t="shared" si="1"/>
        <v>1</v>
      </c>
      <c r="G93" t="s">
        <v>12</v>
      </c>
    </row>
    <row r="94" spans="1:52">
      <c r="A94" t="s">
        <v>166</v>
      </c>
      <c r="B94">
        <f t="shared" si="1"/>
        <v>1</v>
      </c>
      <c r="D94" t="s">
        <v>12</v>
      </c>
    </row>
    <row r="95" spans="1:52">
      <c r="A95" t="s">
        <v>167</v>
      </c>
      <c r="B95">
        <f t="shared" si="1"/>
        <v>1</v>
      </c>
      <c r="H95" t="s">
        <v>12</v>
      </c>
    </row>
    <row r="96" spans="1:52">
      <c r="A96" t="s">
        <v>168</v>
      </c>
      <c r="B96">
        <f t="shared" si="1"/>
        <v>1</v>
      </c>
      <c r="D96" t="s">
        <v>12</v>
      </c>
    </row>
    <row r="97" spans="1:36">
      <c r="A97" t="s">
        <v>169</v>
      </c>
      <c r="B97">
        <f t="shared" si="1"/>
        <v>1</v>
      </c>
      <c r="D97" t="s">
        <v>12</v>
      </c>
    </row>
    <row r="98" spans="1:36">
      <c r="A98" t="s">
        <v>170</v>
      </c>
      <c r="B98">
        <f t="shared" si="1"/>
        <v>1</v>
      </c>
      <c r="D98" t="s">
        <v>12</v>
      </c>
    </row>
    <row r="99" spans="1:36">
      <c r="A99" t="s">
        <v>171</v>
      </c>
      <c r="B99">
        <f t="shared" si="1"/>
        <v>2</v>
      </c>
      <c r="E99" t="s">
        <v>12</v>
      </c>
      <c r="G99" t="s">
        <v>12</v>
      </c>
    </row>
    <row r="100" spans="1:36">
      <c r="A100" t="s">
        <v>172</v>
      </c>
      <c r="B100">
        <f t="shared" si="1"/>
        <v>2</v>
      </c>
      <c r="F100" t="s">
        <v>12</v>
      </c>
      <c r="M100" t="s">
        <v>12</v>
      </c>
    </row>
    <row r="101" spans="1:36">
      <c r="A101" t="s">
        <v>173</v>
      </c>
      <c r="B101">
        <f t="shared" si="1"/>
        <v>2</v>
      </c>
      <c r="D101" t="s">
        <v>13</v>
      </c>
      <c r="AJ101" t="s">
        <v>13</v>
      </c>
    </row>
    <row r="102" spans="1:36">
      <c r="A102" t="s">
        <v>174</v>
      </c>
      <c r="B102">
        <f t="shared" si="1"/>
        <v>2</v>
      </c>
      <c r="O102" t="s">
        <v>13</v>
      </c>
      <c r="S102" t="s">
        <v>13</v>
      </c>
    </row>
    <row r="103" spans="1:36">
      <c r="A103" t="s">
        <v>175</v>
      </c>
      <c r="B103">
        <f t="shared" si="1"/>
        <v>3</v>
      </c>
      <c r="E103" t="s">
        <v>13</v>
      </c>
      <c r="R103" t="s">
        <v>13</v>
      </c>
      <c r="Z103" t="s">
        <v>13</v>
      </c>
    </row>
    <row r="104" spans="1:36">
      <c r="A104" t="s">
        <v>369</v>
      </c>
      <c r="B104">
        <f t="shared" si="1"/>
        <v>1</v>
      </c>
      <c r="E104" t="s">
        <v>13</v>
      </c>
    </row>
    <row r="105" spans="1:36">
      <c r="A105" t="s">
        <v>177</v>
      </c>
      <c r="B105">
        <f t="shared" si="1"/>
        <v>1</v>
      </c>
      <c r="M105" t="s">
        <v>13</v>
      </c>
    </row>
    <row r="106" spans="1:36">
      <c r="A106" t="s">
        <v>178</v>
      </c>
      <c r="B106">
        <f t="shared" si="1"/>
        <v>2</v>
      </c>
      <c r="E106" t="s">
        <v>13</v>
      </c>
      <c r="O106" t="s">
        <v>13</v>
      </c>
    </row>
    <row r="107" spans="1:36">
      <c r="A107" t="s">
        <v>179</v>
      </c>
      <c r="B107">
        <f t="shared" si="1"/>
        <v>1</v>
      </c>
      <c r="D107" t="s">
        <v>13</v>
      </c>
    </row>
    <row r="108" spans="1:36">
      <c r="A108" t="s">
        <v>180</v>
      </c>
      <c r="B108">
        <f t="shared" si="1"/>
        <v>1</v>
      </c>
      <c r="D108" t="s">
        <v>13</v>
      </c>
    </row>
    <row r="109" spans="1:36">
      <c r="A109" t="s">
        <v>181</v>
      </c>
      <c r="B109">
        <f t="shared" si="1"/>
        <v>0</v>
      </c>
      <c r="C109" t="s">
        <v>71</v>
      </c>
    </row>
    <row r="110" spans="1:36">
      <c r="A110" t="s">
        <v>182</v>
      </c>
      <c r="B110">
        <f t="shared" si="1"/>
        <v>1</v>
      </c>
      <c r="H110" t="s">
        <v>13</v>
      </c>
    </row>
    <row r="111" spans="1:36">
      <c r="A111" t="s">
        <v>183</v>
      </c>
      <c r="B111">
        <f t="shared" si="1"/>
        <v>0</v>
      </c>
      <c r="C111" t="s">
        <v>355</v>
      </c>
    </row>
    <row r="112" spans="1:36">
      <c r="A112" t="s">
        <v>184</v>
      </c>
      <c r="B112">
        <f t="shared" si="1"/>
        <v>2</v>
      </c>
      <c r="D112" t="s">
        <v>13</v>
      </c>
      <c r="J112" t="s">
        <v>13</v>
      </c>
    </row>
    <row r="113" spans="1:24">
      <c r="A113" t="s">
        <v>185</v>
      </c>
      <c r="B113">
        <f t="shared" si="1"/>
        <v>0</v>
      </c>
      <c r="C113" t="s">
        <v>355</v>
      </c>
    </row>
    <row r="114" spans="1:24">
      <c r="A114" t="s">
        <v>186</v>
      </c>
      <c r="B114">
        <f t="shared" si="1"/>
        <v>1</v>
      </c>
      <c r="D114" t="s">
        <v>13</v>
      </c>
    </row>
    <row r="115" spans="1:24">
      <c r="A115" t="s">
        <v>187</v>
      </c>
      <c r="B115">
        <f t="shared" si="1"/>
        <v>2</v>
      </c>
      <c r="N115" t="s">
        <v>13</v>
      </c>
      <c r="X115" t="s">
        <v>13</v>
      </c>
    </row>
    <row r="116" spans="1:24">
      <c r="A116" t="s">
        <v>188</v>
      </c>
      <c r="B116">
        <f t="shared" si="1"/>
        <v>2</v>
      </c>
      <c r="K116" t="s">
        <v>13</v>
      </c>
      <c r="S116" t="s">
        <v>13</v>
      </c>
    </row>
    <row r="117" spans="1:24">
      <c r="A117" t="s">
        <v>189</v>
      </c>
      <c r="B117">
        <f t="shared" si="1"/>
        <v>0</v>
      </c>
      <c r="C117" t="s">
        <v>71</v>
      </c>
    </row>
    <row r="118" spans="1:24">
      <c r="A118" t="s">
        <v>190</v>
      </c>
      <c r="B118">
        <f t="shared" si="1"/>
        <v>1</v>
      </c>
      <c r="M118" t="s">
        <v>13</v>
      </c>
    </row>
    <row r="119" spans="1:24">
      <c r="A119" t="s">
        <v>191</v>
      </c>
      <c r="B119">
        <f t="shared" si="1"/>
        <v>1</v>
      </c>
      <c r="D119" t="s">
        <v>13</v>
      </c>
    </row>
    <row r="120" spans="1:24">
      <c r="A120" t="s">
        <v>192</v>
      </c>
      <c r="B120">
        <f t="shared" si="1"/>
        <v>2</v>
      </c>
      <c r="H120" t="s">
        <v>13</v>
      </c>
      <c r="N120" t="s">
        <v>13</v>
      </c>
    </row>
    <row r="121" spans="1:24">
      <c r="A121" t="s">
        <v>193</v>
      </c>
      <c r="B121">
        <f t="shared" si="1"/>
        <v>1</v>
      </c>
      <c r="D121" t="s">
        <v>13</v>
      </c>
    </row>
    <row r="122" spans="1:24">
      <c r="A122" t="s">
        <v>194</v>
      </c>
      <c r="B122">
        <f t="shared" si="1"/>
        <v>1</v>
      </c>
      <c r="F122" t="s">
        <v>13</v>
      </c>
    </row>
    <row r="123" spans="1:24">
      <c r="A123" t="s">
        <v>195</v>
      </c>
      <c r="B123">
        <f t="shared" si="1"/>
        <v>1</v>
      </c>
      <c r="F123" t="s">
        <v>13</v>
      </c>
    </row>
    <row r="124" spans="1:24">
      <c r="A124" t="s">
        <v>196</v>
      </c>
      <c r="B124">
        <f>COUNTIF(D124:BA124,"○")</f>
        <v>1</v>
      </c>
      <c r="J124" t="s">
        <v>13</v>
      </c>
    </row>
    <row r="125" spans="1:24">
      <c r="A125" t="s">
        <v>197</v>
      </c>
      <c r="B125">
        <f>COUNTIF(D125:BA125,"○")</f>
        <v>2</v>
      </c>
      <c r="E125" t="s">
        <v>13</v>
      </c>
      <c r="F125" t="s">
        <v>13</v>
      </c>
    </row>
    <row r="126" spans="1:24">
      <c r="A126" t="s">
        <v>198</v>
      </c>
      <c r="B126">
        <f t="shared" si="1"/>
        <v>1</v>
      </c>
      <c r="D126" t="s">
        <v>13</v>
      </c>
    </row>
    <row r="127" spans="1:24">
      <c r="A127" t="s">
        <v>199</v>
      </c>
      <c r="B127">
        <f t="shared" si="1"/>
        <v>0</v>
      </c>
    </row>
    <row r="128" spans="1:24">
      <c r="A128" t="s">
        <v>200</v>
      </c>
      <c r="B128">
        <f t="shared" si="1"/>
        <v>0</v>
      </c>
    </row>
    <row r="129" spans="1:2">
      <c r="A129" t="s">
        <v>201</v>
      </c>
      <c r="B129">
        <f t="shared" si="1"/>
        <v>0</v>
      </c>
    </row>
    <row r="130" spans="1:2">
      <c r="A130" t="s">
        <v>202</v>
      </c>
      <c r="B130">
        <f t="shared" si="1"/>
        <v>0</v>
      </c>
    </row>
    <row r="131" spans="1:2">
      <c r="A131" t="s">
        <v>203</v>
      </c>
      <c r="B131">
        <f t="shared" ref="B131:B194" si="2">COUNTIF(D131:BA131,"○")</f>
        <v>0</v>
      </c>
    </row>
    <row r="132" spans="1:2">
      <c r="A132" t="s">
        <v>204</v>
      </c>
      <c r="B132">
        <f t="shared" si="2"/>
        <v>0</v>
      </c>
    </row>
    <row r="133" spans="1:2">
      <c r="A133" t="s">
        <v>205</v>
      </c>
      <c r="B133">
        <f t="shared" si="2"/>
        <v>0</v>
      </c>
    </row>
    <row r="134" spans="1:2">
      <c r="A134" t="s">
        <v>206</v>
      </c>
      <c r="B134">
        <f t="shared" si="2"/>
        <v>0</v>
      </c>
    </row>
    <row r="135" spans="1:2">
      <c r="A135" t="s">
        <v>207</v>
      </c>
      <c r="B135">
        <f t="shared" si="2"/>
        <v>0</v>
      </c>
    </row>
    <row r="136" spans="1:2">
      <c r="A136" t="s">
        <v>208</v>
      </c>
      <c r="B136">
        <f t="shared" si="2"/>
        <v>0</v>
      </c>
    </row>
    <row r="137" spans="1:2">
      <c r="A137" t="s">
        <v>209</v>
      </c>
      <c r="B137">
        <f t="shared" si="2"/>
        <v>0</v>
      </c>
    </row>
    <row r="138" spans="1:2">
      <c r="A138" t="s">
        <v>210</v>
      </c>
      <c r="B138">
        <f t="shared" si="2"/>
        <v>0</v>
      </c>
    </row>
    <row r="139" spans="1:2">
      <c r="A139" t="s">
        <v>211</v>
      </c>
      <c r="B139">
        <f t="shared" si="2"/>
        <v>0</v>
      </c>
    </row>
    <row r="140" spans="1:2">
      <c r="A140" t="s">
        <v>212</v>
      </c>
      <c r="B140">
        <f t="shared" si="2"/>
        <v>0</v>
      </c>
    </row>
    <row r="141" spans="1:2">
      <c r="A141" t="s">
        <v>213</v>
      </c>
      <c r="B141">
        <f t="shared" si="2"/>
        <v>0</v>
      </c>
    </row>
    <row r="142" spans="1:2">
      <c r="A142" t="s">
        <v>214</v>
      </c>
      <c r="B142">
        <f t="shared" si="2"/>
        <v>0</v>
      </c>
    </row>
    <row r="143" spans="1:2">
      <c r="A143" t="s">
        <v>215</v>
      </c>
      <c r="B143">
        <f t="shared" si="2"/>
        <v>0</v>
      </c>
    </row>
    <row r="144" spans="1:2">
      <c r="A144" t="s">
        <v>216</v>
      </c>
      <c r="B144">
        <f t="shared" si="2"/>
        <v>0</v>
      </c>
    </row>
    <row r="145" spans="1:2">
      <c r="A145" t="s">
        <v>217</v>
      </c>
      <c r="B145">
        <f t="shared" si="2"/>
        <v>0</v>
      </c>
    </row>
    <row r="146" spans="1:2">
      <c r="A146" t="s">
        <v>218</v>
      </c>
      <c r="B146">
        <f t="shared" si="2"/>
        <v>0</v>
      </c>
    </row>
    <row r="147" spans="1:2">
      <c r="A147" t="s">
        <v>219</v>
      </c>
      <c r="B147">
        <f t="shared" si="2"/>
        <v>0</v>
      </c>
    </row>
    <row r="148" spans="1:2">
      <c r="A148" t="s">
        <v>220</v>
      </c>
      <c r="B148">
        <f t="shared" si="2"/>
        <v>0</v>
      </c>
    </row>
    <row r="149" spans="1:2">
      <c r="A149" t="s">
        <v>221</v>
      </c>
      <c r="B149">
        <f t="shared" si="2"/>
        <v>0</v>
      </c>
    </row>
    <row r="150" spans="1:2">
      <c r="A150" t="s">
        <v>222</v>
      </c>
      <c r="B150">
        <f t="shared" si="2"/>
        <v>0</v>
      </c>
    </row>
    <row r="151" spans="1:2">
      <c r="A151" t="s">
        <v>223</v>
      </c>
      <c r="B151">
        <f t="shared" si="2"/>
        <v>0</v>
      </c>
    </row>
    <row r="152" spans="1:2">
      <c r="A152" t="s">
        <v>224</v>
      </c>
      <c r="B152">
        <f t="shared" si="2"/>
        <v>0</v>
      </c>
    </row>
    <row r="153" spans="1:2">
      <c r="A153" t="s">
        <v>225</v>
      </c>
      <c r="B153">
        <f t="shared" si="2"/>
        <v>0</v>
      </c>
    </row>
    <row r="154" spans="1:2">
      <c r="A154" t="s">
        <v>226</v>
      </c>
      <c r="B154">
        <f t="shared" si="2"/>
        <v>0</v>
      </c>
    </row>
    <row r="155" spans="1:2">
      <c r="A155" t="s">
        <v>227</v>
      </c>
      <c r="B155">
        <f t="shared" si="2"/>
        <v>0</v>
      </c>
    </row>
    <row r="156" spans="1:2">
      <c r="A156" t="s">
        <v>228</v>
      </c>
      <c r="B156">
        <f t="shared" si="2"/>
        <v>0</v>
      </c>
    </row>
    <row r="157" spans="1:2">
      <c r="A157" t="s">
        <v>229</v>
      </c>
      <c r="B157">
        <f t="shared" si="2"/>
        <v>0</v>
      </c>
    </row>
    <row r="158" spans="1:2">
      <c r="A158" t="s">
        <v>230</v>
      </c>
      <c r="B158">
        <f t="shared" si="2"/>
        <v>0</v>
      </c>
    </row>
    <row r="159" spans="1:2">
      <c r="A159" s="4" t="s">
        <v>367</v>
      </c>
      <c r="B159">
        <f t="shared" si="2"/>
        <v>0</v>
      </c>
    </row>
    <row r="160" spans="1:2">
      <c r="A160" t="s">
        <v>231</v>
      </c>
      <c r="B160">
        <f t="shared" si="2"/>
        <v>0</v>
      </c>
    </row>
    <row r="161" spans="1:2">
      <c r="A161" t="s">
        <v>232</v>
      </c>
      <c r="B161">
        <f t="shared" si="2"/>
        <v>0</v>
      </c>
    </row>
    <row r="162" spans="1:2">
      <c r="A162" t="s">
        <v>233</v>
      </c>
      <c r="B162">
        <f t="shared" si="2"/>
        <v>0</v>
      </c>
    </row>
    <row r="163" spans="1:2">
      <c r="A163" t="s">
        <v>234</v>
      </c>
      <c r="B163">
        <f t="shared" si="2"/>
        <v>0</v>
      </c>
    </row>
    <row r="164" spans="1:2">
      <c r="A164" t="s">
        <v>235</v>
      </c>
      <c r="B164">
        <f t="shared" si="2"/>
        <v>0</v>
      </c>
    </row>
    <row r="165" spans="1:2">
      <c r="A165" t="s">
        <v>236</v>
      </c>
      <c r="B165">
        <f t="shared" si="2"/>
        <v>0</v>
      </c>
    </row>
    <row r="166" spans="1:2">
      <c r="A166" t="s">
        <v>237</v>
      </c>
      <c r="B166">
        <f t="shared" si="2"/>
        <v>0</v>
      </c>
    </row>
    <row r="167" spans="1:2">
      <c r="A167" t="s">
        <v>238</v>
      </c>
      <c r="B167">
        <f t="shared" si="2"/>
        <v>0</v>
      </c>
    </row>
    <row r="168" spans="1:2">
      <c r="A168" t="s">
        <v>239</v>
      </c>
      <c r="B168">
        <f t="shared" si="2"/>
        <v>0</v>
      </c>
    </row>
    <row r="169" spans="1:2">
      <c r="A169" t="s">
        <v>240</v>
      </c>
      <c r="B169">
        <f t="shared" si="2"/>
        <v>0</v>
      </c>
    </row>
    <row r="170" spans="1:2">
      <c r="A170" t="s">
        <v>241</v>
      </c>
      <c r="B170">
        <f t="shared" si="2"/>
        <v>0</v>
      </c>
    </row>
    <row r="171" spans="1:2">
      <c r="A171" t="s">
        <v>242</v>
      </c>
      <c r="B171">
        <f t="shared" si="2"/>
        <v>0</v>
      </c>
    </row>
    <row r="172" spans="1:2">
      <c r="A172" t="s">
        <v>243</v>
      </c>
      <c r="B172">
        <f t="shared" si="2"/>
        <v>0</v>
      </c>
    </row>
    <row r="173" spans="1:2">
      <c r="A173" t="s">
        <v>244</v>
      </c>
      <c r="B173">
        <f t="shared" si="2"/>
        <v>0</v>
      </c>
    </row>
    <row r="174" spans="1:2">
      <c r="A174" t="s">
        <v>245</v>
      </c>
      <c r="B174">
        <f t="shared" si="2"/>
        <v>0</v>
      </c>
    </row>
    <row r="175" spans="1:2">
      <c r="A175" t="s">
        <v>246</v>
      </c>
      <c r="B175">
        <f t="shared" si="2"/>
        <v>0</v>
      </c>
    </row>
    <row r="176" spans="1:2">
      <c r="A176" t="s">
        <v>247</v>
      </c>
      <c r="B176">
        <f t="shared" si="2"/>
        <v>0</v>
      </c>
    </row>
    <row r="177" spans="1:2">
      <c r="A177" t="s">
        <v>248</v>
      </c>
      <c r="B177">
        <f t="shared" si="2"/>
        <v>0</v>
      </c>
    </row>
    <row r="178" spans="1:2">
      <c r="A178" t="s">
        <v>249</v>
      </c>
      <c r="B178">
        <f t="shared" si="2"/>
        <v>0</v>
      </c>
    </row>
    <row r="179" spans="1:2">
      <c r="A179" t="s">
        <v>250</v>
      </c>
      <c r="B179">
        <f t="shared" si="2"/>
        <v>0</v>
      </c>
    </row>
    <row r="180" spans="1:2">
      <c r="A180" t="s">
        <v>251</v>
      </c>
      <c r="B180">
        <f t="shared" si="2"/>
        <v>0</v>
      </c>
    </row>
    <row r="181" spans="1:2">
      <c r="A181" t="s">
        <v>252</v>
      </c>
      <c r="B181">
        <f t="shared" si="2"/>
        <v>0</v>
      </c>
    </row>
    <row r="182" spans="1:2">
      <c r="A182" t="s">
        <v>253</v>
      </c>
      <c r="B182">
        <f t="shared" si="2"/>
        <v>0</v>
      </c>
    </row>
    <row r="183" spans="1:2">
      <c r="A183" t="s">
        <v>254</v>
      </c>
      <c r="B183">
        <f t="shared" si="2"/>
        <v>0</v>
      </c>
    </row>
    <row r="184" spans="1:2">
      <c r="A184" t="s">
        <v>255</v>
      </c>
      <c r="B184">
        <f t="shared" si="2"/>
        <v>0</v>
      </c>
    </row>
    <row r="185" spans="1:2">
      <c r="A185" t="s">
        <v>256</v>
      </c>
      <c r="B185">
        <f t="shared" si="2"/>
        <v>0</v>
      </c>
    </row>
    <row r="186" spans="1:2">
      <c r="A186" t="s">
        <v>257</v>
      </c>
      <c r="B186">
        <f t="shared" si="2"/>
        <v>0</v>
      </c>
    </row>
    <row r="187" spans="1:2">
      <c r="A187" t="s">
        <v>258</v>
      </c>
      <c r="B187">
        <f t="shared" si="2"/>
        <v>0</v>
      </c>
    </row>
    <row r="188" spans="1:2">
      <c r="A188" t="s">
        <v>259</v>
      </c>
      <c r="B188">
        <f t="shared" si="2"/>
        <v>0</v>
      </c>
    </row>
    <row r="189" spans="1:2">
      <c r="A189" t="s">
        <v>260</v>
      </c>
      <c r="B189">
        <f t="shared" si="2"/>
        <v>0</v>
      </c>
    </row>
    <row r="190" spans="1:2">
      <c r="A190" t="s">
        <v>261</v>
      </c>
      <c r="B190">
        <f t="shared" si="2"/>
        <v>0</v>
      </c>
    </row>
    <row r="191" spans="1:2">
      <c r="A191" t="s">
        <v>262</v>
      </c>
      <c r="B191">
        <f t="shared" si="2"/>
        <v>0</v>
      </c>
    </row>
    <row r="192" spans="1:2">
      <c r="A192" t="s">
        <v>263</v>
      </c>
      <c r="B192">
        <f t="shared" si="2"/>
        <v>0</v>
      </c>
    </row>
    <row r="193" spans="1:2">
      <c r="A193" t="s">
        <v>264</v>
      </c>
      <c r="B193">
        <f t="shared" si="2"/>
        <v>0</v>
      </c>
    </row>
    <row r="194" spans="1:2">
      <c r="A194" t="s">
        <v>265</v>
      </c>
      <c r="B194">
        <f t="shared" si="2"/>
        <v>0</v>
      </c>
    </row>
    <row r="195" spans="1:2">
      <c r="A195" t="s">
        <v>266</v>
      </c>
      <c r="B195">
        <f t="shared" ref="B195:B258" si="3">COUNTIF(D195:BA195,"○")</f>
        <v>0</v>
      </c>
    </row>
    <row r="196" spans="1:2">
      <c r="A196" t="s">
        <v>267</v>
      </c>
      <c r="B196">
        <f t="shared" si="3"/>
        <v>0</v>
      </c>
    </row>
    <row r="197" spans="1:2">
      <c r="A197" t="s">
        <v>268</v>
      </c>
      <c r="B197">
        <f t="shared" si="3"/>
        <v>0</v>
      </c>
    </row>
    <row r="198" spans="1:2">
      <c r="A198" t="s">
        <v>269</v>
      </c>
      <c r="B198">
        <f t="shared" si="3"/>
        <v>0</v>
      </c>
    </row>
    <row r="199" spans="1:2">
      <c r="A199" t="s">
        <v>270</v>
      </c>
      <c r="B199">
        <f t="shared" si="3"/>
        <v>0</v>
      </c>
    </row>
    <row r="200" spans="1:2">
      <c r="A200" t="s">
        <v>271</v>
      </c>
      <c r="B200">
        <f t="shared" si="3"/>
        <v>0</v>
      </c>
    </row>
    <row r="201" spans="1:2">
      <c r="A201" t="s">
        <v>272</v>
      </c>
      <c r="B201">
        <f t="shared" si="3"/>
        <v>0</v>
      </c>
    </row>
    <row r="202" spans="1:2">
      <c r="A202" t="s">
        <v>273</v>
      </c>
      <c r="B202">
        <f t="shared" si="3"/>
        <v>0</v>
      </c>
    </row>
    <row r="203" spans="1:2">
      <c r="A203" t="s">
        <v>274</v>
      </c>
      <c r="B203">
        <f t="shared" si="3"/>
        <v>0</v>
      </c>
    </row>
    <row r="204" spans="1:2">
      <c r="A204" t="s">
        <v>275</v>
      </c>
      <c r="B204">
        <f t="shared" si="3"/>
        <v>0</v>
      </c>
    </row>
    <row r="205" spans="1:2">
      <c r="A205" t="s">
        <v>276</v>
      </c>
      <c r="B205">
        <f t="shared" si="3"/>
        <v>0</v>
      </c>
    </row>
    <row r="206" spans="1:2">
      <c r="A206" t="s">
        <v>277</v>
      </c>
      <c r="B206">
        <f t="shared" si="3"/>
        <v>0</v>
      </c>
    </row>
    <row r="207" spans="1:2">
      <c r="A207" t="s">
        <v>278</v>
      </c>
      <c r="B207">
        <f t="shared" si="3"/>
        <v>0</v>
      </c>
    </row>
    <row r="208" spans="1:2">
      <c r="A208" t="s">
        <v>279</v>
      </c>
      <c r="B208">
        <f t="shared" si="3"/>
        <v>0</v>
      </c>
    </row>
    <row r="209" spans="1:2">
      <c r="A209" t="s">
        <v>280</v>
      </c>
      <c r="B209">
        <f t="shared" si="3"/>
        <v>0</v>
      </c>
    </row>
    <row r="210" spans="1:2">
      <c r="A210" t="s">
        <v>281</v>
      </c>
      <c r="B210">
        <f t="shared" si="3"/>
        <v>0</v>
      </c>
    </row>
    <row r="211" spans="1:2">
      <c r="A211" t="s">
        <v>282</v>
      </c>
      <c r="B211">
        <f t="shared" si="3"/>
        <v>0</v>
      </c>
    </row>
    <row r="212" spans="1:2">
      <c r="A212" t="s">
        <v>283</v>
      </c>
      <c r="B212">
        <f t="shared" si="3"/>
        <v>0</v>
      </c>
    </row>
    <row r="213" spans="1:2">
      <c r="A213" t="s">
        <v>284</v>
      </c>
      <c r="B213">
        <f t="shared" si="3"/>
        <v>0</v>
      </c>
    </row>
    <row r="214" spans="1:2">
      <c r="A214" t="s">
        <v>285</v>
      </c>
      <c r="B214">
        <f t="shared" si="3"/>
        <v>0</v>
      </c>
    </row>
    <row r="215" spans="1:2">
      <c r="A215" t="s">
        <v>286</v>
      </c>
      <c r="B215">
        <f t="shared" si="3"/>
        <v>0</v>
      </c>
    </row>
    <row r="216" spans="1:2">
      <c r="A216" t="s">
        <v>287</v>
      </c>
      <c r="B216">
        <f t="shared" si="3"/>
        <v>0</v>
      </c>
    </row>
    <row r="217" spans="1:2">
      <c r="A217" t="s">
        <v>288</v>
      </c>
      <c r="B217">
        <f t="shared" si="3"/>
        <v>0</v>
      </c>
    </row>
    <row r="218" spans="1:2">
      <c r="A218" t="s">
        <v>289</v>
      </c>
      <c r="B218">
        <f t="shared" si="3"/>
        <v>0</v>
      </c>
    </row>
    <row r="219" spans="1:2">
      <c r="A219" t="s">
        <v>290</v>
      </c>
      <c r="B219">
        <f t="shared" si="3"/>
        <v>0</v>
      </c>
    </row>
    <row r="220" spans="1:2">
      <c r="A220" t="s">
        <v>291</v>
      </c>
      <c r="B220">
        <f t="shared" si="3"/>
        <v>0</v>
      </c>
    </row>
    <row r="221" spans="1:2">
      <c r="A221" t="s">
        <v>292</v>
      </c>
      <c r="B221">
        <f t="shared" si="3"/>
        <v>0</v>
      </c>
    </row>
    <row r="222" spans="1:2">
      <c r="A222" t="s">
        <v>293</v>
      </c>
      <c r="B222">
        <f t="shared" si="3"/>
        <v>0</v>
      </c>
    </row>
    <row r="223" spans="1:2">
      <c r="A223" t="s">
        <v>294</v>
      </c>
      <c r="B223">
        <f t="shared" si="3"/>
        <v>0</v>
      </c>
    </row>
    <row r="224" spans="1:2">
      <c r="A224" t="s">
        <v>295</v>
      </c>
      <c r="B224">
        <f t="shared" si="3"/>
        <v>0</v>
      </c>
    </row>
    <row r="225" spans="1:2">
      <c r="A225" t="s">
        <v>296</v>
      </c>
      <c r="B225">
        <f t="shared" si="3"/>
        <v>0</v>
      </c>
    </row>
    <row r="226" spans="1:2">
      <c r="A226" t="s">
        <v>297</v>
      </c>
      <c r="B226">
        <f t="shared" si="3"/>
        <v>0</v>
      </c>
    </row>
    <row r="227" spans="1:2">
      <c r="A227" t="s">
        <v>298</v>
      </c>
      <c r="B227">
        <f t="shared" si="3"/>
        <v>0</v>
      </c>
    </row>
    <row r="228" spans="1:2">
      <c r="A228" t="s">
        <v>299</v>
      </c>
      <c r="B228">
        <f t="shared" si="3"/>
        <v>0</v>
      </c>
    </row>
    <row r="229" spans="1:2">
      <c r="A229" t="s">
        <v>300</v>
      </c>
      <c r="B229">
        <f t="shared" si="3"/>
        <v>0</v>
      </c>
    </row>
    <row r="230" spans="1:2">
      <c r="A230" t="s">
        <v>301</v>
      </c>
      <c r="B230">
        <f t="shared" si="3"/>
        <v>0</v>
      </c>
    </row>
    <row r="231" spans="1:2">
      <c r="A231" t="s">
        <v>302</v>
      </c>
      <c r="B231">
        <f t="shared" si="3"/>
        <v>0</v>
      </c>
    </row>
    <row r="232" spans="1:2">
      <c r="A232" t="s">
        <v>303</v>
      </c>
      <c r="B232">
        <f t="shared" si="3"/>
        <v>0</v>
      </c>
    </row>
    <row r="233" spans="1:2">
      <c r="A233" t="s">
        <v>304</v>
      </c>
      <c r="B233">
        <f t="shared" si="3"/>
        <v>0</v>
      </c>
    </row>
    <row r="234" spans="1:2">
      <c r="A234" t="s">
        <v>305</v>
      </c>
      <c r="B234">
        <f t="shared" si="3"/>
        <v>0</v>
      </c>
    </row>
    <row r="235" spans="1:2">
      <c r="A235" t="s">
        <v>306</v>
      </c>
      <c r="B235">
        <f t="shared" si="3"/>
        <v>0</v>
      </c>
    </row>
    <row r="236" spans="1:2">
      <c r="A236" t="s">
        <v>307</v>
      </c>
      <c r="B236">
        <f t="shared" si="3"/>
        <v>0</v>
      </c>
    </row>
    <row r="237" spans="1:2">
      <c r="A237" t="s">
        <v>308</v>
      </c>
      <c r="B237">
        <f t="shared" si="3"/>
        <v>0</v>
      </c>
    </row>
    <row r="238" spans="1:2">
      <c r="A238" t="s">
        <v>309</v>
      </c>
      <c r="B238">
        <f t="shared" si="3"/>
        <v>0</v>
      </c>
    </row>
    <row r="239" spans="1:2">
      <c r="A239" t="s">
        <v>310</v>
      </c>
      <c r="B239">
        <f t="shared" si="3"/>
        <v>0</v>
      </c>
    </row>
    <row r="240" spans="1:2">
      <c r="A240" t="s">
        <v>311</v>
      </c>
      <c r="B240">
        <f t="shared" si="3"/>
        <v>0</v>
      </c>
    </row>
    <row r="241" spans="1:2">
      <c r="A241" t="s">
        <v>312</v>
      </c>
      <c r="B241">
        <f t="shared" si="3"/>
        <v>0</v>
      </c>
    </row>
    <row r="242" spans="1:2">
      <c r="A242" t="s">
        <v>313</v>
      </c>
      <c r="B242">
        <f t="shared" si="3"/>
        <v>0</v>
      </c>
    </row>
    <row r="243" spans="1:2">
      <c r="A243" t="s">
        <v>314</v>
      </c>
      <c r="B243">
        <f t="shared" si="3"/>
        <v>0</v>
      </c>
    </row>
    <row r="244" spans="1:2">
      <c r="A244" t="s">
        <v>315</v>
      </c>
      <c r="B244">
        <f t="shared" si="3"/>
        <v>0</v>
      </c>
    </row>
    <row r="245" spans="1:2">
      <c r="A245" t="s">
        <v>316</v>
      </c>
      <c r="B245">
        <f t="shared" si="3"/>
        <v>0</v>
      </c>
    </row>
    <row r="246" spans="1:2">
      <c r="A246" t="s">
        <v>317</v>
      </c>
      <c r="B246">
        <f t="shared" si="3"/>
        <v>0</v>
      </c>
    </row>
    <row r="247" spans="1:2">
      <c r="A247" t="s">
        <v>318</v>
      </c>
      <c r="B247">
        <f t="shared" si="3"/>
        <v>0</v>
      </c>
    </row>
    <row r="248" spans="1:2">
      <c r="A248" t="s">
        <v>319</v>
      </c>
      <c r="B248">
        <f t="shared" si="3"/>
        <v>0</v>
      </c>
    </row>
    <row r="249" spans="1:2">
      <c r="A249" t="s">
        <v>320</v>
      </c>
      <c r="B249">
        <f t="shared" si="3"/>
        <v>0</v>
      </c>
    </row>
    <row r="250" spans="1:2">
      <c r="A250" t="s">
        <v>321</v>
      </c>
      <c r="B250">
        <f t="shared" si="3"/>
        <v>0</v>
      </c>
    </row>
    <row r="251" spans="1:2">
      <c r="A251" t="s">
        <v>322</v>
      </c>
      <c r="B251">
        <f t="shared" si="3"/>
        <v>0</v>
      </c>
    </row>
    <row r="252" spans="1:2">
      <c r="A252" t="s">
        <v>323</v>
      </c>
      <c r="B252">
        <f t="shared" si="3"/>
        <v>0</v>
      </c>
    </row>
    <row r="253" spans="1:2">
      <c r="A253" t="s">
        <v>324</v>
      </c>
      <c r="B253">
        <f t="shared" si="3"/>
        <v>0</v>
      </c>
    </row>
    <row r="254" spans="1:2">
      <c r="A254" t="s">
        <v>325</v>
      </c>
      <c r="B254">
        <f t="shared" si="3"/>
        <v>0</v>
      </c>
    </row>
    <row r="255" spans="1:2">
      <c r="A255" t="s">
        <v>326</v>
      </c>
      <c r="B255">
        <f t="shared" si="3"/>
        <v>0</v>
      </c>
    </row>
    <row r="256" spans="1:2">
      <c r="A256" t="s">
        <v>327</v>
      </c>
      <c r="B256">
        <f t="shared" si="3"/>
        <v>0</v>
      </c>
    </row>
    <row r="257" spans="1:2">
      <c r="A257" t="s">
        <v>328</v>
      </c>
      <c r="B257">
        <f t="shared" si="3"/>
        <v>0</v>
      </c>
    </row>
    <row r="258" spans="1:2">
      <c r="A258" t="s">
        <v>329</v>
      </c>
      <c r="B258">
        <f t="shared" si="3"/>
        <v>0</v>
      </c>
    </row>
    <row r="259" spans="1:2">
      <c r="A259" t="s">
        <v>330</v>
      </c>
      <c r="B259">
        <f t="shared" ref="B259:B274" si="4">COUNTIF(D259:BA259,"○")</f>
        <v>0</v>
      </c>
    </row>
    <row r="260" spans="1:2">
      <c r="A260" t="s">
        <v>331</v>
      </c>
      <c r="B260">
        <f t="shared" si="4"/>
        <v>0</v>
      </c>
    </row>
    <row r="261" spans="1:2">
      <c r="A261" t="s">
        <v>332</v>
      </c>
      <c r="B261">
        <f t="shared" si="4"/>
        <v>0</v>
      </c>
    </row>
    <row r="262" spans="1:2">
      <c r="A262" t="s">
        <v>333</v>
      </c>
      <c r="B262">
        <f t="shared" si="4"/>
        <v>0</v>
      </c>
    </row>
    <row r="263" spans="1:2">
      <c r="A263" t="s">
        <v>334</v>
      </c>
      <c r="B263">
        <f t="shared" si="4"/>
        <v>0</v>
      </c>
    </row>
    <row r="264" spans="1:2">
      <c r="A264" t="s">
        <v>335</v>
      </c>
      <c r="B264">
        <f t="shared" si="4"/>
        <v>0</v>
      </c>
    </row>
    <row r="265" spans="1:2">
      <c r="A265" t="s">
        <v>336</v>
      </c>
      <c r="B265">
        <f t="shared" si="4"/>
        <v>0</v>
      </c>
    </row>
    <row r="266" spans="1:2">
      <c r="A266" t="s">
        <v>337</v>
      </c>
      <c r="B266">
        <f t="shared" si="4"/>
        <v>0</v>
      </c>
    </row>
    <row r="267" spans="1:2">
      <c r="A267" t="s">
        <v>338</v>
      </c>
      <c r="B267">
        <f t="shared" si="4"/>
        <v>0</v>
      </c>
    </row>
    <row r="268" spans="1:2">
      <c r="A268" t="s">
        <v>339</v>
      </c>
      <c r="B268">
        <f t="shared" si="4"/>
        <v>0</v>
      </c>
    </row>
    <row r="269" spans="1:2">
      <c r="A269" t="s">
        <v>340</v>
      </c>
      <c r="B269">
        <f t="shared" si="4"/>
        <v>0</v>
      </c>
    </row>
    <row r="270" spans="1:2">
      <c r="A270" t="s">
        <v>341</v>
      </c>
      <c r="B270">
        <f t="shared" si="4"/>
        <v>0</v>
      </c>
    </row>
    <row r="271" spans="1:2">
      <c r="A271" t="s">
        <v>342</v>
      </c>
      <c r="B271">
        <f t="shared" si="4"/>
        <v>0</v>
      </c>
    </row>
    <row r="272" spans="1:2">
      <c r="A272" t="s">
        <v>343</v>
      </c>
      <c r="B272">
        <f t="shared" si="4"/>
        <v>0</v>
      </c>
    </row>
    <row r="273" spans="1:2">
      <c r="A273" t="s">
        <v>344</v>
      </c>
      <c r="B273">
        <f t="shared" si="4"/>
        <v>0</v>
      </c>
    </row>
    <row r="274" spans="1:2">
      <c r="A274" t="s">
        <v>345</v>
      </c>
      <c r="B274">
        <f t="shared" si="4"/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9183-5F2E-7B4F-9C64-076D10DBDEFD}">
  <dimension ref="A1:T152"/>
  <sheetViews>
    <sheetView topLeftCell="K1" workbookViewId="0">
      <pane ySplit="1" topLeftCell="A125" activePane="bottomLeft" state="frozen"/>
      <selection pane="bottomLeft" activeCell="A2" sqref="A2:T152"/>
    </sheetView>
  </sheetViews>
  <sheetFormatPr baseColWidth="10" defaultRowHeight="20"/>
  <cols>
    <col min="1" max="1" width="12.140625" bestFit="1" customWidth="1"/>
    <col min="2" max="2" width="7.4257812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347</v>
      </c>
      <c r="B1" t="s">
        <v>68</v>
      </c>
      <c r="C1" t="s">
        <v>73</v>
      </c>
      <c r="D1" t="s">
        <v>72</v>
      </c>
      <c r="E1" t="s">
        <v>74</v>
      </c>
      <c r="F1" t="s">
        <v>75</v>
      </c>
      <c r="G1" t="s">
        <v>76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363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364</v>
      </c>
    </row>
    <row r="2" spans="1:20">
      <c r="A2" t="s">
        <v>77</v>
      </c>
      <c r="B2">
        <v>0.35399999999999998</v>
      </c>
      <c r="C2">
        <v>0.94199999999999995</v>
      </c>
      <c r="D2">
        <v>92</v>
      </c>
      <c r="E2">
        <v>167.12899999999999</v>
      </c>
      <c r="F2">
        <v>50.801000000000002</v>
      </c>
      <c r="G2">
        <v>116.328</v>
      </c>
      <c r="H2">
        <v>665.74599999999998</v>
      </c>
      <c r="I2">
        <v>48.271000000000001</v>
      </c>
      <c r="J2">
        <v>3.9449999999999998</v>
      </c>
      <c r="K2">
        <v>0.49099999999999999</v>
      </c>
      <c r="L2">
        <v>0.64100000000000001</v>
      </c>
      <c r="M2">
        <v>21.2</v>
      </c>
      <c r="N2">
        <v>4</v>
      </c>
      <c r="O2">
        <v>10</v>
      </c>
      <c r="P2">
        <v>-3</v>
      </c>
      <c r="Q2">
        <v>37.255000000000003</v>
      </c>
      <c r="R2">
        <v>5.7460000000000004</v>
      </c>
      <c r="S2">
        <v>15.202</v>
      </c>
      <c r="T2">
        <v>2.7E-2</v>
      </c>
    </row>
    <row r="3" spans="1:20">
      <c r="A3" t="s">
        <v>78</v>
      </c>
      <c r="B3">
        <v>0.436</v>
      </c>
      <c r="C3">
        <v>6.0000000000000001E-3</v>
      </c>
      <c r="D3">
        <v>34</v>
      </c>
      <c r="E3">
        <v>42.276000000000003</v>
      </c>
      <c r="F3">
        <v>30.2</v>
      </c>
      <c r="G3">
        <v>12.076000000000001</v>
      </c>
      <c r="H3">
        <v>141.06</v>
      </c>
      <c r="I3">
        <v>7</v>
      </c>
      <c r="J3">
        <v>3.823</v>
      </c>
      <c r="K3">
        <v>0.438</v>
      </c>
      <c r="L3">
        <v>0.23499999999999999</v>
      </c>
      <c r="M3">
        <v>17.364000000000001</v>
      </c>
      <c r="N3">
        <v>3</v>
      </c>
      <c r="O3">
        <v>6</v>
      </c>
      <c r="P3">
        <v>-1</v>
      </c>
      <c r="Q3">
        <v>63.158000000000001</v>
      </c>
      <c r="R3">
        <v>1.7290000000000001</v>
      </c>
      <c r="S3">
        <v>3.9</v>
      </c>
      <c r="T3">
        <v>0.14599999999999999</v>
      </c>
    </row>
    <row r="4" spans="1:20">
      <c r="A4" t="s">
        <v>349</v>
      </c>
      <c r="B4">
        <v>-1.0999999999999999E-2</v>
      </c>
      <c r="C4">
        <v>0</v>
      </c>
      <c r="D4">
        <v>18</v>
      </c>
      <c r="E4">
        <v>92.674000000000007</v>
      </c>
      <c r="F4">
        <v>60.067999999999998</v>
      </c>
      <c r="G4">
        <v>32.606000000000002</v>
      </c>
      <c r="H4">
        <v>207.22800000000001</v>
      </c>
      <c r="I4">
        <v>2</v>
      </c>
      <c r="J4">
        <v>3.9380000000000002</v>
      </c>
      <c r="K4">
        <v>0.436</v>
      </c>
      <c r="L4">
        <v>0.16700000000000001</v>
      </c>
      <c r="M4">
        <v>38</v>
      </c>
      <c r="N4">
        <v>5.444</v>
      </c>
      <c r="O4">
        <v>7</v>
      </c>
      <c r="P4">
        <v>2</v>
      </c>
      <c r="Q4">
        <v>50</v>
      </c>
      <c r="R4">
        <v>2.6970000000000001</v>
      </c>
      <c r="S4">
        <v>5.694</v>
      </c>
      <c r="T4">
        <v>0.23100000000000001</v>
      </c>
    </row>
    <row r="5" spans="1:20">
      <c r="A5" t="s">
        <v>80</v>
      </c>
      <c r="B5">
        <v>0.20899999999999999</v>
      </c>
      <c r="C5">
        <v>0</v>
      </c>
      <c r="D5">
        <v>32</v>
      </c>
      <c r="E5">
        <v>113.871</v>
      </c>
      <c r="F5">
        <v>74.019000000000005</v>
      </c>
      <c r="G5">
        <v>39.851999999999997</v>
      </c>
      <c r="H5">
        <v>384.428</v>
      </c>
      <c r="I5">
        <v>1</v>
      </c>
      <c r="J5">
        <v>3.9460000000000002</v>
      </c>
      <c r="K5">
        <v>0.52300000000000002</v>
      </c>
      <c r="L5">
        <v>6.2E-2</v>
      </c>
      <c r="M5">
        <v>-4.077</v>
      </c>
      <c r="N5">
        <v>3.2309999999999999</v>
      </c>
      <c r="O5">
        <v>9</v>
      </c>
      <c r="P5">
        <v>-1</v>
      </c>
      <c r="Q5">
        <v>62.963000000000001</v>
      </c>
      <c r="R5">
        <v>4.742</v>
      </c>
      <c r="S5">
        <v>10.391</v>
      </c>
      <c r="T5">
        <v>0.65600000000000003</v>
      </c>
    </row>
    <row r="6" spans="1:20">
      <c r="A6" t="s">
        <v>80</v>
      </c>
      <c r="B6">
        <v>8.3000000000000004E-2</v>
      </c>
      <c r="C6">
        <v>2E-3</v>
      </c>
      <c r="D6">
        <v>23</v>
      </c>
      <c r="E6">
        <v>65.632999999999996</v>
      </c>
      <c r="F6">
        <v>25.780999999999999</v>
      </c>
      <c r="G6">
        <v>39.851999999999997</v>
      </c>
      <c r="H6">
        <v>254.95699999999999</v>
      </c>
      <c r="I6">
        <v>6</v>
      </c>
      <c r="J6">
        <v>4.0659999999999998</v>
      </c>
      <c r="K6">
        <v>0.51300000000000001</v>
      </c>
      <c r="L6">
        <v>0.30399999999999999</v>
      </c>
      <c r="M6">
        <v>14</v>
      </c>
      <c r="N6">
        <v>3.8</v>
      </c>
      <c r="O6">
        <v>4</v>
      </c>
      <c r="P6">
        <v>-2</v>
      </c>
      <c r="Q6">
        <v>52.631999999999998</v>
      </c>
      <c r="R6">
        <v>2.1949999999999998</v>
      </c>
      <c r="S6">
        <v>5.9770000000000003</v>
      </c>
      <c r="T6">
        <v>0.64400000000000002</v>
      </c>
    </row>
    <row r="7" spans="1:20">
      <c r="A7" t="s">
        <v>81</v>
      </c>
      <c r="B7">
        <v>0.19</v>
      </c>
      <c r="C7">
        <v>3.3000000000000002E-2</v>
      </c>
      <c r="D7">
        <v>87</v>
      </c>
      <c r="E7">
        <v>204.55600000000001</v>
      </c>
      <c r="F7">
        <v>106.738</v>
      </c>
      <c r="G7">
        <v>97.817999999999998</v>
      </c>
      <c r="H7">
        <v>837.17399999999998</v>
      </c>
      <c r="I7">
        <v>23.033999999999999</v>
      </c>
      <c r="J7">
        <v>4.0179999999999998</v>
      </c>
      <c r="K7">
        <v>0.53700000000000003</v>
      </c>
      <c r="L7">
        <v>0.33300000000000002</v>
      </c>
      <c r="M7">
        <v>3.5</v>
      </c>
      <c r="N7">
        <v>4.4089999999999998</v>
      </c>
      <c r="O7">
        <v>18</v>
      </c>
      <c r="P7">
        <v>-4</v>
      </c>
      <c r="Q7">
        <v>50</v>
      </c>
      <c r="R7">
        <v>5.3159999999999998</v>
      </c>
      <c r="S7">
        <v>13.334</v>
      </c>
      <c r="T7">
        <v>0.214</v>
      </c>
    </row>
    <row r="8" spans="1:20">
      <c r="A8" t="s">
        <v>82</v>
      </c>
      <c r="B8">
        <v>-2.1000000000000001E-2</v>
      </c>
      <c r="C8">
        <v>4.0000000000000001E-3</v>
      </c>
      <c r="D8">
        <v>66</v>
      </c>
      <c r="E8">
        <v>206.49</v>
      </c>
      <c r="F8">
        <v>112.295</v>
      </c>
      <c r="G8">
        <v>94.194999999999993</v>
      </c>
      <c r="H8">
        <v>683.02300000000002</v>
      </c>
      <c r="I8">
        <v>5.4550000000000001</v>
      </c>
      <c r="J8">
        <v>3.9460000000000002</v>
      </c>
      <c r="K8">
        <v>0.44900000000000001</v>
      </c>
      <c r="L8">
        <v>0.16700000000000001</v>
      </c>
      <c r="M8">
        <v>-1.19</v>
      </c>
      <c r="N8">
        <v>3.952</v>
      </c>
      <c r="O8">
        <v>17</v>
      </c>
      <c r="P8">
        <v>5</v>
      </c>
      <c r="Q8">
        <v>52.273000000000003</v>
      </c>
      <c r="R8">
        <v>6.5339999999999998</v>
      </c>
      <c r="S8">
        <v>16.669</v>
      </c>
      <c r="T8">
        <v>0.312</v>
      </c>
    </row>
    <row r="9" spans="1:20">
      <c r="A9" t="s">
        <v>83</v>
      </c>
      <c r="B9">
        <v>0.217</v>
      </c>
      <c r="C9">
        <v>0.64700000000000002</v>
      </c>
      <c r="D9">
        <v>42</v>
      </c>
      <c r="E9">
        <v>107.01300000000001</v>
      </c>
      <c r="F9">
        <v>33.347999999999999</v>
      </c>
      <c r="G9">
        <v>73.665000000000006</v>
      </c>
      <c r="H9">
        <v>418.50799999999998</v>
      </c>
      <c r="I9">
        <v>25</v>
      </c>
      <c r="J9">
        <v>3.992</v>
      </c>
      <c r="K9">
        <v>0.48299999999999998</v>
      </c>
      <c r="L9">
        <v>0.61899999999999999</v>
      </c>
      <c r="M9">
        <v>40</v>
      </c>
      <c r="N9">
        <v>4.1820000000000004</v>
      </c>
      <c r="O9">
        <v>5</v>
      </c>
      <c r="P9">
        <v>0</v>
      </c>
      <c r="Q9">
        <v>42.856999999999999</v>
      </c>
      <c r="R9">
        <v>3.5009999999999999</v>
      </c>
      <c r="S9">
        <v>9.0589999999999993</v>
      </c>
      <c r="T9">
        <v>9.2999999999999999E-2</v>
      </c>
    </row>
    <row r="10" spans="1:20">
      <c r="A10" t="s">
        <v>83</v>
      </c>
      <c r="B10">
        <v>0.215</v>
      </c>
      <c r="C10">
        <v>2.7E-2</v>
      </c>
      <c r="D10">
        <v>57</v>
      </c>
      <c r="E10">
        <v>188.65799999999999</v>
      </c>
      <c r="F10">
        <v>77.477000000000004</v>
      </c>
      <c r="G10">
        <v>111.181</v>
      </c>
      <c r="H10">
        <v>629.154</v>
      </c>
      <c r="I10">
        <v>12.587999999999999</v>
      </c>
      <c r="J10">
        <v>4.0170000000000003</v>
      </c>
      <c r="K10">
        <v>0.49</v>
      </c>
      <c r="L10">
        <v>0.29799999999999999</v>
      </c>
      <c r="M10">
        <v>26.646999999999998</v>
      </c>
      <c r="N10">
        <v>4.7649999999999997</v>
      </c>
      <c r="O10">
        <v>13</v>
      </c>
      <c r="P10">
        <v>0</v>
      </c>
      <c r="Q10">
        <v>42.5</v>
      </c>
      <c r="R10">
        <v>5.3150000000000004</v>
      </c>
      <c r="S10">
        <v>13.045</v>
      </c>
      <c r="T10">
        <v>9.9000000000000005E-2</v>
      </c>
    </row>
    <row r="11" spans="1:20">
      <c r="A11" t="s">
        <v>85</v>
      </c>
      <c r="B11">
        <v>0.437</v>
      </c>
      <c r="C11">
        <v>1E-3</v>
      </c>
      <c r="D11">
        <v>42</v>
      </c>
      <c r="E11">
        <v>114.43300000000001</v>
      </c>
      <c r="F11">
        <v>60.09</v>
      </c>
      <c r="G11">
        <v>54.343000000000004</v>
      </c>
      <c r="H11">
        <v>430.34100000000001</v>
      </c>
      <c r="I11">
        <v>2.5710000000000002</v>
      </c>
      <c r="J11">
        <v>3.8260000000000001</v>
      </c>
      <c r="K11">
        <v>0.49</v>
      </c>
      <c r="L11">
        <v>0.16700000000000001</v>
      </c>
      <c r="M11">
        <v>31.437999999999999</v>
      </c>
      <c r="N11">
        <v>3.75</v>
      </c>
      <c r="O11">
        <v>8</v>
      </c>
      <c r="P11">
        <v>-1</v>
      </c>
      <c r="Q11">
        <v>41.935000000000002</v>
      </c>
      <c r="R11">
        <v>4.6959999999999997</v>
      </c>
      <c r="S11">
        <v>11.077</v>
      </c>
      <c r="T11">
        <v>0.36399999999999999</v>
      </c>
    </row>
    <row r="12" spans="1:20">
      <c r="A12" t="s">
        <v>86</v>
      </c>
      <c r="B12">
        <v>0.23</v>
      </c>
      <c r="C12">
        <v>1.4E-2</v>
      </c>
      <c r="D12">
        <v>25</v>
      </c>
      <c r="E12">
        <v>83.141999999999996</v>
      </c>
      <c r="F12">
        <v>50.536000000000001</v>
      </c>
      <c r="G12">
        <v>32.606000000000002</v>
      </c>
      <c r="H12">
        <v>294.363</v>
      </c>
      <c r="I12">
        <v>11</v>
      </c>
      <c r="J12">
        <v>3.81</v>
      </c>
      <c r="K12">
        <v>0.499</v>
      </c>
      <c r="L12">
        <v>0.48</v>
      </c>
      <c r="M12">
        <v>47.625</v>
      </c>
      <c r="N12">
        <v>3.875</v>
      </c>
      <c r="O12">
        <v>2</v>
      </c>
      <c r="P12">
        <v>-1</v>
      </c>
      <c r="Q12">
        <v>40</v>
      </c>
      <c r="R12">
        <v>2.7759999999999998</v>
      </c>
      <c r="S12">
        <v>6.5119999999999996</v>
      </c>
      <c r="T12">
        <v>0.33600000000000002</v>
      </c>
    </row>
    <row r="13" spans="1:20">
      <c r="A13" t="s">
        <v>87</v>
      </c>
      <c r="B13">
        <v>0.34499999999999997</v>
      </c>
      <c r="C13">
        <v>0.26200000000000001</v>
      </c>
      <c r="D13">
        <v>55</v>
      </c>
      <c r="E13">
        <v>101.505</v>
      </c>
      <c r="F13">
        <v>37.500999999999998</v>
      </c>
      <c r="G13">
        <v>64.004000000000005</v>
      </c>
      <c r="H13">
        <v>395.61599999999999</v>
      </c>
      <c r="I13">
        <v>37</v>
      </c>
      <c r="J13">
        <v>4.0039999999999996</v>
      </c>
      <c r="K13">
        <v>0.622</v>
      </c>
      <c r="L13">
        <v>0.69099999999999995</v>
      </c>
      <c r="M13">
        <v>61.2</v>
      </c>
      <c r="N13">
        <v>5.6</v>
      </c>
      <c r="O13">
        <v>5</v>
      </c>
      <c r="P13">
        <v>-2</v>
      </c>
      <c r="Q13">
        <v>21.875</v>
      </c>
      <c r="R13">
        <v>3.2040000000000002</v>
      </c>
      <c r="S13">
        <v>10.769</v>
      </c>
      <c r="T13">
        <v>1E-3</v>
      </c>
    </row>
    <row r="14" spans="1:20">
      <c r="A14" t="s">
        <v>87</v>
      </c>
      <c r="B14">
        <v>3.6999999999999998E-2</v>
      </c>
      <c r="C14">
        <v>1E-3</v>
      </c>
      <c r="D14">
        <v>18</v>
      </c>
      <c r="E14">
        <v>74.363</v>
      </c>
      <c r="F14">
        <v>33.304000000000002</v>
      </c>
      <c r="G14">
        <v>41.058999999999997</v>
      </c>
      <c r="H14">
        <v>280.16399999999999</v>
      </c>
      <c r="I14">
        <v>13</v>
      </c>
      <c r="J14">
        <v>4.1050000000000004</v>
      </c>
      <c r="K14">
        <v>0.496</v>
      </c>
      <c r="L14">
        <v>0.77800000000000002</v>
      </c>
      <c r="M14">
        <v>52.332999999999998</v>
      </c>
      <c r="N14">
        <v>5</v>
      </c>
      <c r="O14">
        <v>3</v>
      </c>
      <c r="P14">
        <v>0</v>
      </c>
      <c r="Q14">
        <v>33.332999999999998</v>
      </c>
      <c r="R14">
        <v>2.4300000000000002</v>
      </c>
      <c r="S14">
        <v>7.33</v>
      </c>
      <c r="T14">
        <v>0.16300000000000001</v>
      </c>
    </row>
    <row r="15" spans="1:20">
      <c r="A15" t="s">
        <v>89</v>
      </c>
      <c r="B15">
        <v>0.26800000000000002</v>
      </c>
      <c r="C15">
        <v>3.4000000000000002E-2</v>
      </c>
      <c r="D15">
        <v>28</v>
      </c>
      <c r="E15">
        <v>85.213999999999999</v>
      </c>
      <c r="F15">
        <v>42.947000000000003</v>
      </c>
      <c r="G15">
        <v>42.267000000000003</v>
      </c>
      <c r="H15">
        <v>307.42500000000001</v>
      </c>
      <c r="I15">
        <v>12</v>
      </c>
      <c r="J15">
        <v>4.0170000000000003</v>
      </c>
      <c r="K15">
        <v>0.47299999999999998</v>
      </c>
      <c r="L15">
        <v>0.46400000000000002</v>
      </c>
      <c r="M15">
        <v>18.727</v>
      </c>
      <c r="N15">
        <v>3.2730000000000001</v>
      </c>
      <c r="O15">
        <v>5</v>
      </c>
      <c r="P15">
        <v>-2</v>
      </c>
      <c r="Q15">
        <v>45</v>
      </c>
      <c r="R15">
        <v>3.3980000000000001</v>
      </c>
      <c r="S15">
        <v>7.7140000000000004</v>
      </c>
      <c r="T15">
        <v>0.81899999999999995</v>
      </c>
    </row>
    <row r="16" spans="1:20">
      <c r="A16" t="s">
        <v>89</v>
      </c>
      <c r="B16">
        <v>0.18</v>
      </c>
      <c r="C16">
        <v>0.22</v>
      </c>
      <c r="D16">
        <v>34</v>
      </c>
      <c r="E16">
        <v>140.755</v>
      </c>
      <c r="F16">
        <v>53.905000000000001</v>
      </c>
      <c r="G16">
        <v>86.85</v>
      </c>
      <c r="H16">
        <v>455.387</v>
      </c>
      <c r="I16">
        <v>15.529</v>
      </c>
      <c r="J16">
        <v>4.1139999999999999</v>
      </c>
      <c r="K16">
        <v>0.51100000000000001</v>
      </c>
      <c r="L16">
        <v>0.5</v>
      </c>
      <c r="M16">
        <v>10.833</v>
      </c>
      <c r="N16">
        <v>3.5830000000000002</v>
      </c>
      <c r="O16">
        <v>8</v>
      </c>
      <c r="P16">
        <v>1</v>
      </c>
      <c r="Q16">
        <v>41.667000000000002</v>
      </c>
      <c r="R16">
        <v>3.895</v>
      </c>
      <c r="S16">
        <v>10.589</v>
      </c>
      <c r="T16">
        <v>0.36399999999999999</v>
      </c>
    </row>
    <row r="17" spans="1:20">
      <c r="A17" t="s">
        <v>89</v>
      </c>
      <c r="B17">
        <v>5.7000000000000002E-2</v>
      </c>
      <c r="C17">
        <v>6.0000000000000001E-3</v>
      </c>
      <c r="D17">
        <v>15</v>
      </c>
      <c r="E17">
        <v>56.198</v>
      </c>
      <c r="F17">
        <v>12.901999999999999</v>
      </c>
      <c r="G17">
        <v>43.295999999999999</v>
      </c>
      <c r="H17">
        <v>155.952</v>
      </c>
      <c r="I17">
        <v>9</v>
      </c>
      <c r="J17">
        <v>3.9489999999999998</v>
      </c>
      <c r="K17">
        <v>0.58299999999999996</v>
      </c>
      <c r="L17">
        <v>0.66700000000000004</v>
      </c>
      <c r="M17">
        <v>18.125</v>
      </c>
      <c r="N17">
        <v>3.375</v>
      </c>
      <c r="O17">
        <v>4</v>
      </c>
      <c r="P17">
        <v>0</v>
      </c>
      <c r="Q17">
        <v>21.428999999999998</v>
      </c>
      <c r="R17">
        <v>1.625</v>
      </c>
      <c r="S17">
        <v>3.484</v>
      </c>
      <c r="T17">
        <v>0.36699999999999999</v>
      </c>
    </row>
    <row r="18" spans="1:20">
      <c r="A18" t="s">
        <v>91</v>
      </c>
      <c r="B18">
        <v>0.46</v>
      </c>
      <c r="C18">
        <v>1.9E-2</v>
      </c>
      <c r="D18">
        <v>37</v>
      </c>
      <c r="E18">
        <v>116.767</v>
      </c>
      <c r="F18">
        <v>73.212999999999994</v>
      </c>
      <c r="G18">
        <v>43.554000000000002</v>
      </c>
      <c r="H18">
        <v>513.40800000000002</v>
      </c>
      <c r="I18">
        <v>7.2</v>
      </c>
      <c r="J18">
        <v>4.0620000000000003</v>
      </c>
      <c r="K18">
        <v>0.63300000000000001</v>
      </c>
      <c r="L18">
        <v>0.27</v>
      </c>
      <c r="M18">
        <v>10</v>
      </c>
      <c r="N18">
        <v>2.9329999999999998</v>
      </c>
      <c r="O18">
        <v>8</v>
      </c>
      <c r="P18">
        <v>-1</v>
      </c>
      <c r="Q18">
        <v>60.606000000000002</v>
      </c>
      <c r="R18">
        <v>5.032</v>
      </c>
      <c r="S18">
        <v>15.12</v>
      </c>
      <c r="T18">
        <v>0.56100000000000005</v>
      </c>
    </row>
    <row r="19" spans="1:20">
      <c r="A19" t="s">
        <v>92</v>
      </c>
      <c r="B19">
        <v>0.219</v>
      </c>
      <c r="C19">
        <v>4.7E-2</v>
      </c>
      <c r="D19">
        <v>67</v>
      </c>
      <c r="E19">
        <v>187.85499999999999</v>
      </c>
      <c r="F19">
        <v>79.168000000000006</v>
      </c>
      <c r="G19">
        <v>108.687</v>
      </c>
      <c r="H19">
        <v>612.12</v>
      </c>
      <c r="I19">
        <v>8.1110000000000007</v>
      </c>
      <c r="J19">
        <v>3.9449999999999998</v>
      </c>
      <c r="K19">
        <v>0.45600000000000002</v>
      </c>
      <c r="L19">
        <v>0.26900000000000002</v>
      </c>
      <c r="M19">
        <v>7.2350000000000003</v>
      </c>
      <c r="N19">
        <v>3.6469999999999998</v>
      </c>
      <c r="O19">
        <v>12</v>
      </c>
      <c r="P19">
        <v>2</v>
      </c>
      <c r="Q19">
        <v>40.426000000000002</v>
      </c>
      <c r="R19">
        <v>5.2590000000000003</v>
      </c>
      <c r="S19">
        <v>11.91</v>
      </c>
      <c r="T19">
        <v>0.55400000000000005</v>
      </c>
    </row>
    <row r="20" spans="1:20">
      <c r="A20" t="s">
        <v>94</v>
      </c>
      <c r="B20">
        <v>0.05</v>
      </c>
      <c r="C20">
        <v>0</v>
      </c>
      <c r="D20">
        <v>22</v>
      </c>
      <c r="E20">
        <v>47.470999999999997</v>
      </c>
      <c r="F20">
        <v>26.940999999999999</v>
      </c>
      <c r="G20">
        <v>20.53</v>
      </c>
      <c r="H20">
        <v>221.756</v>
      </c>
      <c r="I20">
        <v>5</v>
      </c>
      <c r="J20">
        <v>3.9319999999999999</v>
      </c>
      <c r="K20">
        <v>0.60299999999999998</v>
      </c>
      <c r="L20">
        <v>0.27300000000000002</v>
      </c>
      <c r="M20">
        <v>34.570999999999998</v>
      </c>
      <c r="N20">
        <v>3.1429999999999998</v>
      </c>
      <c r="O20">
        <v>2</v>
      </c>
      <c r="P20">
        <v>0</v>
      </c>
      <c r="Q20">
        <v>41.176000000000002</v>
      </c>
      <c r="R20">
        <v>2.64</v>
      </c>
      <c r="S20">
        <v>4.875</v>
      </c>
      <c r="T20">
        <v>0.41</v>
      </c>
    </row>
    <row r="21" spans="1:20">
      <c r="A21" t="s">
        <v>94</v>
      </c>
      <c r="B21">
        <v>-7.6999999999999999E-2</v>
      </c>
      <c r="C21">
        <v>0.67200000000000004</v>
      </c>
      <c r="D21">
        <v>274</v>
      </c>
      <c r="E21">
        <v>518.04499999999996</v>
      </c>
      <c r="F21">
        <v>137.899</v>
      </c>
      <c r="G21">
        <v>380.14499999999998</v>
      </c>
      <c r="H21">
        <v>2086.2570000000001</v>
      </c>
      <c r="I21">
        <v>58.670999999999999</v>
      </c>
      <c r="J21">
        <v>3.9670000000000001</v>
      </c>
      <c r="K21">
        <v>0.44900000000000001</v>
      </c>
      <c r="L21">
        <v>0.55500000000000005</v>
      </c>
      <c r="M21">
        <v>36.622</v>
      </c>
      <c r="N21">
        <v>4.0439999999999996</v>
      </c>
      <c r="O21">
        <v>14</v>
      </c>
      <c r="P21">
        <v>3</v>
      </c>
      <c r="Q21">
        <v>32.823999999999998</v>
      </c>
      <c r="R21">
        <v>9.5950000000000006</v>
      </c>
      <c r="S21">
        <v>21.975000000000001</v>
      </c>
      <c r="T21">
        <v>0.28899999999999998</v>
      </c>
    </row>
    <row r="22" spans="1:20">
      <c r="A22" t="s">
        <v>95</v>
      </c>
      <c r="B22">
        <v>0.21</v>
      </c>
      <c r="C22">
        <v>0.01</v>
      </c>
      <c r="D22">
        <v>28</v>
      </c>
      <c r="E22">
        <v>58.265999999999998</v>
      </c>
      <c r="F22">
        <v>18.414000000000001</v>
      </c>
      <c r="G22">
        <v>39.851999999999997</v>
      </c>
      <c r="H22">
        <v>182.94300000000001</v>
      </c>
      <c r="I22">
        <v>10</v>
      </c>
      <c r="J22">
        <v>3.8490000000000002</v>
      </c>
      <c r="K22">
        <v>0.55200000000000005</v>
      </c>
      <c r="L22">
        <v>0.39300000000000002</v>
      </c>
      <c r="M22">
        <v>18.556000000000001</v>
      </c>
      <c r="N22">
        <v>4</v>
      </c>
      <c r="O22">
        <v>5</v>
      </c>
      <c r="P22">
        <v>0</v>
      </c>
      <c r="Q22">
        <v>36.841999999999999</v>
      </c>
      <c r="R22">
        <v>2.032</v>
      </c>
      <c r="S22">
        <v>5.4470000000000001</v>
      </c>
      <c r="T22">
        <v>1.2999999999999999E-2</v>
      </c>
    </row>
    <row r="23" spans="1:20">
      <c r="A23" t="s">
        <v>97</v>
      </c>
      <c r="B23">
        <v>0.249</v>
      </c>
      <c r="C23">
        <v>0</v>
      </c>
      <c r="D23">
        <v>25</v>
      </c>
      <c r="E23">
        <v>74.606999999999999</v>
      </c>
      <c r="F23">
        <v>44.417000000000002</v>
      </c>
      <c r="G23">
        <v>30.190999999999999</v>
      </c>
      <c r="H23">
        <v>227.779</v>
      </c>
      <c r="I23">
        <v>4</v>
      </c>
      <c r="J23">
        <v>3.87</v>
      </c>
      <c r="K23">
        <v>0.40699999999999997</v>
      </c>
      <c r="L23">
        <v>0.2</v>
      </c>
      <c r="M23">
        <v>19.625</v>
      </c>
      <c r="N23">
        <v>5.5</v>
      </c>
      <c r="O23">
        <v>7</v>
      </c>
      <c r="P23">
        <v>2</v>
      </c>
      <c r="Q23">
        <v>41.176000000000002</v>
      </c>
      <c r="R23">
        <v>2.161</v>
      </c>
      <c r="S23">
        <v>4.6849999999999996</v>
      </c>
      <c r="T23">
        <v>0.252</v>
      </c>
    </row>
    <row r="24" spans="1:20">
      <c r="A24" t="s">
        <v>98</v>
      </c>
      <c r="B24">
        <v>0.11899999999999999</v>
      </c>
      <c r="C24">
        <v>1E-3</v>
      </c>
      <c r="D24">
        <v>24</v>
      </c>
      <c r="E24">
        <v>87.832999999999998</v>
      </c>
      <c r="F24">
        <v>63.680999999999997</v>
      </c>
      <c r="G24">
        <v>24.152999999999999</v>
      </c>
      <c r="H24">
        <v>252.33099999999999</v>
      </c>
      <c r="I24">
        <v>5</v>
      </c>
      <c r="J24">
        <v>3.9359999999999999</v>
      </c>
      <c r="K24">
        <v>0.502</v>
      </c>
      <c r="L24">
        <v>0.25</v>
      </c>
      <c r="M24">
        <v>2.75</v>
      </c>
      <c r="N24">
        <v>5.1669999999999998</v>
      </c>
      <c r="O24">
        <v>11</v>
      </c>
      <c r="P24">
        <v>-2</v>
      </c>
      <c r="Q24">
        <v>47.619</v>
      </c>
      <c r="R24">
        <v>2.6909999999999998</v>
      </c>
      <c r="S24">
        <v>5.415</v>
      </c>
      <c r="T24">
        <v>0.56399999999999995</v>
      </c>
    </row>
    <row r="25" spans="1:20">
      <c r="A25" t="s">
        <v>98</v>
      </c>
      <c r="B25">
        <v>7.0000000000000007E-2</v>
      </c>
      <c r="C25">
        <v>0</v>
      </c>
      <c r="D25">
        <v>20</v>
      </c>
      <c r="E25">
        <v>73.085999999999999</v>
      </c>
      <c r="F25">
        <v>34.442</v>
      </c>
      <c r="G25">
        <v>38.643999999999998</v>
      </c>
      <c r="H25">
        <v>218.06399999999999</v>
      </c>
      <c r="I25">
        <v>0</v>
      </c>
      <c r="J25">
        <v>3.879</v>
      </c>
      <c r="K25">
        <v>0.501</v>
      </c>
      <c r="L25">
        <v>0.05</v>
      </c>
      <c r="M25">
        <v>20.571000000000002</v>
      </c>
      <c r="N25">
        <v>4.2859999999999996</v>
      </c>
      <c r="O25">
        <v>4</v>
      </c>
      <c r="P25">
        <v>-1</v>
      </c>
      <c r="Q25">
        <v>43.75</v>
      </c>
      <c r="R25">
        <v>2.0499999999999998</v>
      </c>
      <c r="S25">
        <v>4.9880000000000004</v>
      </c>
      <c r="T25">
        <v>0.754</v>
      </c>
    </row>
    <row r="26" spans="1:20">
      <c r="A26" t="s">
        <v>99</v>
      </c>
      <c r="B26">
        <v>0.309</v>
      </c>
      <c r="C26">
        <v>0.61899999999999999</v>
      </c>
      <c r="D26">
        <v>46</v>
      </c>
      <c r="E26">
        <v>115.703</v>
      </c>
      <c r="F26">
        <v>50.491</v>
      </c>
      <c r="G26">
        <v>65.212000000000003</v>
      </c>
      <c r="H26">
        <v>332.25799999999998</v>
      </c>
      <c r="I26">
        <v>19.760000000000002</v>
      </c>
      <c r="J26">
        <v>3.698</v>
      </c>
      <c r="K26">
        <v>0.46700000000000003</v>
      </c>
      <c r="L26">
        <v>0.54300000000000004</v>
      </c>
      <c r="M26">
        <v>33.908999999999999</v>
      </c>
      <c r="N26">
        <v>4.7270000000000003</v>
      </c>
      <c r="O26">
        <v>5</v>
      </c>
      <c r="P26">
        <v>-1</v>
      </c>
      <c r="Q26">
        <v>34.375</v>
      </c>
      <c r="R26">
        <v>3.472</v>
      </c>
      <c r="S26">
        <v>10.917999999999999</v>
      </c>
      <c r="T26">
        <v>0.23</v>
      </c>
    </row>
    <row r="27" spans="1:20">
      <c r="A27" t="s">
        <v>100</v>
      </c>
      <c r="B27">
        <v>0.17</v>
      </c>
      <c r="C27">
        <v>0.85399999999999998</v>
      </c>
      <c r="D27">
        <v>91</v>
      </c>
      <c r="E27">
        <v>252.21</v>
      </c>
      <c r="F27">
        <v>83.795000000000002</v>
      </c>
      <c r="G27">
        <v>168.41399999999999</v>
      </c>
      <c r="H27">
        <v>887.15700000000004</v>
      </c>
      <c r="I27">
        <v>24.933</v>
      </c>
      <c r="J27">
        <v>4.069</v>
      </c>
      <c r="K27">
        <v>0.48899999999999999</v>
      </c>
      <c r="L27">
        <v>0.495</v>
      </c>
      <c r="M27">
        <v>13.773</v>
      </c>
      <c r="N27">
        <v>3.6819999999999999</v>
      </c>
      <c r="O27">
        <v>11</v>
      </c>
      <c r="P27">
        <v>-3</v>
      </c>
      <c r="Q27">
        <v>43.396000000000001</v>
      </c>
      <c r="R27">
        <v>7.0709999999999997</v>
      </c>
      <c r="S27">
        <v>19.681000000000001</v>
      </c>
      <c r="T27">
        <v>0.29799999999999999</v>
      </c>
    </row>
    <row r="28" spans="1:20">
      <c r="A28" t="s">
        <v>102</v>
      </c>
      <c r="B28">
        <v>1.2999999999999999E-2</v>
      </c>
      <c r="C28">
        <v>1E-3</v>
      </c>
      <c r="D28">
        <v>26</v>
      </c>
      <c r="E28">
        <v>107.86</v>
      </c>
      <c r="F28">
        <v>35.402000000000001</v>
      </c>
      <c r="G28">
        <v>72.457999999999998</v>
      </c>
      <c r="H28">
        <v>350.62799999999999</v>
      </c>
      <c r="I28">
        <v>4.6669999999999998</v>
      </c>
      <c r="J28">
        <v>4.0410000000000004</v>
      </c>
      <c r="K28">
        <v>0.66100000000000003</v>
      </c>
      <c r="L28">
        <v>0.23100000000000001</v>
      </c>
      <c r="M28">
        <v>35.832999999999998</v>
      </c>
      <c r="N28">
        <v>4.5</v>
      </c>
      <c r="O28">
        <v>3</v>
      </c>
      <c r="P28">
        <v>-2</v>
      </c>
      <c r="Q28">
        <v>38.094999999999999</v>
      </c>
      <c r="R28">
        <v>3.7949999999999999</v>
      </c>
      <c r="S28">
        <v>9.4529999999999994</v>
      </c>
      <c r="T28">
        <v>0.78600000000000003</v>
      </c>
    </row>
    <row r="29" spans="1:20">
      <c r="A29" t="s">
        <v>102</v>
      </c>
      <c r="B29">
        <v>-0.11</v>
      </c>
      <c r="C29">
        <v>1E-3</v>
      </c>
      <c r="D29">
        <v>18</v>
      </c>
      <c r="E29">
        <v>113.709</v>
      </c>
      <c r="F29">
        <v>61.780999999999999</v>
      </c>
      <c r="G29">
        <v>51.927999999999997</v>
      </c>
      <c r="H29">
        <v>388.54700000000003</v>
      </c>
      <c r="I29">
        <v>5</v>
      </c>
      <c r="J29">
        <v>4.2030000000000003</v>
      </c>
      <c r="K29">
        <v>0.55300000000000005</v>
      </c>
      <c r="L29">
        <v>0.33300000000000002</v>
      </c>
      <c r="M29">
        <v>26.75</v>
      </c>
      <c r="N29">
        <v>4.375</v>
      </c>
      <c r="O29">
        <v>3</v>
      </c>
      <c r="P29">
        <v>2</v>
      </c>
      <c r="Q29">
        <v>41.176000000000002</v>
      </c>
      <c r="R29">
        <v>3.1720000000000002</v>
      </c>
      <c r="S29">
        <v>7.6859999999999999</v>
      </c>
      <c r="T29">
        <v>0.90700000000000003</v>
      </c>
    </row>
    <row r="30" spans="1:20">
      <c r="A30" t="s">
        <v>103</v>
      </c>
      <c r="B30">
        <v>0.182</v>
      </c>
      <c r="C30">
        <v>0.59599999999999997</v>
      </c>
      <c r="D30">
        <v>48</v>
      </c>
      <c r="E30">
        <v>134.28</v>
      </c>
      <c r="F30">
        <v>21.495999999999999</v>
      </c>
      <c r="G30">
        <v>112.78400000000001</v>
      </c>
      <c r="H30">
        <v>396.53199999999998</v>
      </c>
      <c r="I30">
        <v>29.613</v>
      </c>
      <c r="J30">
        <v>4.0419999999999998</v>
      </c>
      <c r="K30">
        <v>0.52700000000000002</v>
      </c>
      <c r="L30">
        <v>0.64600000000000002</v>
      </c>
      <c r="M30">
        <v>47.533000000000001</v>
      </c>
      <c r="N30">
        <v>4.4669999999999996</v>
      </c>
      <c r="O30">
        <v>4</v>
      </c>
      <c r="P30">
        <v>0</v>
      </c>
      <c r="Q30">
        <v>19.355</v>
      </c>
      <c r="R30">
        <v>3.5739999999999998</v>
      </c>
      <c r="S30">
        <v>8.6950000000000003</v>
      </c>
      <c r="T30">
        <v>0.59599999999999997</v>
      </c>
    </row>
    <row r="31" spans="1:20">
      <c r="A31" t="s">
        <v>103</v>
      </c>
      <c r="B31">
        <v>9.9000000000000005E-2</v>
      </c>
      <c r="C31">
        <v>1E-3</v>
      </c>
      <c r="D31">
        <v>19</v>
      </c>
      <c r="E31">
        <v>94.016999999999996</v>
      </c>
      <c r="F31">
        <v>33.636000000000003</v>
      </c>
      <c r="G31">
        <v>60.381</v>
      </c>
      <c r="H31">
        <v>365.86399999999998</v>
      </c>
      <c r="I31">
        <v>3</v>
      </c>
      <c r="J31">
        <v>3.9630000000000001</v>
      </c>
      <c r="K31">
        <v>0.53600000000000003</v>
      </c>
      <c r="L31">
        <v>0.21099999999999999</v>
      </c>
      <c r="M31">
        <v>24.556000000000001</v>
      </c>
      <c r="N31">
        <v>4.1109999999999998</v>
      </c>
      <c r="O31">
        <v>3</v>
      </c>
      <c r="P31">
        <v>0</v>
      </c>
      <c r="Q31">
        <v>42.856999999999999</v>
      </c>
      <c r="R31">
        <v>3.827</v>
      </c>
      <c r="S31">
        <v>9.4139999999999997</v>
      </c>
      <c r="T31">
        <v>0.51300000000000001</v>
      </c>
    </row>
    <row r="32" spans="1:20">
      <c r="A32" t="s">
        <v>104</v>
      </c>
      <c r="B32">
        <v>-0.21</v>
      </c>
      <c r="C32">
        <v>0.33400000000000002</v>
      </c>
      <c r="D32">
        <v>46</v>
      </c>
      <c r="E32">
        <v>202.214</v>
      </c>
      <c r="F32">
        <v>45.222999999999999</v>
      </c>
      <c r="G32">
        <v>156.99199999999999</v>
      </c>
      <c r="H32">
        <v>563.43299999999999</v>
      </c>
      <c r="I32">
        <v>34.167000000000002</v>
      </c>
      <c r="J32">
        <v>4.1379999999999999</v>
      </c>
      <c r="K32">
        <v>0.436</v>
      </c>
      <c r="L32">
        <v>0.78300000000000003</v>
      </c>
      <c r="M32">
        <v>38.091000000000001</v>
      </c>
      <c r="N32">
        <v>4.2729999999999997</v>
      </c>
      <c r="O32">
        <v>4</v>
      </c>
      <c r="P32">
        <v>1</v>
      </c>
      <c r="Q32">
        <v>17.241</v>
      </c>
      <c r="R32">
        <v>4.5279999999999996</v>
      </c>
      <c r="S32">
        <v>13.090999999999999</v>
      </c>
      <c r="T32">
        <v>0.55700000000000005</v>
      </c>
    </row>
    <row r="33" spans="1:20">
      <c r="A33" t="s">
        <v>105</v>
      </c>
      <c r="B33">
        <v>0.153</v>
      </c>
      <c r="C33">
        <v>0.67700000000000005</v>
      </c>
      <c r="D33">
        <v>183</v>
      </c>
      <c r="E33">
        <v>388.95</v>
      </c>
      <c r="F33">
        <v>184.702</v>
      </c>
      <c r="G33">
        <v>204.24700000000001</v>
      </c>
      <c r="H33">
        <v>1593.9849999999999</v>
      </c>
      <c r="I33">
        <v>40.363999999999997</v>
      </c>
      <c r="J33">
        <v>3.9860000000000002</v>
      </c>
      <c r="K33">
        <v>0.503</v>
      </c>
      <c r="L33">
        <v>0.36099999999999999</v>
      </c>
      <c r="M33">
        <v>18.969000000000001</v>
      </c>
      <c r="N33">
        <v>4.25</v>
      </c>
      <c r="O33">
        <v>16</v>
      </c>
      <c r="P33">
        <v>-1</v>
      </c>
      <c r="Q33">
        <v>46.295999999999999</v>
      </c>
      <c r="R33">
        <v>9.1929999999999996</v>
      </c>
      <c r="S33">
        <v>25.387</v>
      </c>
      <c r="T33">
        <v>0.23300000000000001</v>
      </c>
    </row>
    <row r="34" spans="1:20">
      <c r="A34" t="s">
        <v>105</v>
      </c>
      <c r="B34">
        <v>0.126</v>
      </c>
      <c r="C34">
        <v>3.1E-2</v>
      </c>
      <c r="D34">
        <v>52</v>
      </c>
      <c r="E34">
        <v>108.804</v>
      </c>
      <c r="F34">
        <v>44.482999999999997</v>
      </c>
      <c r="G34">
        <v>64.320999999999998</v>
      </c>
      <c r="H34">
        <v>511.35500000000002</v>
      </c>
      <c r="I34">
        <v>23.8</v>
      </c>
      <c r="J34">
        <v>4.0999999999999996</v>
      </c>
      <c r="K34">
        <v>0.54600000000000004</v>
      </c>
      <c r="L34">
        <v>0.57699999999999996</v>
      </c>
      <c r="M34">
        <v>55.875</v>
      </c>
      <c r="N34">
        <v>4.9379999999999997</v>
      </c>
      <c r="O34">
        <v>5</v>
      </c>
      <c r="P34">
        <v>2</v>
      </c>
      <c r="Q34">
        <v>27.027000000000001</v>
      </c>
      <c r="R34">
        <v>4.819</v>
      </c>
      <c r="S34">
        <v>11.347</v>
      </c>
      <c r="T34">
        <v>0.45700000000000002</v>
      </c>
    </row>
    <row r="35" spans="1:20">
      <c r="A35" t="s">
        <v>106</v>
      </c>
      <c r="B35">
        <v>0.37</v>
      </c>
      <c r="C35">
        <v>0.40200000000000002</v>
      </c>
      <c r="D35">
        <v>84</v>
      </c>
      <c r="E35">
        <v>157.648</v>
      </c>
      <c r="F35">
        <v>86.734999999999999</v>
      </c>
      <c r="G35">
        <v>70.912999999999997</v>
      </c>
      <c r="H35">
        <v>804.55</v>
      </c>
      <c r="I35">
        <v>26.727</v>
      </c>
      <c r="J35">
        <v>4.1059999999999999</v>
      </c>
      <c r="K35">
        <v>0.56000000000000005</v>
      </c>
      <c r="L35">
        <v>0.39300000000000002</v>
      </c>
      <c r="M35">
        <v>39.457999999999998</v>
      </c>
      <c r="N35">
        <v>4.75</v>
      </c>
      <c r="O35">
        <v>14</v>
      </c>
      <c r="P35">
        <v>1</v>
      </c>
      <c r="Q35">
        <v>38.462000000000003</v>
      </c>
      <c r="R35">
        <v>5.3659999999999997</v>
      </c>
      <c r="S35">
        <v>12.8</v>
      </c>
      <c r="T35">
        <v>0.307</v>
      </c>
    </row>
    <row r="36" spans="1:20">
      <c r="A36" t="s">
        <v>107</v>
      </c>
      <c r="B36">
        <v>0.46899999999999997</v>
      </c>
      <c r="C36">
        <v>0</v>
      </c>
      <c r="D36">
        <v>50</v>
      </c>
      <c r="E36">
        <v>129.92400000000001</v>
      </c>
      <c r="F36">
        <v>74.373000000000005</v>
      </c>
      <c r="G36">
        <v>55.551000000000002</v>
      </c>
      <c r="H36">
        <v>522.48900000000003</v>
      </c>
      <c r="I36">
        <v>1</v>
      </c>
      <c r="J36">
        <v>3.8820000000000001</v>
      </c>
      <c r="K36">
        <v>0.51500000000000001</v>
      </c>
      <c r="L36">
        <v>0.04</v>
      </c>
      <c r="M36">
        <v>5.133</v>
      </c>
      <c r="N36">
        <v>3.4670000000000001</v>
      </c>
      <c r="O36">
        <v>9</v>
      </c>
      <c r="P36">
        <v>1</v>
      </c>
      <c r="Q36">
        <v>60</v>
      </c>
      <c r="R36">
        <v>5.6159999999999997</v>
      </c>
      <c r="S36">
        <v>12.88</v>
      </c>
      <c r="T36">
        <v>0.28499999999999998</v>
      </c>
    </row>
    <row r="37" spans="1:20">
      <c r="A37" t="s">
        <v>107</v>
      </c>
      <c r="B37">
        <v>0.10299999999999999</v>
      </c>
      <c r="C37">
        <v>4.7E-2</v>
      </c>
      <c r="D37">
        <v>22</v>
      </c>
      <c r="E37">
        <v>80.731999999999999</v>
      </c>
      <c r="F37">
        <v>11.897</v>
      </c>
      <c r="G37">
        <v>68.834999999999994</v>
      </c>
      <c r="H37">
        <v>293.79000000000002</v>
      </c>
      <c r="I37">
        <v>10</v>
      </c>
      <c r="J37">
        <v>4.0739999999999998</v>
      </c>
      <c r="K37">
        <v>0.54700000000000004</v>
      </c>
      <c r="L37">
        <v>0.5</v>
      </c>
      <c r="M37">
        <v>33.875</v>
      </c>
      <c r="N37">
        <v>3.25</v>
      </c>
      <c r="O37">
        <v>2</v>
      </c>
      <c r="P37">
        <v>1</v>
      </c>
      <c r="Q37">
        <v>31.579000000000001</v>
      </c>
      <c r="R37">
        <v>2.8140000000000001</v>
      </c>
      <c r="S37">
        <v>6.1139999999999999</v>
      </c>
      <c r="T37">
        <v>0.72</v>
      </c>
    </row>
    <row r="38" spans="1:20">
      <c r="A38" t="s">
        <v>108</v>
      </c>
      <c r="B38">
        <v>0.156</v>
      </c>
      <c r="C38">
        <v>0.97599999999999998</v>
      </c>
      <c r="D38">
        <v>124</v>
      </c>
      <c r="E38">
        <v>291.19200000000001</v>
      </c>
      <c r="F38">
        <v>84.37</v>
      </c>
      <c r="G38">
        <v>206.821</v>
      </c>
      <c r="H38">
        <v>1178.1110000000001</v>
      </c>
      <c r="I38">
        <v>56.616999999999997</v>
      </c>
      <c r="J38">
        <v>4.1120000000000001</v>
      </c>
      <c r="K38">
        <v>0.54100000000000004</v>
      </c>
      <c r="L38">
        <v>0.65300000000000002</v>
      </c>
      <c r="M38">
        <v>31.12</v>
      </c>
      <c r="N38">
        <v>3.88</v>
      </c>
      <c r="O38">
        <v>10</v>
      </c>
      <c r="P38">
        <v>3</v>
      </c>
      <c r="Q38">
        <v>33.75</v>
      </c>
      <c r="R38">
        <v>7.4539999999999997</v>
      </c>
      <c r="S38">
        <v>25.178999999999998</v>
      </c>
      <c r="T38">
        <v>0.23</v>
      </c>
    </row>
    <row r="39" spans="1:20">
      <c r="A39" t="s">
        <v>109</v>
      </c>
      <c r="B39">
        <v>0.34200000000000003</v>
      </c>
      <c r="C39">
        <v>0.66700000000000004</v>
      </c>
      <c r="D39">
        <v>79</v>
      </c>
      <c r="E39">
        <v>173.71899999999999</v>
      </c>
      <c r="F39">
        <v>71.069999999999993</v>
      </c>
      <c r="G39">
        <v>102.648</v>
      </c>
      <c r="H39">
        <v>653.61</v>
      </c>
      <c r="I39">
        <v>32.216000000000001</v>
      </c>
      <c r="J39">
        <v>3.879</v>
      </c>
      <c r="K39">
        <v>0.47499999999999998</v>
      </c>
      <c r="L39">
        <v>0.46800000000000003</v>
      </c>
      <c r="M39">
        <v>23.667000000000002</v>
      </c>
      <c r="N39">
        <v>3.952</v>
      </c>
      <c r="O39">
        <v>15</v>
      </c>
      <c r="P39">
        <v>3</v>
      </c>
      <c r="Q39">
        <v>36.734999999999999</v>
      </c>
      <c r="R39">
        <v>5.7690000000000001</v>
      </c>
      <c r="S39">
        <v>15.481</v>
      </c>
      <c r="T39">
        <v>0.188</v>
      </c>
    </row>
    <row r="40" spans="1:20">
      <c r="A40" t="s">
        <v>111</v>
      </c>
      <c r="B40">
        <v>0.312</v>
      </c>
      <c r="C40">
        <v>0.65</v>
      </c>
      <c r="D40">
        <v>70</v>
      </c>
      <c r="E40">
        <v>131.715</v>
      </c>
      <c r="F40">
        <v>40.826000000000001</v>
      </c>
      <c r="G40">
        <v>90.888999999999996</v>
      </c>
      <c r="H40">
        <v>467.52199999999999</v>
      </c>
      <c r="I40">
        <v>31.029</v>
      </c>
      <c r="J40">
        <v>3.9790000000000001</v>
      </c>
      <c r="K40">
        <v>0.496</v>
      </c>
      <c r="L40">
        <v>0.5</v>
      </c>
      <c r="M40">
        <v>42.625</v>
      </c>
      <c r="N40">
        <v>4.625</v>
      </c>
      <c r="O40">
        <v>6</v>
      </c>
      <c r="P40">
        <v>1</v>
      </c>
      <c r="Q40">
        <v>30</v>
      </c>
      <c r="R40">
        <v>4.0839999999999996</v>
      </c>
      <c r="S40">
        <v>9.9619999999999997</v>
      </c>
      <c r="T40">
        <v>0.26700000000000002</v>
      </c>
    </row>
    <row r="41" spans="1:20">
      <c r="A41" t="s">
        <v>112</v>
      </c>
      <c r="B41">
        <v>0.28999999999999998</v>
      </c>
      <c r="C41">
        <v>7.0000000000000001E-3</v>
      </c>
      <c r="D41">
        <v>24</v>
      </c>
      <c r="E41">
        <v>85.215000000000003</v>
      </c>
      <c r="F41">
        <v>53.816000000000003</v>
      </c>
      <c r="G41">
        <v>31.398</v>
      </c>
      <c r="H41">
        <v>338.25299999999999</v>
      </c>
      <c r="I41">
        <v>5</v>
      </c>
      <c r="J41">
        <v>4.0410000000000004</v>
      </c>
      <c r="K41">
        <v>0.56499999999999995</v>
      </c>
      <c r="L41">
        <v>0.25</v>
      </c>
      <c r="M41">
        <v>-19</v>
      </c>
      <c r="N41">
        <v>3.4169999999999998</v>
      </c>
      <c r="O41">
        <v>9</v>
      </c>
      <c r="P41">
        <v>-5</v>
      </c>
      <c r="Q41">
        <v>69.564999999999998</v>
      </c>
      <c r="R41">
        <v>4.1239999999999997</v>
      </c>
      <c r="S41">
        <v>9.9179999999999993</v>
      </c>
      <c r="T41">
        <v>0.48699999999999999</v>
      </c>
    </row>
    <row r="42" spans="1:20">
      <c r="A42" t="s">
        <v>112</v>
      </c>
      <c r="B42">
        <v>0.218</v>
      </c>
      <c r="C42">
        <v>1E-3</v>
      </c>
      <c r="D42">
        <v>23</v>
      </c>
      <c r="E42">
        <v>56.838000000000001</v>
      </c>
      <c r="F42">
        <v>29.062000000000001</v>
      </c>
      <c r="G42">
        <v>27.774999999999999</v>
      </c>
      <c r="H42">
        <v>236.72900000000001</v>
      </c>
      <c r="I42">
        <v>5</v>
      </c>
      <c r="J42">
        <v>3.9590000000000001</v>
      </c>
      <c r="K42">
        <v>0.59799999999999998</v>
      </c>
      <c r="L42">
        <v>0.26100000000000001</v>
      </c>
      <c r="M42">
        <v>9.4440000000000008</v>
      </c>
      <c r="N42">
        <v>4.2220000000000004</v>
      </c>
      <c r="O42">
        <v>6</v>
      </c>
      <c r="P42">
        <v>-2</v>
      </c>
      <c r="Q42">
        <v>44.444000000000003</v>
      </c>
      <c r="R42">
        <v>2.3050000000000002</v>
      </c>
      <c r="S42">
        <v>4.99</v>
      </c>
      <c r="T42">
        <v>0.54900000000000004</v>
      </c>
    </row>
    <row r="43" spans="1:20">
      <c r="A43" t="s">
        <v>113</v>
      </c>
      <c r="B43">
        <v>0.32500000000000001</v>
      </c>
      <c r="C43">
        <v>0</v>
      </c>
      <c r="D43">
        <v>35</v>
      </c>
      <c r="E43">
        <v>117.34699999999999</v>
      </c>
      <c r="F43">
        <v>78.703000000000003</v>
      </c>
      <c r="G43">
        <v>38.643999999999998</v>
      </c>
      <c r="H43">
        <v>403.65600000000001</v>
      </c>
      <c r="I43">
        <v>1</v>
      </c>
      <c r="J43">
        <v>3.9670000000000001</v>
      </c>
      <c r="K43">
        <v>0.498</v>
      </c>
      <c r="L43">
        <v>5.7000000000000002E-2</v>
      </c>
      <c r="M43">
        <v>32.454999999999998</v>
      </c>
      <c r="N43">
        <v>4.4550000000000001</v>
      </c>
      <c r="O43">
        <v>7</v>
      </c>
      <c r="P43">
        <v>-2</v>
      </c>
      <c r="Q43">
        <v>54.167000000000002</v>
      </c>
      <c r="R43">
        <v>3.6989999999999998</v>
      </c>
      <c r="S43">
        <v>9.1430000000000007</v>
      </c>
      <c r="T43">
        <v>0.221</v>
      </c>
    </row>
    <row r="44" spans="1:20">
      <c r="A44" t="s">
        <v>114</v>
      </c>
      <c r="B44">
        <v>0.314</v>
      </c>
      <c r="C44">
        <v>0.37</v>
      </c>
      <c r="D44">
        <v>33</v>
      </c>
      <c r="E44">
        <v>123.913</v>
      </c>
      <c r="F44">
        <v>35.756</v>
      </c>
      <c r="G44">
        <v>88.156999999999996</v>
      </c>
      <c r="H44">
        <v>356.62900000000002</v>
      </c>
      <c r="I44">
        <v>13.7</v>
      </c>
      <c r="J44">
        <v>3.92</v>
      </c>
      <c r="K44">
        <v>0.47599999999999998</v>
      </c>
      <c r="L44">
        <v>0.60599999999999998</v>
      </c>
      <c r="M44">
        <v>39.929000000000002</v>
      </c>
      <c r="N44">
        <v>4.2859999999999996</v>
      </c>
      <c r="O44">
        <v>6</v>
      </c>
      <c r="P44">
        <v>2</v>
      </c>
      <c r="Q44">
        <v>26.922999999999998</v>
      </c>
      <c r="R44">
        <v>4.1879999999999997</v>
      </c>
      <c r="S44">
        <v>9.8149999999999995</v>
      </c>
      <c r="T44">
        <v>0</v>
      </c>
    </row>
    <row r="45" spans="1:20">
      <c r="A45" t="s">
        <v>114</v>
      </c>
      <c r="B45">
        <v>0.20799999999999999</v>
      </c>
      <c r="C45">
        <v>1E-3</v>
      </c>
      <c r="D45">
        <v>21</v>
      </c>
      <c r="E45">
        <v>57.290999999999997</v>
      </c>
      <c r="F45">
        <v>36.762</v>
      </c>
      <c r="G45">
        <v>20.53</v>
      </c>
      <c r="H45">
        <v>144.75899999999999</v>
      </c>
      <c r="I45">
        <v>3</v>
      </c>
      <c r="J45">
        <v>3.7629999999999999</v>
      </c>
      <c r="K45">
        <v>0.47099999999999997</v>
      </c>
      <c r="L45">
        <v>0.19</v>
      </c>
      <c r="M45">
        <v>8.3330000000000002</v>
      </c>
      <c r="N45">
        <v>3.778</v>
      </c>
      <c r="O45">
        <v>8</v>
      </c>
      <c r="P45">
        <v>3</v>
      </c>
      <c r="Q45">
        <v>58.823999999999998</v>
      </c>
      <c r="R45">
        <v>2.085</v>
      </c>
      <c r="S45">
        <v>5.0389999999999997</v>
      </c>
      <c r="T45">
        <v>0.253</v>
      </c>
    </row>
    <row r="46" spans="1:20">
      <c r="A46" t="s">
        <v>116</v>
      </c>
      <c r="B46">
        <v>0.154</v>
      </c>
      <c r="C46">
        <v>0.745</v>
      </c>
      <c r="D46">
        <v>113</v>
      </c>
      <c r="E46">
        <v>233.84399999999999</v>
      </c>
      <c r="F46">
        <v>87.563000000000002</v>
      </c>
      <c r="G46">
        <v>146.28100000000001</v>
      </c>
      <c r="H46">
        <v>834.00199999999995</v>
      </c>
      <c r="I46">
        <v>40.195999999999998</v>
      </c>
      <c r="J46">
        <v>4.1020000000000003</v>
      </c>
      <c r="K46">
        <v>0.53900000000000003</v>
      </c>
      <c r="L46">
        <v>0.45100000000000001</v>
      </c>
      <c r="M46">
        <v>38.457999999999998</v>
      </c>
      <c r="N46">
        <v>4.3330000000000002</v>
      </c>
      <c r="O46">
        <v>10</v>
      </c>
      <c r="P46">
        <v>1</v>
      </c>
      <c r="Q46">
        <v>37.704999999999998</v>
      </c>
      <c r="R46">
        <v>5.9669999999999996</v>
      </c>
      <c r="S46">
        <v>13.44</v>
      </c>
      <c r="T46">
        <v>0.57999999999999996</v>
      </c>
    </row>
    <row r="47" spans="1:20">
      <c r="A47" t="s">
        <v>116</v>
      </c>
      <c r="B47">
        <v>-2.1000000000000001E-2</v>
      </c>
      <c r="C47">
        <v>1E-3</v>
      </c>
      <c r="D47">
        <v>15</v>
      </c>
      <c r="E47">
        <v>64.11</v>
      </c>
      <c r="F47">
        <v>38.75</v>
      </c>
      <c r="G47">
        <v>25.36</v>
      </c>
      <c r="H47">
        <v>143.59</v>
      </c>
      <c r="I47">
        <v>6</v>
      </c>
      <c r="J47">
        <v>3.7250000000000001</v>
      </c>
      <c r="K47">
        <v>0.46100000000000002</v>
      </c>
      <c r="L47">
        <v>0.46700000000000003</v>
      </c>
      <c r="M47">
        <v>8</v>
      </c>
      <c r="N47">
        <v>4.1669999999999998</v>
      </c>
      <c r="O47">
        <v>4</v>
      </c>
      <c r="P47">
        <v>0</v>
      </c>
      <c r="Q47">
        <v>46.667000000000002</v>
      </c>
      <c r="R47">
        <v>2.35</v>
      </c>
      <c r="S47">
        <v>5.1189999999999998</v>
      </c>
      <c r="T47">
        <v>0.72799999999999998</v>
      </c>
    </row>
    <row r="48" spans="1:20">
      <c r="A48" t="s">
        <v>117</v>
      </c>
      <c r="B48">
        <v>8.4000000000000005E-2</v>
      </c>
      <c r="C48">
        <v>1.6E-2</v>
      </c>
      <c r="D48">
        <v>31</v>
      </c>
      <c r="E48">
        <v>79.701999999999998</v>
      </c>
      <c r="F48">
        <v>23.992999999999999</v>
      </c>
      <c r="G48">
        <v>55.709000000000003</v>
      </c>
      <c r="H48">
        <v>292.62900000000002</v>
      </c>
      <c r="I48">
        <v>14</v>
      </c>
      <c r="J48">
        <v>3.996</v>
      </c>
      <c r="K48">
        <v>0.45100000000000001</v>
      </c>
      <c r="L48">
        <v>0.48399999999999999</v>
      </c>
      <c r="M48">
        <v>23.2</v>
      </c>
      <c r="N48">
        <v>4.2</v>
      </c>
      <c r="O48">
        <v>6</v>
      </c>
      <c r="P48">
        <v>2</v>
      </c>
      <c r="Q48">
        <v>23.81</v>
      </c>
      <c r="R48">
        <v>2.649</v>
      </c>
      <c r="S48">
        <v>5.141</v>
      </c>
      <c r="T48">
        <v>0.64300000000000002</v>
      </c>
    </row>
    <row r="49" spans="1:20">
      <c r="A49" t="s">
        <v>118</v>
      </c>
      <c r="B49">
        <v>0.24</v>
      </c>
      <c r="C49">
        <v>9.8000000000000004E-2</v>
      </c>
      <c r="D49">
        <v>122</v>
      </c>
      <c r="E49">
        <v>292.01799999999997</v>
      </c>
      <c r="F49">
        <v>179.708</v>
      </c>
      <c r="G49">
        <v>112.309</v>
      </c>
      <c r="H49">
        <v>1210.8979999999999</v>
      </c>
      <c r="I49">
        <v>11.586</v>
      </c>
      <c r="J49">
        <v>3.9350000000000001</v>
      </c>
      <c r="K49">
        <v>0.47699999999999998</v>
      </c>
      <c r="L49">
        <v>0.23799999999999999</v>
      </c>
      <c r="M49">
        <v>18.966000000000001</v>
      </c>
      <c r="N49">
        <v>4.9660000000000002</v>
      </c>
      <c r="O49">
        <v>23</v>
      </c>
      <c r="P49">
        <v>1</v>
      </c>
      <c r="Q49">
        <v>48.570999999999998</v>
      </c>
      <c r="R49">
        <v>7.6470000000000002</v>
      </c>
      <c r="S49">
        <v>19.827000000000002</v>
      </c>
      <c r="T49">
        <v>0.31900000000000001</v>
      </c>
    </row>
    <row r="50" spans="1:20">
      <c r="A50" t="s">
        <v>119</v>
      </c>
      <c r="B50">
        <v>0.33500000000000002</v>
      </c>
      <c r="C50">
        <v>0.89800000000000002</v>
      </c>
      <c r="D50">
        <v>111</v>
      </c>
      <c r="E50">
        <v>177.16800000000001</v>
      </c>
      <c r="F50">
        <v>114.371</v>
      </c>
      <c r="G50">
        <v>62.796999999999997</v>
      </c>
      <c r="H50">
        <v>634.67999999999995</v>
      </c>
      <c r="I50">
        <v>34.054000000000002</v>
      </c>
      <c r="J50">
        <v>3.9039999999999999</v>
      </c>
      <c r="K50">
        <v>0.52300000000000002</v>
      </c>
      <c r="L50">
        <v>0.33300000000000002</v>
      </c>
      <c r="M50">
        <v>28.143000000000001</v>
      </c>
      <c r="N50">
        <v>4.6070000000000002</v>
      </c>
      <c r="O50">
        <v>17</v>
      </c>
      <c r="P50">
        <v>-2</v>
      </c>
      <c r="Q50">
        <v>46.97</v>
      </c>
      <c r="R50">
        <v>5.9020000000000001</v>
      </c>
      <c r="S50">
        <v>17.286999999999999</v>
      </c>
      <c r="T50">
        <v>0.42699999999999999</v>
      </c>
    </row>
    <row r="51" spans="1:20">
      <c r="A51" t="s">
        <v>352</v>
      </c>
      <c r="B51">
        <v>0.41799999999999998</v>
      </c>
      <c r="C51">
        <v>4.3999999999999997E-2</v>
      </c>
      <c r="D51">
        <v>72</v>
      </c>
      <c r="E51">
        <v>129.602</v>
      </c>
      <c r="F51">
        <v>61.737000000000002</v>
      </c>
      <c r="G51">
        <v>67.864999999999995</v>
      </c>
      <c r="H51">
        <v>502.82600000000002</v>
      </c>
      <c r="I51">
        <v>10.75</v>
      </c>
      <c r="J51">
        <v>3.8149999999999999</v>
      </c>
      <c r="K51">
        <v>0.437</v>
      </c>
      <c r="L51">
        <v>0.222</v>
      </c>
      <c r="M51">
        <v>13.526</v>
      </c>
      <c r="N51">
        <v>4.8949999999999996</v>
      </c>
      <c r="O51">
        <v>14</v>
      </c>
      <c r="P51">
        <v>3</v>
      </c>
      <c r="Q51">
        <v>51.162999999999997</v>
      </c>
      <c r="R51">
        <v>4.97</v>
      </c>
      <c r="S51">
        <v>14.298999999999999</v>
      </c>
      <c r="T51">
        <v>0.47199999999999998</v>
      </c>
    </row>
    <row r="52" spans="1:20">
      <c r="A52" t="s">
        <v>121</v>
      </c>
      <c r="B52">
        <v>0.33</v>
      </c>
      <c r="C52">
        <v>0.80600000000000005</v>
      </c>
      <c r="D52">
        <v>90</v>
      </c>
      <c r="E52">
        <v>218.67500000000001</v>
      </c>
      <c r="F52">
        <v>91.715999999999994</v>
      </c>
      <c r="G52">
        <v>126.959</v>
      </c>
      <c r="H52">
        <v>833.24699999999996</v>
      </c>
      <c r="I52">
        <v>36.14</v>
      </c>
      <c r="J52">
        <v>4.0380000000000003</v>
      </c>
      <c r="K52">
        <v>0.51800000000000002</v>
      </c>
      <c r="L52">
        <v>0.63300000000000001</v>
      </c>
      <c r="M52">
        <v>36.454999999999998</v>
      </c>
      <c r="N52">
        <v>5.1820000000000004</v>
      </c>
      <c r="O52">
        <v>14</v>
      </c>
      <c r="P52">
        <v>-3</v>
      </c>
      <c r="Q52">
        <v>33.332999999999998</v>
      </c>
      <c r="R52">
        <v>7.1079999999999997</v>
      </c>
      <c r="S52">
        <v>16.143999999999998</v>
      </c>
      <c r="T52">
        <v>0.29899999999999999</v>
      </c>
    </row>
    <row r="53" spans="1:20">
      <c r="A53" t="s">
        <v>121</v>
      </c>
      <c r="B53">
        <v>7.6999999999999999E-2</v>
      </c>
      <c r="C53">
        <v>1E-3</v>
      </c>
      <c r="D53">
        <v>34</v>
      </c>
      <c r="E53">
        <v>86.536000000000001</v>
      </c>
      <c r="F53">
        <v>41.853000000000002</v>
      </c>
      <c r="G53">
        <v>44.682000000000002</v>
      </c>
      <c r="H53">
        <v>292.82100000000003</v>
      </c>
      <c r="I53">
        <v>6</v>
      </c>
      <c r="J53">
        <v>3.9089999999999998</v>
      </c>
      <c r="K53">
        <v>0.502</v>
      </c>
      <c r="L53">
        <v>0.20599999999999999</v>
      </c>
      <c r="M53">
        <v>18.8</v>
      </c>
      <c r="N53">
        <v>4.2</v>
      </c>
      <c r="O53">
        <v>6</v>
      </c>
      <c r="P53">
        <v>1</v>
      </c>
      <c r="Q53">
        <v>43.478000000000002</v>
      </c>
      <c r="R53">
        <v>3.0179999999999998</v>
      </c>
      <c r="S53">
        <v>7.2359999999999998</v>
      </c>
      <c r="T53">
        <v>0.42699999999999999</v>
      </c>
    </row>
    <row r="54" spans="1:20">
      <c r="A54" t="s">
        <v>121</v>
      </c>
      <c r="B54">
        <v>4.2000000000000003E-2</v>
      </c>
      <c r="C54">
        <v>0.28299999999999997</v>
      </c>
      <c r="D54">
        <v>74</v>
      </c>
      <c r="E54">
        <v>211.982</v>
      </c>
      <c r="F54">
        <v>76.649000000000001</v>
      </c>
      <c r="G54">
        <v>135.334</v>
      </c>
      <c r="H54">
        <v>806.47400000000005</v>
      </c>
      <c r="I54">
        <v>31.73</v>
      </c>
      <c r="J54">
        <v>4.1820000000000004</v>
      </c>
      <c r="K54">
        <v>0.41399999999999998</v>
      </c>
      <c r="L54">
        <v>0.5</v>
      </c>
      <c r="M54">
        <v>46.941000000000003</v>
      </c>
      <c r="N54">
        <v>5</v>
      </c>
      <c r="O54">
        <v>8</v>
      </c>
      <c r="P54">
        <v>-2</v>
      </c>
      <c r="Q54">
        <v>32</v>
      </c>
      <c r="R54">
        <v>5.1040000000000001</v>
      </c>
      <c r="S54">
        <v>12.029</v>
      </c>
      <c r="T54">
        <v>0.5</v>
      </c>
    </row>
    <row r="55" spans="1:20">
      <c r="A55" t="s">
        <v>122</v>
      </c>
      <c r="B55">
        <v>0.39400000000000002</v>
      </c>
      <c r="C55">
        <v>0.88900000000000001</v>
      </c>
      <c r="D55">
        <v>69</v>
      </c>
      <c r="E55">
        <v>112.223</v>
      </c>
      <c r="F55">
        <v>21.65</v>
      </c>
      <c r="G55">
        <v>90.572000000000003</v>
      </c>
      <c r="H55">
        <v>442.767</v>
      </c>
      <c r="I55">
        <v>48.872999999999998</v>
      </c>
      <c r="J55">
        <v>3.9340000000000002</v>
      </c>
      <c r="K55">
        <v>0.47399999999999998</v>
      </c>
      <c r="L55">
        <v>0.79700000000000004</v>
      </c>
      <c r="M55">
        <v>41.65</v>
      </c>
      <c r="N55">
        <v>4.25</v>
      </c>
      <c r="O55">
        <v>8</v>
      </c>
      <c r="P55">
        <v>1</v>
      </c>
      <c r="Q55">
        <v>23.81</v>
      </c>
      <c r="R55">
        <v>4.1139999999999999</v>
      </c>
      <c r="S55">
        <v>11.497999999999999</v>
      </c>
      <c r="T55">
        <v>0.53500000000000003</v>
      </c>
    </row>
    <row r="56" spans="1:20">
      <c r="A56" t="s">
        <v>122</v>
      </c>
      <c r="B56">
        <v>0.24099999999999999</v>
      </c>
      <c r="C56">
        <v>1.2999999999999999E-2</v>
      </c>
      <c r="D56">
        <v>23</v>
      </c>
      <c r="E56">
        <v>101.496</v>
      </c>
      <c r="F56">
        <v>51.982999999999997</v>
      </c>
      <c r="G56">
        <v>49.512999999999998</v>
      </c>
      <c r="H56">
        <v>558.029</v>
      </c>
      <c r="I56">
        <v>10</v>
      </c>
      <c r="J56">
        <v>4.1269999999999998</v>
      </c>
      <c r="K56">
        <v>0.66100000000000003</v>
      </c>
      <c r="L56">
        <v>0.47799999999999998</v>
      </c>
      <c r="M56">
        <v>27.6</v>
      </c>
      <c r="N56">
        <v>4.3</v>
      </c>
      <c r="O56">
        <v>4</v>
      </c>
      <c r="P56">
        <v>4</v>
      </c>
      <c r="Q56">
        <v>46.154000000000003</v>
      </c>
      <c r="R56">
        <v>5.6159999999999997</v>
      </c>
      <c r="S56">
        <v>14.801</v>
      </c>
      <c r="T56">
        <v>0.245</v>
      </c>
    </row>
    <row r="57" spans="1:20">
      <c r="A57" t="s">
        <v>122</v>
      </c>
      <c r="B57">
        <v>6.3E-2</v>
      </c>
      <c r="C57">
        <v>0</v>
      </c>
      <c r="D57">
        <v>18</v>
      </c>
      <c r="E57">
        <v>34.481000000000002</v>
      </c>
      <c r="F57">
        <v>13.951000000000001</v>
      </c>
      <c r="G57">
        <v>20.53</v>
      </c>
      <c r="H57">
        <v>74.409000000000006</v>
      </c>
      <c r="I57">
        <v>1</v>
      </c>
      <c r="J57">
        <v>3.492</v>
      </c>
      <c r="K57">
        <v>0.42299999999999999</v>
      </c>
      <c r="L57">
        <v>0.111</v>
      </c>
      <c r="M57">
        <v>57</v>
      </c>
      <c r="N57">
        <v>4.125</v>
      </c>
      <c r="O57">
        <v>1</v>
      </c>
      <c r="P57">
        <v>-1</v>
      </c>
      <c r="Q57">
        <v>40</v>
      </c>
      <c r="R57">
        <v>1.3109999999999999</v>
      </c>
      <c r="S57">
        <v>2.8220000000000001</v>
      </c>
      <c r="T57">
        <v>5.8000000000000003E-2</v>
      </c>
    </row>
    <row r="58" spans="1:20">
      <c r="A58" t="s">
        <v>123</v>
      </c>
      <c r="B58">
        <v>0.106</v>
      </c>
      <c r="C58">
        <v>0.94399999999999995</v>
      </c>
      <c r="D58">
        <v>103</v>
      </c>
      <c r="E58">
        <v>304.73399999999998</v>
      </c>
      <c r="F58">
        <v>129.173</v>
      </c>
      <c r="G58">
        <v>175.56100000000001</v>
      </c>
      <c r="H58">
        <v>1100.3589999999999</v>
      </c>
      <c r="I58">
        <v>21.59</v>
      </c>
      <c r="J58">
        <v>3.9809999999999999</v>
      </c>
      <c r="K58">
        <v>0.49299999999999999</v>
      </c>
      <c r="L58">
        <v>0.379</v>
      </c>
      <c r="M58">
        <v>15.167</v>
      </c>
      <c r="N58">
        <v>3.6669999999999998</v>
      </c>
      <c r="O58">
        <v>15</v>
      </c>
      <c r="P58">
        <v>-2</v>
      </c>
      <c r="Q58">
        <v>44.776000000000003</v>
      </c>
      <c r="R58">
        <v>7.4349999999999996</v>
      </c>
      <c r="S58">
        <v>21.356999999999999</v>
      </c>
      <c r="T58">
        <v>0.51800000000000002</v>
      </c>
    </row>
    <row r="59" spans="1:20">
      <c r="A59" t="s">
        <v>124</v>
      </c>
      <c r="B59">
        <v>0.31900000000000001</v>
      </c>
      <c r="C59">
        <v>3.0000000000000001E-3</v>
      </c>
      <c r="D59">
        <v>63</v>
      </c>
      <c r="E59">
        <v>147.83199999999999</v>
      </c>
      <c r="F59">
        <v>110.395</v>
      </c>
      <c r="G59">
        <v>37.436</v>
      </c>
      <c r="H59">
        <v>472.53300000000002</v>
      </c>
      <c r="I59">
        <v>3.1429999999999998</v>
      </c>
      <c r="J59">
        <v>3.7959999999999998</v>
      </c>
      <c r="K59">
        <v>0.442</v>
      </c>
      <c r="L59">
        <v>0.111</v>
      </c>
      <c r="M59">
        <v>1.889</v>
      </c>
      <c r="N59">
        <v>4.3890000000000002</v>
      </c>
      <c r="O59">
        <v>13</v>
      </c>
      <c r="P59">
        <v>5</v>
      </c>
      <c r="Q59">
        <v>55</v>
      </c>
      <c r="R59">
        <v>5.5279999999999996</v>
      </c>
      <c r="S59">
        <v>16.109000000000002</v>
      </c>
      <c r="T59">
        <v>0.48899999999999999</v>
      </c>
    </row>
    <row r="60" spans="1:20">
      <c r="A60" t="s">
        <v>125</v>
      </c>
      <c r="B60">
        <v>0.25700000000000001</v>
      </c>
      <c r="C60">
        <v>0.60599999999999998</v>
      </c>
      <c r="D60">
        <v>66</v>
      </c>
      <c r="E60">
        <v>112.604</v>
      </c>
      <c r="F60">
        <v>57.052999999999997</v>
      </c>
      <c r="G60">
        <v>55.551000000000002</v>
      </c>
      <c r="H60">
        <v>383.83800000000002</v>
      </c>
      <c r="I60">
        <v>25</v>
      </c>
      <c r="J60">
        <v>3.8959999999999999</v>
      </c>
      <c r="K60">
        <v>0.48299999999999998</v>
      </c>
      <c r="L60">
        <v>0.39400000000000002</v>
      </c>
      <c r="M60">
        <v>21.8</v>
      </c>
      <c r="N60">
        <v>3.6</v>
      </c>
      <c r="O60">
        <v>9</v>
      </c>
      <c r="P60">
        <v>0</v>
      </c>
      <c r="Q60">
        <v>44.737000000000002</v>
      </c>
      <c r="R60">
        <v>3.3620000000000001</v>
      </c>
      <c r="S60">
        <v>9.9130000000000003</v>
      </c>
      <c r="T60">
        <v>0.31900000000000001</v>
      </c>
    </row>
    <row r="61" spans="1:20">
      <c r="A61" t="s">
        <v>125</v>
      </c>
      <c r="B61">
        <v>0.20399999999999999</v>
      </c>
      <c r="C61">
        <v>0.23400000000000001</v>
      </c>
      <c r="D61">
        <v>75</v>
      </c>
      <c r="E61">
        <v>214.023</v>
      </c>
      <c r="F61">
        <v>112.58199999999999</v>
      </c>
      <c r="G61">
        <v>101.441</v>
      </c>
      <c r="H61">
        <v>807.46400000000006</v>
      </c>
      <c r="I61">
        <v>20.614999999999998</v>
      </c>
      <c r="J61">
        <v>3.9</v>
      </c>
      <c r="K61">
        <v>0.433</v>
      </c>
      <c r="L61">
        <v>0.34699999999999998</v>
      </c>
      <c r="M61">
        <v>18.210999999999999</v>
      </c>
      <c r="N61">
        <v>4.3159999999999998</v>
      </c>
      <c r="O61">
        <v>11</v>
      </c>
      <c r="P61">
        <v>0</v>
      </c>
      <c r="Q61">
        <v>47.726999999999997</v>
      </c>
      <c r="R61">
        <v>5.82</v>
      </c>
      <c r="S61">
        <v>14.654999999999999</v>
      </c>
      <c r="T61">
        <v>0.34300000000000003</v>
      </c>
    </row>
    <row r="62" spans="1:20">
      <c r="A62" t="s">
        <v>126</v>
      </c>
      <c r="B62">
        <v>0.159</v>
      </c>
      <c r="C62">
        <v>0</v>
      </c>
      <c r="D62">
        <v>20</v>
      </c>
      <c r="E62">
        <v>48.085999999999999</v>
      </c>
      <c r="F62">
        <v>32.387</v>
      </c>
      <c r="G62">
        <v>15.699</v>
      </c>
      <c r="H62">
        <v>186.80500000000001</v>
      </c>
      <c r="I62">
        <v>3</v>
      </c>
      <c r="J62">
        <v>3.9569999999999999</v>
      </c>
      <c r="K62">
        <v>0.59</v>
      </c>
      <c r="L62">
        <v>0.2</v>
      </c>
      <c r="M62">
        <v>5.5709999999999997</v>
      </c>
      <c r="N62">
        <v>3.714</v>
      </c>
      <c r="O62">
        <v>4</v>
      </c>
      <c r="P62">
        <v>0</v>
      </c>
      <c r="Q62">
        <v>47.058999999999997</v>
      </c>
      <c r="R62">
        <v>1.6040000000000001</v>
      </c>
      <c r="S62">
        <v>3.8490000000000002</v>
      </c>
      <c r="T62">
        <v>0.17599999999999999</v>
      </c>
    </row>
    <row r="63" spans="1:20">
      <c r="A63" t="s">
        <v>127</v>
      </c>
      <c r="B63">
        <v>0.35199999999999998</v>
      </c>
      <c r="C63">
        <v>0.52600000000000002</v>
      </c>
      <c r="D63">
        <v>68</v>
      </c>
      <c r="E63">
        <v>130.82400000000001</v>
      </c>
      <c r="F63">
        <v>37.677999999999997</v>
      </c>
      <c r="G63">
        <v>93.146000000000001</v>
      </c>
      <c r="H63">
        <v>509.93200000000002</v>
      </c>
      <c r="I63">
        <v>32</v>
      </c>
      <c r="J63">
        <v>3.9910000000000001</v>
      </c>
      <c r="K63">
        <v>0.48399999999999999</v>
      </c>
      <c r="L63">
        <v>0.5</v>
      </c>
      <c r="M63">
        <v>48.706000000000003</v>
      </c>
      <c r="N63">
        <v>5</v>
      </c>
      <c r="O63">
        <v>8</v>
      </c>
      <c r="P63">
        <v>2</v>
      </c>
      <c r="Q63">
        <v>35</v>
      </c>
      <c r="R63">
        <v>4.3099999999999996</v>
      </c>
      <c r="S63">
        <v>8.827</v>
      </c>
      <c r="T63">
        <v>0.52800000000000002</v>
      </c>
    </row>
    <row r="64" spans="1:20">
      <c r="A64" t="s">
        <v>128</v>
      </c>
      <c r="B64">
        <v>0.33400000000000002</v>
      </c>
      <c r="C64">
        <v>1E-3</v>
      </c>
      <c r="D64">
        <v>34</v>
      </c>
      <c r="E64">
        <v>142.965</v>
      </c>
      <c r="F64">
        <v>84.998999999999995</v>
      </c>
      <c r="G64">
        <v>57.966000000000001</v>
      </c>
      <c r="H64">
        <v>448.1</v>
      </c>
      <c r="I64">
        <v>2</v>
      </c>
      <c r="J64">
        <v>3.948</v>
      </c>
      <c r="K64">
        <v>0.55200000000000005</v>
      </c>
      <c r="L64">
        <v>8.7999999999999995E-2</v>
      </c>
      <c r="M64">
        <v>17.462</v>
      </c>
      <c r="N64">
        <v>3.5379999999999998</v>
      </c>
      <c r="O64">
        <v>7</v>
      </c>
      <c r="P64">
        <v>1</v>
      </c>
      <c r="Q64">
        <v>48.276000000000003</v>
      </c>
      <c r="R64">
        <v>4.7130000000000001</v>
      </c>
      <c r="S64">
        <v>12.715999999999999</v>
      </c>
      <c r="T64">
        <v>0.32300000000000001</v>
      </c>
    </row>
    <row r="65" spans="1:20">
      <c r="A65" t="s">
        <v>129</v>
      </c>
      <c r="B65">
        <v>0.34599999999999997</v>
      </c>
      <c r="C65">
        <v>0.115</v>
      </c>
      <c r="D65">
        <v>40</v>
      </c>
      <c r="E65">
        <v>109.07</v>
      </c>
      <c r="F65">
        <v>68.010999999999996</v>
      </c>
      <c r="G65">
        <v>41.058999999999997</v>
      </c>
      <c r="H65">
        <v>430.66</v>
      </c>
      <c r="I65">
        <v>11.692</v>
      </c>
      <c r="J65">
        <v>3.8860000000000001</v>
      </c>
      <c r="K65">
        <v>0.44400000000000001</v>
      </c>
      <c r="L65">
        <v>0.32500000000000001</v>
      </c>
      <c r="M65">
        <v>16.428999999999998</v>
      </c>
      <c r="N65">
        <v>2.5</v>
      </c>
      <c r="O65">
        <v>6</v>
      </c>
      <c r="P65">
        <v>0</v>
      </c>
      <c r="Q65">
        <v>51.851999999999997</v>
      </c>
      <c r="R65">
        <v>3.5979999999999999</v>
      </c>
      <c r="S65">
        <v>8.5269999999999992</v>
      </c>
      <c r="T65">
        <v>0.39800000000000002</v>
      </c>
    </row>
    <row r="66" spans="1:20">
      <c r="A66" t="s">
        <v>129</v>
      </c>
      <c r="B66">
        <v>0.29499999999999998</v>
      </c>
      <c r="C66">
        <v>2E-3</v>
      </c>
      <c r="D66">
        <v>30</v>
      </c>
      <c r="E66">
        <v>112.22499999999999</v>
      </c>
      <c r="F66">
        <v>68.75</v>
      </c>
      <c r="G66">
        <v>43.475000000000001</v>
      </c>
      <c r="H66">
        <v>426.72500000000002</v>
      </c>
      <c r="I66">
        <v>4</v>
      </c>
      <c r="J66">
        <v>3.9279999999999999</v>
      </c>
      <c r="K66">
        <v>0.501</v>
      </c>
      <c r="L66">
        <v>0.2</v>
      </c>
      <c r="M66">
        <v>22.922999999999998</v>
      </c>
      <c r="N66">
        <v>3.077</v>
      </c>
      <c r="O66">
        <v>6</v>
      </c>
      <c r="P66">
        <v>1</v>
      </c>
      <c r="Q66">
        <v>45.832999999999998</v>
      </c>
      <c r="R66">
        <v>4.5110000000000001</v>
      </c>
      <c r="S66">
        <v>11.209</v>
      </c>
      <c r="T66">
        <v>0.46899999999999997</v>
      </c>
    </row>
    <row r="67" spans="1:20">
      <c r="A67" t="s">
        <v>130</v>
      </c>
      <c r="B67">
        <v>0.45700000000000002</v>
      </c>
      <c r="C67">
        <v>0.374</v>
      </c>
      <c r="D67">
        <v>53</v>
      </c>
      <c r="E67">
        <v>99.263000000000005</v>
      </c>
      <c r="F67">
        <v>28.013000000000002</v>
      </c>
      <c r="G67">
        <v>71.25</v>
      </c>
      <c r="H67">
        <v>348.13799999999998</v>
      </c>
      <c r="I67">
        <v>24.713999999999999</v>
      </c>
      <c r="J67">
        <v>3.73</v>
      </c>
      <c r="K67">
        <v>0.438</v>
      </c>
      <c r="L67">
        <v>0.52800000000000002</v>
      </c>
      <c r="M67">
        <v>34.6</v>
      </c>
      <c r="N67">
        <v>3.9329999999999998</v>
      </c>
      <c r="O67">
        <v>4</v>
      </c>
      <c r="P67">
        <v>0</v>
      </c>
      <c r="Q67">
        <v>35.293999999999997</v>
      </c>
      <c r="R67">
        <v>4.3739999999999997</v>
      </c>
      <c r="S67">
        <v>10.608000000000001</v>
      </c>
      <c r="T67">
        <v>0.19600000000000001</v>
      </c>
    </row>
    <row r="68" spans="1:20">
      <c r="A68" t="s">
        <v>130</v>
      </c>
      <c r="B68">
        <v>0.23499999999999999</v>
      </c>
      <c r="C68">
        <v>0.76600000000000001</v>
      </c>
      <c r="D68">
        <v>54</v>
      </c>
      <c r="E68">
        <v>170.72399999999999</v>
      </c>
      <c r="F68">
        <v>46.338000000000001</v>
      </c>
      <c r="G68">
        <v>124.386</v>
      </c>
      <c r="H68">
        <v>659.07600000000002</v>
      </c>
      <c r="I68">
        <v>32.895000000000003</v>
      </c>
      <c r="J68">
        <v>4.109</v>
      </c>
      <c r="K68">
        <v>0.54800000000000004</v>
      </c>
      <c r="L68">
        <v>0.70399999999999996</v>
      </c>
      <c r="M68">
        <v>38.133000000000003</v>
      </c>
      <c r="N68">
        <v>4.5330000000000004</v>
      </c>
      <c r="O68">
        <v>6</v>
      </c>
      <c r="P68">
        <v>0</v>
      </c>
      <c r="Q68">
        <v>28.571000000000002</v>
      </c>
      <c r="R68">
        <v>4.593</v>
      </c>
      <c r="S68">
        <v>13.047000000000001</v>
      </c>
      <c r="T68">
        <v>0.191</v>
      </c>
    </row>
    <row r="69" spans="1:20">
      <c r="A69" t="s">
        <v>130</v>
      </c>
      <c r="B69">
        <v>0.11899999999999999</v>
      </c>
      <c r="C69">
        <v>0</v>
      </c>
      <c r="D69">
        <v>26</v>
      </c>
      <c r="E69">
        <v>53.789000000000001</v>
      </c>
      <c r="F69">
        <v>33.259</v>
      </c>
      <c r="G69">
        <v>20.53</v>
      </c>
      <c r="H69">
        <v>153.97999999999999</v>
      </c>
      <c r="I69">
        <v>5</v>
      </c>
      <c r="J69">
        <v>3.9830000000000001</v>
      </c>
      <c r="K69">
        <v>0.48399999999999999</v>
      </c>
      <c r="L69">
        <v>0.23100000000000001</v>
      </c>
      <c r="M69">
        <v>16.777999999999999</v>
      </c>
      <c r="N69">
        <v>3.6669999999999998</v>
      </c>
      <c r="O69">
        <v>4</v>
      </c>
      <c r="P69">
        <v>0</v>
      </c>
      <c r="Q69">
        <v>50</v>
      </c>
      <c r="R69">
        <v>1.5840000000000001</v>
      </c>
      <c r="S69">
        <v>3.4830000000000001</v>
      </c>
      <c r="T69">
        <v>0.496</v>
      </c>
    </row>
    <row r="70" spans="1:20">
      <c r="A70" t="s">
        <v>130</v>
      </c>
      <c r="B70">
        <v>-0.04</v>
      </c>
      <c r="C70">
        <v>0</v>
      </c>
      <c r="D70">
        <v>16</v>
      </c>
      <c r="E70">
        <v>112.565</v>
      </c>
      <c r="F70">
        <v>88.412999999999997</v>
      </c>
      <c r="G70">
        <v>24.152999999999999</v>
      </c>
      <c r="H70">
        <v>325.17899999999997</v>
      </c>
      <c r="I70">
        <v>0</v>
      </c>
      <c r="J70">
        <v>3.9969999999999999</v>
      </c>
      <c r="K70">
        <v>0.61199999999999999</v>
      </c>
      <c r="L70">
        <v>6.2E-2</v>
      </c>
      <c r="M70">
        <v>-3.3</v>
      </c>
      <c r="N70">
        <v>4.5999999999999996</v>
      </c>
      <c r="O70">
        <v>9</v>
      </c>
      <c r="P70">
        <v>1</v>
      </c>
      <c r="Q70">
        <v>76.471000000000004</v>
      </c>
      <c r="R70">
        <v>3.3740000000000001</v>
      </c>
      <c r="S70">
        <v>7.4279999999999999</v>
      </c>
      <c r="T70">
        <v>0.436</v>
      </c>
    </row>
    <row r="71" spans="1:20">
      <c r="A71" t="s">
        <v>131</v>
      </c>
      <c r="B71">
        <v>0.21099999999999999</v>
      </c>
      <c r="C71">
        <v>1.7000000000000001E-2</v>
      </c>
      <c r="D71">
        <v>56</v>
      </c>
      <c r="E71">
        <v>158.09</v>
      </c>
      <c r="F71">
        <v>66.311000000000007</v>
      </c>
      <c r="G71">
        <v>91.78</v>
      </c>
      <c r="H71">
        <v>604.89499999999998</v>
      </c>
      <c r="I71">
        <v>7.7140000000000004</v>
      </c>
      <c r="J71">
        <v>3.992</v>
      </c>
      <c r="K71">
        <v>0.55700000000000005</v>
      </c>
      <c r="L71">
        <v>0.25</v>
      </c>
      <c r="M71">
        <v>-0.33300000000000002</v>
      </c>
      <c r="N71">
        <v>3.8889999999999998</v>
      </c>
      <c r="O71">
        <v>11</v>
      </c>
      <c r="P71">
        <v>5</v>
      </c>
      <c r="Q71">
        <v>42.856999999999999</v>
      </c>
      <c r="R71">
        <v>5.2140000000000004</v>
      </c>
      <c r="S71">
        <v>12.427</v>
      </c>
      <c r="T71">
        <v>0.77500000000000002</v>
      </c>
    </row>
    <row r="72" spans="1:20">
      <c r="A72" t="s">
        <v>132</v>
      </c>
      <c r="B72">
        <v>6.4000000000000001E-2</v>
      </c>
      <c r="C72">
        <v>0</v>
      </c>
      <c r="D72">
        <v>15</v>
      </c>
      <c r="E72">
        <v>53.941000000000003</v>
      </c>
      <c r="F72">
        <v>34.619</v>
      </c>
      <c r="G72">
        <v>19.321999999999999</v>
      </c>
      <c r="H72">
        <v>180.626</v>
      </c>
      <c r="I72">
        <v>0</v>
      </c>
      <c r="J72">
        <v>3.9140000000000001</v>
      </c>
      <c r="K72">
        <v>0.72699999999999998</v>
      </c>
      <c r="L72">
        <v>0</v>
      </c>
      <c r="M72">
        <v>20.332999999999998</v>
      </c>
      <c r="N72">
        <v>3.8330000000000002</v>
      </c>
      <c r="O72">
        <v>4</v>
      </c>
      <c r="P72">
        <v>0</v>
      </c>
      <c r="Q72">
        <v>53.332999999999998</v>
      </c>
      <c r="R72">
        <v>1.8779999999999999</v>
      </c>
      <c r="S72">
        <v>5.548</v>
      </c>
      <c r="T72">
        <v>15</v>
      </c>
    </row>
    <row r="73" spans="1:20">
      <c r="A73" t="s">
        <v>133</v>
      </c>
      <c r="B73">
        <v>0.27800000000000002</v>
      </c>
      <c r="C73">
        <v>4.0000000000000001E-3</v>
      </c>
      <c r="D73">
        <v>26</v>
      </c>
      <c r="E73">
        <v>112.6</v>
      </c>
      <c r="F73">
        <v>47.387999999999998</v>
      </c>
      <c r="G73">
        <v>65.212000000000003</v>
      </c>
      <c r="H73">
        <v>353.178</v>
      </c>
      <c r="I73">
        <v>11</v>
      </c>
      <c r="J73">
        <v>4.1059999999999999</v>
      </c>
      <c r="K73">
        <v>0.68500000000000005</v>
      </c>
      <c r="L73">
        <v>0.46200000000000002</v>
      </c>
      <c r="M73">
        <v>34.110999999999997</v>
      </c>
      <c r="N73">
        <v>4.8890000000000002</v>
      </c>
      <c r="O73">
        <v>6</v>
      </c>
      <c r="P73">
        <v>0</v>
      </c>
      <c r="Q73">
        <v>43.478000000000002</v>
      </c>
      <c r="R73">
        <v>3.3980000000000001</v>
      </c>
      <c r="S73">
        <v>7.0910000000000002</v>
      </c>
      <c r="T73">
        <v>0.436</v>
      </c>
    </row>
    <row r="74" spans="1:20">
      <c r="A74" t="s">
        <v>133</v>
      </c>
      <c r="B74">
        <v>0.27200000000000002</v>
      </c>
      <c r="C74">
        <v>7.0000000000000001E-3</v>
      </c>
      <c r="D74">
        <v>21</v>
      </c>
      <c r="E74">
        <v>106.07599999999999</v>
      </c>
      <c r="F74">
        <v>54.148000000000003</v>
      </c>
      <c r="G74">
        <v>51.927999999999997</v>
      </c>
      <c r="H74">
        <v>400.846</v>
      </c>
      <c r="I74">
        <v>10</v>
      </c>
      <c r="J74">
        <v>3.9220000000000002</v>
      </c>
      <c r="K74">
        <v>0.61599999999999999</v>
      </c>
      <c r="L74">
        <v>0.52400000000000002</v>
      </c>
      <c r="M74">
        <v>12.778</v>
      </c>
      <c r="N74">
        <v>4.2220000000000004</v>
      </c>
      <c r="O74">
        <v>6</v>
      </c>
      <c r="P74">
        <v>-1</v>
      </c>
      <c r="Q74">
        <v>48</v>
      </c>
      <c r="R74">
        <v>4.0030000000000001</v>
      </c>
      <c r="S74">
        <v>8.0879999999999992</v>
      </c>
      <c r="T74">
        <v>0.34</v>
      </c>
    </row>
    <row r="75" spans="1:20">
      <c r="A75" t="s">
        <v>372</v>
      </c>
      <c r="B75">
        <v>0.24099999999999999</v>
      </c>
      <c r="C75">
        <v>1E-3</v>
      </c>
      <c r="D75">
        <v>21</v>
      </c>
      <c r="E75">
        <v>82.742999999999995</v>
      </c>
      <c r="F75">
        <v>35.646000000000001</v>
      </c>
      <c r="G75">
        <v>47.097999999999999</v>
      </c>
      <c r="H75">
        <v>285.42200000000003</v>
      </c>
      <c r="I75">
        <v>5</v>
      </c>
      <c r="J75">
        <v>3.8420000000000001</v>
      </c>
      <c r="K75">
        <v>0.374</v>
      </c>
      <c r="L75">
        <v>0.28599999999999998</v>
      </c>
      <c r="M75">
        <v>19.25</v>
      </c>
      <c r="N75">
        <v>4.25</v>
      </c>
      <c r="O75">
        <v>5</v>
      </c>
      <c r="P75">
        <v>1</v>
      </c>
      <c r="Q75">
        <v>41.176000000000002</v>
      </c>
      <c r="R75">
        <v>2.7480000000000002</v>
      </c>
      <c r="S75">
        <v>6.85</v>
      </c>
      <c r="T75">
        <v>0.57099999999999995</v>
      </c>
    </row>
    <row r="76" spans="1:20">
      <c r="A76" t="s">
        <v>134</v>
      </c>
      <c r="B76">
        <v>0.314</v>
      </c>
      <c r="C76">
        <v>1E-3</v>
      </c>
      <c r="D76">
        <v>32</v>
      </c>
      <c r="E76">
        <v>46.012999999999998</v>
      </c>
      <c r="F76">
        <v>29.106000000000002</v>
      </c>
      <c r="G76">
        <v>16.907</v>
      </c>
      <c r="H76">
        <v>130.81899999999999</v>
      </c>
      <c r="I76">
        <v>1</v>
      </c>
      <c r="J76">
        <v>3.6760000000000002</v>
      </c>
      <c r="K76">
        <v>0.48399999999999999</v>
      </c>
      <c r="L76">
        <v>6.2E-2</v>
      </c>
      <c r="M76">
        <v>12.909000000000001</v>
      </c>
      <c r="N76">
        <v>2.8180000000000001</v>
      </c>
      <c r="O76">
        <v>6</v>
      </c>
      <c r="P76">
        <v>-1</v>
      </c>
      <c r="Q76">
        <v>60</v>
      </c>
      <c r="R76">
        <v>1.9550000000000001</v>
      </c>
      <c r="S76">
        <v>4.2619999999999996</v>
      </c>
      <c r="T76">
        <v>0.27100000000000002</v>
      </c>
    </row>
    <row r="77" spans="1:20">
      <c r="A77" t="s">
        <v>134</v>
      </c>
      <c r="B77">
        <v>0.13800000000000001</v>
      </c>
      <c r="C77">
        <v>0.24399999999999999</v>
      </c>
      <c r="D77">
        <v>34</v>
      </c>
      <c r="E77">
        <v>161.80199999999999</v>
      </c>
      <c r="F77">
        <v>51.828000000000003</v>
      </c>
      <c r="G77">
        <v>109.973</v>
      </c>
      <c r="H77">
        <v>439.49799999999999</v>
      </c>
      <c r="I77">
        <v>9.2729999999999997</v>
      </c>
      <c r="J77">
        <v>4.0229999999999997</v>
      </c>
      <c r="K77">
        <v>0.57199999999999995</v>
      </c>
      <c r="L77">
        <v>0.32400000000000001</v>
      </c>
      <c r="M77">
        <v>21.75</v>
      </c>
      <c r="N77">
        <v>3.8330000000000002</v>
      </c>
      <c r="O77">
        <v>8</v>
      </c>
      <c r="P77">
        <v>1</v>
      </c>
      <c r="Q77">
        <v>36.667000000000002</v>
      </c>
      <c r="R77">
        <v>4.665</v>
      </c>
      <c r="S77">
        <v>12.148999999999999</v>
      </c>
      <c r="T77">
        <v>0.33200000000000002</v>
      </c>
    </row>
    <row r="78" spans="1:20">
      <c r="A78" t="s">
        <v>135</v>
      </c>
      <c r="B78">
        <v>0.33800000000000002</v>
      </c>
      <c r="C78">
        <v>0.51300000000000001</v>
      </c>
      <c r="D78">
        <v>65</v>
      </c>
      <c r="E78">
        <v>156.72300000000001</v>
      </c>
      <c r="F78">
        <v>70.981999999999999</v>
      </c>
      <c r="G78">
        <v>85.742000000000004</v>
      </c>
      <c r="H78">
        <v>620.05499999999995</v>
      </c>
      <c r="I78">
        <v>20.344999999999999</v>
      </c>
      <c r="J78">
        <v>3.8159999999999998</v>
      </c>
      <c r="K78">
        <v>0.49099999999999999</v>
      </c>
      <c r="L78">
        <v>0.44600000000000001</v>
      </c>
      <c r="M78">
        <v>16.875</v>
      </c>
      <c r="N78">
        <v>4.9379999999999997</v>
      </c>
      <c r="O78">
        <v>12</v>
      </c>
      <c r="P78">
        <v>0</v>
      </c>
      <c r="Q78">
        <v>39.534999999999997</v>
      </c>
      <c r="R78">
        <v>5.1189999999999998</v>
      </c>
      <c r="S78">
        <v>13.502000000000001</v>
      </c>
      <c r="T78">
        <v>0.41199999999999998</v>
      </c>
    </row>
    <row r="79" spans="1:20">
      <c r="A79" t="s">
        <v>137</v>
      </c>
      <c r="B79">
        <v>0.25600000000000001</v>
      </c>
      <c r="C79">
        <v>2E-3</v>
      </c>
      <c r="D79">
        <v>32</v>
      </c>
      <c r="E79">
        <v>102.05200000000001</v>
      </c>
      <c r="F79">
        <v>54.954000000000001</v>
      </c>
      <c r="G79">
        <v>47.097999999999999</v>
      </c>
      <c r="H79">
        <v>430.26900000000001</v>
      </c>
      <c r="I79">
        <v>4.2859999999999996</v>
      </c>
      <c r="J79">
        <v>3.9590000000000001</v>
      </c>
      <c r="K79">
        <v>0.54800000000000004</v>
      </c>
      <c r="L79">
        <v>0.219</v>
      </c>
      <c r="M79">
        <v>18.818000000000001</v>
      </c>
      <c r="N79">
        <v>3.4550000000000001</v>
      </c>
      <c r="O79">
        <v>7</v>
      </c>
      <c r="P79">
        <v>2</v>
      </c>
      <c r="Q79">
        <v>45.832999999999998</v>
      </c>
      <c r="R79">
        <v>3.9319999999999999</v>
      </c>
      <c r="S79">
        <v>11.398999999999999</v>
      </c>
      <c r="T79">
        <v>0.11799999999999999</v>
      </c>
    </row>
    <row r="80" spans="1:20">
      <c r="A80" t="s">
        <v>137</v>
      </c>
      <c r="B80">
        <v>0.16300000000000001</v>
      </c>
      <c r="C80">
        <v>3.6999999999999998E-2</v>
      </c>
      <c r="D80">
        <v>47</v>
      </c>
      <c r="E80">
        <v>140.87</v>
      </c>
      <c r="F80">
        <v>67.204999999999998</v>
      </c>
      <c r="G80">
        <v>73.665000000000006</v>
      </c>
      <c r="H80">
        <v>351.97399999999999</v>
      </c>
      <c r="I80">
        <v>28</v>
      </c>
      <c r="J80">
        <v>4.0190000000000001</v>
      </c>
      <c r="K80">
        <v>0.496</v>
      </c>
      <c r="L80">
        <v>0.61699999999999999</v>
      </c>
      <c r="M80">
        <v>31</v>
      </c>
      <c r="N80">
        <v>4.444</v>
      </c>
      <c r="O80">
        <v>5</v>
      </c>
      <c r="P80">
        <v>-1</v>
      </c>
      <c r="Q80">
        <v>38.462000000000003</v>
      </c>
      <c r="R80">
        <v>2.9820000000000002</v>
      </c>
      <c r="S80">
        <v>7.94</v>
      </c>
      <c r="T80">
        <v>0.433</v>
      </c>
    </row>
    <row r="81" spans="1:20">
      <c r="A81" t="s">
        <v>138</v>
      </c>
      <c r="B81">
        <v>4.2999999999999997E-2</v>
      </c>
      <c r="C81">
        <v>0.97899999999999998</v>
      </c>
      <c r="D81">
        <v>193</v>
      </c>
      <c r="E81">
        <v>365.83100000000002</v>
      </c>
      <c r="F81">
        <v>90.512</v>
      </c>
      <c r="G81">
        <v>275.31900000000002</v>
      </c>
      <c r="H81">
        <v>1408.566</v>
      </c>
      <c r="I81">
        <v>59.027000000000001</v>
      </c>
      <c r="J81">
        <v>3.944</v>
      </c>
      <c r="K81">
        <v>0.45800000000000002</v>
      </c>
      <c r="L81">
        <v>0.57499999999999996</v>
      </c>
      <c r="M81">
        <v>44.311</v>
      </c>
      <c r="N81">
        <v>4.1559999999999997</v>
      </c>
      <c r="O81">
        <v>15</v>
      </c>
      <c r="P81">
        <v>1</v>
      </c>
      <c r="Q81">
        <v>34.694000000000003</v>
      </c>
      <c r="R81">
        <v>8.1240000000000006</v>
      </c>
      <c r="S81">
        <v>19.146999999999998</v>
      </c>
      <c r="T81">
        <v>0.17399999999999999</v>
      </c>
    </row>
    <row r="82" spans="1:20">
      <c r="A82" t="s">
        <v>138</v>
      </c>
      <c r="B82">
        <v>-6.0999999999999999E-2</v>
      </c>
      <c r="C82">
        <v>1E-3</v>
      </c>
      <c r="D82">
        <v>21</v>
      </c>
      <c r="E82">
        <v>44.256</v>
      </c>
      <c r="F82">
        <v>12.858000000000001</v>
      </c>
      <c r="G82">
        <v>31.398</v>
      </c>
      <c r="H82">
        <v>134.07</v>
      </c>
      <c r="I82">
        <v>12</v>
      </c>
      <c r="J82">
        <v>3.9430000000000001</v>
      </c>
      <c r="K82">
        <v>0.48399999999999999</v>
      </c>
      <c r="L82">
        <v>0.61899999999999999</v>
      </c>
      <c r="M82">
        <v>63.667000000000002</v>
      </c>
      <c r="N82">
        <v>4.8330000000000002</v>
      </c>
      <c r="O82">
        <v>2</v>
      </c>
      <c r="P82">
        <v>1</v>
      </c>
      <c r="Q82">
        <v>38.462000000000003</v>
      </c>
      <c r="R82">
        <v>1.1519999999999999</v>
      </c>
      <c r="S82">
        <v>4.077</v>
      </c>
      <c r="T82">
        <v>0.42399999999999999</v>
      </c>
    </row>
    <row r="83" spans="1:20">
      <c r="A83" t="s">
        <v>139</v>
      </c>
      <c r="B83">
        <v>0.157</v>
      </c>
      <c r="C83">
        <v>0.14000000000000001</v>
      </c>
      <c r="D83">
        <v>84</v>
      </c>
      <c r="E83">
        <v>195.35</v>
      </c>
      <c r="F83">
        <v>80.625</v>
      </c>
      <c r="G83">
        <v>114.72499999999999</v>
      </c>
      <c r="H83">
        <v>686.07600000000002</v>
      </c>
      <c r="I83">
        <v>43.777999999999999</v>
      </c>
      <c r="J83">
        <v>4.0599999999999996</v>
      </c>
      <c r="K83">
        <v>0.46300000000000002</v>
      </c>
      <c r="L83">
        <v>0.53600000000000003</v>
      </c>
      <c r="M83">
        <v>7.4210000000000003</v>
      </c>
      <c r="N83">
        <v>4</v>
      </c>
      <c r="O83">
        <v>16</v>
      </c>
      <c r="P83">
        <v>-2</v>
      </c>
      <c r="Q83">
        <v>47.917000000000002</v>
      </c>
      <c r="R83">
        <v>4.7850000000000001</v>
      </c>
      <c r="S83">
        <v>11.087999999999999</v>
      </c>
      <c r="T83">
        <v>0.51200000000000001</v>
      </c>
    </row>
    <row r="84" spans="1:20">
      <c r="A84" t="s">
        <v>140</v>
      </c>
      <c r="B84">
        <v>0.374</v>
      </c>
      <c r="C84">
        <v>0.59499999999999997</v>
      </c>
      <c r="D84">
        <v>52</v>
      </c>
      <c r="E84">
        <v>112.922</v>
      </c>
      <c r="F84">
        <v>22.765999999999998</v>
      </c>
      <c r="G84">
        <v>90.156000000000006</v>
      </c>
      <c r="H84">
        <v>395.36</v>
      </c>
      <c r="I84">
        <v>36.841999999999999</v>
      </c>
      <c r="J84">
        <v>3.9460000000000002</v>
      </c>
      <c r="K84">
        <v>0.439</v>
      </c>
      <c r="L84">
        <v>0.73099999999999998</v>
      </c>
      <c r="M84">
        <v>42.332999999999998</v>
      </c>
      <c r="N84">
        <v>4.9329999999999998</v>
      </c>
      <c r="O84">
        <v>7</v>
      </c>
      <c r="P84">
        <v>4</v>
      </c>
      <c r="Q84">
        <v>29.032</v>
      </c>
      <c r="R84">
        <v>3.9289999999999998</v>
      </c>
      <c r="S84">
        <v>7.8120000000000003</v>
      </c>
      <c r="T84">
        <v>0.54400000000000004</v>
      </c>
    </row>
    <row r="85" spans="1:20">
      <c r="A85" t="s">
        <v>141</v>
      </c>
      <c r="B85">
        <v>0.35099999999999998</v>
      </c>
      <c r="C85">
        <v>2E-3</v>
      </c>
      <c r="D85">
        <v>37</v>
      </c>
      <c r="E85">
        <v>61.554000000000002</v>
      </c>
      <c r="F85">
        <v>32.253999999999998</v>
      </c>
      <c r="G85">
        <v>29.3</v>
      </c>
      <c r="H85">
        <v>220.24</v>
      </c>
      <c r="I85">
        <v>7</v>
      </c>
      <c r="J85">
        <v>3.847</v>
      </c>
      <c r="K85">
        <v>0.46300000000000002</v>
      </c>
      <c r="L85">
        <v>0.216</v>
      </c>
      <c r="M85">
        <v>17.364000000000001</v>
      </c>
      <c r="N85">
        <v>3</v>
      </c>
      <c r="O85">
        <v>6</v>
      </c>
      <c r="P85">
        <v>-1</v>
      </c>
      <c r="Q85">
        <v>63.636000000000003</v>
      </c>
      <c r="R85">
        <v>2.048</v>
      </c>
      <c r="S85">
        <v>5.524</v>
      </c>
      <c r="T85">
        <v>0.218</v>
      </c>
    </row>
    <row r="86" spans="1:20">
      <c r="A86" t="s">
        <v>365</v>
      </c>
      <c r="B86">
        <v>0.35299999999999998</v>
      </c>
      <c r="C86">
        <v>0.74</v>
      </c>
      <c r="D86">
        <v>54</v>
      </c>
      <c r="E86">
        <v>142.874</v>
      </c>
      <c r="F86">
        <v>57.052999999999997</v>
      </c>
      <c r="G86">
        <v>85.820999999999998</v>
      </c>
      <c r="H86">
        <v>483.88600000000002</v>
      </c>
      <c r="I86">
        <v>28.529</v>
      </c>
      <c r="J86">
        <v>3.7410000000000001</v>
      </c>
      <c r="K86">
        <v>0.49199999999999999</v>
      </c>
      <c r="L86">
        <v>0.63</v>
      </c>
      <c r="M86">
        <v>46.636000000000003</v>
      </c>
      <c r="N86">
        <v>4.7270000000000003</v>
      </c>
      <c r="O86">
        <v>6</v>
      </c>
      <c r="P86">
        <v>-1</v>
      </c>
      <c r="Q86">
        <v>33.332999999999998</v>
      </c>
      <c r="R86">
        <v>4.7160000000000002</v>
      </c>
      <c r="S86">
        <v>11.781000000000001</v>
      </c>
      <c r="T86">
        <v>0.754</v>
      </c>
    </row>
    <row r="87" spans="1:20">
      <c r="A87" t="s">
        <v>143</v>
      </c>
      <c r="B87">
        <v>2.3E-2</v>
      </c>
      <c r="C87">
        <v>2E-3</v>
      </c>
      <c r="D87">
        <v>23</v>
      </c>
      <c r="E87">
        <v>88.852000000000004</v>
      </c>
      <c r="F87">
        <v>45.377000000000002</v>
      </c>
      <c r="G87">
        <v>43.475000000000001</v>
      </c>
      <c r="H87">
        <v>304.59899999999999</v>
      </c>
      <c r="I87">
        <v>11</v>
      </c>
      <c r="J87">
        <v>3.907</v>
      </c>
      <c r="K87">
        <v>0.55400000000000005</v>
      </c>
      <c r="L87">
        <v>0.52200000000000002</v>
      </c>
      <c r="M87">
        <v>41.1</v>
      </c>
      <c r="N87">
        <v>4.3</v>
      </c>
      <c r="O87">
        <v>4</v>
      </c>
      <c r="P87">
        <v>-1</v>
      </c>
      <c r="Q87">
        <v>40.908999999999999</v>
      </c>
      <c r="R87">
        <v>2.8879999999999999</v>
      </c>
      <c r="S87">
        <v>5.4420000000000002</v>
      </c>
      <c r="T87">
        <v>0.27600000000000002</v>
      </c>
    </row>
    <row r="88" spans="1:20">
      <c r="A88" t="s">
        <v>145</v>
      </c>
      <c r="B88">
        <v>0.14099999999999999</v>
      </c>
      <c r="C88">
        <v>0</v>
      </c>
      <c r="D88">
        <v>23</v>
      </c>
      <c r="E88">
        <v>100.599</v>
      </c>
      <c r="F88">
        <v>51.74</v>
      </c>
      <c r="G88">
        <v>48.859000000000002</v>
      </c>
      <c r="H88">
        <v>345.565</v>
      </c>
      <c r="I88">
        <v>2</v>
      </c>
      <c r="J88">
        <v>4.0730000000000004</v>
      </c>
      <c r="K88">
        <v>0.46800000000000003</v>
      </c>
      <c r="L88">
        <v>0.13</v>
      </c>
      <c r="M88">
        <v>25.417000000000002</v>
      </c>
      <c r="N88">
        <v>4.3330000000000002</v>
      </c>
      <c r="O88">
        <v>8</v>
      </c>
      <c r="P88">
        <v>0</v>
      </c>
      <c r="Q88">
        <v>52.381</v>
      </c>
      <c r="R88">
        <v>3.085</v>
      </c>
      <c r="S88">
        <v>8.7789999999999999</v>
      </c>
      <c r="T88">
        <v>0.68</v>
      </c>
    </row>
    <row r="89" spans="1:20">
      <c r="A89" t="s">
        <v>146</v>
      </c>
      <c r="B89">
        <v>0.05</v>
      </c>
      <c r="C89">
        <v>0.14799999999999999</v>
      </c>
      <c r="D89">
        <v>23</v>
      </c>
      <c r="E89">
        <v>88.647999999999996</v>
      </c>
      <c r="F89">
        <v>24.643999999999998</v>
      </c>
      <c r="G89">
        <v>64.004000000000005</v>
      </c>
      <c r="H89">
        <v>373.38</v>
      </c>
      <c r="I89">
        <v>17</v>
      </c>
      <c r="J89">
        <v>3.9980000000000002</v>
      </c>
      <c r="K89">
        <v>0.68799999999999994</v>
      </c>
      <c r="L89">
        <v>0.78300000000000003</v>
      </c>
      <c r="M89">
        <v>30.713999999999999</v>
      </c>
      <c r="N89">
        <v>5.1429999999999998</v>
      </c>
      <c r="O89">
        <v>4</v>
      </c>
      <c r="P89">
        <v>-1</v>
      </c>
      <c r="Q89">
        <v>20</v>
      </c>
      <c r="R89">
        <v>3.3559999999999999</v>
      </c>
      <c r="S89">
        <v>7.4530000000000003</v>
      </c>
      <c r="T89">
        <v>0.33500000000000002</v>
      </c>
    </row>
    <row r="90" spans="1:20">
      <c r="A90" t="s">
        <v>147</v>
      </c>
      <c r="B90">
        <v>0.20200000000000001</v>
      </c>
      <c r="C90">
        <v>0</v>
      </c>
      <c r="D90">
        <v>15</v>
      </c>
      <c r="E90">
        <v>75.97</v>
      </c>
      <c r="F90">
        <v>59.063000000000002</v>
      </c>
      <c r="G90">
        <v>16.907</v>
      </c>
      <c r="H90">
        <v>275.95600000000002</v>
      </c>
      <c r="I90">
        <v>0</v>
      </c>
      <c r="J90">
        <v>4.1680000000000001</v>
      </c>
      <c r="K90">
        <v>0.64300000000000002</v>
      </c>
      <c r="L90">
        <v>0</v>
      </c>
      <c r="M90">
        <v>-27.6</v>
      </c>
      <c r="N90">
        <v>2.7</v>
      </c>
      <c r="O90">
        <v>9</v>
      </c>
      <c r="P90">
        <v>-5</v>
      </c>
      <c r="Q90">
        <v>76.471000000000004</v>
      </c>
      <c r="R90">
        <v>2.5630000000000002</v>
      </c>
      <c r="S90">
        <v>5.3680000000000003</v>
      </c>
      <c r="T90">
        <v>0.32800000000000001</v>
      </c>
    </row>
    <row r="91" spans="1:20">
      <c r="A91" t="s">
        <v>148</v>
      </c>
      <c r="B91">
        <v>-8.0000000000000002E-3</v>
      </c>
      <c r="C91">
        <v>2E-3</v>
      </c>
      <c r="D91">
        <v>28</v>
      </c>
      <c r="E91">
        <v>78.668999999999997</v>
      </c>
      <c r="F91">
        <v>49.685000000000002</v>
      </c>
      <c r="G91">
        <v>28.983000000000001</v>
      </c>
      <c r="H91">
        <v>225.81399999999999</v>
      </c>
      <c r="I91">
        <v>6</v>
      </c>
      <c r="J91">
        <v>3.903</v>
      </c>
      <c r="K91">
        <v>0.42599999999999999</v>
      </c>
      <c r="L91">
        <v>0.25</v>
      </c>
      <c r="M91">
        <v>37</v>
      </c>
      <c r="N91">
        <v>5</v>
      </c>
      <c r="O91">
        <v>6</v>
      </c>
      <c r="P91">
        <v>-1</v>
      </c>
      <c r="Q91">
        <v>52.631999999999998</v>
      </c>
      <c r="R91">
        <v>2.1419999999999999</v>
      </c>
      <c r="S91">
        <v>5.8920000000000003</v>
      </c>
      <c r="T91">
        <v>0.12</v>
      </c>
    </row>
    <row r="92" spans="1:20">
      <c r="A92" t="s">
        <v>148</v>
      </c>
      <c r="B92">
        <v>-6.2E-2</v>
      </c>
      <c r="C92">
        <v>5.2999999999999999E-2</v>
      </c>
      <c r="D92">
        <v>34</v>
      </c>
      <c r="E92">
        <v>137.57499999999999</v>
      </c>
      <c r="F92">
        <v>72.363</v>
      </c>
      <c r="G92">
        <v>65.212000000000003</v>
      </c>
      <c r="H92">
        <v>462.30200000000002</v>
      </c>
      <c r="I92">
        <v>13</v>
      </c>
      <c r="J92">
        <v>4.0289999999999999</v>
      </c>
      <c r="K92">
        <v>0.61599999999999999</v>
      </c>
      <c r="L92">
        <v>0.41199999999999998</v>
      </c>
      <c r="M92">
        <v>1.385</v>
      </c>
      <c r="N92">
        <v>4.6150000000000002</v>
      </c>
      <c r="O92">
        <v>11</v>
      </c>
      <c r="P92">
        <v>-2</v>
      </c>
      <c r="Q92">
        <v>41.176000000000002</v>
      </c>
      <c r="R92">
        <v>3.6190000000000002</v>
      </c>
      <c r="S92">
        <v>8.202</v>
      </c>
      <c r="T92">
        <v>0.315</v>
      </c>
    </row>
    <row r="93" spans="1:20">
      <c r="A93" t="s">
        <v>149</v>
      </c>
      <c r="B93">
        <v>0.192</v>
      </c>
      <c r="C93">
        <v>0.55200000000000005</v>
      </c>
      <c r="D93">
        <v>60</v>
      </c>
      <c r="E93">
        <v>191.483</v>
      </c>
      <c r="F93">
        <v>65.89</v>
      </c>
      <c r="G93">
        <v>125.593</v>
      </c>
      <c r="H93">
        <v>732.64499999999998</v>
      </c>
      <c r="I93">
        <v>32.811</v>
      </c>
      <c r="J93">
        <v>4.1109999999999998</v>
      </c>
      <c r="K93">
        <v>0.52300000000000002</v>
      </c>
      <c r="L93">
        <v>0.61699999999999999</v>
      </c>
      <c r="M93">
        <v>11.587999999999999</v>
      </c>
      <c r="N93">
        <v>4</v>
      </c>
      <c r="O93">
        <v>9</v>
      </c>
      <c r="P93">
        <v>4</v>
      </c>
      <c r="Q93">
        <v>38.094999999999999</v>
      </c>
      <c r="R93">
        <v>4.8479999999999999</v>
      </c>
      <c r="S93">
        <v>15.504</v>
      </c>
      <c r="T93">
        <v>0.49399999999999999</v>
      </c>
    </row>
    <row r="94" spans="1:20">
      <c r="A94" t="s">
        <v>151</v>
      </c>
      <c r="B94">
        <v>0.29499999999999998</v>
      </c>
      <c r="C94">
        <v>2E-3</v>
      </c>
      <c r="D94">
        <v>40</v>
      </c>
      <c r="E94">
        <v>143.86799999999999</v>
      </c>
      <c r="F94">
        <v>90.733000000000004</v>
      </c>
      <c r="G94">
        <v>53.136000000000003</v>
      </c>
      <c r="H94">
        <v>607.01</v>
      </c>
      <c r="I94">
        <v>10.769</v>
      </c>
      <c r="J94">
        <v>4.0990000000000002</v>
      </c>
      <c r="K94">
        <v>0.52500000000000002</v>
      </c>
      <c r="L94">
        <v>0.32500000000000001</v>
      </c>
      <c r="M94">
        <v>21.841999999999999</v>
      </c>
      <c r="N94">
        <v>3.7370000000000001</v>
      </c>
      <c r="O94">
        <v>11</v>
      </c>
      <c r="P94">
        <v>-2</v>
      </c>
      <c r="Q94">
        <v>58.823999999999998</v>
      </c>
      <c r="R94">
        <v>4.3719999999999999</v>
      </c>
      <c r="S94">
        <v>11.271000000000001</v>
      </c>
      <c r="T94">
        <v>0.26700000000000002</v>
      </c>
    </row>
    <row r="95" spans="1:20">
      <c r="A95" t="s">
        <v>153</v>
      </c>
      <c r="B95">
        <v>0.15</v>
      </c>
      <c r="C95">
        <v>0.64200000000000002</v>
      </c>
      <c r="D95">
        <v>44</v>
      </c>
      <c r="E95">
        <v>93.513999999999996</v>
      </c>
      <c r="F95">
        <v>5.3570000000000002</v>
      </c>
      <c r="G95">
        <v>88.156999999999996</v>
      </c>
      <c r="H95">
        <v>405.90600000000001</v>
      </c>
      <c r="I95">
        <v>36.872</v>
      </c>
      <c r="J95">
        <v>3.9620000000000002</v>
      </c>
      <c r="K95">
        <v>0.504</v>
      </c>
      <c r="L95">
        <v>0.88600000000000001</v>
      </c>
      <c r="M95">
        <v>75.537999999999997</v>
      </c>
      <c r="N95">
        <v>4.3849999999999998</v>
      </c>
      <c r="O95">
        <v>1</v>
      </c>
      <c r="P95">
        <v>0</v>
      </c>
      <c r="Q95">
        <v>20</v>
      </c>
      <c r="R95">
        <v>3.617</v>
      </c>
      <c r="S95">
        <v>8.0809999999999995</v>
      </c>
      <c r="T95">
        <v>0.755</v>
      </c>
    </row>
    <row r="96" spans="1:20">
      <c r="A96" t="s">
        <v>153</v>
      </c>
      <c r="B96">
        <v>-2.8000000000000001E-2</v>
      </c>
      <c r="C96">
        <v>1.7999999999999999E-2</v>
      </c>
      <c r="D96">
        <v>27</v>
      </c>
      <c r="E96">
        <v>98.102999999999994</v>
      </c>
      <c r="F96">
        <v>26.853000000000002</v>
      </c>
      <c r="G96">
        <v>71.25</v>
      </c>
      <c r="H96">
        <v>215.99600000000001</v>
      </c>
      <c r="I96">
        <v>15</v>
      </c>
      <c r="J96">
        <v>3.7789999999999999</v>
      </c>
      <c r="K96">
        <v>0.41099999999999998</v>
      </c>
      <c r="L96">
        <v>0.59299999999999997</v>
      </c>
      <c r="M96">
        <v>54.332999999999998</v>
      </c>
      <c r="N96">
        <v>4.8890000000000002</v>
      </c>
      <c r="O96">
        <v>2</v>
      </c>
      <c r="P96">
        <v>0</v>
      </c>
      <c r="Q96">
        <v>23.81</v>
      </c>
      <c r="R96">
        <v>2.9630000000000001</v>
      </c>
      <c r="S96">
        <v>8.4689999999999994</v>
      </c>
      <c r="T96">
        <v>0.68600000000000005</v>
      </c>
    </row>
    <row r="97" spans="1:20">
      <c r="A97" t="s">
        <v>153</v>
      </c>
      <c r="B97">
        <v>-0.14599999999999999</v>
      </c>
      <c r="C97">
        <v>3.0000000000000001E-3</v>
      </c>
      <c r="D97">
        <v>18</v>
      </c>
      <c r="E97">
        <v>120.964</v>
      </c>
      <c r="F97">
        <v>36.43</v>
      </c>
      <c r="G97">
        <v>84.534000000000006</v>
      </c>
      <c r="H97">
        <v>430.892</v>
      </c>
      <c r="I97">
        <v>12</v>
      </c>
      <c r="J97">
        <v>4.0279999999999996</v>
      </c>
      <c r="K97">
        <v>0.58899999999999997</v>
      </c>
      <c r="L97">
        <v>0.72199999999999998</v>
      </c>
      <c r="M97">
        <v>63.375</v>
      </c>
      <c r="N97">
        <v>4.75</v>
      </c>
      <c r="O97">
        <v>2</v>
      </c>
      <c r="P97">
        <v>-1</v>
      </c>
      <c r="Q97">
        <v>30</v>
      </c>
      <c r="R97">
        <v>3.1419999999999999</v>
      </c>
      <c r="S97">
        <v>7.7869999999999999</v>
      </c>
      <c r="T97">
        <v>0.84099999999999997</v>
      </c>
    </row>
    <row r="98" spans="1:20">
      <c r="A98" t="s">
        <v>154</v>
      </c>
      <c r="B98">
        <v>0.35</v>
      </c>
      <c r="C98">
        <v>0.51</v>
      </c>
      <c r="D98">
        <v>79</v>
      </c>
      <c r="E98">
        <v>140.41399999999999</v>
      </c>
      <c r="F98">
        <v>71.578999999999994</v>
      </c>
      <c r="G98">
        <v>68.834999999999994</v>
      </c>
      <c r="H98">
        <v>595.52300000000002</v>
      </c>
      <c r="I98">
        <v>26.75</v>
      </c>
      <c r="J98">
        <v>3.9359999999999999</v>
      </c>
      <c r="K98">
        <v>0.48699999999999999</v>
      </c>
      <c r="L98">
        <v>0.40500000000000003</v>
      </c>
      <c r="M98">
        <v>8.6</v>
      </c>
      <c r="N98">
        <v>4.55</v>
      </c>
      <c r="O98">
        <v>17</v>
      </c>
      <c r="P98">
        <v>-3</v>
      </c>
      <c r="Q98">
        <v>48.837000000000003</v>
      </c>
      <c r="R98">
        <v>4.6059999999999999</v>
      </c>
      <c r="S98">
        <v>11.741</v>
      </c>
      <c r="T98">
        <v>0.54100000000000004</v>
      </c>
    </row>
    <row r="99" spans="1:20">
      <c r="A99" t="s">
        <v>155</v>
      </c>
      <c r="B99">
        <v>0.31900000000000001</v>
      </c>
      <c r="C99">
        <v>1E-3</v>
      </c>
      <c r="D99">
        <v>28</v>
      </c>
      <c r="E99">
        <v>74.548000000000002</v>
      </c>
      <c r="F99">
        <v>41.942</v>
      </c>
      <c r="G99">
        <v>32.606000000000002</v>
      </c>
      <c r="H99">
        <v>310.27999999999997</v>
      </c>
      <c r="I99">
        <v>4</v>
      </c>
      <c r="J99">
        <v>3.907</v>
      </c>
      <c r="K99">
        <v>0.505</v>
      </c>
      <c r="L99">
        <v>0.17899999999999999</v>
      </c>
      <c r="M99">
        <v>4.5999999999999996</v>
      </c>
      <c r="N99">
        <v>3.2</v>
      </c>
      <c r="O99">
        <v>8</v>
      </c>
      <c r="P99">
        <v>0</v>
      </c>
      <c r="Q99">
        <v>59.091000000000001</v>
      </c>
      <c r="R99">
        <v>3.633</v>
      </c>
      <c r="S99">
        <v>10.090999999999999</v>
      </c>
      <c r="T99">
        <v>0.38900000000000001</v>
      </c>
    </row>
    <row r="100" spans="1:20">
      <c r="A100" t="s">
        <v>155</v>
      </c>
      <c r="B100">
        <v>0.27800000000000002</v>
      </c>
      <c r="C100">
        <v>0.57499999999999996</v>
      </c>
      <c r="D100">
        <v>39</v>
      </c>
      <c r="E100">
        <v>121.122</v>
      </c>
      <c r="F100">
        <v>35.380000000000003</v>
      </c>
      <c r="G100">
        <v>85.742000000000004</v>
      </c>
      <c r="H100">
        <v>405.37700000000001</v>
      </c>
      <c r="I100">
        <v>28.129000000000001</v>
      </c>
      <c r="J100">
        <v>4.0339999999999998</v>
      </c>
      <c r="K100">
        <v>0.54300000000000004</v>
      </c>
      <c r="L100">
        <v>0.79500000000000004</v>
      </c>
      <c r="M100">
        <v>24.5</v>
      </c>
      <c r="N100">
        <v>4.8330000000000002</v>
      </c>
      <c r="O100">
        <v>4</v>
      </c>
      <c r="P100">
        <v>0</v>
      </c>
      <c r="Q100">
        <v>26.087</v>
      </c>
      <c r="R100">
        <v>3.8069999999999999</v>
      </c>
      <c r="S100">
        <v>10.428000000000001</v>
      </c>
      <c r="T100">
        <v>0.63900000000000001</v>
      </c>
    </row>
    <row r="101" spans="1:20">
      <c r="A101" t="s">
        <v>366</v>
      </c>
      <c r="B101">
        <v>0.50800000000000001</v>
      </c>
      <c r="C101">
        <v>3.1E-2</v>
      </c>
      <c r="D101">
        <v>46</v>
      </c>
      <c r="E101">
        <v>63.53</v>
      </c>
      <c r="F101">
        <v>14.016999999999999</v>
      </c>
      <c r="G101">
        <v>49.512999999999998</v>
      </c>
      <c r="H101">
        <v>288.79199999999997</v>
      </c>
      <c r="I101">
        <v>15.412000000000001</v>
      </c>
      <c r="J101">
        <v>3.8679999999999999</v>
      </c>
      <c r="K101">
        <v>0.45</v>
      </c>
      <c r="L101">
        <v>0.37</v>
      </c>
      <c r="M101">
        <v>31</v>
      </c>
      <c r="N101">
        <v>4.5</v>
      </c>
      <c r="O101">
        <v>9</v>
      </c>
      <c r="P101">
        <v>2</v>
      </c>
      <c r="Q101">
        <v>42.856999999999999</v>
      </c>
      <c r="R101">
        <v>3.343</v>
      </c>
      <c r="S101">
        <v>8.6470000000000002</v>
      </c>
      <c r="T101">
        <v>0.33800000000000002</v>
      </c>
    </row>
    <row r="102" spans="1:20">
      <c r="A102" t="s">
        <v>157</v>
      </c>
      <c r="B102">
        <v>0.15</v>
      </c>
      <c r="C102">
        <v>3.0000000000000001E-3</v>
      </c>
      <c r="D102">
        <v>53</v>
      </c>
      <c r="E102">
        <v>149.435</v>
      </c>
      <c r="F102">
        <v>92.677000000000007</v>
      </c>
      <c r="G102">
        <v>56.759</v>
      </c>
      <c r="H102">
        <v>476.13799999999998</v>
      </c>
      <c r="I102">
        <v>9</v>
      </c>
      <c r="J102">
        <v>4.0490000000000004</v>
      </c>
      <c r="K102">
        <v>0.502</v>
      </c>
      <c r="L102">
        <v>0.189</v>
      </c>
      <c r="M102">
        <v>-0.86699999999999999</v>
      </c>
      <c r="N102">
        <v>2.9329999999999998</v>
      </c>
      <c r="O102">
        <v>9</v>
      </c>
      <c r="P102">
        <v>1</v>
      </c>
      <c r="Q102">
        <v>54.838999999999999</v>
      </c>
      <c r="R102">
        <v>3.16</v>
      </c>
      <c r="S102">
        <v>9.1020000000000003</v>
      </c>
      <c r="T102">
        <v>0.26400000000000001</v>
      </c>
    </row>
    <row r="103" spans="1:20">
      <c r="A103" t="s">
        <v>157</v>
      </c>
      <c r="B103">
        <v>0.108</v>
      </c>
      <c r="C103">
        <v>0.16500000000000001</v>
      </c>
      <c r="D103">
        <v>30</v>
      </c>
      <c r="E103">
        <v>86.912000000000006</v>
      </c>
      <c r="F103">
        <v>42.228999999999999</v>
      </c>
      <c r="G103">
        <v>44.682000000000002</v>
      </c>
      <c r="H103">
        <v>275.06099999999998</v>
      </c>
      <c r="I103">
        <v>21</v>
      </c>
      <c r="J103">
        <v>4.05</v>
      </c>
      <c r="K103">
        <v>0.61099999999999999</v>
      </c>
      <c r="L103">
        <v>0.73299999999999998</v>
      </c>
      <c r="M103">
        <v>46.7</v>
      </c>
      <c r="N103">
        <v>4.7</v>
      </c>
      <c r="O103">
        <v>4</v>
      </c>
      <c r="P103">
        <v>2</v>
      </c>
      <c r="Q103">
        <v>26.087</v>
      </c>
      <c r="R103">
        <v>2.4500000000000002</v>
      </c>
      <c r="S103">
        <v>5.9429999999999996</v>
      </c>
      <c r="T103">
        <v>0</v>
      </c>
    </row>
    <row r="104" spans="1:20">
      <c r="A104" t="s">
        <v>159</v>
      </c>
      <c r="B104">
        <v>4.1000000000000002E-2</v>
      </c>
      <c r="C104">
        <v>0.42099999999999999</v>
      </c>
      <c r="D104">
        <v>204</v>
      </c>
      <c r="E104">
        <v>432.10500000000002</v>
      </c>
      <c r="F104">
        <v>226.80799999999999</v>
      </c>
      <c r="G104">
        <v>205.297</v>
      </c>
      <c r="H104">
        <v>1569.73</v>
      </c>
      <c r="I104">
        <v>69.132000000000005</v>
      </c>
      <c r="J104">
        <v>3.8959999999999999</v>
      </c>
      <c r="K104">
        <v>0.48899999999999999</v>
      </c>
      <c r="L104">
        <v>0.52</v>
      </c>
      <c r="M104">
        <v>34.774999999999999</v>
      </c>
      <c r="N104">
        <v>4.3</v>
      </c>
      <c r="O104">
        <v>22</v>
      </c>
      <c r="P104">
        <v>-2</v>
      </c>
      <c r="Q104">
        <v>37.069000000000003</v>
      </c>
      <c r="R104">
        <v>8.56</v>
      </c>
      <c r="S104">
        <v>19.981000000000002</v>
      </c>
      <c r="T104">
        <v>0.22800000000000001</v>
      </c>
    </row>
    <row r="105" spans="1:20">
      <c r="A105" t="s">
        <v>160</v>
      </c>
      <c r="B105">
        <v>0.43099999999999999</v>
      </c>
      <c r="C105">
        <v>0.84699999999999998</v>
      </c>
      <c r="D105">
        <v>82</v>
      </c>
      <c r="E105">
        <v>117.17100000000001</v>
      </c>
      <c r="F105">
        <v>21.451000000000001</v>
      </c>
      <c r="G105">
        <v>95.718999999999994</v>
      </c>
      <c r="H105">
        <v>491.964</v>
      </c>
      <c r="I105">
        <v>67.459000000000003</v>
      </c>
      <c r="J105">
        <v>3.992</v>
      </c>
      <c r="K105">
        <v>0.44800000000000001</v>
      </c>
      <c r="L105">
        <v>0.90200000000000002</v>
      </c>
      <c r="M105">
        <v>77.158000000000001</v>
      </c>
      <c r="N105">
        <v>4.8419999999999996</v>
      </c>
      <c r="O105">
        <v>3</v>
      </c>
      <c r="P105">
        <v>0</v>
      </c>
      <c r="Q105">
        <v>16.279</v>
      </c>
      <c r="R105">
        <v>4.4960000000000004</v>
      </c>
      <c r="S105">
        <v>10.496</v>
      </c>
      <c r="T105">
        <v>0.26</v>
      </c>
    </row>
    <row r="106" spans="1:20">
      <c r="A106" t="s">
        <v>161</v>
      </c>
      <c r="B106">
        <v>0</v>
      </c>
      <c r="C106">
        <v>0</v>
      </c>
      <c r="D106">
        <v>18</v>
      </c>
      <c r="E106">
        <v>101.34099999999999</v>
      </c>
      <c r="F106">
        <v>51.828000000000003</v>
      </c>
      <c r="G106">
        <v>49.512999999999998</v>
      </c>
      <c r="H106">
        <v>221.45500000000001</v>
      </c>
      <c r="I106">
        <v>6</v>
      </c>
      <c r="J106">
        <v>4.1849999999999996</v>
      </c>
      <c r="K106">
        <v>0.41799999999999998</v>
      </c>
      <c r="L106">
        <v>0.38900000000000001</v>
      </c>
      <c r="M106">
        <v>30.6</v>
      </c>
      <c r="N106">
        <v>4.2</v>
      </c>
      <c r="O106">
        <v>6</v>
      </c>
      <c r="P106">
        <v>1</v>
      </c>
      <c r="Q106">
        <v>50</v>
      </c>
      <c r="R106">
        <v>1.968</v>
      </c>
      <c r="S106">
        <v>4.3760000000000003</v>
      </c>
      <c r="T106">
        <v>0.66600000000000004</v>
      </c>
    </row>
    <row r="107" spans="1:20">
      <c r="A107" t="s">
        <v>368</v>
      </c>
      <c r="B107">
        <v>0.45400000000000001</v>
      </c>
      <c r="C107">
        <v>0.22</v>
      </c>
      <c r="D107">
        <v>37</v>
      </c>
      <c r="E107">
        <v>86.343000000000004</v>
      </c>
      <c r="F107">
        <v>24.754000000000001</v>
      </c>
      <c r="G107">
        <v>61.588999999999999</v>
      </c>
      <c r="H107">
        <v>237.69200000000001</v>
      </c>
      <c r="I107">
        <v>18.2</v>
      </c>
      <c r="J107">
        <v>3.738</v>
      </c>
      <c r="K107">
        <v>0.436</v>
      </c>
      <c r="L107">
        <v>0.54100000000000004</v>
      </c>
      <c r="M107">
        <v>30.082999999999998</v>
      </c>
      <c r="N107">
        <v>5.3330000000000002</v>
      </c>
      <c r="O107">
        <v>8</v>
      </c>
      <c r="P107">
        <v>2</v>
      </c>
      <c r="Q107">
        <v>41.667000000000002</v>
      </c>
      <c r="R107">
        <v>3.8690000000000002</v>
      </c>
      <c r="S107">
        <v>9.1720000000000006</v>
      </c>
      <c r="T107">
        <v>0.315</v>
      </c>
    </row>
    <row r="108" spans="1:20">
      <c r="A108" t="s">
        <v>368</v>
      </c>
      <c r="B108">
        <v>0.32700000000000001</v>
      </c>
      <c r="C108">
        <v>0</v>
      </c>
      <c r="D108">
        <v>33</v>
      </c>
      <c r="E108">
        <v>88.956000000000003</v>
      </c>
      <c r="F108">
        <v>62.387999999999998</v>
      </c>
      <c r="G108">
        <v>26.568000000000001</v>
      </c>
      <c r="H108">
        <v>265.58499999999998</v>
      </c>
      <c r="I108">
        <v>4</v>
      </c>
      <c r="J108">
        <v>3.7719999999999998</v>
      </c>
      <c r="K108">
        <v>0.41199999999999998</v>
      </c>
      <c r="L108">
        <v>0.152</v>
      </c>
      <c r="M108">
        <v>7.9</v>
      </c>
      <c r="N108">
        <v>4.5999999999999996</v>
      </c>
      <c r="O108">
        <v>8</v>
      </c>
      <c r="P108">
        <v>0</v>
      </c>
      <c r="Q108">
        <v>60.87</v>
      </c>
      <c r="R108">
        <v>3.1190000000000002</v>
      </c>
      <c r="S108">
        <v>7.766</v>
      </c>
      <c r="T108">
        <v>0.185</v>
      </c>
    </row>
    <row r="109" spans="1:20">
      <c r="A109" t="s">
        <v>163</v>
      </c>
      <c r="B109">
        <v>8.1000000000000003E-2</v>
      </c>
      <c r="C109">
        <v>2E-3</v>
      </c>
      <c r="D109">
        <v>21</v>
      </c>
      <c r="E109">
        <v>34.774999999999999</v>
      </c>
      <c r="F109">
        <v>11.83</v>
      </c>
      <c r="G109">
        <v>22.945</v>
      </c>
      <c r="H109">
        <v>110.145</v>
      </c>
      <c r="I109">
        <v>5</v>
      </c>
      <c r="J109">
        <v>3.5430000000000001</v>
      </c>
      <c r="K109">
        <v>0.38500000000000001</v>
      </c>
      <c r="L109">
        <v>0.28599999999999998</v>
      </c>
      <c r="M109">
        <v>36.332999999999998</v>
      </c>
      <c r="N109">
        <v>4.1109999999999998</v>
      </c>
      <c r="O109">
        <v>4</v>
      </c>
      <c r="P109">
        <v>0</v>
      </c>
      <c r="Q109">
        <v>41.176000000000002</v>
      </c>
      <c r="R109">
        <v>2.3719999999999999</v>
      </c>
      <c r="S109">
        <v>5.149</v>
      </c>
      <c r="T109">
        <v>0.19500000000000001</v>
      </c>
    </row>
    <row r="110" spans="1:20">
      <c r="A110" t="s">
        <v>163</v>
      </c>
      <c r="B110">
        <v>-0.124</v>
      </c>
      <c r="C110">
        <v>0</v>
      </c>
      <c r="D110">
        <v>15</v>
      </c>
      <c r="E110">
        <v>63.451999999999998</v>
      </c>
      <c r="F110">
        <v>26.986000000000001</v>
      </c>
      <c r="G110">
        <v>36.466000000000001</v>
      </c>
      <c r="H110">
        <v>153.90199999999999</v>
      </c>
      <c r="I110">
        <v>3</v>
      </c>
      <c r="J110">
        <v>3.9470000000000001</v>
      </c>
      <c r="K110">
        <v>0.53100000000000003</v>
      </c>
      <c r="L110">
        <v>0.26700000000000002</v>
      </c>
      <c r="M110">
        <v>0.66700000000000004</v>
      </c>
      <c r="N110">
        <v>4.1669999999999998</v>
      </c>
      <c r="O110">
        <v>5</v>
      </c>
      <c r="P110">
        <v>1</v>
      </c>
      <c r="Q110">
        <v>40</v>
      </c>
      <c r="R110">
        <v>1.532</v>
      </c>
      <c r="S110">
        <v>2.794</v>
      </c>
      <c r="T110">
        <v>0.52300000000000002</v>
      </c>
    </row>
    <row r="111" spans="1:20">
      <c r="A111" t="s">
        <v>164</v>
      </c>
      <c r="B111">
        <v>0.46300000000000002</v>
      </c>
      <c r="C111">
        <v>3.0000000000000001E-3</v>
      </c>
      <c r="D111">
        <v>51</v>
      </c>
      <c r="E111">
        <v>88.763999999999996</v>
      </c>
      <c r="F111">
        <v>45.289000000000001</v>
      </c>
      <c r="G111">
        <v>43.475000000000001</v>
      </c>
      <c r="H111">
        <v>365.75299999999999</v>
      </c>
      <c r="I111">
        <v>6</v>
      </c>
      <c r="J111">
        <v>3.843</v>
      </c>
      <c r="K111">
        <v>0.46</v>
      </c>
      <c r="L111">
        <v>0.13700000000000001</v>
      </c>
      <c r="M111">
        <v>27.125</v>
      </c>
      <c r="N111">
        <v>4.5620000000000003</v>
      </c>
      <c r="O111">
        <v>11</v>
      </c>
      <c r="P111">
        <v>-1</v>
      </c>
      <c r="Q111">
        <v>51.613</v>
      </c>
      <c r="R111">
        <v>4.0910000000000002</v>
      </c>
      <c r="S111">
        <v>8.0310000000000006</v>
      </c>
      <c r="T111">
        <v>0.33600000000000002</v>
      </c>
    </row>
    <row r="112" spans="1:20">
      <c r="A112" t="s">
        <v>165</v>
      </c>
      <c r="B112">
        <v>0.29099999999999998</v>
      </c>
      <c r="C112">
        <v>0.90400000000000003</v>
      </c>
      <c r="D112">
        <v>49</v>
      </c>
      <c r="E112">
        <v>170.32900000000001</v>
      </c>
      <c r="F112">
        <v>30.244</v>
      </c>
      <c r="G112">
        <v>140.08500000000001</v>
      </c>
      <c r="H112">
        <v>524.596</v>
      </c>
      <c r="I112">
        <v>26.263000000000002</v>
      </c>
      <c r="J112">
        <v>3.9079999999999999</v>
      </c>
      <c r="K112">
        <v>0.49</v>
      </c>
      <c r="L112">
        <v>0.77600000000000002</v>
      </c>
      <c r="M112">
        <v>40.332999999999998</v>
      </c>
      <c r="N112">
        <v>3.5</v>
      </c>
      <c r="O112">
        <v>4</v>
      </c>
      <c r="P112">
        <v>0</v>
      </c>
      <c r="Q112">
        <v>28.571000000000002</v>
      </c>
      <c r="R112">
        <v>5.758</v>
      </c>
      <c r="S112">
        <v>14.821</v>
      </c>
      <c r="T112">
        <v>0.308</v>
      </c>
    </row>
    <row r="113" spans="1:20">
      <c r="A113" t="s">
        <v>166</v>
      </c>
      <c r="B113">
        <v>0.33200000000000002</v>
      </c>
      <c r="C113">
        <v>0.52100000000000002</v>
      </c>
      <c r="D113">
        <v>125</v>
      </c>
      <c r="E113">
        <v>303.12</v>
      </c>
      <c r="F113">
        <v>154.50200000000001</v>
      </c>
      <c r="G113">
        <v>148.61699999999999</v>
      </c>
      <c r="H113">
        <v>1094.5340000000001</v>
      </c>
      <c r="I113">
        <v>17.568000000000001</v>
      </c>
      <c r="J113">
        <v>3.891</v>
      </c>
      <c r="K113">
        <v>0.47499999999999998</v>
      </c>
      <c r="L113">
        <v>0.29599999999999999</v>
      </c>
      <c r="M113">
        <v>16.379000000000001</v>
      </c>
      <c r="N113">
        <v>3.9660000000000002</v>
      </c>
      <c r="O113">
        <v>15</v>
      </c>
      <c r="P113">
        <v>-4</v>
      </c>
      <c r="Q113">
        <v>44.872</v>
      </c>
      <c r="R113">
        <v>9.3320000000000007</v>
      </c>
      <c r="S113">
        <v>23.116</v>
      </c>
      <c r="T113">
        <v>0.50700000000000001</v>
      </c>
    </row>
    <row r="114" spans="1:20">
      <c r="A114" t="s">
        <v>167</v>
      </c>
      <c r="B114">
        <v>0.11799999999999999</v>
      </c>
      <c r="C114">
        <v>0.27200000000000002</v>
      </c>
      <c r="D114">
        <v>30</v>
      </c>
      <c r="E114">
        <v>103.18</v>
      </c>
      <c r="F114">
        <v>25.891999999999999</v>
      </c>
      <c r="G114">
        <v>77.287999999999997</v>
      </c>
      <c r="H114">
        <v>341.97699999999998</v>
      </c>
      <c r="I114">
        <v>13</v>
      </c>
      <c r="J114">
        <v>3.99</v>
      </c>
      <c r="K114">
        <v>0.42899999999999999</v>
      </c>
      <c r="L114">
        <v>0.46700000000000003</v>
      </c>
      <c r="M114">
        <v>24.727</v>
      </c>
      <c r="N114">
        <v>4.3639999999999999</v>
      </c>
      <c r="O114">
        <v>8</v>
      </c>
      <c r="P114">
        <v>2</v>
      </c>
      <c r="Q114">
        <v>40</v>
      </c>
      <c r="R114">
        <v>3.085</v>
      </c>
      <c r="S114">
        <v>9.5589999999999993</v>
      </c>
      <c r="T114">
        <v>0.16500000000000001</v>
      </c>
    </row>
    <row r="115" spans="1:20">
      <c r="A115" t="s">
        <v>168</v>
      </c>
      <c r="B115">
        <v>0.16900000000000001</v>
      </c>
      <c r="C115">
        <v>0.66900000000000004</v>
      </c>
      <c r="D115">
        <v>58</v>
      </c>
      <c r="E115">
        <v>161.55000000000001</v>
      </c>
      <c r="F115">
        <v>61.317</v>
      </c>
      <c r="G115">
        <v>100.233</v>
      </c>
      <c r="H115">
        <v>536.07100000000003</v>
      </c>
      <c r="I115">
        <v>25.765000000000001</v>
      </c>
      <c r="J115">
        <v>3.952</v>
      </c>
      <c r="K115">
        <v>0.58099999999999996</v>
      </c>
      <c r="L115">
        <v>0.58599999999999997</v>
      </c>
      <c r="M115">
        <v>61.8</v>
      </c>
      <c r="N115">
        <v>6</v>
      </c>
      <c r="O115">
        <v>6</v>
      </c>
      <c r="P115">
        <v>1</v>
      </c>
      <c r="Q115">
        <v>32.558</v>
      </c>
      <c r="R115">
        <v>5.5659999999999998</v>
      </c>
      <c r="S115">
        <v>13.747999999999999</v>
      </c>
      <c r="T115">
        <v>0.439</v>
      </c>
    </row>
    <row r="116" spans="1:20">
      <c r="A116" t="s">
        <v>169</v>
      </c>
      <c r="B116">
        <v>0.11600000000000001</v>
      </c>
      <c r="C116">
        <v>0.92700000000000005</v>
      </c>
      <c r="D116">
        <v>251</v>
      </c>
      <c r="E116">
        <v>385.45400000000001</v>
      </c>
      <c r="F116">
        <v>129.61500000000001</v>
      </c>
      <c r="G116">
        <v>255.839</v>
      </c>
      <c r="H116">
        <v>1579.17</v>
      </c>
      <c r="I116">
        <v>54.719000000000001</v>
      </c>
      <c r="J116">
        <v>3.8140000000000001</v>
      </c>
      <c r="K116">
        <v>0.42799999999999999</v>
      </c>
      <c r="L116">
        <v>0.45400000000000001</v>
      </c>
      <c r="M116">
        <v>31.952000000000002</v>
      </c>
      <c r="N116">
        <v>3.976</v>
      </c>
      <c r="O116">
        <v>17</v>
      </c>
      <c r="P116">
        <v>2</v>
      </c>
      <c r="Q116">
        <v>34.746000000000002</v>
      </c>
      <c r="R116">
        <v>8.58</v>
      </c>
      <c r="S116">
        <v>20.695</v>
      </c>
      <c r="T116">
        <v>0.255</v>
      </c>
    </row>
    <row r="117" spans="1:20">
      <c r="A117" t="s">
        <v>170</v>
      </c>
      <c r="B117">
        <v>0.30299999999999999</v>
      </c>
      <c r="C117">
        <v>0.48699999999999999</v>
      </c>
      <c r="D117">
        <v>72</v>
      </c>
      <c r="E117">
        <v>173.80199999999999</v>
      </c>
      <c r="F117">
        <v>95.305999999999997</v>
      </c>
      <c r="G117">
        <v>78.495999999999995</v>
      </c>
      <c r="H117">
        <v>602.13499999999999</v>
      </c>
      <c r="I117">
        <v>37.951999999999998</v>
      </c>
      <c r="J117">
        <v>3.9089999999999998</v>
      </c>
      <c r="K117">
        <v>0.49299999999999999</v>
      </c>
      <c r="L117">
        <v>0.58299999999999996</v>
      </c>
      <c r="M117">
        <v>15.667</v>
      </c>
      <c r="N117">
        <v>5.2220000000000004</v>
      </c>
      <c r="O117">
        <v>15</v>
      </c>
      <c r="P117">
        <v>5</v>
      </c>
      <c r="Q117">
        <v>42.222000000000001</v>
      </c>
      <c r="R117">
        <v>5.3390000000000004</v>
      </c>
      <c r="S117">
        <v>13.282999999999999</v>
      </c>
      <c r="T117">
        <v>0.3</v>
      </c>
    </row>
    <row r="118" spans="1:20">
      <c r="A118" t="s">
        <v>171</v>
      </c>
      <c r="B118">
        <v>0.251</v>
      </c>
      <c r="C118">
        <v>0</v>
      </c>
      <c r="D118">
        <v>19</v>
      </c>
      <c r="E118">
        <v>81.054000000000002</v>
      </c>
      <c r="F118">
        <v>41.201999999999998</v>
      </c>
      <c r="G118">
        <v>39.851999999999997</v>
      </c>
      <c r="H118">
        <v>376.87799999999999</v>
      </c>
      <c r="I118">
        <v>0</v>
      </c>
      <c r="J118">
        <v>3.968</v>
      </c>
      <c r="K118">
        <v>0.52200000000000002</v>
      </c>
      <c r="L118">
        <v>5.2999999999999999E-2</v>
      </c>
      <c r="M118">
        <v>52.4</v>
      </c>
      <c r="N118">
        <v>5.4</v>
      </c>
      <c r="O118">
        <v>6</v>
      </c>
      <c r="P118">
        <v>3</v>
      </c>
      <c r="Q118">
        <v>52.631999999999998</v>
      </c>
      <c r="R118">
        <v>3.222</v>
      </c>
      <c r="S118">
        <v>6.6749999999999998</v>
      </c>
      <c r="T118">
        <v>0.22900000000000001</v>
      </c>
    </row>
    <row r="119" spans="1:20">
      <c r="A119" t="s">
        <v>171</v>
      </c>
      <c r="B119">
        <v>0.223</v>
      </c>
      <c r="C119">
        <v>3.0000000000000001E-3</v>
      </c>
      <c r="D119">
        <v>16</v>
      </c>
      <c r="E119">
        <v>53.41</v>
      </c>
      <c r="F119">
        <v>20.645</v>
      </c>
      <c r="G119">
        <v>32.764000000000003</v>
      </c>
      <c r="H119">
        <v>188.22499999999999</v>
      </c>
      <c r="I119">
        <v>7</v>
      </c>
      <c r="J119">
        <v>3.8610000000000002</v>
      </c>
      <c r="K119">
        <v>0.48</v>
      </c>
      <c r="L119">
        <v>0.5</v>
      </c>
      <c r="M119">
        <v>-0.66700000000000004</v>
      </c>
      <c r="N119">
        <v>3.556</v>
      </c>
      <c r="O119">
        <v>6</v>
      </c>
      <c r="P119">
        <v>0</v>
      </c>
      <c r="Q119">
        <v>40</v>
      </c>
      <c r="R119">
        <v>2.3780000000000001</v>
      </c>
      <c r="S119">
        <v>5.3380000000000001</v>
      </c>
      <c r="T119">
        <v>0.60899999999999999</v>
      </c>
    </row>
    <row r="120" spans="1:20">
      <c r="A120" t="s">
        <v>172</v>
      </c>
      <c r="B120">
        <v>0.16500000000000001</v>
      </c>
      <c r="C120">
        <v>1.2999999999999999E-2</v>
      </c>
      <c r="D120">
        <v>38</v>
      </c>
      <c r="E120">
        <v>128.58000000000001</v>
      </c>
      <c r="F120">
        <v>65.625</v>
      </c>
      <c r="G120">
        <v>62.954999999999998</v>
      </c>
      <c r="H120">
        <v>400.01100000000002</v>
      </c>
      <c r="I120">
        <v>13.529</v>
      </c>
      <c r="J120">
        <v>3.7970000000000002</v>
      </c>
      <c r="K120">
        <v>0.441</v>
      </c>
      <c r="L120">
        <v>0.44700000000000001</v>
      </c>
      <c r="M120">
        <v>5.2140000000000004</v>
      </c>
      <c r="N120">
        <v>3.1429999999999998</v>
      </c>
      <c r="O120">
        <v>8</v>
      </c>
      <c r="P120">
        <v>0</v>
      </c>
      <c r="Q120">
        <v>44.828000000000003</v>
      </c>
      <c r="R120">
        <v>4.6230000000000002</v>
      </c>
      <c r="S120">
        <v>10.095000000000001</v>
      </c>
      <c r="T120">
        <v>0.35399999999999998</v>
      </c>
    </row>
    <row r="121" spans="1:20">
      <c r="A121" t="s">
        <v>172</v>
      </c>
      <c r="B121">
        <v>0.124</v>
      </c>
      <c r="C121">
        <v>2E-3</v>
      </c>
      <c r="D121">
        <v>67</v>
      </c>
      <c r="E121">
        <v>206.387</v>
      </c>
      <c r="F121">
        <v>106.154</v>
      </c>
      <c r="G121">
        <v>100.233</v>
      </c>
      <c r="H121">
        <v>740.22</v>
      </c>
      <c r="I121">
        <v>3.6669999999999998</v>
      </c>
      <c r="J121">
        <v>4.085</v>
      </c>
      <c r="K121">
        <v>0.56599999999999995</v>
      </c>
      <c r="L121">
        <v>0.09</v>
      </c>
      <c r="M121">
        <v>5.9329999999999998</v>
      </c>
      <c r="N121">
        <v>3.4</v>
      </c>
      <c r="O121">
        <v>9</v>
      </c>
      <c r="P121">
        <v>2</v>
      </c>
      <c r="Q121">
        <v>48.889000000000003</v>
      </c>
      <c r="R121">
        <v>4.931</v>
      </c>
      <c r="S121">
        <v>15.426</v>
      </c>
      <c r="T121">
        <v>0.26700000000000002</v>
      </c>
    </row>
    <row r="122" spans="1:20">
      <c r="A122" t="s">
        <v>173</v>
      </c>
      <c r="B122">
        <v>0.189</v>
      </c>
      <c r="C122">
        <v>0.94399999999999995</v>
      </c>
      <c r="D122">
        <v>94</v>
      </c>
      <c r="E122">
        <v>158.828</v>
      </c>
      <c r="F122">
        <v>48.459000000000003</v>
      </c>
      <c r="G122">
        <v>110.369</v>
      </c>
      <c r="H122">
        <v>544.81399999999996</v>
      </c>
      <c r="I122">
        <v>41.244999999999997</v>
      </c>
      <c r="J122">
        <v>3.794</v>
      </c>
      <c r="K122">
        <v>0.41199999999999998</v>
      </c>
      <c r="L122">
        <v>0.56399999999999995</v>
      </c>
      <c r="M122">
        <v>40.68</v>
      </c>
      <c r="N122">
        <v>4.5999999999999996</v>
      </c>
      <c r="O122">
        <v>14</v>
      </c>
      <c r="P122">
        <v>1</v>
      </c>
      <c r="Q122">
        <v>36.537999999999997</v>
      </c>
      <c r="R122">
        <v>6.0869999999999997</v>
      </c>
      <c r="S122">
        <v>14.417</v>
      </c>
      <c r="T122">
        <v>0.19800000000000001</v>
      </c>
    </row>
    <row r="123" spans="1:20">
      <c r="A123" t="s">
        <v>174</v>
      </c>
      <c r="B123">
        <v>5.0000000000000001E-3</v>
      </c>
      <c r="C123">
        <v>2.9000000000000001E-2</v>
      </c>
      <c r="D123">
        <v>21</v>
      </c>
      <c r="E123">
        <v>100.173</v>
      </c>
      <c r="F123">
        <v>31.338000000000001</v>
      </c>
      <c r="G123">
        <v>68.834999999999994</v>
      </c>
      <c r="H123">
        <v>419.70400000000001</v>
      </c>
      <c r="I123">
        <v>10.333</v>
      </c>
      <c r="J123">
        <v>4.3170000000000002</v>
      </c>
      <c r="K123">
        <v>0.68200000000000005</v>
      </c>
      <c r="L123">
        <v>0.57099999999999995</v>
      </c>
      <c r="M123">
        <v>10.222</v>
      </c>
      <c r="N123">
        <v>4</v>
      </c>
      <c r="O123">
        <v>5</v>
      </c>
      <c r="P123">
        <v>3</v>
      </c>
      <c r="Q123">
        <v>35</v>
      </c>
      <c r="R123">
        <v>4.1980000000000004</v>
      </c>
      <c r="S123">
        <v>11.558999999999999</v>
      </c>
      <c r="T123">
        <v>0.247</v>
      </c>
    </row>
    <row r="124" spans="1:20">
      <c r="A124" t="s">
        <v>174</v>
      </c>
      <c r="B124">
        <v>-1.4E-2</v>
      </c>
      <c r="C124">
        <v>1.2E-2</v>
      </c>
      <c r="D124">
        <v>154</v>
      </c>
      <c r="E124">
        <v>418.77800000000002</v>
      </c>
      <c r="F124">
        <v>163.96799999999999</v>
      </c>
      <c r="G124">
        <v>254.81</v>
      </c>
      <c r="H124">
        <v>1439.7950000000001</v>
      </c>
      <c r="I124">
        <v>12.484999999999999</v>
      </c>
      <c r="J124">
        <v>3.8929999999999998</v>
      </c>
      <c r="K124">
        <v>0.45</v>
      </c>
      <c r="L124">
        <v>0.214</v>
      </c>
      <c r="M124">
        <v>12.5</v>
      </c>
      <c r="N124">
        <v>3.7370000000000001</v>
      </c>
      <c r="O124">
        <v>25</v>
      </c>
      <c r="P124">
        <v>1</v>
      </c>
      <c r="Q124">
        <v>53.332999999999998</v>
      </c>
      <c r="R124">
        <v>9.2710000000000008</v>
      </c>
      <c r="S124">
        <v>24.762</v>
      </c>
      <c r="T124">
        <v>0.441</v>
      </c>
    </row>
    <row r="125" spans="1:20">
      <c r="A125" t="s">
        <v>175</v>
      </c>
      <c r="B125">
        <v>0.156</v>
      </c>
      <c r="C125">
        <v>0.85699999999999998</v>
      </c>
      <c r="D125">
        <v>106</v>
      </c>
      <c r="E125">
        <v>205.10499999999999</v>
      </c>
      <c r="F125">
        <v>24.931000000000001</v>
      </c>
      <c r="G125">
        <v>180.17400000000001</v>
      </c>
      <c r="H125">
        <v>755.173</v>
      </c>
      <c r="I125">
        <v>61.173999999999999</v>
      </c>
      <c r="J125">
        <v>3.9060000000000001</v>
      </c>
      <c r="K125">
        <v>0.46200000000000002</v>
      </c>
      <c r="L125">
        <v>0.86799999999999999</v>
      </c>
      <c r="M125">
        <v>61.76</v>
      </c>
      <c r="N125">
        <v>4.4800000000000004</v>
      </c>
      <c r="O125">
        <v>8</v>
      </c>
      <c r="P125">
        <v>3</v>
      </c>
      <c r="Q125">
        <v>23.728999999999999</v>
      </c>
      <c r="R125">
        <v>6.0759999999999996</v>
      </c>
      <c r="S125">
        <v>13.597</v>
      </c>
      <c r="T125">
        <v>0.308</v>
      </c>
    </row>
    <row r="126" spans="1:20">
      <c r="A126" t="s">
        <v>175</v>
      </c>
      <c r="B126">
        <v>-7.0999999999999994E-2</v>
      </c>
      <c r="C126">
        <v>0.82499999999999996</v>
      </c>
      <c r="D126">
        <v>134</v>
      </c>
      <c r="E126">
        <v>354.74200000000002</v>
      </c>
      <c r="F126">
        <v>74.572000000000003</v>
      </c>
      <c r="G126">
        <v>280.17</v>
      </c>
      <c r="H126">
        <v>1188.1610000000001</v>
      </c>
      <c r="I126">
        <v>66.227999999999994</v>
      </c>
      <c r="J126">
        <v>3.9750000000000001</v>
      </c>
      <c r="K126">
        <v>0.45</v>
      </c>
      <c r="L126">
        <v>0.85099999999999998</v>
      </c>
      <c r="M126">
        <v>65.106999999999999</v>
      </c>
      <c r="N126">
        <v>4.6070000000000002</v>
      </c>
      <c r="O126">
        <v>6</v>
      </c>
      <c r="P126">
        <v>4</v>
      </c>
      <c r="Q126">
        <v>25.352</v>
      </c>
      <c r="R126">
        <v>7.585</v>
      </c>
      <c r="S126">
        <v>19.995999999999999</v>
      </c>
      <c r="T126">
        <v>0.318</v>
      </c>
    </row>
    <row r="127" spans="1:20">
      <c r="A127" t="s">
        <v>175</v>
      </c>
      <c r="B127">
        <v>-0.14000000000000001</v>
      </c>
      <c r="C127">
        <v>8.0000000000000002E-3</v>
      </c>
      <c r="D127">
        <v>28</v>
      </c>
      <c r="E127">
        <v>124.911</v>
      </c>
      <c r="F127">
        <v>28.300999999999998</v>
      </c>
      <c r="G127">
        <v>96.61</v>
      </c>
      <c r="H127">
        <v>374.334</v>
      </c>
      <c r="I127">
        <v>17.895</v>
      </c>
      <c r="J127">
        <v>3.9359999999999999</v>
      </c>
      <c r="K127">
        <v>0.44400000000000001</v>
      </c>
      <c r="L127">
        <v>0.67900000000000005</v>
      </c>
      <c r="M127">
        <v>47.273000000000003</v>
      </c>
      <c r="N127">
        <v>5.2729999999999997</v>
      </c>
      <c r="O127">
        <v>6</v>
      </c>
      <c r="P127">
        <v>5</v>
      </c>
      <c r="Q127">
        <v>30</v>
      </c>
      <c r="R127">
        <v>3.2589999999999999</v>
      </c>
      <c r="S127">
        <v>8.8780000000000001</v>
      </c>
      <c r="T127">
        <v>0.52400000000000002</v>
      </c>
    </row>
    <row r="128" spans="1:20">
      <c r="A128" t="s">
        <v>369</v>
      </c>
      <c r="B128">
        <v>0.16500000000000001</v>
      </c>
      <c r="C128">
        <v>1E-3</v>
      </c>
      <c r="D128">
        <v>21</v>
      </c>
      <c r="E128">
        <v>114.096</v>
      </c>
      <c r="F128">
        <v>58.545000000000002</v>
      </c>
      <c r="G128">
        <v>55.551000000000002</v>
      </c>
      <c r="H128">
        <v>357.61599999999999</v>
      </c>
      <c r="I128">
        <v>2</v>
      </c>
      <c r="J128">
        <v>3.8570000000000002</v>
      </c>
      <c r="K128">
        <v>0.52400000000000002</v>
      </c>
      <c r="L128">
        <v>0.14299999999999999</v>
      </c>
      <c r="M128">
        <v>7.3330000000000002</v>
      </c>
      <c r="N128">
        <v>4.556</v>
      </c>
      <c r="O128">
        <v>7</v>
      </c>
      <c r="P128">
        <v>2</v>
      </c>
      <c r="Q128">
        <v>39.130000000000003</v>
      </c>
      <c r="R128">
        <v>4.05</v>
      </c>
      <c r="S128">
        <v>12.302</v>
      </c>
      <c r="T128">
        <v>0.188</v>
      </c>
    </row>
    <row r="129" spans="1:20">
      <c r="A129" t="s">
        <v>177</v>
      </c>
      <c r="B129">
        <v>0.11899999999999999</v>
      </c>
      <c r="C129">
        <v>0</v>
      </c>
      <c r="D129">
        <v>23</v>
      </c>
      <c r="E129">
        <v>69.876000000000005</v>
      </c>
      <c r="F129">
        <v>51.762</v>
      </c>
      <c r="G129">
        <v>18.114000000000001</v>
      </c>
      <c r="H129">
        <v>276.61700000000002</v>
      </c>
      <c r="I129">
        <v>6</v>
      </c>
      <c r="J129">
        <v>3.9649999999999999</v>
      </c>
      <c r="K129">
        <v>0.504</v>
      </c>
      <c r="L129">
        <v>0.30399999999999999</v>
      </c>
      <c r="M129">
        <v>4.2859999999999996</v>
      </c>
      <c r="N129">
        <v>3.714</v>
      </c>
      <c r="O129">
        <v>5</v>
      </c>
      <c r="P129">
        <v>-1</v>
      </c>
      <c r="Q129">
        <v>53.332999999999998</v>
      </c>
      <c r="R129">
        <v>2.177</v>
      </c>
      <c r="S129">
        <v>4.8609999999999998</v>
      </c>
      <c r="T129">
        <v>0.21099999999999999</v>
      </c>
    </row>
    <row r="130" spans="1:20">
      <c r="A130" t="s">
        <v>178</v>
      </c>
      <c r="B130">
        <v>5.8999999999999997E-2</v>
      </c>
      <c r="C130">
        <v>7.1999999999999995E-2</v>
      </c>
      <c r="D130">
        <v>46</v>
      </c>
      <c r="E130">
        <v>79.456999999999994</v>
      </c>
      <c r="F130">
        <v>11.83</v>
      </c>
      <c r="G130">
        <v>67.626999999999995</v>
      </c>
      <c r="H130">
        <v>301.06700000000001</v>
      </c>
      <c r="I130">
        <v>33</v>
      </c>
      <c r="J130">
        <v>3.9670000000000001</v>
      </c>
      <c r="K130">
        <v>0.57399999999999995</v>
      </c>
      <c r="L130">
        <v>0.73899999999999999</v>
      </c>
      <c r="M130">
        <v>23.417000000000002</v>
      </c>
      <c r="N130">
        <v>3.8330000000000002</v>
      </c>
      <c r="O130">
        <v>4</v>
      </c>
      <c r="P130">
        <v>3</v>
      </c>
      <c r="Q130">
        <v>32.143000000000001</v>
      </c>
      <c r="R130">
        <v>2.9860000000000002</v>
      </c>
      <c r="S130">
        <v>7.5549999999999997</v>
      </c>
      <c r="T130">
        <v>0.308</v>
      </c>
    </row>
    <row r="131" spans="1:20">
      <c r="A131" t="s">
        <v>178</v>
      </c>
      <c r="B131">
        <v>-8.2000000000000003E-2</v>
      </c>
      <c r="C131">
        <v>0.623</v>
      </c>
      <c r="D131">
        <v>164</v>
      </c>
      <c r="E131">
        <v>398.05799999999999</v>
      </c>
      <c r="F131">
        <v>123.926</v>
      </c>
      <c r="G131">
        <v>274.13200000000001</v>
      </c>
      <c r="H131">
        <v>1463.0170000000001</v>
      </c>
      <c r="I131">
        <v>55.2</v>
      </c>
      <c r="J131">
        <v>4.0330000000000004</v>
      </c>
      <c r="K131">
        <v>0.49199999999999999</v>
      </c>
      <c r="L131">
        <v>0.57899999999999996</v>
      </c>
      <c r="M131">
        <v>33.265000000000001</v>
      </c>
      <c r="N131">
        <v>4.9119999999999999</v>
      </c>
      <c r="O131">
        <v>19</v>
      </c>
      <c r="P131">
        <v>5</v>
      </c>
      <c r="Q131">
        <v>34.408999999999999</v>
      </c>
      <c r="R131">
        <v>8.0990000000000002</v>
      </c>
      <c r="S131">
        <v>19.837</v>
      </c>
      <c r="T131">
        <v>0.17199999999999999</v>
      </c>
    </row>
    <row r="132" spans="1:20">
      <c r="A132" t="s">
        <v>179</v>
      </c>
      <c r="B132">
        <v>0.44800000000000001</v>
      </c>
      <c r="C132">
        <v>0.155</v>
      </c>
      <c r="D132">
        <v>47</v>
      </c>
      <c r="E132">
        <v>57.521999999999998</v>
      </c>
      <c r="F132">
        <v>22.501000000000001</v>
      </c>
      <c r="G132">
        <v>35.021000000000001</v>
      </c>
      <c r="H132">
        <v>272.58600000000001</v>
      </c>
      <c r="I132">
        <v>18</v>
      </c>
      <c r="J132">
        <v>3.7719999999999998</v>
      </c>
      <c r="K132">
        <v>0.41899999999999998</v>
      </c>
      <c r="L132">
        <v>0.40400000000000003</v>
      </c>
      <c r="M132">
        <v>31.571000000000002</v>
      </c>
      <c r="N132">
        <v>5.0709999999999997</v>
      </c>
      <c r="O132">
        <v>9</v>
      </c>
      <c r="P132">
        <v>0</v>
      </c>
      <c r="Q132">
        <v>46.429000000000002</v>
      </c>
      <c r="R132">
        <v>3.3860000000000001</v>
      </c>
      <c r="S132">
        <v>7.6829999999999998</v>
      </c>
      <c r="T132">
        <v>0.22900000000000001</v>
      </c>
    </row>
    <row r="133" spans="1:20">
      <c r="A133" t="s">
        <v>180</v>
      </c>
      <c r="B133">
        <v>0.13600000000000001</v>
      </c>
      <c r="C133">
        <v>0.93500000000000005</v>
      </c>
      <c r="D133">
        <v>264</v>
      </c>
      <c r="E133">
        <v>401.04500000000002</v>
      </c>
      <c r="F133">
        <v>192.22399999999999</v>
      </c>
      <c r="G133">
        <v>208.82</v>
      </c>
      <c r="H133">
        <v>1679.663</v>
      </c>
      <c r="I133">
        <v>53.661000000000001</v>
      </c>
      <c r="J133">
        <v>3.8410000000000002</v>
      </c>
      <c r="K133">
        <v>0.43099999999999999</v>
      </c>
      <c r="L133">
        <v>0.44700000000000001</v>
      </c>
      <c r="M133">
        <v>32.444000000000003</v>
      </c>
      <c r="N133">
        <v>4</v>
      </c>
      <c r="O133">
        <v>18</v>
      </c>
      <c r="P133">
        <v>1</v>
      </c>
      <c r="Q133">
        <v>36</v>
      </c>
      <c r="R133">
        <v>8.6720000000000006</v>
      </c>
      <c r="S133">
        <v>20.582999999999998</v>
      </c>
      <c r="T133">
        <v>0.16200000000000001</v>
      </c>
    </row>
    <row r="134" spans="1:20">
      <c r="A134" t="s">
        <v>182</v>
      </c>
      <c r="B134">
        <v>0.24099999999999999</v>
      </c>
      <c r="C134">
        <v>4.0000000000000001E-3</v>
      </c>
      <c r="D134">
        <v>23</v>
      </c>
      <c r="E134">
        <v>107.792</v>
      </c>
      <c r="F134">
        <v>58.279000000000003</v>
      </c>
      <c r="G134">
        <v>49.512999999999998</v>
      </c>
      <c r="H134">
        <v>335.43</v>
      </c>
      <c r="I134">
        <v>4</v>
      </c>
      <c r="J134">
        <v>4.0060000000000002</v>
      </c>
      <c r="K134">
        <v>0.496</v>
      </c>
      <c r="L134">
        <v>0.217</v>
      </c>
      <c r="M134">
        <v>27.2</v>
      </c>
      <c r="N134">
        <v>3.4</v>
      </c>
      <c r="O134">
        <v>4</v>
      </c>
      <c r="P134">
        <v>2</v>
      </c>
      <c r="Q134">
        <v>42.856999999999999</v>
      </c>
      <c r="R134">
        <v>3.4119999999999999</v>
      </c>
      <c r="S134">
        <v>8.3170000000000002</v>
      </c>
      <c r="T134">
        <v>0.33</v>
      </c>
    </row>
    <row r="135" spans="1:20">
      <c r="A135" t="s">
        <v>184</v>
      </c>
      <c r="B135">
        <v>0.218</v>
      </c>
      <c r="C135">
        <v>0.47799999999999998</v>
      </c>
      <c r="D135">
        <v>158</v>
      </c>
      <c r="E135">
        <v>316.42899999999997</v>
      </c>
      <c r="F135">
        <v>155.41900000000001</v>
      </c>
      <c r="G135">
        <v>161.01</v>
      </c>
      <c r="H135">
        <v>1196.7629999999999</v>
      </c>
      <c r="I135">
        <v>36.063000000000002</v>
      </c>
      <c r="J135">
        <v>3.9540000000000002</v>
      </c>
      <c r="K135">
        <v>0.49099999999999999</v>
      </c>
      <c r="L135">
        <v>0.39900000000000002</v>
      </c>
      <c r="M135">
        <v>30.375</v>
      </c>
      <c r="N135">
        <v>4.2809999999999997</v>
      </c>
      <c r="O135">
        <v>18</v>
      </c>
      <c r="P135">
        <v>0</v>
      </c>
      <c r="Q135">
        <v>41.378999999999998</v>
      </c>
      <c r="R135">
        <v>7.6760000000000002</v>
      </c>
      <c r="S135">
        <v>19.12</v>
      </c>
      <c r="T135">
        <v>0.314</v>
      </c>
    </row>
    <row r="136" spans="1:20">
      <c r="A136" t="s">
        <v>184</v>
      </c>
      <c r="B136">
        <v>-0.123</v>
      </c>
      <c r="C136">
        <v>1.2999999999999999E-2</v>
      </c>
      <c r="D136">
        <v>33</v>
      </c>
      <c r="E136">
        <v>168.43</v>
      </c>
      <c r="F136">
        <v>53.706000000000003</v>
      </c>
      <c r="G136">
        <v>114.72499999999999</v>
      </c>
      <c r="H136">
        <v>604.86300000000006</v>
      </c>
      <c r="I136">
        <v>20.454999999999998</v>
      </c>
      <c r="J136">
        <v>4.0759999999999996</v>
      </c>
      <c r="K136">
        <v>0.623</v>
      </c>
      <c r="L136">
        <v>0.66700000000000004</v>
      </c>
      <c r="M136">
        <v>42.154000000000003</v>
      </c>
      <c r="N136">
        <v>4.2309999999999999</v>
      </c>
      <c r="O136">
        <v>4</v>
      </c>
      <c r="P136">
        <v>1</v>
      </c>
      <c r="Q136">
        <v>37.5</v>
      </c>
      <c r="R136">
        <v>4.9379999999999997</v>
      </c>
      <c r="S136">
        <v>11.281000000000001</v>
      </c>
      <c r="T136">
        <v>0.496</v>
      </c>
    </row>
    <row r="137" spans="1:20">
      <c r="A137" t="s">
        <v>186</v>
      </c>
      <c r="B137">
        <v>0.376</v>
      </c>
      <c r="C137">
        <v>1.2999999999999999E-2</v>
      </c>
      <c r="D137">
        <v>81</v>
      </c>
      <c r="E137">
        <v>193.01400000000001</v>
      </c>
      <c r="F137">
        <v>121.685</v>
      </c>
      <c r="G137">
        <v>71.328999999999994</v>
      </c>
      <c r="H137">
        <v>630.81500000000005</v>
      </c>
      <c r="I137">
        <v>3.2</v>
      </c>
      <c r="J137">
        <v>3.6880000000000002</v>
      </c>
      <c r="K137">
        <v>0.36899999999999999</v>
      </c>
      <c r="L137">
        <v>0.123</v>
      </c>
      <c r="M137">
        <v>10.555999999999999</v>
      </c>
      <c r="N137">
        <v>4.63</v>
      </c>
      <c r="O137">
        <v>19</v>
      </c>
      <c r="P137">
        <v>9</v>
      </c>
      <c r="Q137">
        <v>55.555999999999997</v>
      </c>
      <c r="R137">
        <v>6.2830000000000004</v>
      </c>
      <c r="S137">
        <v>13.804</v>
      </c>
      <c r="T137">
        <v>0.38600000000000001</v>
      </c>
    </row>
    <row r="138" spans="1:20">
      <c r="A138" t="s">
        <v>187</v>
      </c>
      <c r="B138">
        <v>5.2999999999999999E-2</v>
      </c>
      <c r="C138">
        <v>1E-3</v>
      </c>
      <c r="D138">
        <v>34</v>
      </c>
      <c r="E138">
        <v>91.927000000000007</v>
      </c>
      <c r="F138">
        <v>50.868000000000002</v>
      </c>
      <c r="G138">
        <v>41.058999999999997</v>
      </c>
      <c r="H138">
        <v>345.62599999999998</v>
      </c>
      <c r="I138">
        <v>10</v>
      </c>
      <c r="J138">
        <v>4.0609999999999999</v>
      </c>
      <c r="K138">
        <v>0.53700000000000003</v>
      </c>
      <c r="L138">
        <v>0.32400000000000001</v>
      </c>
      <c r="M138">
        <v>11.083</v>
      </c>
      <c r="N138">
        <v>4.3330000000000002</v>
      </c>
      <c r="O138">
        <v>7</v>
      </c>
      <c r="P138">
        <v>0</v>
      </c>
      <c r="Q138">
        <v>45.832999999999998</v>
      </c>
      <c r="R138">
        <v>3.1859999999999999</v>
      </c>
      <c r="S138">
        <v>7.2089999999999996</v>
      </c>
      <c r="T138">
        <v>0.35499999999999998</v>
      </c>
    </row>
    <row r="139" spans="1:20">
      <c r="A139" t="s">
        <v>187</v>
      </c>
      <c r="B139">
        <v>8.0000000000000002E-3</v>
      </c>
      <c r="C139">
        <v>1E-3</v>
      </c>
      <c r="D139">
        <v>19</v>
      </c>
      <c r="E139">
        <v>64.185000000000002</v>
      </c>
      <c r="F139">
        <v>30.134</v>
      </c>
      <c r="G139">
        <v>34.051000000000002</v>
      </c>
      <c r="H139">
        <v>235.298</v>
      </c>
      <c r="I139">
        <v>9</v>
      </c>
      <c r="J139">
        <v>3.8679999999999999</v>
      </c>
      <c r="K139">
        <v>0.51400000000000001</v>
      </c>
      <c r="L139">
        <v>0.52600000000000002</v>
      </c>
      <c r="M139">
        <v>17.5</v>
      </c>
      <c r="N139">
        <v>4.5</v>
      </c>
      <c r="O139">
        <v>4</v>
      </c>
      <c r="P139">
        <v>0</v>
      </c>
      <c r="Q139">
        <v>35.293999999999997</v>
      </c>
      <c r="R139">
        <v>2.319</v>
      </c>
      <c r="S139">
        <v>5.8289999999999997</v>
      </c>
      <c r="T139">
        <v>0.71299999999999997</v>
      </c>
    </row>
    <row r="140" spans="1:20">
      <c r="A140" t="s">
        <v>188</v>
      </c>
      <c r="B140">
        <v>0.15</v>
      </c>
      <c r="C140">
        <v>0</v>
      </c>
      <c r="D140">
        <v>25</v>
      </c>
      <c r="E140">
        <v>101.005</v>
      </c>
      <c r="F140">
        <v>57.451000000000001</v>
      </c>
      <c r="G140">
        <v>43.554000000000002</v>
      </c>
      <c r="H140">
        <v>329.39299999999997</v>
      </c>
      <c r="I140">
        <v>2</v>
      </c>
      <c r="J140">
        <v>3.8570000000000002</v>
      </c>
      <c r="K140">
        <v>0.47</v>
      </c>
      <c r="L140">
        <v>0.12</v>
      </c>
      <c r="M140">
        <v>16.082999999999998</v>
      </c>
      <c r="N140">
        <v>3.9169999999999998</v>
      </c>
      <c r="O140">
        <v>7</v>
      </c>
      <c r="P140">
        <v>1</v>
      </c>
      <c r="Q140">
        <v>52</v>
      </c>
      <c r="R140">
        <v>3.4950000000000001</v>
      </c>
      <c r="S140">
        <v>7.96</v>
      </c>
      <c r="T140">
        <v>0.28399999999999997</v>
      </c>
    </row>
    <row r="141" spans="1:20">
      <c r="A141" t="s">
        <v>188</v>
      </c>
      <c r="B141">
        <v>2.5000000000000001E-2</v>
      </c>
      <c r="C141">
        <v>3.0000000000000001E-3</v>
      </c>
      <c r="D141">
        <v>17</v>
      </c>
      <c r="E141">
        <v>87.41</v>
      </c>
      <c r="F141">
        <v>49.972999999999999</v>
      </c>
      <c r="G141">
        <v>37.436</v>
      </c>
      <c r="H141">
        <v>281.12900000000002</v>
      </c>
      <c r="I141">
        <v>11</v>
      </c>
      <c r="J141">
        <v>4.1840000000000002</v>
      </c>
      <c r="K141">
        <v>0.61799999999999999</v>
      </c>
      <c r="L141">
        <v>0.70599999999999996</v>
      </c>
      <c r="M141">
        <v>29.571000000000002</v>
      </c>
      <c r="N141">
        <v>4.4290000000000003</v>
      </c>
      <c r="O141">
        <v>4</v>
      </c>
      <c r="P141">
        <v>2</v>
      </c>
      <c r="Q141">
        <v>47.058999999999997</v>
      </c>
      <c r="R141">
        <v>2.5539999999999998</v>
      </c>
      <c r="S141">
        <v>4.8620000000000001</v>
      </c>
      <c r="T141">
        <v>0.41</v>
      </c>
    </row>
    <row r="142" spans="1:20">
      <c r="A142" t="s">
        <v>190</v>
      </c>
      <c r="B142">
        <v>7.0000000000000007E-2</v>
      </c>
      <c r="C142">
        <v>0.41399999999999998</v>
      </c>
      <c r="D142">
        <v>67</v>
      </c>
      <c r="E142">
        <v>173.767</v>
      </c>
      <c r="F142">
        <v>80.78</v>
      </c>
      <c r="G142">
        <v>92.986999999999995</v>
      </c>
      <c r="H142">
        <v>604.68100000000004</v>
      </c>
      <c r="I142">
        <v>18.094999999999999</v>
      </c>
      <c r="J142">
        <v>3.97</v>
      </c>
      <c r="K142">
        <v>0.55300000000000005</v>
      </c>
      <c r="L142">
        <v>0.313</v>
      </c>
      <c r="M142">
        <v>4.4210000000000003</v>
      </c>
      <c r="N142">
        <v>4.3159999999999998</v>
      </c>
      <c r="O142">
        <v>17</v>
      </c>
      <c r="P142">
        <v>-1</v>
      </c>
      <c r="Q142">
        <v>41.304000000000002</v>
      </c>
      <c r="R142">
        <v>4.9459999999999997</v>
      </c>
      <c r="S142">
        <v>11.773</v>
      </c>
      <c r="T142">
        <v>0.29899999999999999</v>
      </c>
    </row>
    <row r="143" spans="1:20">
      <c r="A143" t="s">
        <v>191</v>
      </c>
      <c r="B143">
        <v>0.33600000000000002</v>
      </c>
      <c r="C143">
        <v>4.0000000000000001E-3</v>
      </c>
      <c r="D143">
        <v>43</v>
      </c>
      <c r="E143">
        <v>140.31399999999999</v>
      </c>
      <c r="F143">
        <v>78.724999999999994</v>
      </c>
      <c r="G143">
        <v>61.588999999999999</v>
      </c>
      <c r="H143">
        <v>486.74599999999998</v>
      </c>
      <c r="I143">
        <v>4</v>
      </c>
      <c r="J143">
        <v>4.0510000000000002</v>
      </c>
      <c r="K143">
        <v>0.502</v>
      </c>
      <c r="L143">
        <v>0.11600000000000001</v>
      </c>
      <c r="M143">
        <v>13.388999999999999</v>
      </c>
      <c r="N143">
        <v>3.944</v>
      </c>
      <c r="O143">
        <v>13</v>
      </c>
      <c r="P143">
        <v>1</v>
      </c>
      <c r="Q143">
        <v>55.881999999999998</v>
      </c>
      <c r="R143">
        <v>4.7279999999999998</v>
      </c>
      <c r="S143">
        <v>12.54</v>
      </c>
      <c r="T143">
        <v>0.32300000000000001</v>
      </c>
    </row>
    <row r="144" spans="1:20">
      <c r="A144" t="s">
        <v>192</v>
      </c>
      <c r="B144">
        <v>2.1999999999999999E-2</v>
      </c>
      <c r="C144">
        <v>0.63500000000000001</v>
      </c>
      <c r="D144">
        <v>58</v>
      </c>
      <c r="E144">
        <v>168.345</v>
      </c>
      <c r="F144">
        <v>33.347999999999999</v>
      </c>
      <c r="G144">
        <v>134.99700000000001</v>
      </c>
      <c r="H144">
        <v>469.51</v>
      </c>
      <c r="I144">
        <v>28.606000000000002</v>
      </c>
      <c r="J144">
        <v>4.0490000000000004</v>
      </c>
      <c r="K144">
        <v>0.47599999999999998</v>
      </c>
      <c r="L144">
        <v>0.56899999999999995</v>
      </c>
      <c r="M144">
        <v>57.1</v>
      </c>
      <c r="N144">
        <v>4.0999999999999996</v>
      </c>
      <c r="O144">
        <v>5</v>
      </c>
      <c r="P144">
        <v>3</v>
      </c>
      <c r="Q144">
        <v>31.428999999999998</v>
      </c>
      <c r="R144">
        <v>4.45</v>
      </c>
      <c r="S144">
        <v>9.5719999999999992</v>
      </c>
      <c r="T144">
        <v>0.189</v>
      </c>
    </row>
    <row r="145" spans="1:20">
      <c r="A145" t="s">
        <v>192</v>
      </c>
      <c r="B145">
        <v>-7.9000000000000001E-2</v>
      </c>
      <c r="C145">
        <v>0.434</v>
      </c>
      <c r="D145">
        <v>91</v>
      </c>
      <c r="E145">
        <v>345.34500000000003</v>
      </c>
      <c r="F145">
        <v>112.273</v>
      </c>
      <c r="G145">
        <v>233.072</v>
      </c>
      <c r="H145">
        <v>1158.1569999999999</v>
      </c>
      <c r="I145">
        <v>27.081</v>
      </c>
      <c r="J145">
        <v>4.0190000000000001</v>
      </c>
      <c r="K145">
        <v>0.45700000000000002</v>
      </c>
      <c r="L145">
        <v>0.40699999999999997</v>
      </c>
      <c r="M145">
        <v>21.552</v>
      </c>
      <c r="N145">
        <v>3.8620000000000001</v>
      </c>
      <c r="O145">
        <v>12</v>
      </c>
      <c r="P145">
        <v>3</v>
      </c>
      <c r="Q145">
        <v>47.540999999999997</v>
      </c>
      <c r="R145">
        <v>7.7809999999999997</v>
      </c>
      <c r="S145">
        <v>21.728999999999999</v>
      </c>
      <c r="T145">
        <v>0.36299999999999999</v>
      </c>
    </row>
    <row r="146" spans="1:20">
      <c r="A146" t="s">
        <v>193</v>
      </c>
      <c r="B146">
        <v>0.20200000000000001</v>
      </c>
      <c r="C146">
        <v>0.77700000000000002</v>
      </c>
      <c r="D146">
        <v>41</v>
      </c>
      <c r="E146">
        <v>128.809</v>
      </c>
      <c r="F146">
        <v>14.084</v>
      </c>
      <c r="G146">
        <v>114.72499999999999</v>
      </c>
      <c r="H146">
        <v>430.93</v>
      </c>
      <c r="I146">
        <v>23.332999999999998</v>
      </c>
      <c r="J146">
        <v>4</v>
      </c>
      <c r="K146">
        <v>0.499</v>
      </c>
      <c r="L146">
        <v>0.65900000000000003</v>
      </c>
      <c r="M146">
        <v>43.625</v>
      </c>
      <c r="N146">
        <v>4.375</v>
      </c>
      <c r="O146">
        <v>8</v>
      </c>
      <c r="P146">
        <v>4</v>
      </c>
      <c r="Q146">
        <v>20</v>
      </c>
      <c r="R146">
        <v>4.32</v>
      </c>
      <c r="S146">
        <v>9.4719999999999995</v>
      </c>
      <c r="T146">
        <v>8.6999999999999994E-2</v>
      </c>
    </row>
    <row r="147" spans="1:20">
      <c r="A147" t="s">
        <v>194</v>
      </c>
      <c r="B147">
        <v>0.08</v>
      </c>
      <c r="C147">
        <v>0.96199999999999997</v>
      </c>
      <c r="D147">
        <v>128</v>
      </c>
      <c r="E147">
        <v>271.99200000000002</v>
      </c>
      <c r="F147">
        <v>41.335000000000001</v>
      </c>
      <c r="G147">
        <v>230.65700000000001</v>
      </c>
      <c r="H147">
        <v>911.19200000000001</v>
      </c>
      <c r="I147">
        <v>73.588999999999999</v>
      </c>
      <c r="J147">
        <v>3.907</v>
      </c>
      <c r="K147">
        <v>0.42399999999999999</v>
      </c>
      <c r="L147">
        <v>0.875</v>
      </c>
      <c r="M147">
        <v>58.56</v>
      </c>
      <c r="N147">
        <v>4.6399999999999997</v>
      </c>
      <c r="O147">
        <v>9</v>
      </c>
      <c r="P147">
        <v>4</v>
      </c>
      <c r="Q147">
        <v>24.193999999999999</v>
      </c>
      <c r="R147">
        <v>6.4859999999999998</v>
      </c>
      <c r="S147">
        <v>17.32</v>
      </c>
      <c r="T147">
        <v>0.32300000000000001</v>
      </c>
    </row>
    <row r="148" spans="1:20">
      <c r="A148" t="s">
        <v>195</v>
      </c>
      <c r="B148">
        <v>7.5999999999999998E-2</v>
      </c>
      <c r="C148">
        <v>0.26400000000000001</v>
      </c>
      <c r="D148">
        <v>72</v>
      </c>
      <c r="E148">
        <v>212.18799999999999</v>
      </c>
      <c r="F148">
        <v>89.01</v>
      </c>
      <c r="G148">
        <v>123.178</v>
      </c>
      <c r="H148">
        <v>648.93899999999996</v>
      </c>
      <c r="I148">
        <v>22.667000000000002</v>
      </c>
      <c r="J148">
        <v>3.9279999999999999</v>
      </c>
      <c r="K148">
        <v>0.48499999999999999</v>
      </c>
      <c r="L148">
        <v>0.375</v>
      </c>
      <c r="M148">
        <v>44.273000000000003</v>
      </c>
      <c r="N148">
        <v>4.1820000000000004</v>
      </c>
      <c r="O148">
        <v>4</v>
      </c>
      <c r="P148">
        <v>2</v>
      </c>
      <c r="Q148">
        <v>37.5</v>
      </c>
      <c r="R148">
        <v>4.9379999999999997</v>
      </c>
      <c r="S148">
        <v>14.226000000000001</v>
      </c>
      <c r="T148">
        <v>0.42899999999999999</v>
      </c>
    </row>
    <row r="149" spans="1:20">
      <c r="A149" t="s">
        <v>196</v>
      </c>
      <c r="B149">
        <v>0.20499999999999999</v>
      </c>
      <c r="C149">
        <v>0</v>
      </c>
      <c r="D149">
        <v>21</v>
      </c>
      <c r="E149">
        <v>26.19</v>
      </c>
      <c r="F149">
        <v>22.567</v>
      </c>
      <c r="G149">
        <v>3.6230000000000002</v>
      </c>
      <c r="H149">
        <v>105.27200000000001</v>
      </c>
      <c r="I149">
        <v>0</v>
      </c>
      <c r="J149">
        <v>3.6230000000000002</v>
      </c>
      <c r="K149">
        <v>0.436</v>
      </c>
      <c r="L149">
        <v>0</v>
      </c>
      <c r="M149">
        <v>-8.4550000000000001</v>
      </c>
      <c r="N149">
        <v>3.8180000000000001</v>
      </c>
      <c r="O149">
        <v>9</v>
      </c>
      <c r="P149">
        <v>2</v>
      </c>
      <c r="Q149">
        <v>66.667000000000002</v>
      </c>
      <c r="R149">
        <v>1.9159999999999999</v>
      </c>
      <c r="S149">
        <v>4.3620000000000001</v>
      </c>
      <c r="T149">
        <v>0.13800000000000001</v>
      </c>
    </row>
    <row r="150" spans="1:20">
      <c r="A150" t="s">
        <v>197</v>
      </c>
      <c r="B150">
        <v>0.153</v>
      </c>
      <c r="C150">
        <v>0.83599999999999997</v>
      </c>
      <c r="D150">
        <v>67</v>
      </c>
      <c r="E150">
        <v>203.43700000000001</v>
      </c>
      <c r="F150">
        <v>47.652999999999999</v>
      </c>
      <c r="G150">
        <v>155.78399999999999</v>
      </c>
      <c r="H150">
        <v>624.45699999999999</v>
      </c>
      <c r="I150">
        <v>29.459</v>
      </c>
      <c r="J150">
        <v>4.093</v>
      </c>
      <c r="K150">
        <v>0.53200000000000003</v>
      </c>
      <c r="L150">
        <v>0.55200000000000005</v>
      </c>
      <c r="M150">
        <v>19.706</v>
      </c>
      <c r="N150">
        <v>4.0590000000000002</v>
      </c>
      <c r="O150">
        <v>11</v>
      </c>
      <c r="P150">
        <v>3</v>
      </c>
      <c r="Q150">
        <v>37.777999999999999</v>
      </c>
      <c r="R150">
        <v>5.1210000000000004</v>
      </c>
      <c r="S150">
        <v>12.932</v>
      </c>
      <c r="T150">
        <v>0.55900000000000005</v>
      </c>
    </row>
    <row r="151" spans="1:20">
      <c r="A151" t="s">
        <v>197</v>
      </c>
      <c r="B151">
        <v>0.153</v>
      </c>
      <c r="C151">
        <v>5.0000000000000001E-3</v>
      </c>
      <c r="D151">
        <v>29</v>
      </c>
      <c r="E151">
        <v>81.146000000000001</v>
      </c>
      <c r="F151">
        <v>40.087000000000003</v>
      </c>
      <c r="G151">
        <v>41.058999999999997</v>
      </c>
      <c r="H151">
        <v>294.18099999999998</v>
      </c>
      <c r="I151">
        <v>12.714</v>
      </c>
      <c r="J151">
        <v>3.9209999999999998</v>
      </c>
      <c r="K151">
        <v>0.51400000000000001</v>
      </c>
      <c r="L151">
        <v>0.48299999999999998</v>
      </c>
      <c r="M151">
        <v>46.555999999999997</v>
      </c>
      <c r="N151">
        <v>4.8890000000000002</v>
      </c>
      <c r="O151">
        <v>4</v>
      </c>
      <c r="P151">
        <v>0</v>
      </c>
      <c r="Q151">
        <v>31.818000000000001</v>
      </c>
      <c r="R151">
        <v>3.3660000000000001</v>
      </c>
      <c r="S151">
        <v>8.5419999999999998</v>
      </c>
      <c r="T151">
        <v>0.36</v>
      </c>
    </row>
    <row r="152" spans="1:20">
      <c r="A152" t="s">
        <v>198</v>
      </c>
      <c r="B152">
        <v>0.51200000000000001</v>
      </c>
      <c r="C152">
        <v>0.56399999999999995</v>
      </c>
      <c r="D152">
        <v>66</v>
      </c>
      <c r="E152">
        <v>61.848999999999997</v>
      </c>
      <c r="F152">
        <v>30.134</v>
      </c>
      <c r="G152">
        <v>31.715</v>
      </c>
      <c r="H152">
        <v>305.05500000000001</v>
      </c>
      <c r="I152">
        <v>35</v>
      </c>
      <c r="J152">
        <v>3.879</v>
      </c>
      <c r="K152">
        <v>0.51500000000000001</v>
      </c>
      <c r="L152">
        <v>0.54500000000000004</v>
      </c>
      <c r="M152">
        <v>38.610999999999997</v>
      </c>
      <c r="N152">
        <v>4.444</v>
      </c>
      <c r="O152">
        <v>9</v>
      </c>
      <c r="P152">
        <v>0</v>
      </c>
      <c r="Q152">
        <v>34.286000000000001</v>
      </c>
      <c r="R152">
        <v>3.2519999999999998</v>
      </c>
      <c r="S152">
        <v>7.0090000000000003</v>
      </c>
      <c r="T152">
        <v>0.23400000000000001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2E50-721D-C847-8C27-875C5A1D9A37}">
  <dimension ref="A1:Z23"/>
  <sheetViews>
    <sheetView topLeftCell="A15" workbookViewId="0"/>
  </sheetViews>
  <sheetFormatPr baseColWidth="10" defaultRowHeight="20"/>
  <cols>
    <col min="2" max="2" width="22.28515625" bestFit="1" customWidth="1"/>
    <col min="3" max="3" width="21.85546875" bestFit="1" customWidth="1"/>
    <col min="4" max="4" width="16.7109375" bestFit="1" customWidth="1"/>
    <col min="5" max="5" width="22.28515625" bestFit="1" customWidth="1"/>
    <col min="6" max="7" width="23" bestFit="1" customWidth="1"/>
    <col min="8" max="8" width="22.28515625" bestFit="1" customWidth="1"/>
    <col min="9" max="9" width="21.85546875" bestFit="1" customWidth="1"/>
    <col min="10" max="12" width="21.85546875" customWidth="1"/>
    <col min="13" max="13" width="14.140625" customWidth="1"/>
    <col min="14" max="14" width="22.28515625" bestFit="1" customWidth="1"/>
    <col min="15" max="15" width="21.85546875" bestFit="1" customWidth="1"/>
    <col min="16" max="16" width="18.42578125" customWidth="1"/>
    <col min="17" max="17" width="22.28515625" bestFit="1" customWidth="1"/>
    <col min="18" max="18" width="21.85546875" bestFit="1" customWidth="1"/>
    <col min="22" max="22" width="22.28515625" bestFit="1" customWidth="1"/>
    <col min="23" max="23" width="21.85546875" bestFit="1" customWidth="1"/>
    <col min="25" max="25" width="22.28515625" bestFit="1" customWidth="1"/>
    <col min="26" max="26" width="21.85546875" bestFit="1" customWidth="1"/>
  </cols>
  <sheetData>
    <row r="1" spans="1:26">
      <c r="A1" t="s">
        <v>68</v>
      </c>
      <c r="D1" t="s">
        <v>73</v>
      </c>
      <c r="G1" t="s">
        <v>72</v>
      </c>
      <c r="J1" t="s">
        <v>74</v>
      </c>
      <c r="M1" t="s">
        <v>75</v>
      </c>
      <c r="P1" t="s">
        <v>76</v>
      </c>
      <c r="U1" t="s">
        <v>363</v>
      </c>
      <c r="X1" t="s">
        <v>364</v>
      </c>
    </row>
    <row r="2" spans="1:26">
      <c r="A2" t="s">
        <v>357</v>
      </c>
      <c r="B2" t="s">
        <v>359</v>
      </c>
      <c r="C2" t="s">
        <v>361</v>
      </c>
      <c r="D2" t="s">
        <v>357</v>
      </c>
      <c r="E2" t="s">
        <v>359</v>
      </c>
      <c r="F2" t="s">
        <v>361</v>
      </c>
      <c r="G2" t="s">
        <v>357</v>
      </c>
      <c r="H2" t="s">
        <v>359</v>
      </c>
      <c r="I2" t="s">
        <v>361</v>
      </c>
      <c r="J2" t="s">
        <v>357</v>
      </c>
      <c r="K2" t="s">
        <v>359</v>
      </c>
      <c r="L2" t="s">
        <v>361</v>
      </c>
      <c r="M2" s="1" t="s">
        <v>356</v>
      </c>
      <c r="N2" s="1" t="s">
        <v>358</v>
      </c>
      <c r="O2" s="1" t="s">
        <v>360</v>
      </c>
      <c r="P2" s="1" t="s">
        <v>356</v>
      </c>
      <c r="Q2" s="1" t="s">
        <v>358</v>
      </c>
      <c r="R2" s="1" t="s">
        <v>360</v>
      </c>
      <c r="U2" s="1" t="s">
        <v>356</v>
      </c>
      <c r="V2" s="1" t="s">
        <v>358</v>
      </c>
      <c r="W2" s="1" t="s">
        <v>360</v>
      </c>
      <c r="X2" s="1" t="s">
        <v>362</v>
      </c>
      <c r="Y2" s="1" t="s">
        <v>358</v>
      </c>
      <c r="Z2" s="1" t="s">
        <v>360</v>
      </c>
    </row>
    <row r="3" spans="1:26">
      <c r="A3">
        <v>0</v>
      </c>
      <c r="B3" cm="1">
        <f t="array" ref="B3:B11">FREQUENCY('cryptic  fpocket score in paper'!B2:B150, compare!A3:A11)</f>
        <v>0</v>
      </c>
      <c r="C3" cm="1">
        <f t="array" ref="C3:C11">FREQUENCY('normal fpocket score in moad'!B2:B208,compare!A3:A10)</f>
        <v>20</v>
      </c>
      <c r="D3">
        <v>0</v>
      </c>
      <c r="E3" cm="1">
        <f t="array" ref="E3:E10">FREQUENCY('cryptic  fpocket score in paper'!$C$4:'cryptic  fpocket score in paper'!$C$150,compare!D3:D9)</f>
        <v>1</v>
      </c>
      <c r="F3" cm="1">
        <f t="array" ref="F3:F11">FREQUENCY('normal fpocket score in moad'!$C$2:'normal fpocket score in moad'!$C$208,compare!E3:E10)</f>
        <v>130</v>
      </c>
      <c r="G3">
        <v>0</v>
      </c>
      <c r="H3" cm="1">
        <f t="array" ref="H3:H20">FREQUENCY('cryptic  fpocket score in paper'!$D$4:'cryptic  fpocket score in paper'!$D$150, compare!G3:G23)</f>
        <v>0</v>
      </c>
      <c r="I3" cm="1">
        <f t="array" ref="I3:I20">FREQUENCY('normal fpocket score in moad'!$D$2:'normal fpocket score in moad'!$D$208,compare!G3:G23)</f>
        <v>0</v>
      </c>
      <c r="J3">
        <v>0</v>
      </c>
      <c r="K3" cm="1">
        <f t="array" ref="K3:K19">FREQUENCY('cryptic  fpocket score in paper'!$E$4:'cryptic  fpocket score in paper'!$E$150, compare!J3:J18)</f>
        <v>4</v>
      </c>
      <c r="L3" cm="1">
        <f t="array" ref="L3:L19">FREQUENCY('normal fpocket score in moad'!$E$2:'normal fpocket score in moad'!$E$208,J3:J18)</f>
        <v>0</v>
      </c>
      <c r="M3">
        <v>0</v>
      </c>
      <c r="N3" cm="1">
        <f t="array" ref="N3:N21">FREQUENCY('cryptic  fpocket score in paper'!$F$4:'cryptic  fpocket score in paper'!$F$150,M3:M21)</f>
        <v>7</v>
      </c>
      <c r="O3" cm="1">
        <f t="array" ref="O3:O21">FREQUENCY('normal fpocket score in moad'!$F$2:'normal fpocket score in moad'!$F$208,M3:M21)</f>
        <v>0</v>
      </c>
      <c r="P3">
        <v>0</v>
      </c>
      <c r="Q3" cm="1">
        <f t="array" ref="Q3:Q23">FREQUENCY('cryptic  fpocket score in paper'!$G$4:'cryptic  fpocket score in paper'!$G$150, P3:P22)</f>
        <v>5</v>
      </c>
      <c r="R3" cm="1">
        <f t="array" ref="R3:R23">FREQUENCY('normal fpocket score in moad'!$G$2:'normal fpocket score in moad'!$G$208,P3:P22)</f>
        <v>0</v>
      </c>
      <c r="U3">
        <v>-20</v>
      </c>
      <c r="V3" cm="1">
        <f t="array" ref="V3:V15">FREQUENCY('cryptic  fpocket score in paper'!$M$4:'cryptic  fpocket score in paper'!$M$150,U3:U14)</f>
        <v>0</v>
      </c>
      <c r="W3" cm="1">
        <f t="array" ref="W3:W15">FREQUENCY('normal fpocket score in moad'!$M$2:'normal fpocket score in moad'!$M$208,U3:U14)</f>
        <v>1</v>
      </c>
      <c r="X3">
        <v>0</v>
      </c>
      <c r="Y3" cm="1">
        <f t="array" ref="Y3:Y16">FREQUENCY('cryptic  fpocket score in paper'!$T$4:'cryptic  fpocket score in paper'!$T$150, compare!X3:X15)</f>
        <v>2</v>
      </c>
      <c r="Z3" cm="1">
        <f t="array" ref="Z3:Z16">FREQUENCY('normal fpocket score in moad'!$T$2:'normal fpocket score in moad'!$T$208,X3:X22)</f>
        <v>2</v>
      </c>
    </row>
    <row r="4" spans="1:26">
      <c r="A4">
        <v>0.2</v>
      </c>
      <c r="B4">
        <v>13</v>
      </c>
      <c r="C4">
        <v>60</v>
      </c>
      <c r="D4">
        <v>0.2</v>
      </c>
      <c r="E4">
        <v>53</v>
      </c>
      <c r="F4">
        <v>0</v>
      </c>
      <c r="G4">
        <v>50</v>
      </c>
      <c r="H4">
        <v>47</v>
      </c>
      <c r="I4">
        <v>91</v>
      </c>
      <c r="J4">
        <v>100</v>
      </c>
      <c r="K4">
        <v>95</v>
      </c>
      <c r="L4">
        <v>54</v>
      </c>
      <c r="M4">
        <v>30</v>
      </c>
      <c r="N4">
        <v>56</v>
      </c>
      <c r="O4">
        <v>30</v>
      </c>
      <c r="P4">
        <v>50</v>
      </c>
      <c r="Q4">
        <v>91</v>
      </c>
      <c r="R4">
        <v>58</v>
      </c>
      <c r="U4">
        <v>-10</v>
      </c>
      <c r="V4">
        <v>0</v>
      </c>
      <c r="W4">
        <v>1</v>
      </c>
      <c r="X4">
        <v>0.2</v>
      </c>
      <c r="Y4">
        <v>24</v>
      </c>
      <c r="Z4">
        <v>25</v>
      </c>
    </row>
    <row r="5" spans="1:26">
      <c r="A5">
        <v>0.4</v>
      </c>
      <c r="B5">
        <v>46</v>
      </c>
      <c r="C5">
        <v>59</v>
      </c>
      <c r="D5">
        <v>0.4</v>
      </c>
      <c r="E5">
        <v>10</v>
      </c>
      <c r="F5">
        <v>0</v>
      </c>
      <c r="G5">
        <v>100</v>
      </c>
      <c r="H5">
        <v>58</v>
      </c>
      <c r="I5">
        <v>42</v>
      </c>
      <c r="J5">
        <v>200</v>
      </c>
      <c r="K5">
        <v>30</v>
      </c>
      <c r="L5">
        <v>69</v>
      </c>
      <c r="M5">
        <v>60</v>
      </c>
      <c r="N5">
        <v>57</v>
      </c>
      <c r="O5">
        <v>62</v>
      </c>
      <c r="P5">
        <v>100</v>
      </c>
      <c r="Q5">
        <v>34</v>
      </c>
      <c r="R5">
        <v>52</v>
      </c>
      <c r="U5">
        <v>0</v>
      </c>
      <c r="V5">
        <v>3</v>
      </c>
      <c r="W5">
        <v>7</v>
      </c>
      <c r="X5">
        <v>0.4</v>
      </c>
      <c r="Y5">
        <v>45</v>
      </c>
      <c r="Z5">
        <v>64</v>
      </c>
    </row>
    <row r="6" spans="1:26">
      <c r="A6">
        <v>0.6</v>
      </c>
      <c r="B6">
        <v>34</v>
      </c>
      <c r="C6">
        <v>12</v>
      </c>
      <c r="D6">
        <v>0.6</v>
      </c>
      <c r="E6">
        <v>11</v>
      </c>
      <c r="F6">
        <v>0</v>
      </c>
      <c r="G6">
        <v>150</v>
      </c>
      <c r="H6">
        <v>25</v>
      </c>
      <c r="I6">
        <v>9</v>
      </c>
      <c r="J6">
        <v>300</v>
      </c>
      <c r="K6">
        <v>14</v>
      </c>
      <c r="L6">
        <v>15</v>
      </c>
      <c r="M6">
        <v>90</v>
      </c>
      <c r="N6">
        <v>10</v>
      </c>
      <c r="O6">
        <v>35</v>
      </c>
      <c r="P6">
        <v>150</v>
      </c>
      <c r="Q6">
        <v>10</v>
      </c>
      <c r="R6">
        <v>23</v>
      </c>
      <c r="U6">
        <v>10</v>
      </c>
      <c r="V6">
        <v>9</v>
      </c>
      <c r="W6">
        <v>21</v>
      </c>
      <c r="X6">
        <v>0.6</v>
      </c>
      <c r="Y6">
        <v>50</v>
      </c>
      <c r="Z6">
        <v>40</v>
      </c>
    </row>
    <row r="7" spans="1:26">
      <c r="A7">
        <v>0.8</v>
      </c>
      <c r="B7">
        <v>36</v>
      </c>
      <c r="C7">
        <v>0</v>
      </c>
      <c r="D7">
        <v>0.8</v>
      </c>
      <c r="E7">
        <v>21</v>
      </c>
      <c r="F7">
        <v>0</v>
      </c>
      <c r="G7">
        <v>200</v>
      </c>
      <c r="H7">
        <v>9</v>
      </c>
      <c r="I7">
        <v>5</v>
      </c>
      <c r="J7">
        <v>400</v>
      </c>
      <c r="K7">
        <v>1</v>
      </c>
      <c r="L7">
        <v>9</v>
      </c>
      <c r="M7">
        <v>120</v>
      </c>
      <c r="N7">
        <v>4</v>
      </c>
      <c r="O7">
        <v>12</v>
      </c>
      <c r="P7">
        <v>200</v>
      </c>
      <c r="Q7">
        <v>4</v>
      </c>
      <c r="R7">
        <v>6</v>
      </c>
      <c r="U7">
        <v>20</v>
      </c>
      <c r="V7">
        <v>42</v>
      </c>
      <c r="W7">
        <v>34</v>
      </c>
      <c r="X7">
        <v>0.8</v>
      </c>
      <c r="Y7">
        <v>22</v>
      </c>
      <c r="Z7">
        <v>16</v>
      </c>
    </row>
    <row r="8" spans="1:26">
      <c r="A8">
        <v>1</v>
      </c>
      <c r="B8">
        <v>8</v>
      </c>
      <c r="C8">
        <v>0</v>
      </c>
      <c r="D8">
        <v>1</v>
      </c>
      <c r="E8">
        <v>51</v>
      </c>
      <c r="F8">
        <v>0</v>
      </c>
      <c r="G8">
        <v>250</v>
      </c>
      <c r="H8">
        <v>5</v>
      </c>
      <c r="I8">
        <v>1</v>
      </c>
      <c r="J8">
        <v>500</v>
      </c>
      <c r="K8">
        <v>1</v>
      </c>
      <c r="L8">
        <v>3</v>
      </c>
      <c r="M8">
        <v>150</v>
      </c>
      <c r="N8">
        <v>4</v>
      </c>
      <c r="O8">
        <v>5</v>
      </c>
      <c r="P8">
        <v>250</v>
      </c>
      <c r="Q8">
        <v>0</v>
      </c>
      <c r="R8">
        <v>6</v>
      </c>
      <c r="U8">
        <v>30</v>
      </c>
      <c r="V8">
        <v>26</v>
      </c>
      <c r="W8">
        <v>22</v>
      </c>
      <c r="X8">
        <v>1</v>
      </c>
      <c r="Y8">
        <v>4</v>
      </c>
      <c r="Z8">
        <v>3</v>
      </c>
    </row>
    <row r="9" spans="1:26">
      <c r="A9">
        <v>1.2</v>
      </c>
      <c r="B9">
        <v>8</v>
      </c>
      <c r="C9">
        <v>0</v>
      </c>
      <c r="D9">
        <v>1.2</v>
      </c>
      <c r="E9">
        <v>0</v>
      </c>
      <c r="F9">
        <v>21</v>
      </c>
      <c r="G9">
        <v>300</v>
      </c>
      <c r="H9">
        <v>2</v>
      </c>
      <c r="I9">
        <v>3</v>
      </c>
      <c r="J9">
        <v>600</v>
      </c>
      <c r="K9">
        <v>1</v>
      </c>
      <c r="L9">
        <v>1</v>
      </c>
      <c r="M9">
        <v>180</v>
      </c>
      <c r="N9">
        <v>7</v>
      </c>
      <c r="O9">
        <v>4</v>
      </c>
      <c r="P9">
        <v>300</v>
      </c>
      <c r="Q9">
        <v>2</v>
      </c>
      <c r="R9">
        <v>5</v>
      </c>
      <c r="U9">
        <v>40</v>
      </c>
      <c r="V9">
        <v>22</v>
      </c>
      <c r="W9">
        <v>32</v>
      </c>
      <c r="X9">
        <v>1.2</v>
      </c>
      <c r="Y9">
        <v>0</v>
      </c>
      <c r="Z9">
        <v>0</v>
      </c>
    </row>
    <row r="10" spans="1:26">
      <c r="A10">
        <v>1.4</v>
      </c>
      <c r="B10">
        <v>4</v>
      </c>
      <c r="C10">
        <v>0</v>
      </c>
      <c r="E10">
        <v>0</v>
      </c>
      <c r="F10">
        <v>0</v>
      </c>
      <c r="G10">
        <v>350</v>
      </c>
      <c r="H10">
        <v>0</v>
      </c>
      <c r="I10">
        <v>0</v>
      </c>
      <c r="J10">
        <v>700</v>
      </c>
      <c r="K10">
        <v>0</v>
      </c>
      <c r="L10">
        <v>0</v>
      </c>
      <c r="M10">
        <v>210</v>
      </c>
      <c r="N10">
        <v>0</v>
      </c>
      <c r="O10">
        <v>2</v>
      </c>
      <c r="P10">
        <v>350</v>
      </c>
      <c r="Q10">
        <v>0</v>
      </c>
      <c r="R10">
        <v>0</v>
      </c>
      <c r="U10">
        <v>50</v>
      </c>
      <c r="V10">
        <v>20</v>
      </c>
      <c r="W10">
        <v>18</v>
      </c>
      <c r="X10">
        <v>1.4</v>
      </c>
      <c r="Y10">
        <v>0</v>
      </c>
      <c r="Z10">
        <v>0</v>
      </c>
    </row>
    <row r="11" spans="1:26">
      <c r="B11">
        <v>0</v>
      </c>
      <c r="C11">
        <v>0</v>
      </c>
      <c r="F11">
        <v>0</v>
      </c>
      <c r="G11">
        <v>400</v>
      </c>
      <c r="H11">
        <v>0</v>
      </c>
      <c r="I11">
        <v>0</v>
      </c>
      <c r="J11">
        <v>800</v>
      </c>
      <c r="K11">
        <v>0</v>
      </c>
      <c r="L11">
        <v>0</v>
      </c>
      <c r="M11">
        <v>240</v>
      </c>
      <c r="N11">
        <v>1</v>
      </c>
      <c r="O11">
        <v>1</v>
      </c>
      <c r="P11">
        <v>400</v>
      </c>
      <c r="Q11">
        <v>0</v>
      </c>
      <c r="R11">
        <v>1</v>
      </c>
      <c r="U11">
        <v>60</v>
      </c>
      <c r="V11">
        <v>12</v>
      </c>
      <c r="W11">
        <v>7</v>
      </c>
      <c r="X11">
        <v>1.6</v>
      </c>
      <c r="Y11">
        <v>0</v>
      </c>
      <c r="Z11">
        <v>0</v>
      </c>
    </row>
    <row r="12" spans="1:26">
      <c r="G12">
        <v>450</v>
      </c>
      <c r="H12">
        <v>0</v>
      </c>
      <c r="I12">
        <v>0</v>
      </c>
      <c r="J12">
        <v>900</v>
      </c>
      <c r="K12">
        <v>0</v>
      </c>
      <c r="L12">
        <v>0</v>
      </c>
      <c r="M12">
        <v>270</v>
      </c>
      <c r="N12">
        <v>0</v>
      </c>
      <c r="O12">
        <v>0</v>
      </c>
      <c r="P12">
        <v>450</v>
      </c>
      <c r="Q12">
        <v>0</v>
      </c>
      <c r="R12">
        <v>0</v>
      </c>
      <c r="U12">
        <v>70</v>
      </c>
      <c r="V12">
        <v>12</v>
      </c>
      <c r="W12">
        <v>6</v>
      </c>
      <c r="X12">
        <v>1.8</v>
      </c>
      <c r="Y12">
        <v>0</v>
      </c>
      <c r="Z12">
        <v>0</v>
      </c>
    </row>
    <row r="13" spans="1:26">
      <c r="G13">
        <v>500</v>
      </c>
      <c r="H13">
        <v>0</v>
      </c>
      <c r="I13">
        <v>0</v>
      </c>
      <c r="J13">
        <v>1000</v>
      </c>
      <c r="K13">
        <v>0</v>
      </c>
      <c r="L13">
        <v>0</v>
      </c>
      <c r="M13">
        <v>300</v>
      </c>
      <c r="N13">
        <v>0</v>
      </c>
      <c r="O13">
        <v>0</v>
      </c>
      <c r="P13">
        <v>500</v>
      </c>
      <c r="Q13">
        <v>0</v>
      </c>
      <c r="R13">
        <v>0</v>
      </c>
      <c r="U13">
        <v>80</v>
      </c>
      <c r="V13">
        <v>0</v>
      </c>
      <c r="W13">
        <v>2</v>
      </c>
      <c r="X13">
        <v>2</v>
      </c>
      <c r="Y13">
        <v>0</v>
      </c>
      <c r="Z13">
        <v>0</v>
      </c>
    </row>
    <row r="14" spans="1:26">
      <c r="G14">
        <v>550</v>
      </c>
      <c r="H14">
        <v>0</v>
      </c>
      <c r="I14">
        <v>0</v>
      </c>
      <c r="J14">
        <v>1100</v>
      </c>
      <c r="K14">
        <v>0</v>
      </c>
      <c r="L14">
        <v>0</v>
      </c>
      <c r="M14">
        <v>330</v>
      </c>
      <c r="N14">
        <v>0</v>
      </c>
      <c r="O14">
        <v>0</v>
      </c>
      <c r="P14">
        <v>550</v>
      </c>
      <c r="Q14">
        <v>0</v>
      </c>
      <c r="R14">
        <v>0</v>
      </c>
      <c r="U14">
        <v>90</v>
      </c>
      <c r="V14">
        <v>1</v>
      </c>
      <c r="W14">
        <v>0</v>
      </c>
      <c r="X14">
        <v>2.2000000000000002</v>
      </c>
      <c r="Y14">
        <v>0</v>
      </c>
      <c r="Z14">
        <v>0</v>
      </c>
    </row>
    <row r="15" spans="1:26">
      <c r="G15">
        <v>600</v>
      </c>
      <c r="H15">
        <v>0</v>
      </c>
      <c r="I15">
        <v>0</v>
      </c>
      <c r="J15">
        <v>1200</v>
      </c>
      <c r="K15">
        <v>0</v>
      </c>
      <c r="L15">
        <v>0</v>
      </c>
      <c r="M15">
        <v>360</v>
      </c>
      <c r="N15">
        <v>0</v>
      </c>
      <c r="O15">
        <v>0</v>
      </c>
      <c r="P15">
        <v>600</v>
      </c>
      <c r="Q15">
        <v>0</v>
      </c>
      <c r="R15">
        <v>0</v>
      </c>
      <c r="V15">
        <v>0</v>
      </c>
      <c r="W15">
        <v>0</v>
      </c>
      <c r="X15">
        <v>2.4</v>
      </c>
      <c r="Y15">
        <v>0</v>
      </c>
      <c r="Z15">
        <v>0</v>
      </c>
    </row>
    <row r="16" spans="1:26">
      <c r="G16">
        <v>650</v>
      </c>
      <c r="H16">
        <v>0</v>
      </c>
      <c r="I16">
        <v>0</v>
      </c>
      <c r="J16">
        <v>1300</v>
      </c>
      <c r="K16">
        <v>0</v>
      </c>
      <c r="L16">
        <v>0</v>
      </c>
      <c r="M16">
        <v>390</v>
      </c>
      <c r="N16">
        <v>0</v>
      </c>
      <c r="O16">
        <v>0</v>
      </c>
      <c r="P16">
        <v>650</v>
      </c>
      <c r="Q16">
        <v>0</v>
      </c>
      <c r="R16">
        <v>0</v>
      </c>
      <c r="Y16">
        <v>0</v>
      </c>
      <c r="Z16">
        <v>1</v>
      </c>
    </row>
    <row r="17" spans="7:18">
      <c r="G17">
        <v>700</v>
      </c>
      <c r="H17">
        <v>0</v>
      </c>
      <c r="I17">
        <v>0</v>
      </c>
      <c r="J17">
        <v>1400</v>
      </c>
      <c r="K17">
        <v>1</v>
      </c>
      <c r="L17">
        <v>0</v>
      </c>
      <c r="M17">
        <v>420</v>
      </c>
      <c r="N17">
        <v>0</v>
      </c>
      <c r="O17">
        <v>0</v>
      </c>
      <c r="P17">
        <v>700</v>
      </c>
      <c r="Q17">
        <v>0</v>
      </c>
      <c r="R17">
        <v>0</v>
      </c>
    </row>
    <row r="18" spans="7:18">
      <c r="G18">
        <v>750</v>
      </c>
      <c r="H18">
        <v>1</v>
      </c>
      <c r="I18">
        <v>0</v>
      </c>
      <c r="J18">
        <v>1500</v>
      </c>
      <c r="K18">
        <v>0</v>
      </c>
      <c r="L18">
        <v>0</v>
      </c>
      <c r="M18">
        <v>450</v>
      </c>
      <c r="N18">
        <v>0</v>
      </c>
      <c r="O18">
        <v>0</v>
      </c>
      <c r="P18">
        <v>750</v>
      </c>
      <c r="Q18">
        <v>0</v>
      </c>
      <c r="R18">
        <v>0</v>
      </c>
    </row>
    <row r="19" spans="7:18">
      <c r="G19">
        <v>800</v>
      </c>
      <c r="H19">
        <v>0</v>
      </c>
      <c r="I19">
        <v>0</v>
      </c>
      <c r="K19">
        <v>0</v>
      </c>
      <c r="L19">
        <v>0</v>
      </c>
      <c r="M19">
        <v>480</v>
      </c>
      <c r="N19">
        <v>0</v>
      </c>
      <c r="O19">
        <v>0</v>
      </c>
      <c r="P19">
        <v>800</v>
      </c>
      <c r="Q19">
        <v>0</v>
      </c>
      <c r="R19">
        <v>0</v>
      </c>
    </row>
    <row r="20" spans="7:18">
      <c r="H20">
        <v>0</v>
      </c>
      <c r="I20">
        <v>0</v>
      </c>
      <c r="M20">
        <v>510</v>
      </c>
      <c r="N20">
        <v>1</v>
      </c>
      <c r="O20">
        <v>0</v>
      </c>
      <c r="P20">
        <v>850</v>
      </c>
      <c r="Q20">
        <v>0</v>
      </c>
      <c r="R20">
        <v>0</v>
      </c>
    </row>
    <row r="21" spans="7:18">
      <c r="N21">
        <v>0</v>
      </c>
      <c r="O21">
        <v>0</v>
      </c>
      <c r="P21">
        <v>900</v>
      </c>
      <c r="Q21">
        <v>0</v>
      </c>
      <c r="R21">
        <v>0</v>
      </c>
    </row>
    <row r="22" spans="7:18">
      <c r="P22">
        <v>950</v>
      </c>
      <c r="Q22">
        <v>1</v>
      </c>
      <c r="R22">
        <v>0</v>
      </c>
    </row>
    <row r="23" spans="7:18">
      <c r="Q23">
        <v>0</v>
      </c>
      <c r="R23">
        <v>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F83-C88E-EA40-B648-B8FEB7B6BC27}">
  <dimension ref="A1:U301"/>
  <sheetViews>
    <sheetView tabSelected="1" workbookViewId="0"/>
  </sheetViews>
  <sheetFormatPr baseColWidth="10" defaultRowHeight="20"/>
  <cols>
    <col min="1" max="1" width="12.28515625" bestFit="1" customWidth="1"/>
    <col min="21" max="21" width="18.140625" bestFit="1" customWidth="1"/>
  </cols>
  <sheetData>
    <row r="1" spans="1:21">
      <c r="A1" t="s">
        <v>371</v>
      </c>
      <c r="B1" t="s">
        <v>68</v>
      </c>
      <c r="C1" t="s">
        <v>73</v>
      </c>
      <c r="D1" t="s">
        <v>72</v>
      </c>
      <c r="E1" t="s">
        <v>74</v>
      </c>
      <c r="F1" t="s">
        <v>75</v>
      </c>
      <c r="G1" t="s">
        <v>76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363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364</v>
      </c>
      <c r="U1" t="s">
        <v>451</v>
      </c>
    </row>
    <row r="2" spans="1:21">
      <c r="A2" t="s">
        <v>373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  <c r="U2">
        <v>1</v>
      </c>
    </row>
    <row r="3" spans="1:21">
      <c r="A3" t="s">
        <v>374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  <c r="U3">
        <v>1</v>
      </c>
    </row>
    <row r="4" spans="1:21">
      <c r="A4" t="s">
        <v>374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  <c r="U4">
        <v>1</v>
      </c>
    </row>
    <row r="5" spans="1:21">
      <c r="A5" t="s">
        <v>375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  <c r="U5">
        <v>1</v>
      </c>
    </row>
    <row r="6" spans="1:21">
      <c r="A6" t="s">
        <v>376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  <c r="U6">
        <v>1</v>
      </c>
    </row>
    <row r="7" spans="1:21">
      <c r="A7" t="s">
        <v>378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  <c r="U7">
        <v>1</v>
      </c>
    </row>
    <row r="8" spans="1:21">
      <c r="A8" t="s">
        <v>378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  <c r="U8">
        <v>1</v>
      </c>
    </row>
    <row r="9" spans="1:21">
      <c r="A9" t="s">
        <v>379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  <c r="U9">
        <v>1</v>
      </c>
    </row>
    <row r="10" spans="1:21">
      <c r="A10" t="s">
        <v>379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  <c r="U10">
        <v>1</v>
      </c>
    </row>
    <row r="11" spans="1:21">
      <c r="A11" t="s">
        <v>379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  <c r="U11">
        <v>1</v>
      </c>
    </row>
    <row r="12" spans="1:21">
      <c r="A12" t="s">
        <v>380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  <c r="U12">
        <v>1</v>
      </c>
    </row>
    <row r="13" spans="1:21">
      <c r="A13" t="s">
        <v>381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  <c r="U13">
        <v>1</v>
      </c>
    </row>
    <row r="14" spans="1:21">
      <c r="A14" t="s">
        <v>381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  <c r="U14">
        <v>1</v>
      </c>
    </row>
    <row r="15" spans="1:21">
      <c r="A15" t="s">
        <v>382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  <c r="U15">
        <v>1</v>
      </c>
    </row>
    <row r="16" spans="1:21">
      <c r="A16" t="s">
        <v>384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  <c r="U16">
        <v>1</v>
      </c>
    </row>
    <row r="17" spans="1:21">
      <c r="A17" t="s">
        <v>385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  <c r="U17">
        <v>1</v>
      </c>
    </row>
    <row r="18" spans="1:21">
      <c r="A18" t="s">
        <v>385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  <c r="U18">
        <v>1</v>
      </c>
    </row>
    <row r="19" spans="1:21">
      <c r="A19" t="s">
        <v>386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  <c r="U19">
        <v>1</v>
      </c>
    </row>
    <row r="20" spans="1:21">
      <c r="A20" t="s">
        <v>387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  <c r="U20">
        <v>1</v>
      </c>
    </row>
    <row r="21" spans="1:21">
      <c r="A21" t="s">
        <v>387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  <c r="U21">
        <v>1</v>
      </c>
    </row>
    <row r="22" spans="1:21">
      <c r="A22" t="s">
        <v>388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  <c r="U22">
        <v>1</v>
      </c>
    </row>
    <row r="23" spans="1:21">
      <c r="A23" t="s">
        <v>388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  <c r="U23">
        <v>1</v>
      </c>
    </row>
    <row r="24" spans="1:21">
      <c r="A24" t="s">
        <v>388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  <c r="U24">
        <v>1</v>
      </c>
    </row>
    <row r="25" spans="1:21">
      <c r="A25" t="s">
        <v>388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  <c r="U25">
        <v>1</v>
      </c>
    </row>
    <row r="26" spans="1:21">
      <c r="A26" t="s">
        <v>389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  <c r="U26">
        <v>1</v>
      </c>
    </row>
    <row r="27" spans="1:21">
      <c r="A27" t="s">
        <v>389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  <c r="U27">
        <v>1</v>
      </c>
    </row>
    <row r="28" spans="1:21">
      <c r="A28" t="s">
        <v>389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  <c r="U28">
        <v>1</v>
      </c>
    </row>
    <row r="29" spans="1:21">
      <c r="A29" t="s">
        <v>389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  <c r="U29">
        <v>1</v>
      </c>
    </row>
    <row r="30" spans="1:21">
      <c r="A30" t="s">
        <v>389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  <c r="U30">
        <v>1</v>
      </c>
    </row>
    <row r="31" spans="1:21">
      <c r="A31" t="s">
        <v>390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  <c r="U31">
        <v>1</v>
      </c>
    </row>
    <row r="32" spans="1:21">
      <c r="A32" t="s">
        <v>390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  <c r="U32">
        <v>1</v>
      </c>
    </row>
    <row r="33" spans="1:21">
      <c r="A33" t="s">
        <v>391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  <c r="U33">
        <v>1</v>
      </c>
    </row>
    <row r="34" spans="1:21">
      <c r="A34" t="s">
        <v>391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  <c r="U34">
        <v>1</v>
      </c>
    </row>
    <row r="35" spans="1:21">
      <c r="A35" t="s">
        <v>391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  <c r="U35">
        <v>1</v>
      </c>
    </row>
    <row r="36" spans="1:21">
      <c r="A36" t="s">
        <v>391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  <c r="U36">
        <v>1</v>
      </c>
    </row>
    <row r="37" spans="1:21">
      <c r="A37" t="s">
        <v>392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  <c r="U37">
        <v>1</v>
      </c>
    </row>
    <row r="38" spans="1:21">
      <c r="A38" t="s">
        <v>392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  <c r="U38">
        <v>1</v>
      </c>
    </row>
    <row r="39" spans="1:21">
      <c r="A39" t="s">
        <v>393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  <c r="U39">
        <v>1</v>
      </c>
    </row>
    <row r="40" spans="1:21">
      <c r="A40" t="s">
        <v>393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  <c r="U40">
        <v>1</v>
      </c>
    </row>
    <row r="41" spans="1:21">
      <c r="A41" t="s">
        <v>394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  <c r="U41">
        <v>1</v>
      </c>
    </row>
    <row r="42" spans="1:21">
      <c r="A42" t="s">
        <v>394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  <c r="U42">
        <v>1</v>
      </c>
    </row>
    <row r="43" spans="1:21">
      <c r="A43" t="s">
        <v>395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  <c r="U43">
        <v>1</v>
      </c>
    </row>
    <row r="44" spans="1:21">
      <c r="A44" t="s">
        <v>397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  <c r="U44">
        <v>1</v>
      </c>
    </row>
    <row r="45" spans="1:21">
      <c r="A45" t="s">
        <v>397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  <c r="U45">
        <v>1</v>
      </c>
    </row>
    <row r="46" spans="1:21">
      <c r="A46" t="s">
        <v>399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  <c r="U46">
        <v>1</v>
      </c>
    </row>
    <row r="47" spans="1:21">
      <c r="A47" t="s">
        <v>399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  <c r="U47">
        <v>1</v>
      </c>
    </row>
    <row r="48" spans="1:21">
      <c r="A48" t="s">
        <v>400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  <c r="U48">
        <v>1</v>
      </c>
    </row>
    <row r="49" spans="1:21">
      <c r="A49" t="s">
        <v>401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  <c r="U49">
        <v>1</v>
      </c>
    </row>
    <row r="50" spans="1:21">
      <c r="A50" t="s">
        <v>401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  <c r="U50">
        <v>1</v>
      </c>
    </row>
    <row r="51" spans="1:21">
      <c r="A51" t="s">
        <v>402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  <c r="U51">
        <v>1</v>
      </c>
    </row>
    <row r="52" spans="1:21">
      <c r="A52" t="s">
        <v>403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  <c r="U52">
        <v>1</v>
      </c>
    </row>
    <row r="53" spans="1:21">
      <c r="A53" t="s">
        <v>404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  <c r="U53">
        <v>1</v>
      </c>
    </row>
    <row r="54" spans="1:21">
      <c r="A54" t="s">
        <v>404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  <c r="U54">
        <v>1</v>
      </c>
    </row>
    <row r="55" spans="1:21">
      <c r="A55" t="s">
        <v>404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  <c r="U55">
        <v>1</v>
      </c>
    </row>
    <row r="56" spans="1:21">
      <c r="A56" t="s">
        <v>404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  <c r="U56">
        <v>1</v>
      </c>
    </row>
    <row r="57" spans="1:21">
      <c r="A57" t="s">
        <v>405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  <c r="U57">
        <v>1</v>
      </c>
    </row>
    <row r="58" spans="1:21">
      <c r="A58" t="s">
        <v>406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  <c r="U58">
        <v>1</v>
      </c>
    </row>
    <row r="59" spans="1:21">
      <c r="A59" t="s">
        <v>406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  <c r="U59">
        <v>1</v>
      </c>
    </row>
    <row r="60" spans="1:21">
      <c r="A60" t="s">
        <v>407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  <c r="U60">
        <v>1</v>
      </c>
    </row>
    <row r="61" spans="1:21">
      <c r="A61" t="s">
        <v>408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  <c r="U61">
        <v>1</v>
      </c>
    </row>
    <row r="62" spans="1:21">
      <c r="A62" t="s">
        <v>408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  <c r="U62">
        <v>1</v>
      </c>
    </row>
    <row r="63" spans="1:21">
      <c r="A63" t="s">
        <v>408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  <c r="U63">
        <v>1</v>
      </c>
    </row>
    <row r="64" spans="1:21">
      <c r="A64" t="s">
        <v>408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  <c r="U64">
        <v>1</v>
      </c>
    </row>
    <row r="65" spans="1:21">
      <c r="A65" t="s">
        <v>409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  <c r="U65">
        <v>1</v>
      </c>
    </row>
    <row r="66" spans="1:21">
      <c r="A66" t="s">
        <v>410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  <c r="U66">
        <v>1</v>
      </c>
    </row>
    <row r="67" spans="1:21">
      <c r="A67" t="s">
        <v>410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  <c r="U67">
        <v>1</v>
      </c>
    </row>
    <row r="68" spans="1:21">
      <c r="A68" t="s">
        <v>411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  <c r="U68">
        <v>1</v>
      </c>
    </row>
    <row r="69" spans="1:21">
      <c r="A69" t="s">
        <v>411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  <c r="U69">
        <v>1</v>
      </c>
    </row>
    <row r="70" spans="1:21">
      <c r="A70" t="s">
        <v>412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  <c r="U70">
        <v>1</v>
      </c>
    </row>
    <row r="71" spans="1:21">
      <c r="A71" t="s">
        <v>412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  <c r="U71">
        <v>1</v>
      </c>
    </row>
    <row r="72" spans="1:21">
      <c r="A72" t="s">
        <v>413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  <c r="U72">
        <v>1</v>
      </c>
    </row>
    <row r="73" spans="1:21">
      <c r="A73" t="s">
        <v>414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  <c r="U73">
        <v>1</v>
      </c>
    </row>
    <row r="74" spans="1:21">
      <c r="A74" t="s">
        <v>414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  <c r="U74">
        <v>1</v>
      </c>
    </row>
    <row r="75" spans="1:21">
      <c r="A75" t="s">
        <v>415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  <c r="U75">
        <v>1</v>
      </c>
    </row>
    <row r="76" spans="1:21">
      <c r="A76" t="s">
        <v>416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  <c r="U76">
        <v>1</v>
      </c>
    </row>
    <row r="77" spans="1:21">
      <c r="A77" t="s">
        <v>417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  <c r="U77">
        <v>1</v>
      </c>
    </row>
    <row r="78" spans="1:21">
      <c r="A78" t="s">
        <v>417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  <c r="U78">
        <v>1</v>
      </c>
    </row>
    <row r="79" spans="1:21">
      <c r="A79" t="s">
        <v>418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  <c r="U79">
        <v>1</v>
      </c>
    </row>
    <row r="80" spans="1:21">
      <c r="A80" t="s">
        <v>418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  <c r="U80">
        <v>1</v>
      </c>
    </row>
    <row r="81" spans="1:21">
      <c r="A81" t="s">
        <v>418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  <c r="U81">
        <v>1</v>
      </c>
    </row>
    <row r="82" spans="1:21">
      <c r="A82" t="s">
        <v>419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  <c r="U82">
        <v>1</v>
      </c>
    </row>
    <row r="83" spans="1:21">
      <c r="A83" t="s">
        <v>420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  <c r="U83">
        <v>1</v>
      </c>
    </row>
    <row r="84" spans="1:21">
      <c r="A84" t="s">
        <v>421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  <c r="U84">
        <v>1</v>
      </c>
    </row>
    <row r="85" spans="1:21">
      <c r="A85" t="s">
        <v>421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  <c r="U85">
        <v>1</v>
      </c>
    </row>
    <row r="86" spans="1:21">
      <c r="A86" t="s">
        <v>422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  <c r="U86">
        <v>1</v>
      </c>
    </row>
    <row r="87" spans="1:21">
      <c r="A87" t="s">
        <v>422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  <c r="U87">
        <v>1</v>
      </c>
    </row>
    <row r="88" spans="1:21">
      <c r="A88" t="s">
        <v>422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  <c r="U88">
        <v>1</v>
      </c>
    </row>
    <row r="89" spans="1:21">
      <c r="A89" t="s">
        <v>423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  <c r="U89">
        <v>1</v>
      </c>
    </row>
    <row r="90" spans="1:21">
      <c r="A90" t="s">
        <v>423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  <c r="U90">
        <v>1</v>
      </c>
    </row>
    <row r="91" spans="1:21">
      <c r="A91" t="s">
        <v>423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  <c r="U91">
        <v>1</v>
      </c>
    </row>
    <row r="92" spans="1:21">
      <c r="A92" t="s">
        <v>423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  <c r="U92">
        <v>1</v>
      </c>
    </row>
    <row r="93" spans="1:21">
      <c r="A93" t="s">
        <v>424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  <c r="U93">
        <v>1</v>
      </c>
    </row>
    <row r="94" spans="1:21">
      <c r="A94" t="s">
        <v>424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  <c r="U94">
        <v>1</v>
      </c>
    </row>
    <row r="95" spans="1:21">
      <c r="A95" t="s">
        <v>424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  <c r="U95">
        <v>1</v>
      </c>
    </row>
    <row r="96" spans="1:21">
      <c r="A96" t="s">
        <v>424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  <c r="U96">
        <v>1</v>
      </c>
    </row>
    <row r="97" spans="1:21">
      <c r="A97" t="s">
        <v>425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  <c r="U97">
        <v>1</v>
      </c>
    </row>
    <row r="98" spans="1:21">
      <c r="A98" t="s">
        <v>425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  <c r="U98">
        <v>1</v>
      </c>
    </row>
    <row r="99" spans="1:21">
      <c r="A99" t="s">
        <v>426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  <c r="U99">
        <v>1</v>
      </c>
    </row>
    <row r="100" spans="1:21">
      <c r="A100" t="s">
        <v>426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  <c r="U100">
        <v>1</v>
      </c>
    </row>
    <row r="101" spans="1:21">
      <c r="A101" t="s">
        <v>427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  <c r="U101">
        <v>1</v>
      </c>
    </row>
    <row r="102" spans="1:21">
      <c r="A102" t="s">
        <v>427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  <c r="U102">
        <v>1</v>
      </c>
    </row>
    <row r="103" spans="1:21">
      <c r="A103" t="s">
        <v>427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  <c r="U103">
        <v>1</v>
      </c>
    </row>
    <row r="104" spans="1:21">
      <c r="A104" t="s">
        <v>428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  <c r="U104">
        <v>1</v>
      </c>
    </row>
    <row r="105" spans="1:21">
      <c r="A105" t="s">
        <v>428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  <c r="U105">
        <v>1</v>
      </c>
    </row>
    <row r="106" spans="1:21">
      <c r="A106" t="s">
        <v>428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  <c r="U106">
        <v>1</v>
      </c>
    </row>
    <row r="107" spans="1:21">
      <c r="A107" t="s">
        <v>428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  <c r="U107">
        <v>1</v>
      </c>
    </row>
    <row r="108" spans="1:21">
      <c r="A108" t="s">
        <v>430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  <c r="U108">
        <v>1</v>
      </c>
    </row>
    <row r="109" spans="1:21">
      <c r="A109" t="s">
        <v>431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  <c r="U109">
        <v>1</v>
      </c>
    </row>
    <row r="110" spans="1:21">
      <c r="A110" t="s">
        <v>432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  <c r="U110">
        <v>1</v>
      </c>
    </row>
    <row r="111" spans="1:21">
      <c r="A111" t="s">
        <v>432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  <c r="U111">
        <v>1</v>
      </c>
    </row>
    <row r="112" spans="1:21">
      <c r="A112" t="s">
        <v>432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  <c r="U112">
        <v>1</v>
      </c>
    </row>
    <row r="113" spans="1:21">
      <c r="A113" t="s">
        <v>433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  <c r="U113">
        <v>1</v>
      </c>
    </row>
    <row r="114" spans="1:21">
      <c r="A114" t="s">
        <v>433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  <c r="U114">
        <v>1</v>
      </c>
    </row>
    <row r="115" spans="1:21">
      <c r="A115" t="s">
        <v>434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  <c r="U115">
        <v>1</v>
      </c>
    </row>
    <row r="116" spans="1:21">
      <c r="A116" t="s">
        <v>435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  <c r="U116">
        <v>1</v>
      </c>
    </row>
    <row r="117" spans="1:21">
      <c r="A117" t="s">
        <v>436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  <c r="U117">
        <v>1</v>
      </c>
    </row>
    <row r="118" spans="1:21">
      <c r="A118" t="s">
        <v>437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  <c r="U118">
        <v>1</v>
      </c>
    </row>
    <row r="119" spans="1:21">
      <c r="A119" t="s">
        <v>438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  <c r="U119">
        <v>1</v>
      </c>
    </row>
    <row r="120" spans="1:21">
      <c r="A120" t="s">
        <v>438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  <c r="U120">
        <v>1</v>
      </c>
    </row>
    <row r="121" spans="1:21">
      <c r="A121" t="s">
        <v>439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  <c r="U121">
        <v>1</v>
      </c>
    </row>
    <row r="122" spans="1:21">
      <c r="A122" t="s">
        <v>439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  <c r="U122">
        <v>1</v>
      </c>
    </row>
    <row r="123" spans="1:21">
      <c r="A123" t="s">
        <v>439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  <c r="U123">
        <v>1</v>
      </c>
    </row>
    <row r="124" spans="1:21">
      <c r="A124" t="s">
        <v>440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  <c r="U124">
        <v>1</v>
      </c>
    </row>
    <row r="125" spans="1:21">
      <c r="A125" t="s">
        <v>440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  <c r="U125">
        <v>1</v>
      </c>
    </row>
    <row r="126" spans="1:21">
      <c r="A126" t="s">
        <v>440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  <c r="U126">
        <v>1</v>
      </c>
    </row>
    <row r="127" spans="1:21">
      <c r="A127" t="s">
        <v>441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  <c r="U127">
        <v>1</v>
      </c>
    </row>
    <row r="128" spans="1:21">
      <c r="A128" t="s">
        <v>442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  <c r="U128">
        <v>1</v>
      </c>
    </row>
    <row r="129" spans="1:21">
      <c r="A129" t="s">
        <v>443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  <c r="U129">
        <v>1</v>
      </c>
    </row>
    <row r="130" spans="1:21">
      <c r="A130" t="s">
        <v>443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  <c r="U130">
        <v>1</v>
      </c>
    </row>
    <row r="131" spans="1:21">
      <c r="A131" t="s">
        <v>443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  <c r="U131">
        <v>1</v>
      </c>
    </row>
    <row r="132" spans="1:21">
      <c r="A132" t="s">
        <v>444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  <c r="U132">
        <v>1</v>
      </c>
    </row>
    <row r="133" spans="1:21">
      <c r="A133" t="s">
        <v>444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  <c r="U133">
        <v>1</v>
      </c>
    </row>
    <row r="134" spans="1:21">
      <c r="A134" t="s">
        <v>444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  <c r="U134">
        <v>1</v>
      </c>
    </row>
    <row r="135" spans="1:21">
      <c r="A135" t="s">
        <v>444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  <c r="U135">
        <v>1</v>
      </c>
    </row>
    <row r="136" spans="1:21">
      <c r="A136" t="s">
        <v>444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  <c r="U136">
        <v>1</v>
      </c>
    </row>
    <row r="137" spans="1:21">
      <c r="A137" t="s">
        <v>444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  <c r="U137">
        <v>1</v>
      </c>
    </row>
    <row r="138" spans="1:21">
      <c r="A138" t="s">
        <v>445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  <c r="U138">
        <v>1</v>
      </c>
    </row>
    <row r="139" spans="1:21">
      <c r="A139" t="s">
        <v>446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  <c r="U139">
        <v>1</v>
      </c>
    </row>
    <row r="140" spans="1:21">
      <c r="A140" t="s">
        <v>446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  <c r="U140">
        <v>1</v>
      </c>
    </row>
    <row r="141" spans="1:21">
      <c r="A141" t="s">
        <v>447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  <c r="U141">
        <v>1</v>
      </c>
    </row>
    <row r="142" spans="1:21">
      <c r="A142" t="s">
        <v>447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  <c r="U142">
        <v>1</v>
      </c>
    </row>
    <row r="143" spans="1:21">
      <c r="A143" t="s">
        <v>447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  <c r="U143">
        <v>1</v>
      </c>
    </row>
    <row r="144" spans="1:21">
      <c r="A144" t="s">
        <v>448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  <c r="U144">
        <v>1</v>
      </c>
    </row>
    <row r="145" spans="1:21">
      <c r="A145" t="s">
        <v>448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  <c r="U145">
        <v>1</v>
      </c>
    </row>
    <row r="146" spans="1:21">
      <c r="A146" t="s">
        <v>448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  <c r="U146">
        <v>1</v>
      </c>
    </row>
    <row r="147" spans="1:21">
      <c r="A147" t="s">
        <v>448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  <c r="U147">
        <v>1</v>
      </c>
    </row>
    <row r="148" spans="1:21">
      <c r="A148" t="s">
        <v>449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  <c r="U148">
        <v>1</v>
      </c>
    </row>
    <row r="149" spans="1:21">
      <c r="A149" t="s">
        <v>449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  <c r="U149">
        <v>1</v>
      </c>
    </row>
    <row r="150" spans="1:21">
      <c r="A150" t="s">
        <v>450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  <c r="U150">
        <v>1</v>
      </c>
    </row>
    <row r="151" spans="1:21">
      <c r="A151" t="s">
        <v>77</v>
      </c>
      <c r="B151">
        <v>0.35399999999999998</v>
      </c>
      <c r="C151">
        <v>0.94199999999999995</v>
      </c>
      <c r="D151">
        <v>92</v>
      </c>
      <c r="E151">
        <v>167.12899999999999</v>
      </c>
      <c r="F151">
        <v>50.801000000000002</v>
      </c>
      <c r="G151">
        <v>116.328</v>
      </c>
      <c r="H151">
        <v>665.74599999999998</v>
      </c>
      <c r="I151">
        <v>48.271000000000001</v>
      </c>
      <c r="J151">
        <v>3.9449999999999998</v>
      </c>
      <c r="K151">
        <v>0.49099999999999999</v>
      </c>
      <c r="L151">
        <v>0.64100000000000001</v>
      </c>
      <c r="M151">
        <v>21.2</v>
      </c>
      <c r="N151">
        <v>4</v>
      </c>
      <c r="O151">
        <v>10</v>
      </c>
      <c r="P151">
        <v>-3</v>
      </c>
      <c r="Q151">
        <v>37.255000000000003</v>
      </c>
      <c r="R151">
        <v>5.7460000000000004</v>
      </c>
      <c r="S151">
        <v>15.202</v>
      </c>
      <c r="T151">
        <v>2.7E-2</v>
      </c>
      <c r="U151">
        <v>0</v>
      </c>
    </row>
    <row r="152" spans="1:21">
      <c r="A152" t="s">
        <v>78</v>
      </c>
      <c r="B152">
        <v>0.436</v>
      </c>
      <c r="C152">
        <v>6.0000000000000001E-3</v>
      </c>
      <c r="D152">
        <v>34</v>
      </c>
      <c r="E152">
        <v>42.276000000000003</v>
      </c>
      <c r="F152">
        <v>30.2</v>
      </c>
      <c r="G152">
        <v>12.076000000000001</v>
      </c>
      <c r="H152">
        <v>141.06</v>
      </c>
      <c r="I152">
        <v>7</v>
      </c>
      <c r="J152">
        <v>3.823</v>
      </c>
      <c r="K152">
        <v>0.438</v>
      </c>
      <c r="L152">
        <v>0.23499999999999999</v>
      </c>
      <c r="M152">
        <v>17.364000000000001</v>
      </c>
      <c r="N152">
        <v>3</v>
      </c>
      <c r="O152">
        <v>6</v>
      </c>
      <c r="P152">
        <v>-1</v>
      </c>
      <c r="Q152">
        <v>63.158000000000001</v>
      </c>
      <c r="R152">
        <v>1.7290000000000001</v>
      </c>
      <c r="S152">
        <v>3.9</v>
      </c>
      <c r="T152">
        <v>0.14599999999999999</v>
      </c>
      <c r="U152">
        <v>0</v>
      </c>
    </row>
    <row r="153" spans="1:21">
      <c r="A153" t="s">
        <v>452</v>
      </c>
      <c r="B153">
        <v>-1.0999999999999999E-2</v>
      </c>
      <c r="C153">
        <v>0</v>
      </c>
      <c r="D153">
        <v>18</v>
      </c>
      <c r="E153">
        <v>92.674000000000007</v>
      </c>
      <c r="F153">
        <v>60.067999999999998</v>
      </c>
      <c r="G153">
        <v>32.606000000000002</v>
      </c>
      <c r="H153">
        <v>207.22800000000001</v>
      </c>
      <c r="I153">
        <v>2</v>
      </c>
      <c r="J153">
        <v>3.9380000000000002</v>
      </c>
      <c r="K153">
        <v>0.436</v>
      </c>
      <c r="L153">
        <v>0.16700000000000001</v>
      </c>
      <c r="M153">
        <v>38</v>
      </c>
      <c r="N153">
        <v>5.444</v>
      </c>
      <c r="O153">
        <v>7</v>
      </c>
      <c r="P153">
        <v>2</v>
      </c>
      <c r="Q153">
        <v>50</v>
      </c>
      <c r="R153">
        <v>2.6970000000000001</v>
      </c>
      <c r="S153">
        <v>5.694</v>
      </c>
      <c r="T153">
        <v>0.23100000000000001</v>
      </c>
      <c r="U153">
        <v>0</v>
      </c>
    </row>
    <row r="154" spans="1:21">
      <c r="A154" t="s">
        <v>80</v>
      </c>
      <c r="B154">
        <v>0.20899999999999999</v>
      </c>
      <c r="C154">
        <v>0</v>
      </c>
      <c r="D154">
        <v>32</v>
      </c>
      <c r="E154">
        <v>113.871</v>
      </c>
      <c r="F154">
        <v>74.019000000000005</v>
      </c>
      <c r="G154">
        <v>39.851999999999997</v>
      </c>
      <c r="H154">
        <v>384.428</v>
      </c>
      <c r="I154">
        <v>1</v>
      </c>
      <c r="J154">
        <v>3.9460000000000002</v>
      </c>
      <c r="K154">
        <v>0.52300000000000002</v>
      </c>
      <c r="L154">
        <v>6.2E-2</v>
      </c>
      <c r="M154">
        <v>-4.077</v>
      </c>
      <c r="N154">
        <v>3.2309999999999999</v>
      </c>
      <c r="O154">
        <v>9</v>
      </c>
      <c r="P154">
        <v>-1</v>
      </c>
      <c r="Q154">
        <v>62.963000000000001</v>
      </c>
      <c r="R154">
        <v>4.742</v>
      </c>
      <c r="S154">
        <v>10.391</v>
      </c>
      <c r="T154">
        <v>0.65600000000000003</v>
      </c>
      <c r="U154">
        <v>0</v>
      </c>
    </row>
    <row r="155" spans="1:21">
      <c r="A155" t="s">
        <v>80</v>
      </c>
      <c r="B155">
        <v>8.3000000000000004E-2</v>
      </c>
      <c r="C155">
        <v>2E-3</v>
      </c>
      <c r="D155">
        <v>23</v>
      </c>
      <c r="E155">
        <v>65.632999999999996</v>
      </c>
      <c r="F155">
        <v>25.780999999999999</v>
      </c>
      <c r="G155">
        <v>39.851999999999997</v>
      </c>
      <c r="H155">
        <v>254.95699999999999</v>
      </c>
      <c r="I155">
        <v>6</v>
      </c>
      <c r="J155">
        <v>4.0659999999999998</v>
      </c>
      <c r="K155">
        <v>0.51300000000000001</v>
      </c>
      <c r="L155">
        <v>0.30399999999999999</v>
      </c>
      <c r="M155">
        <v>14</v>
      </c>
      <c r="N155">
        <v>3.8</v>
      </c>
      <c r="O155">
        <v>4</v>
      </c>
      <c r="P155">
        <v>-2</v>
      </c>
      <c r="Q155">
        <v>52.631999999999998</v>
      </c>
      <c r="R155">
        <v>2.1949999999999998</v>
      </c>
      <c r="S155">
        <v>5.9770000000000003</v>
      </c>
      <c r="T155">
        <v>0.64400000000000002</v>
      </c>
      <c r="U155">
        <v>0</v>
      </c>
    </row>
    <row r="156" spans="1:21">
      <c r="A156" t="s">
        <v>81</v>
      </c>
      <c r="B156">
        <v>0.19</v>
      </c>
      <c r="C156">
        <v>3.3000000000000002E-2</v>
      </c>
      <c r="D156">
        <v>87</v>
      </c>
      <c r="E156">
        <v>204.55600000000001</v>
      </c>
      <c r="F156">
        <v>106.738</v>
      </c>
      <c r="G156">
        <v>97.817999999999998</v>
      </c>
      <c r="H156">
        <v>837.17399999999998</v>
      </c>
      <c r="I156">
        <v>23.033999999999999</v>
      </c>
      <c r="J156">
        <v>4.0179999999999998</v>
      </c>
      <c r="K156">
        <v>0.53700000000000003</v>
      </c>
      <c r="L156">
        <v>0.33300000000000002</v>
      </c>
      <c r="M156">
        <v>3.5</v>
      </c>
      <c r="N156">
        <v>4.4089999999999998</v>
      </c>
      <c r="O156">
        <v>18</v>
      </c>
      <c r="P156">
        <v>-4</v>
      </c>
      <c r="Q156">
        <v>50</v>
      </c>
      <c r="R156">
        <v>5.3159999999999998</v>
      </c>
      <c r="S156">
        <v>13.334</v>
      </c>
      <c r="T156">
        <v>0.214</v>
      </c>
      <c r="U156">
        <v>0</v>
      </c>
    </row>
    <row r="157" spans="1:21">
      <c r="A157" t="s">
        <v>82</v>
      </c>
      <c r="B157">
        <v>-2.1000000000000001E-2</v>
      </c>
      <c r="C157">
        <v>4.0000000000000001E-3</v>
      </c>
      <c r="D157">
        <v>66</v>
      </c>
      <c r="E157">
        <v>206.49</v>
      </c>
      <c r="F157">
        <v>112.295</v>
      </c>
      <c r="G157">
        <v>94.194999999999993</v>
      </c>
      <c r="H157">
        <v>683.02300000000002</v>
      </c>
      <c r="I157">
        <v>5.4550000000000001</v>
      </c>
      <c r="J157">
        <v>3.9460000000000002</v>
      </c>
      <c r="K157">
        <v>0.44900000000000001</v>
      </c>
      <c r="L157">
        <v>0.16700000000000001</v>
      </c>
      <c r="M157">
        <v>-1.19</v>
      </c>
      <c r="N157">
        <v>3.952</v>
      </c>
      <c r="O157">
        <v>17</v>
      </c>
      <c r="P157">
        <v>5</v>
      </c>
      <c r="Q157">
        <v>52.273000000000003</v>
      </c>
      <c r="R157">
        <v>6.5339999999999998</v>
      </c>
      <c r="S157">
        <v>16.669</v>
      </c>
      <c r="T157">
        <v>0.312</v>
      </c>
      <c r="U157">
        <v>0</v>
      </c>
    </row>
    <row r="158" spans="1:21">
      <c r="A158" t="s">
        <v>83</v>
      </c>
      <c r="B158">
        <v>0.217</v>
      </c>
      <c r="C158">
        <v>0.64700000000000002</v>
      </c>
      <c r="D158">
        <v>42</v>
      </c>
      <c r="E158">
        <v>107.01300000000001</v>
      </c>
      <c r="F158">
        <v>33.347999999999999</v>
      </c>
      <c r="G158">
        <v>73.665000000000006</v>
      </c>
      <c r="H158">
        <v>418.50799999999998</v>
      </c>
      <c r="I158">
        <v>25</v>
      </c>
      <c r="J158">
        <v>3.992</v>
      </c>
      <c r="K158">
        <v>0.48299999999999998</v>
      </c>
      <c r="L158">
        <v>0.61899999999999999</v>
      </c>
      <c r="M158">
        <v>40</v>
      </c>
      <c r="N158">
        <v>4.1820000000000004</v>
      </c>
      <c r="O158">
        <v>5</v>
      </c>
      <c r="P158">
        <v>0</v>
      </c>
      <c r="Q158">
        <v>42.856999999999999</v>
      </c>
      <c r="R158">
        <v>3.5009999999999999</v>
      </c>
      <c r="S158">
        <v>9.0589999999999993</v>
      </c>
      <c r="T158">
        <v>9.2999999999999999E-2</v>
      </c>
      <c r="U158">
        <v>0</v>
      </c>
    </row>
    <row r="159" spans="1:21">
      <c r="A159" t="s">
        <v>83</v>
      </c>
      <c r="B159">
        <v>0.215</v>
      </c>
      <c r="C159">
        <v>2.7E-2</v>
      </c>
      <c r="D159">
        <v>57</v>
      </c>
      <c r="E159">
        <v>188.65799999999999</v>
      </c>
      <c r="F159">
        <v>77.477000000000004</v>
      </c>
      <c r="G159">
        <v>111.181</v>
      </c>
      <c r="H159">
        <v>629.154</v>
      </c>
      <c r="I159">
        <v>12.587999999999999</v>
      </c>
      <c r="J159">
        <v>4.0170000000000003</v>
      </c>
      <c r="K159">
        <v>0.49</v>
      </c>
      <c r="L159">
        <v>0.29799999999999999</v>
      </c>
      <c r="M159">
        <v>26.646999999999998</v>
      </c>
      <c r="N159">
        <v>4.7649999999999997</v>
      </c>
      <c r="O159">
        <v>13</v>
      </c>
      <c r="P159">
        <v>0</v>
      </c>
      <c r="Q159">
        <v>42.5</v>
      </c>
      <c r="R159">
        <v>5.3150000000000004</v>
      </c>
      <c r="S159">
        <v>13.045</v>
      </c>
      <c r="T159">
        <v>9.9000000000000005E-2</v>
      </c>
      <c r="U159">
        <v>0</v>
      </c>
    </row>
    <row r="160" spans="1:21">
      <c r="A160" t="s">
        <v>85</v>
      </c>
      <c r="B160">
        <v>0.437</v>
      </c>
      <c r="C160">
        <v>1E-3</v>
      </c>
      <c r="D160">
        <v>42</v>
      </c>
      <c r="E160">
        <v>114.43300000000001</v>
      </c>
      <c r="F160">
        <v>60.09</v>
      </c>
      <c r="G160">
        <v>54.343000000000004</v>
      </c>
      <c r="H160">
        <v>430.34100000000001</v>
      </c>
      <c r="I160">
        <v>2.5710000000000002</v>
      </c>
      <c r="J160">
        <v>3.8260000000000001</v>
      </c>
      <c r="K160">
        <v>0.49</v>
      </c>
      <c r="L160">
        <v>0.16700000000000001</v>
      </c>
      <c r="M160">
        <v>31.437999999999999</v>
      </c>
      <c r="N160">
        <v>3.75</v>
      </c>
      <c r="O160">
        <v>8</v>
      </c>
      <c r="P160">
        <v>-1</v>
      </c>
      <c r="Q160">
        <v>41.935000000000002</v>
      </c>
      <c r="R160">
        <v>4.6959999999999997</v>
      </c>
      <c r="S160">
        <v>11.077</v>
      </c>
      <c r="T160">
        <v>0.36399999999999999</v>
      </c>
      <c r="U160">
        <v>0</v>
      </c>
    </row>
    <row r="161" spans="1:21">
      <c r="A161" t="s">
        <v>86</v>
      </c>
      <c r="B161">
        <v>0.23</v>
      </c>
      <c r="C161">
        <v>1.4E-2</v>
      </c>
      <c r="D161">
        <v>25</v>
      </c>
      <c r="E161">
        <v>83.141999999999996</v>
      </c>
      <c r="F161">
        <v>50.536000000000001</v>
      </c>
      <c r="G161">
        <v>32.606000000000002</v>
      </c>
      <c r="H161">
        <v>294.363</v>
      </c>
      <c r="I161">
        <v>11</v>
      </c>
      <c r="J161">
        <v>3.81</v>
      </c>
      <c r="K161">
        <v>0.499</v>
      </c>
      <c r="L161">
        <v>0.48</v>
      </c>
      <c r="M161">
        <v>47.625</v>
      </c>
      <c r="N161">
        <v>3.875</v>
      </c>
      <c r="O161">
        <v>2</v>
      </c>
      <c r="P161">
        <v>-1</v>
      </c>
      <c r="Q161">
        <v>40</v>
      </c>
      <c r="R161">
        <v>2.7759999999999998</v>
      </c>
      <c r="S161">
        <v>6.5119999999999996</v>
      </c>
      <c r="T161">
        <v>0.33600000000000002</v>
      </c>
      <c r="U161">
        <v>0</v>
      </c>
    </row>
    <row r="162" spans="1:21">
      <c r="A162" t="s">
        <v>87</v>
      </c>
      <c r="B162">
        <v>0.34499999999999997</v>
      </c>
      <c r="C162">
        <v>0.26200000000000001</v>
      </c>
      <c r="D162">
        <v>55</v>
      </c>
      <c r="E162">
        <v>101.505</v>
      </c>
      <c r="F162">
        <v>37.500999999999998</v>
      </c>
      <c r="G162">
        <v>64.004000000000005</v>
      </c>
      <c r="H162">
        <v>395.61599999999999</v>
      </c>
      <c r="I162">
        <v>37</v>
      </c>
      <c r="J162">
        <v>4.0039999999999996</v>
      </c>
      <c r="K162">
        <v>0.622</v>
      </c>
      <c r="L162">
        <v>0.69099999999999995</v>
      </c>
      <c r="M162">
        <v>61.2</v>
      </c>
      <c r="N162">
        <v>5.6</v>
      </c>
      <c r="O162">
        <v>5</v>
      </c>
      <c r="P162">
        <v>-2</v>
      </c>
      <c r="Q162">
        <v>21.875</v>
      </c>
      <c r="R162">
        <v>3.2040000000000002</v>
      </c>
      <c r="S162">
        <v>10.769</v>
      </c>
      <c r="T162">
        <v>1E-3</v>
      </c>
      <c r="U162">
        <v>0</v>
      </c>
    </row>
    <row r="163" spans="1:21">
      <c r="A163" t="s">
        <v>87</v>
      </c>
      <c r="B163">
        <v>3.6999999999999998E-2</v>
      </c>
      <c r="C163">
        <v>1E-3</v>
      </c>
      <c r="D163">
        <v>18</v>
      </c>
      <c r="E163">
        <v>74.363</v>
      </c>
      <c r="F163">
        <v>33.304000000000002</v>
      </c>
      <c r="G163">
        <v>41.058999999999997</v>
      </c>
      <c r="H163">
        <v>280.16399999999999</v>
      </c>
      <c r="I163">
        <v>13</v>
      </c>
      <c r="J163">
        <v>4.1050000000000004</v>
      </c>
      <c r="K163">
        <v>0.496</v>
      </c>
      <c r="L163">
        <v>0.77800000000000002</v>
      </c>
      <c r="M163">
        <v>52.332999999999998</v>
      </c>
      <c r="N163">
        <v>5</v>
      </c>
      <c r="O163">
        <v>3</v>
      </c>
      <c r="P163">
        <v>0</v>
      </c>
      <c r="Q163">
        <v>33.332999999999998</v>
      </c>
      <c r="R163">
        <v>2.4300000000000002</v>
      </c>
      <c r="S163">
        <v>7.33</v>
      </c>
      <c r="T163">
        <v>0.16300000000000001</v>
      </c>
      <c r="U163">
        <v>0</v>
      </c>
    </row>
    <row r="164" spans="1:21">
      <c r="A164" t="s">
        <v>89</v>
      </c>
      <c r="B164">
        <v>0.26800000000000002</v>
      </c>
      <c r="C164">
        <v>3.4000000000000002E-2</v>
      </c>
      <c r="D164">
        <v>28</v>
      </c>
      <c r="E164">
        <v>85.213999999999999</v>
      </c>
      <c r="F164">
        <v>42.947000000000003</v>
      </c>
      <c r="G164">
        <v>42.267000000000003</v>
      </c>
      <c r="H164">
        <v>307.42500000000001</v>
      </c>
      <c r="I164">
        <v>12</v>
      </c>
      <c r="J164">
        <v>4.0170000000000003</v>
      </c>
      <c r="K164">
        <v>0.47299999999999998</v>
      </c>
      <c r="L164">
        <v>0.46400000000000002</v>
      </c>
      <c r="M164">
        <v>18.727</v>
      </c>
      <c r="N164">
        <v>3.2730000000000001</v>
      </c>
      <c r="O164">
        <v>5</v>
      </c>
      <c r="P164">
        <v>-2</v>
      </c>
      <c r="Q164">
        <v>45</v>
      </c>
      <c r="R164">
        <v>3.3980000000000001</v>
      </c>
      <c r="S164">
        <v>7.7140000000000004</v>
      </c>
      <c r="T164">
        <v>0.81899999999999995</v>
      </c>
      <c r="U164">
        <v>0</v>
      </c>
    </row>
    <row r="165" spans="1:21">
      <c r="A165" t="s">
        <v>89</v>
      </c>
      <c r="B165">
        <v>0.18</v>
      </c>
      <c r="C165">
        <v>0.22</v>
      </c>
      <c r="D165">
        <v>34</v>
      </c>
      <c r="E165">
        <v>140.755</v>
      </c>
      <c r="F165">
        <v>53.905000000000001</v>
      </c>
      <c r="G165">
        <v>86.85</v>
      </c>
      <c r="H165">
        <v>455.387</v>
      </c>
      <c r="I165">
        <v>15.529</v>
      </c>
      <c r="J165">
        <v>4.1139999999999999</v>
      </c>
      <c r="K165">
        <v>0.51100000000000001</v>
      </c>
      <c r="L165">
        <v>0.5</v>
      </c>
      <c r="M165">
        <v>10.833</v>
      </c>
      <c r="N165">
        <v>3.5830000000000002</v>
      </c>
      <c r="O165">
        <v>8</v>
      </c>
      <c r="P165">
        <v>1</v>
      </c>
      <c r="Q165">
        <v>41.667000000000002</v>
      </c>
      <c r="R165">
        <v>3.895</v>
      </c>
      <c r="S165">
        <v>10.589</v>
      </c>
      <c r="T165">
        <v>0.36399999999999999</v>
      </c>
      <c r="U165">
        <v>0</v>
      </c>
    </row>
    <row r="166" spans="1:21">
      <c r="A166" t="s">
        <v>89</v>
      </c>
      <c r="B166">
        <v>5.7000000000000002E-2</v>
      </c>
      <c r="C166">
        <v>6.0000000000000001E-3</v>
      </c>
      <c r="D166">
        <v>15</v>
      </c>
      <c r="E166">
        <v>56.198</v>
      </c>
      <c r="F166">
        <v>12.901999999999999</v>
      </c>
      <c r="G166">
        <v>43.295999999999999</v>
      </c>
      <c r="H166">
        <v>155.952</v>
      </c>
      <c r="I166">
        <v>9</v>
      </c>
      <c r="J166">
        <v>3.9489999999999998</v>
      </c>
      <c r="K166">
        <v>0.58299999999999996</v>
      </c>
      <c r="L166">
        <v>0.66700000000000004</v>
      </c>
      <c r="M166">
        <v>18.125</v>
      </c>
      <c r="N166">
        <v>3.375</v>
      </c>
      <c r="O166">
        <v>4</v>
      </c>
      <c r="P166">
        <v>0</v>
      </c>
      <c r="Q166">
        <v>21.428999999999998</v>
      </c>
      <c r="R166">
        <v>1.625</v>
      </c>
      <c r="S166">
        <v>3.484</v>
      </c>
      <c r="T166">
        <v>0.36699999999999999</v>
      </c>
      <c r="U166">
        <v>0</v>
      </c>
    </row>
    <row r="167" spans="1:21">
      <c r="A167" t="s">
        <v>91</v>
      </c>
      <c r="B167">
        <v>0.46</v>
      </c>
      <c r="C167">
        <v>1.9E-2</v>
      </c>
      <c r="D167">
        <v>37</v>
      </c>
      <c r="E167">
        <v>116.767</v>
      </c>
      <c r="F167">
        <v>73.212999999999994</v>
      </c>
      <c r="G167">
        <v>43.554000000000002</v>
      </c>
      <c r="H167">
        <v>513.40800000000002</v>
      </c>
      <c r="I167">
        <v>7.2</v>
      </c>
      <c r="J167">
        <v>4.0620000000000003</v>
      </c>
      <c r="K167">
        <v>0.63300000000000001</v>
      </c>
      <c r="L167">
        <v>0.27</v>
      </c>
      <c r="M167">
        <v>10</v>
      </c>
      <c r="N167">
        <v>2.9329999999999998</v>
      </c>
      <c r="O167">
        <v>8</v>
      </c>
      <c r="P167">
        <v>-1</v>
      </c>
      <c r="Q167">
        <v>60.606000000000002</v>
      </c>
      <c r="R167">
        <v>5.032</v>
      </c>
      <c r="S167">
        <v>15.12</v>
      </c>
      <c r="T167">
        <v>0.56100000000000005</v>
      </c>
      <c r="U167">
        <v>0</v>
      </c>
    </row>
    <row r="168" spans="1:21">
      <c r="A168" t="s">
        <v>92</v>
      </c>
      <c r="B168">
        <v>0.219</v>
      </c>
      <c r="C168">
        <v>4.7E-2</v>
      </c>
      <c r="D168">
        <v>67</v>
      </c>
      <c r="E168">
        <v>187.85499999999999</v>
      </c>
      <c r="F168">
        <v>79.168000000000006</v>
      </c>
      <c r="G168">
        <v>108.687</v>
      </c>
      <c r="H168">
        <v>612.12</v>
      </c>
      <c r="I168">
        <v>8.1110000000000007</v>
      </c>
      <c r="J168">
        <v>3.9449999999999998</v>
      </c>
      <c r="K168">
        <v>0.45600000000000002</v>
      </c>
      <c r="L168">
        <v>0.26900000000000002</v>
      </c>
      <c r="M168">
        <v>7.2350000000000003</v>
      </c>
      <c r="N168">
        <v>3.6469999999999998</v>
      </c>
      <c r="O168">
        <v>12</v>
      </c>
      <c r="P168">
        <v>2</v>
      </c>
      <c r="Q168">
        <v>40.426000000000002</v>
      </c>
      <c r="R168">
        <v>5.2590000000000003</v>
      </c>
      <c r="S168">
        <v>11.91</v>
      </c>
      <c r="T168">
        <v>0.55400000000000005</v>
      </c>
      <c r="U168">
        <v>0</v>
      </c>
    </row>
    <row r="169" spans="1:21">
      <c r="A169" t="s">
        <v>94</v>
      </c>
      <c r="B169">
        <v>0.05</v>
      </c>
      <c r="C169">
        <v>0</v>
      </c>
      <c r="D169">
        <v>22</v>
      </c>
      <c r="E169">
        <v>47.470999999999997</v>
      </c>
      <c r="F169">
        <v>26.940999999999999</v>
      </c>
      <c r="G169">
        <v>20.53</v>
      </c>
      <c r="H169">
        <v>221.756</v>
      </c>
      <c r="I169">
        <v>5</v>
      </c>
      <c r="J169">
        <v>3.9319999999999999</v>
      </c>
      <c r="K169">
        <v>0.60299999999999998</v>
      </c>
      <c r="L169">
        <v>0.27300000000000002</v>
      </c>
      <c r="M169">
        <v>34.570999999999998</v>
      </c>
      <c r="N169">
        <v>3.1429999999999998</v>
      </c>
      <c r="O169">
        <v>2</v>
      </c>
      <c r="P169">
        <v>0</v>
      </c>
      <c r="Q169">
        <v>41.176000000000002</v>
      </c>
      <c r="R169">
        <v>2.64</v>
      </c>
      <c r="S169">
        <v>4.875</v>
      </c>
      <c r="T169">
        <v>0.41</v>
      </c>
      <c r="U169">
        <v>0</v>
      </c>
    </row>
    <row r="170" spans="1:21">
      <c r="A170" t="s">
        <v>94</v>
      </c>
      <c r="B170">
        <v>-7.6999999999999999E-2</v>
      </c>
      <c r="C170">
        <v>0.67200000000000004</v>
      </c>
      <c r="D170">
        <v>274</v>
      </c>
      <c r="E170">
        <v>518.04499999999996</v>
      </c>
      <c r="F170">
        <v>137.899</v>
      </c>
      <c r="G170">
        <v>380.14499999999998</v>
      </c>
      <c r="H170">
        <v>2086.2570000000001</v>
      </c>
      <c r="I170">
        <v>58.670999999999999</v>
      </c>
      <c r="J170">
        <v>3.9670000000000001</v>
      </c>
      <c r="K170">
        <v>0.44900000000000001</v>
      </c>
      <c r="L170">
        <v>0.55500000000000005</v>
      </c>
      <c r="M170">
        <v>36.622</v>
      </c>
      <c r="N170">
        <v>4.0439999999999996</v>
      </c>
      <c r="O170">
        <v>14</v>
      </c>
      <c r="P170">
        <v>3</v>
      </c>
      <c r="Q170">
        <v>32.823999999999998</v>
      </c>
      <c r="R170">
        <v>9.5950000000000006</v>
      </c>
      <c r="S170">
        <v>21.975000000000001</v>
      </c>
      <c r="T170">
        <v>0.28899999999999998</v>
      </c>
      <c r="U170">
        <v>0</v>
      </c>
    </row>
    <row r="171" spans="1:21">
      <c r="A171" t="s">
        <v>95</v>
      </c>
      <c r="B171">
        <v>0.21</v>
      </c>
      <c r="C171">
        <v>0.01</v>
      </c>
      <c r="D171">
        <v>28</v>
      </c>
      <c r="E171">
        <v>58.265999999999998</v>
      </c>
      <c r="F171">
        <v>18.414000000000001</v>
      </c>
      <c r="G171">
        <v>39.851999999999997</v>
      </c>
      <c r="H171">
        <v>182.94300000000001</v>
      </c>
      <c r="I171">
        <v>10</v>
      </c>
      <c r="J171">
        <v>3.8490000000000002</v>
      </c>
      <c r="K171">
        <v>0.55200000000000005</v>
      </c>
      <c r="L171">
        <v>0.39300000000000002</v>
      </c>
      <c r="M171">
        <v>18.556000000000001</v>
      </c>
      <c r="N171">
        <v>4</v>
      </c>
      <c r="O171">
        <v>5</v>
      </c>
      <c r="P171">
        <v>0</v>
      </c>
      <c r="Q171">
        <v>36.841999999999999</v>
      </c>
      <c r="R171">
        <v>2.032</v>
      </c>
      <c r="S171">
        <v>5.4470000000000001</v>
      </c>
      <c r="T171">
        <v>1.2999999999999999E-2</v>
      </c>
      <c r="U171">
        <v>0</v>
      </c>
    </row>
    <row r="172" spans="1:21">
      <c r="A172" t="s">
        <v>97</v>
      </c>
      <c r="B172">
        <v>0.249</v>
      </c>
      <c r="C172">
        <v>0</v>
      </c>
      <c r="D172">
        <v>25</v>
      </c>
      <c r="E172">
        <v>74.606999999999999</v>
      </c>
      <c r="F172">
        <v>44.417000000000002</v>
      </c>
      <c r="G172">
        <v>30.190999999999999</v>
      </c>
      <c r="H172">
        <v>227.779</v>
      </c>
      <c r="I172">
        <v>4</v>
      </c>
      <c r="J172">
        <v>3.87</v>
      </c>
      <c r="K172">
        <v>0.40699999999999997</v>
      </c>
      <c r="L172">
        <v>0.2</v>
      </c>
      <c r="M172">
        <v>19.625</v>
      </c>
      <c r="N172">
        <v>5.5</v>
      </c>
      <c r="O172">
        <v>7</v>
      </c>
      <c r="P172">
        <v>2</v>
      </c>
      <c r="Q172">
        <v>41.176000000000002</v>
      </c>
      <c r="R172">
        <v>2.161</v>
      </c>
      <c r="S172">
        <v>4.6849999999999996</v>
      </c>
      <c r="T172">
        <v>0.252</v>
      </c>
      <c r="U172">
        <v>0</v>
      </c>
    </row>
    <row r="173" spans="1:21">
      <c r="A173" t="s">
        <v>98</v>
      </c>
      <c r="B173">
        <v>0.11899999999999999</v>
      </c>
      <c r="C173">
        <v>1E-3</v>
      </c>
      <c r="D173">
        <v>24</v>
      </c>
      <c r="E173">
        <v>87.832999999999998</v>
      </c>
      <c r="F173">
        <v>63.680999999999997</v>
      </c>
      <c r="G173">
        <v>24.152999999999999</v>
      </c>
      <c r="H173">
        <v>252.33099999999999</v>
      </c>
      <c r="I173">
        <v>5</v>
      </c>
      <c r="J173">
        <v>3.9359999999999999</v>
      </c>
      <c r="K173">
        <v>0.502</v>
      </c>
      <c r="L173">
        <v>0.25</v>
      </c>
      <c r="M173">
        <v>2.75</v>
      </c>
      <c r="N173">
        <v>5.1669999999999998</v>
      </c>
      <c r="O173">
        <v>11</v>
      </c>
      <c r="P173">
        <v>-2</v>
      </c>
      <c r="Q173">
        <v>47.619</v>
      </c>
      <c r="R173">
        <v>2.6909999999999998</v>
      </c>
      <c r="S173">
        <v>5.415</v>
      </c>
      <c r="T173">
        <v>0.56399999999999995</v>
      </c>
      <c r="U173">
        <v>0</v>
      </c>
    </row>
    <row r="174" spans="1:21">
      <c r="A174" t="s">
        <v>98</v>
      </c>
      <c r="B174">
        <v>7.0000000000000007E-2</v>
      </c>
      <c r="C174">
        <v>0</v>
      </c>
      <c r="D174">
        <v>20</v>
      </c>
      <c r="E174">
        <v>73.085999999999999</v>
      </c>
      <c r="F174">
        <v>34.442</v>
      </c>
      <c r="G174">
        <v>38.643999999999998</v>
      </c>
      <c r="H174">
        <v>218.06399999999999</v>
      </c>
      <c r="I174">
        <v>0</v>
      </c>
      <c r="J174">
        <v>3.879</v>
      </c>
      <c r="K174">
        <v>0.501</v>
      </c>
      <c r="L174">
        <v>0.05</v>
      </c>
      <c r="M174">
        <v>20.571000000000002</v>
      </c>
      <c r="N174">
        <v>4.2859999999999996</v>
      </c>
      <c r="O174">
        <v>4</v>
      </c>
      <c r="P174">
        <v>-1</v>
      </c>
      <c r="Q174">
        <v>43.75</v>
      </c>
      <c r="R174">
        <v>2.0499999999999998</v>
      </c>
      <c r="S174">
        <v>4.9880000000000004</v>
      </c>
      <c r="T174">
        <v>0.754</v>
      </c>
      <c r="U174">
        <v>0</v>
      </c>
    </row>
    <row r="175" spans="1:21">
      <c r="A175" t="s">
        <v>99</v>
      </c>
      <c r="B175">
        <v>0.309</v>
      </c>
      <c r="C175">
        <v>0.61899999999999999</v>
      </c>
      <c r="D175">
        <v>46</v>
      </c>
      <c r="E175">
        <v>115.703</v>
      </c>
      <c r="F175">
        <v>50.491</v>
      </c>
      <c r="G175">
        <v>65.212000000000003</v>
      </c>
      <c r="H175">
        <v>332.25799999999998</v>
      </c>
      <c r="I175">
        <v>19.760000000000002</v>
      </c>
      <c r="J175">
        <v>3.698</v>
      </c>
      <c r="K175">
        <v>0.46700000000000003</v>
      </c>
      <c r="L175">
        <v>0.54300000000000004</v>
      </c>
      <c r="M175">
        <v>33.908999999999999</v>
      </c>
      <c r="N175">
        <v>4.7270000000000003</v>
      </c>
      <c r="O175">
        <v>5</v>
      </c>
      <c r="P175">
        <v>-1</v>
      </c>
      <c r="Q175">
        <v>34.375</v>
      </c>
      <c r="R175">
        <v>3.472</v>
      </c>
      <c r="S175">
        <v>10.917999999999999</v>
      </c>
      <c r="T175">
        <v>0.23</v>
      </c>
      <c r="U175">
        <v>0</v>
      </c>
    </row>
    <row r="176" spans="1:21">
      <c r="A176" t="s">
        <v>100</v>
      </c>
      <c r="B176">
        <v>0.17</v>
      </c>
      <c r="C176">
        <v>0.85399999999999998</v>
      </c>
      <c r="D176">
        <v>91</v>
      </c>
      <c r="E176">
        <v>252.21</v>
      </c>
      <c r="F176">
        <v>83.795000000000002</v>
      </c>
      <c r="G176">
        <v>168.41399999999999</v>
      </c>
      <c r="H176">
        <v>887.15700000000004</v>
      </c>
      <c r="I176">
        <v>24.933</v>
      </c>
      <c r="J176">
        <v>4.069</v>
      </c>
      <c r="K176">
        <v>0.48899999999999999</v>
      </c>
      <c r="L176">
        <v>0.495</v>
      </c>
      <c r="M176">
        <v>13.773</v>
      </c>
      <c r="N176">
        <v>3.6819999999999999</v>
      </c>
      <c r="O176">
        <v>11</v>
      </c>
      <c r="P176">
        <v>-3</v>
      </c>
      <c r="Q176">
        <v>43.396000000000001</v>
      </c>
      <c r="R176">
        <v>7.0709999999999997</v>
      </c>
      <c r="S176">
        <v>19.681000000000001</v>
      </c>
      <c r="T176">
        <v>0.29799999999999999</v>
      </c>
      <c r="U176">
        <v>0</v>
      </c>
    </row>
    <row r="177" spans="1:21">
      <c r="A177" t="s">
        <v>102</v>
      </c>
      <c r="B177">
        <v>1.2999999999999999E-2</v>
      </c>
      <c r="C177">
        <v>1E-3</v>
      </c>
      <c r="D177">
        <v>26</v>
      </c>
      <c r="E177">
        <v>107.86</v>
      </c>
      <c r="F177">
        <v>35.402000000000001</v>
      </c>
      <c r="G177">
        <v>72.457999999999998</v>
      </c>
      <c r="H177">
        <v>350.62799999999999</v>
      </c>
      <c r="I177">
        <v>4.6669999999999998</v>
      </c>
      <c r="J177">
        <v>4.0410000000000004</v>
      </c>
      <c r="K177">
        <v>0.66100000000000003</v>
      </c>
      <c r="L177">
        <v>0.23100000000000001</v>
      </c>
      <c r="M177">
        <v>35.832999999999998</v>
      </c>
      <c r="N177">
        <v>4.5</v>
      </c>
      <c r="O177">
        <v>3</v>
      </c>
      <c r="P177">
        <v>-2</v>
      </c>
      <c r="Q177">
        <v>38.094999999999999</v>
      </c>
      <c r="R177">
        <v>3.7949999999999999</v>
      </c>
      <c r="S177">
        <v>9.4529999999999994</v>
      </c>
      <c r="T177">
        <v>0.78600000000000003</v>
      </c>
      <c r="U177">
        <v>0</v>
      </c>
    </row>
    <row r="178" spans="1:21">
      <c r="A178" t="s">
        <v>102</v>
      </c>
      <c r="B178">
        <v>-0.11</v>
      </c>
      <c r="C178">
        <v>1E-3</v>
      </c>
      <c r="D178">
        <v>18</v>
      </c>
      <c r="E178">
        <v>113.709</v>
      </c>
      <c r="F178">
        <v>61.780999999999999</v>
      </c>
      <c r="G178">
        <v>51.927999999999997</v>
      </c>
      <c r="H178">
        <v>388.54700000000003</v>
      </c>
      <c r="I178">
        <v>5</v>
      </c>
      <c r="J178">
        <v>4.2030000000000003</v>
      </c>
      <c r="K178">
        <v>0.55300000000000005</v>
      </c>
      <c r="L178">
        <v>0.33300000000000002</v>
      </c>
      <c r="M178">
        <v>26.75</v>
      </c>
      <c r="N178">
        <v>4.375</v>
      </c>
      <c r="O178">
        <v>3</v>
      </c>
      <c r="P178">
        <v>2</v>
      </c>
      <c r="Q178">
        <v>41.176000000000002</v>
      </c>
      <c r="R178">
        <v>3.1720000000000002</v>
      </c>
      <c r="S178">
        <v>7.6859999999999999</v>
      </c>
      <c r="T178">
        <v>0.90700000000000003</v>
      </c>
      <c r="U178">
        <v>0</v>
      </c>
    </row>
    <row r="179" spans="1:21">
      <c r="A179" t="s">
        <v>103</v>
      </c>
      <c r="B179">
        <v>0.182</v>
      </c>
      <c r="C179">
        <v>0.59599999999999997</v>
      </c>
      <c r="D179">
        <v>48</v>
      </c>
      <c r="E179">
        <v>134.28</v>
      </c>
      <c r="F179">
        <v>21.495999999999999</v>
      </c>
      <c r="G179">
        <v>112.78400000000001</v>
      </c>
      <c r="H179">
        <v>396.53199999999998</v>
      </c>
      <c r="I179">
        <v>29.613</v>
      </c>
      <c r="J179">
        <v>4.0419999999999998</v>
      </c>
      <c r="K179">
        <v>0.52700000000000002</v>
      </c>
      <c r="L179">
        <v>0.64600000000000002</v>
      </c>
      <c r="M179">
        <v>47.533000000000001</v>
      </c>
      <c r="N179">
        <v>4.4669999999999996</v>
      </c>
      <c r="O179">
        <v>4</v>
      </c>
      <c r="P179">
        <v>0</v>
      </c>
      <c r="Q179">
        <v>19.355</v>
      </c>
      <c r="R179">
        <v>3.5739999999999998</v>
      </c>
      <c r="S179">
        <v>8.6950000000000003</v>
      </c>
      <c r="T179">
        <v>0.59599999999999997</v>
      </c>
      <c r="U179">
        <v>0</v>
      </c>
    </row>
    <row r="180" spans="1:21">
      <c r="A180" t="s">
        <v>103</v>
      </c>
      <c r="B180">
        <v>9.9000000000000005E-2</v>
      </c>
      <c r="C180">
        <v>1E-3</v>
      </c>
      <c r="D180">
        <v>19</v>
      </c>
      <c r="E180">
        <v>94.016999999999996</v>
      </c>
      <c r="F180">
        <v>33.636000000000003</v>
      </c>
      <c r="G180">
        <v>60.381</v>
      </c>
      <c r="H180">
        <v>365.86399999999998</v>
      </c>
      <c r="I180">
        <v>3</v>
      </c>
      <c r="J180">
        <v>3.9630000000000001</v>
      </c>
      <c r="K180">
        <v>0.53600000000000003</v>
      </c>
      <c r="L180">
        <v>0.21099999999999999</v>
      </c>
      <c r="M180">
        <v>24.556000000000001</v>
      </c>
      <c r="N180">
        <v>4.1109999999999998</v>
      </c>
      <c r="O180">
        <v>3</v>
      </c>
      <c r="P180">
        <v>0</v>
      </c>
      <c r="Q180">
        <v>42.856999999999999</v>
      </c>
      <c r="R180">
        <v>3.827</v>
      </c>
      <c r="S180">
        <v>9.4139999999999997</v>
      </c>
      <c r="T180">
        <v>0.51300000000000001</v>
      </c>
      <c r="U180">
        <v>0</v>
      </c>
    </row>
    <row r="181" spans="1:21">
      <c r="A181" t="s">
        <v>104</v>
      </c>
      <c r="B181">
        <v>-0.21</v>
      </c>
      <c r="C181">
        <v>0.33400000000000002</v>
      </c>
      <c r="D181">
        <v>46</v>
      </c>
      <c r="E181">
        <v>202.214</v>
      </c>
      <c r="F181">
        <v>45.222999999999999</v>
      </c>
      <c r="G181">
        <v>156.99199999999999</v>
      </c>
      <c r="H181">
        <v>563.43299999999999</v>
      </c>
      <c r="I181">
        <v>34.167000000000002</v>
      </c>
      <c r="J181">
        <v>4.1379999999999999</v>
      </c>
      <c r="K181">
        <v>0.436</v>
      </c>
      <c r="L181">
        <v>0.78300000000000003</v>
      </c>
      <c r="M181">
        <v>38.091000000000001</v>
      </c>
      <c r="N181">
        <v>4.2729999999999997</v>
      </c>
      <c r="O181">
        <v>4</v>
      </c>
      <c r="P181">
        <v>1</v>
      </c>
      <c r="Q181">
        <v>17.241</v>
      </c>
      <c r="R181">
        <v>4.5279999999999996</v>
      </c>
      <c r="S181">
        <v>13.090999999999999</v>
      </c>
      <c r="T181">
        <v>0.55700000000000005</v>
      </c>
      <c r="U181">
        <v>0</v>
      </c>
    </row>
    <row r="182" spans="1:21">
      <c r="A182" t="s">
        <v>105</v>
      </c>
      <c r="B182">
        <v>0.153</v>
      </c>
      <c r="C182">
        <v>0.67700000000000005</v>
      </c>
      <c r="D182">
        <v>183</v>
      </c>
      <c r="E182">
        <v>388.95</v>
      </c>
      <c r="F182">
        <v>184.702</v>
      </c>
      <c r="G182">
        <v>204.24700000000001</v>
      </c>
      <c r="H182">
        <v>1593.9849999999999</v>
      </c>
      <c r="I182">
        <v>40.363999999999997</v>
      </c>
      <c r="J182">
        <v>3.9860000000000002</v>
      </c>
      <c r="K182">
        <v>0.503</v>
      </c>
      <c r="L182">
        <v>0.36099999999999999</v>
      </c>
      <c r="M182">
        <v>18.969000000000001</v>
      </c>
      <c r="N182">
        <v>4.25</v>
      </c>
      <c r="O182">
        <v>16</v>
      </c>
      <c r="P182">
        <v>-1</v>
      </c>
      <c r="Q182">
        <v>46.295999999999999</v>
      </c>
      <c r="R182">
        <v>9.1929999999999996</v>
      </c>
      <c r="S182">
        <v>25.387</v>
      </c>
      <c r="T182">
        <v>0.23300000000000001</v>
      </c>
      <c r="U182">
        <v>0</v>
      </c>
    </row>
    <row r="183" spans="1:21">
      <c r="A183" t="s">
        <v>105</v>
      </c>
      <c r="B183">
        <v>0.126</v>
      </c>
      <c r="C183">
        <v>3.1E-2</v>
      </c>
      <c r="D183">
        <v>52</v>
      </c>
      <c r="E183">
        <v>108.804</v>
      </c>
      <c r="F183">
        <v>44.482999999999997</v>
      </c>
      <c r="G183">
        <v>64.320999999999998</v>
      </c>
      <c r="H183">
        <v>511.35500000000002</v>
      </c>
      <c r="I183">
        <v>23.8</v>
      </c>
      <c r="J183">
        <v>4.0999999999999996</v>
      </c>
      <c r="K183">
        <v>0.54600000000000004</v>
      </c>
      <c r="L183">
        <v>0.57699999999999996</v>
      </c>
      <c r="M183">
        <v>55.875</v>
      </c>
      <c r="N183">
        <v>4.9379999999999997</v>
      </c>
      <c r="O183">
        <v>5</v>
      </c>
      <c r="P183">
        <v>2</v>
      </c>
      <c r="Q183">
        <v>27.027000000000001</v>
      </c>
      <c r="R183">
        <v>4.819</v>
      </c>
      <c r="S183">
        <v>11.347</v>
      </c>
      <c r="T183">
        <v>0.45700000000000002</v>
      </c>
      <c r="U183">
        <v>0</v>
      </c>
    </row>
    <row r="184" spans="1:21">
      <c r="A184" t="s">
        <v>106</v>
      </c>
      <c r="B184">
        <v>0.37</v>
      </c>
      <c r="C184">
        <v>0.40200000000000002</v>
      </c>
      <c r="D184">
        <v>84</v>
      </c>
      <c r="E184">
        <v>157.648</v>
      </c>
      <c r="F184">
        <v>86.734999999999999</v>
      </c>
      <c r="G184">
        <v>70.912999999999997</v>
      </c>
      <c r="H184">
        <v>804.55</v>
      </c>
      <c r="I184">
        <v>26.727</v>
      </c>
      <c r="J184">
        <v>4.1059999999999999</v>
      </c>
      <c r="K184">
        <v>0.56000000000000005</v>
      </c>
      <c r="L184">
        <v>0.39300000000000002</v>
      </c>
      <c r="M184">
        <v>39.457999999999998</v>
      </c>
      <c r="N184">
        <v>4.75</v>
      </c>
      <c r="O184">
        <v>14</v>
      </c>
      <c r="P184">
        <v>1</v>
      </c>
      <c r="Q184">
        <v>38.462000000000003</v>
      </c>
      <c r="R184">
        <v>5.3659999999999997</v>
      </c>
      <c r="S184">
        <v>12.8</v>
      </c>
      <c r="T184">
        <v>0.307</v>
      </c>
      <c r="U184">
        <v>0</v>
      </c>
    </row>
    <row r="185" spans="1:21">
      <c r="A185" t="s">
        <v>107</v>
      </c>
      <c r="B185">
        <v>0.46899999999999997</v>
      </c>
      <c r="C185">
        <v>0</v>
      </c>
      <c r="D185">
        <v>50</v>
      </c>
      <c r="E185">
        <v>129.92400000000001</v>
      </c>
      <c r="F185">
        <v>74.373000000000005</v>
      </c>
      <c r="G185">
        <v>55.551000000000002</v>
      </c>
      <c r="H185">
        <v>522.48900000000003</v>
      </c>
      <c r="I185">
        <v>1</v>
      </c>
      <c r="J185">
        <v>3.8820000000000001</v>
      </c>
      <c r="K185">
        <v>0.51500000000000001</v>
      </c>
      <c r="L185">
        <v>0.04</v>
      </c>
      <c r="M185">
        <v>5.133</v>
      </c>
      <c r="N185">
        <v>3.4670000000000001</v>
      </c>
      <c r="O185">
        <v>9</v>
      </c>
      <c r="P185">
        <v>1</v>
      </c>
      <c r="Q185">
        <v>60</v>
      </c>
      <c r="R185">
        <v>5.6159999999999997</v>
      </c>
      <c r="S185">
        <v>12.88</v>
      </c>
      <c r="T185">
        <v>0.28499999999999998</v>
      </c>
      <c r="U185">
        <v>0</v>
      </c>
    </row>
    <row r="186" spans="1:21">
      <c r="A186" t="s">
        <v>107</v>
      </c>
      <c r="B186">
        <v>0.10299999999999999</v>
      </c>
      <c r="C186">
        <v>4.7E-2</v>
      </c>
      <c r="D186">
        <v>22</v>
      </c>
      <c r="E186">
        <v>80.731999999999999</v>
      </c>
      <c r="F186">
        <v>11.897</v>
      </c>
      <c r="G186">
        <v>68.834999999999994</v>
      </c>
      <c r="H186">
        <v>293.79000000000002</v>
      </c>
      <c r="I186">
        <v>10</v>
      </c>
      <c r="J186">
        <v>4.0739999999999998</v>
      </c>
      <c r="K186">
        <v>0.54700000000000004</v>
      </c>
      <c r="L186">
        <v>0.5</v>
      </c>
      <c r="M186">
        <v>33.875</v>
      </c>
      <c r="N186">
        <v>3.25</v>
      </c>
      <c r="O186">
        <v>2</v>
      </c>
      <c r="P186">
        <v>1</v>
      </c>
      <c r="Q186">
        <v>31.579000000000001</v>
      </c>
      <c r="R186">
        <v>2.8140000000000001</v>
      </c>
      <c r="S186">
        <v>6.1139999999999999</v>
      </c>
      <c r="T186">
        <v>0.72</v>
      </c>
      <c r="U186">
        <v>0</v>
      </c>
    </row>
    <row r="187" spans="1:21">
      <c r="A187" t="s">
        <v>108</v>
      </c>
      <c r="B187">
        <v>0.156</v>
      </c>
      <c r="C187">
        <v>0.97599999999999998</v>
      </c>
      <c r="D187">
        <v>124</v>
      </c>
      <c r="E187">
        <v>291.19200000000001</v>
      </c>
      <c r="F187">
        <v>84.37</v>
      </c>
      <c r="G187">
        <v>206.821</v>
      </c>
      <c r="H187">
        <v>1178.1110000000001</v>
      </c>
      <c r="I187">
        <v>56.616999999999997</v>
      </c>
      <c r="J187">
        <v>4.1120000000000001</v>
      </c>
      <c r="K187">
        <v>0.54100000000000004</v>
      </c>
      <c r="L187">
        <v>0.65300000000000002</v>
      </c>
      <c r="M187">
        <v>31.12</v>
      </c>
      <c r="N187">
        <v>3.88</v>
      </c>
      <c r="O187">
        <v>10</v>
      </c>
      <c r="P187">
        <v>3</v>
      </c>
      <c r="Q187">
        <v>33.75</v>
      </c>
      <c r="R187">
        <v>7.4539999999999997</v>
      </c>
      <c r="S187">
        <v>25.178999999999998</v>
      </c>
      <c r="T187">
        <v>0.23</v>
      </c>
      <c r="U187">
        <v>0</v>
      </c>
    </row>
    <row r="188" spans="1:21">
      <c r="A188" t="s">
        <v>109</v>
      </c>
      <c r="B188">
        <v>0.34200000000000003</v>
      </c>
      <c r="C188">
        <v>0.66700000000000004</v>
      </c>
      <c r="D188">
        <v>79</v>
      </c>
      <c r="E188">
        <v>173.71899999999999</v>
      </c>
      <c r="F188">
        <v>71.069999999999993</v>
      </c>
      <c r="G188">
        <v>102.648</v>
      </c>
      <c r="H188">
        <v>653.61</v>
      </c>
      <c r="I188">
        <v>32.216000000000001</v>
      </c>
      <c r="J188">
        <v>3.879</v>
      </c>
      <c r="K188">
        <v>0.47499999999999998</v>
      </c>
      <c r="L188">
        <v>0.46800000000000003</v>
      </c>
      <c r="M188">
        <v>23.667000000000002</v>
      </c>
      <c r="N188">
        <v>3.952</v>
      </c>
      <c r="O188">
        <v>15</v>
      </c>
      <c r="P188">
        <v>3</v>
      </c>
      <c r="Q188">
        <v>36.734999999999999</v>
      </c>
      <c r="R188">
        <v>5.7690000000000001</v>
      </c>
      <c r="S188">
        <v>15.481</v>
      </c>
      <c r="T188">
        <v>0.188</v>
      </c>
      <c r="U188">
        <v>0</v>
      </c>
    </row>
    <row r="189" spans="1:21">
      <c r="A189" t="s">
        <v>111</v>
      </c>
      <c r="B189">
        <v>0.312</v>
      </c>
      <c r="C189">
        <v>0.65</v>
      </c>
      <c r="D189">
        <v>70</v>
      </c>
      <c r="E189">
        <v>131.715</v>
      </c>
      <c r="F189">
        <v>40.826000000000001</v>
      </c>
      <c r="G189">
        <v>90.888999999999996</v>
      </c>
      <c r="H189">
        <v>467.52199999999999</v>
      </c>
      <c r="I189">
        <v>31.029</v>
      </c>
      <c r="J189">
        <v>3.9790000000000001</v>
      </c>
      <c r="K189">
        <v>0.496</v>
      </c>
      <c r="L189">
        <v>0.5</v>
      </c>
      <c r="M189">
        <v>42.625</v>
      </c>
      <c r="N189">
        <v>4.625</v>
      </c>
      <c r="O189">
        <v>6</v>
      </c>
      <c r="P189">
        <v>1</v>
      </c>
      <c r="Q189">
        <v>30</v>
      </c>
      <c r="R189">
        <v>4.0839999999999996</v>
      </c>
      <c r="S189">
        <v>9.9619999999999997</v>
      </c>
      <c r="T189">
        <v>0.26700000000000002</v>
      </c>
      <c r="U189">
        <v>0</v>
      </c>
    </row>
    <row r="190" spans="1:21">
      <c r="A190" t="s">
        <v>112</v>
      </c>
      <c r="B190">
        <v>0.28999999999999998</v>
      </c>
      <c r="C190">
        <v>7.0000000000000001E-3</v>
      </c>
      <c r="D190">
        <v>24</v>
      </c>
      <c r="E190">
        <v>85.215000000000003</v>
      </c>
      <c r="F190">
        <v>53.816000000000003</v>
      </c>
      <c r="G190">
        <v>31.398</v>
      </c>
      <c r="H190">
        <v>338.25299999999999</v>
      </c>
      <c r="I190">
        <v>5</v>
      </c>
      <c r="J190">
        <v>4.0410000000000004</v>
      </c>
      <c r="K190">
        <v>0.56499999999999995</v>
      </c>
      <c r="L190">
        <v>0.25</v>
      </c>
      <c r="M190">
        <v>-19</v>
      </c>
      <c r="N190">
        <v>3.4169999999999998</v>
      </c>
      <c r="O190">
        <v>9</v>
      </c>
      <c r="P190">
        <v>-5</v>
      </c>
      <c r="Q190">
        <v>69.564999999999998</v>
      </c>
      <c r="R190">
        <v>4.1239999999999997</v>
      </c>
      <c r="S190">
        <v>9.9179999999999993</v>
      </c>
      <c r="T190">
        <v>0.48699999999999999</v>
      </c>
      <c r="U190">
        <v>0</v>
      </c>
    </row>
    <row r="191" spans="1:21">
      <c r="A191" t="s">
        <v>112</v>
      </c>
      <c r="B191">
        <v>0.218</v>
      </c>
      <c r="C191">
        <v>1E-3</v>
      </c>
      <c r="D191">
        <v>23</v>
      </c>
      <c r="E191">
        <v>56.838000000000001</v>
      </c>
      <c r="F191">
        <v>29.062000000000001</v>
      </c>
      <c r="G191">
        <v>27.774999999999999</v>
      </c>
      <c r="H191">
        <v>236.72900000000001</v>
      </c>
      <c r="I191">
        <v>5</v>
      </c>
      <c r="J191">
        <v>3.9590000000000001</v>
      </c>
      <c r="K191">
        <v>0.59799999999999998</v>
      </c>
      <c r="L191">
        <v>0.26100000000000001</v>
      </c>
      <c r="M191">
        <v>9.4440000000000008</v>
      </c>
      <c r="N191">
        <v>4.2220000000000004</v>
      </c>
      <c r="O191">
        <v>6</v>
      </c>
      <c r="P191">
        <v>-2</v>
      </c>
      <c r="Q191">
        <v>44.444000000000003</v>
      </c>
      <c r="R191">
        <v>2.3050000000000002</v>
      </c>
      <c r="S191">
        <v>4.99</v>
      </c>
      <c r="T191">
        <v>0.54900000000000004</v>
      </c>
      <c r="U191">
        <v>0</v>
      </c>
    </row>
    <row r="192" spans="1:21">
      <c r="A192" t="s">
        <v>113</v>
      </c>
      <c r="B192">
        <v>0.32500000000000001</v>
      </c>
      <c r="C192">
        <v>0</v>
      </c>
      <c r="D192">
        <v>35</v>
      </c>
      <c r="E192">
        <v>117.34699999999999</v>
      </c>
      <c r="F192">
        <v>78.703000000000003</v>
      </c>
      <c r="G192">
        <v>38.643999999999998</v>
      </c>
      <c r="H192">
        <v>403.65600000000001</v>
      </c>
      <c r="I192">
        <v>1</v>
      </c>
      <c r="J192">
        <v>3.9670000000000001</v>
      </c>
      <c r="K192">
        <v>0.498</v>
      </c>
      <c r="L192">
        <v>5.7000000000000002E-2</v>
      </c>
      <c r="M192">
        <v>32.454999999999998</v>
      </c>
      <c r="N192">
        <v>4.4550000000000001</v>
      </c>
      <c r="O192">
        <v>7</v>
      </c>
      <c r="P192">
        <v>-2</v>
      </c>
      <c r="Q192">
        <v>54.167000000000002</v>
      </c>
      <c r="R192">
        <v>3.6989999999999998</v>
      </c>
      <c r="S192">
        <v>9.1430000000000007</v>
      </c>
      <c r="T192">
        <v>0.221</v>
      </c>
      <c r="U192">
        <v>0</v>
      </c>
    </row>
    <row r="193" spans="1:21">
      <c r="A193" t="s">
        <v>114</v>
      </c>
      <c r="B193">
        <v>0.314</v>
      </c>
      <c r="C193">
        <v>0.37</v>
      </c>
      <c r="D193">
        <v>33</v>
      </c>
      <c r="E193">
        <v>123.913</v>
      </c>
      <c r="F193">
        <v>35.756</v>
      </c>
      <c r="G193">
        <v>88.156999999999996</v>
      </c>
      <c r="H193">
        <v>356.62900000000002</v>
      </c>
      <c r="I193">
        <v>13.7</v>
      </c>
      <c r="J193">
        <v>3.92</v>
      </c>
      <c r="K193">
        <v>0.47599999999999998</v>
      </c>
      <c r="L193">
        <v>0.60599999999999998</v>
      </c>
      <c r="M193">
        <v>39.929000000000002</v>
      </c>
      <c r="N193">
        <v>4.2859999999999996</v>
      </c>
      <c r="O193">
        <v>6</v>
      </c>
      <c r="P193">
        <v>2</v>
      </c>
      <c r="Q193">
        <v>26.922999999999998</v>
      </c>
      <c r="R193">
        <v>4.1879999999999997</v>
      </c>
      <c r="S193">
        <v>9.8149999999999995</v>
      </c>
      <c r="T193">
        <v>0</v>
      </c>
      <c r="U193">
        <v>0</v>
      </c>
    </row>
    <row r="194" spans="1:21">
      <c r="A194" t="s">
        <v>114</v>
      </c>
      <c r="B194">
        <v>0.20799999999999999</v>
      </c>
      <c r="C194">
        <v>1E-3</v>
      </c>
      <c r="D194">
        <v>21</v>
      </c>
      <c r="E194">
        <v>57.290999999999997</v>
      </c>
      <c r="F194">
        <v>36.762</v>
      </c>
      <c r="G194">
        <v>20.53</v>
      </c>
      <c r="H194">
        <v>144.75899999999999</v>
      </c>
      <c r="I194">
        <v>3</v>
      </c>
      <c r="J194">
        <v>3.7629999999999999</v>
      </c>
      <c r="K194">
        <v>0.47099999999999997</v>
      </c>
      <c r="L194">
        <v>0.19</v>
      </c>
      <c r="M194">
        <v>8.3330000000000002</v>
      </c>
      <c r="N194">
        <v>3.778</v>
      </c>
      <c r="O194">
        <v>8</v>
      </c>
      <c r="P194">
        <v>3</v>
      </c>
      <c r="Q194">
        <v>58.823999999999998</v>
      </c>
      <c r="R194">
        <v>2.085</v>
      </c>
      <c r="S194">
        <v>5.0389999999999997</v>
      </c>
      <c r="T194">
        <v>0.253</v>
      </c>
      <c r="U194">
        <v>0</v>
      </c>
    </row>
    <row r="195" spans="1:21">
      <c r="A195" t="s">
        <v>116</v>
      </c>
      <c r="B195">
        <v>0.154</v>
      </c>
      <c r="C195">
        <v>0.745</v>
      </c>
      <c r="D195">
        <v>113</v>
      </c>
      <c r="E195">
        <v>233.84399999999999</v>
      </c>
      <c r="F195">
        <v>87.563000000000002</v>
      </c>
      <c r="G195">
        <v>146.28100000000001</v>
      </c>
      <c r="H195">
        <v>834.00199999999995</v>
      </c>
      <c r="I195">
        <v>40.195999999999998</v>
      </c>
      <c r="J195">
        <v>4.1020000000000003</v>
      </c>
      <c r="K195">
        <v>0.53900000000000003</v>
      </c>
      <c r="L195">
        <v>0.45100000000000001</v>
      </c>
      <c r="M195">
        <v>38.457999999999998</v>
      </c>
      <c r="N195">
        <v>4.3330000000000002</v>
      </c>
      <c r="O195">
        <v>10</v>
      </c>
      <c r="P195">
        <v>1</v>
      </c>
      <c r="Q195">
        <v>37.704999999999998</v>
      </c>
      <c r="R195">
        <v>5.9669999999999996</v>
      </c>
      <c r="S195">
        <v>13.44</v>
      </c>
      <c r="T195">
        <v>0.57999999999999996</v>
      </c>
      <c r="U195">
        <v>0</v>
      </c>
    </row>
    <row r="196" spans="1:21">
      <c r="A196" t="s">
        <v>116</v>
      </c>
      <c r="B196">
        <v>-2.1000000000000001E-2</v>
      </c>
      <c r="C196">
        <v>1E-3</v>
      </c>
      <c r="D196">
        <v>15</v>
      </c>
      <c r="E196">
        <v>64.11</v>
      </c>
      <c r="F196">
        <v>38.75</v>
      </c>
      <c r="G196">
        <v>25.36</v>
      </c>
      <c r="H196">
        <v>143.59</v>
      </c>
      <c r="I196">
        <v>6</v>
      </c>
      <c r="J196">
        <v>3.7250000000000001</v>
      </c>
      <c r="K196">
        <v>0.46100000000000002</v>
      </c>
      <c r="L196">
        <v>0.46700000000000003</v>
      </c>
      <c r="M196">
        <v>8</v>
      </c>
      <c r="N196">
        <v>4.1669999999999998</v>
      </c>
      <c r="O196">
        <v>4</v>
      </c>
      <c r="P196">
        <v>0</v>
      </c>
      <c r="Q196">
        <v>46.667000000000002</v>
      </c>
      <c r="R196">
        <v>2.35</v>
      </c>
      <c r="S196">
        <v>5.1189999999999998</v>
      </c>
      <c r="T196">
        <v>0.72799999999999998</v>
      </c>
      <c r="U196">
        <v>0</v>
      </c>
    </row>
    <row r="197" spans="1:21">
      <c r="A197" t="s">
        <v>117</v>
      </c>
      <c r="B197">
        <v>8.4000000000000005E-2</v>
      </c>
      <c r="C197">
        <v>1.6E-2</v>
      </c>
      <c r="D197">
        <v>31</v>
      </c>
      <c r="E197">
        <v>79.701999999999998</v>
      </c>
      <c r="F197">
        <v>23.992999999999999</v>
      </c>
      <c r="G197">
        <v>55.709000000000003</v>
      </c>
      <c r="H197">
        <v>292.62900000000002</v>
      </c>
      <c r="I197">
        <v>14</v>
      </c>
      <c r="J197">
        <v>3.996</v>
      </c>
      <c r="K197">
        <v>0.45100000000000001</v>
      </c>
      <c r="L197">
        <v>0.48399999999999999</v>
      </c>
      <c r="M197">
        <v>23.2</v>
      </c>
      <c r="N197">
        <v>4.2</v>
      </c>
      <c r="O197">
        <v>6</v>
      </c>
      <c r="P197">
        <v>2</v>
      </c>
      <c r="Q197">
        <v>23.81</v>
      </c>
      <c r="R197">
        <v>2.649</v>
      </c>
      <c r="S197">
        <v>5.141</v>
      </c>
      <c r="T197">
        <v>0.64300000000000002</v>
      </c>
      <c r="U197">
        <v>0</v>
      </c>
    </row>
    <row r="198" spans="1:21">
      <c r="A198" t="s">
        <v>118</v>
      </c>
      <c r="B198">
        <v>0.24</v>
      </c>
      <c r="C198">
        <v>9.8000000000000004E-2</v>
      </c>
      <c r="D198">
        <v>122</v>
      </c>
      <c r="E198">
        <v>292.01799999999997</v>
      </c>
      <c r="F198">
        <v>179.708</v>
      </c>
      <c r="G198">
        <v>112.309</v>
      </c>
      <c r="H198">
        <v>1210.8979999999999</v>
      </c>
      <c r="I198">
        <v>11.586</v>
      </c>
      <c r="J198">
        <v>3.9350000000000001</v>
      </c>
      <c r="K198">
        <v>0.47699999999999998</v>
      </c>
      <c r="L198">
        <v>0.23799999999999999</v>
      </c>
      <c r="M198">
        <v>18.966000000000001</v>
      </c>
      <c r="N198">
        <v>4.9660000000000002</v>
      </c>
      <c r="O198">
        <v>23</v>
      </c>
      <c r="P198">
        <v>1</v>
      </c>
      <c r="Q198">
        <v>48.570999999999998</v>
      </c>
      <c r="R198">
        <v>7.6470000000000002</v>
      </c>
      <c r="S198">
        <v>19.827000000000002</v>
      </c>
      <c r="T198">
        <v>0.31900000000000001</v>
      </c>
      <c r="U198">
        <v>0</v>
      </c>
    </row>
    <row r="199" spans="1:21">
      <c r="A199" t="s">
        <v>119</v>
      </c>
      <c r="B199">
        <v>0.33500000000000002</v>
      </c>
      <c r="C199">
        <v>0.89800000000000002</v>
      </c>
      <c r="D199">
        <v>111</v>
      </c>
      <c r="E199">
        <v>177.16800000000001</v>
      </c>
      <c r="F199">
        <v>114.371</v>
      </c>
      <c r="G199">
        <v>62.796999999999997</v>
      </c>
      <c r="H199">
        <v>634.67999999999995</v>
      </c>
      <c r="I199">
        <v>34.054000000000002</v>
      </c>
      <c r="J199">
        <v>3.9039999999999999</v>
      </c>
      <c r="K199">
        <v>0.52300000000000002</v>
      </c>
      <c r="L199">
        <v>0.33300000000000002</v>
      </c>
      <c r="M199">
        <v>28.143000000000001</v>
      </c>
      <c r="N199">
        <v>4.6070000000000002</v>
      </c>
      <c r="O199">
        <v>17</v>
      </c>
      <c r="P199">
        <v>-2</v>
      </c>
      <c r="Q199">
        <v>46.97</v>
      </c>
      <c r="R199">
        <v>5.9020000000000001</v>
      </c>
      <c r="S199">
        <v>17.286999999999999</v>
      </c>
      <c r="T199">
        <v>0.42699999999999999</v>
      </c>
      <c r="U199">
        <v>0</v>
      </c>
    </row>
    <row r="200" spans="1:21">
      <c r="A200" t="s">
        <v>120</v>
      </c>
      <c r="B200">
        <v>0.41799999999999998</v>
      </c>
      <c r="C200">
        <v>4.3999999999999997E-2</v>
      </c>
      <c r="D200">
        <v>72</v>
      </c>
      <c r="E200">
        <v>129.602</v>
      </c>
      <c r="F200">
        <v>61.737000000000002</v>
      </c>
      <c r="G200">
        <v>67.864999999999995</v>
      </c>
      <c r="H200">
        <v>502.82600000000002</v>
      </c>
      <c r="I200">
        <v>10.75</v>
      </c>
      <c r="J200">
        <v>3.8149999999999999</v>
      </c>
      <c r="K200">
        <v>0.437</v>
      </c>
      <c r="L200">
        <v>0.222</v>
      </c>
      <c r="M200">
        <v>13.526</v>
      </c>
      <c r="N200">
        <v>4.8949999999999996</v>
      </c>
      <c r="O200">
        <v>14</v>
      </c>
      <c r="P200">
        <v>3</v>
      </c>
      <c r="Q200">
        <v>51.162999999999997</v>
      </c>
      <c r="R200">
        <v>4.97</v>
      </c>
      <c r="S200">
        <v>14.298999999999999</v>
      </c>
      <c r="T200">
        <v>0.47199999999999998</v>
      </c>
      <c r="U200">
        <v>0</v>
      </c>
    </row>
    <row r="201" spans="1:21">
      <c r="A201" t="s">
        <v>121</v>
      </c>
      <c r="B201">
        <v>0.33</v>
      </c>
      <c r="C201">
        <v>0.80600000000000005</v>
      </c>
      <c r="D201">
        <v>90</v>
      </c>
      <c r="E201">
        <v>218.67500000000001</v>
      </c>
      <c r="F201">
        <v>91.715999999999994</v>
      </c>
      <c r="G201">
        <v>126.959</v>
      </c>
      <c r="H201">
        <v>833.24699999999996</v>
      </c>
      <c r="I201">
        <v>36.14</v>
      </c>
      <c r="J201">
        <v>4.0380000000000003</v>
      </c>
      <c r="K201">
        <v>0.51800000000000002</v>
      </c>
      <c r="L201">
        <v>0.63300000000000001</v>
      </c>
      <c r="M201">
        <v>36.454999999999998</v>
      </c>
      <c r="N201">
        <v>5.1820000000000004</v>
      </c>
      <c r="O201">
        <v>14</v>
      </c>
      <c r="P201">
        <v>-3</v>
      </c>
      <c r="Q201">
        <v>33.332999999999998</v>
      </c>
      <c r="R201">
        <v>7.1079999999999997</v>
      </c>
      <c r="S201">
        <v>16.143999999999998</v>
      </c>
      <c r="T201">
        <v>0.29899999999999999</v>
      </c>
      <c r="U201">
        <v>0</v>
      </c>
    </row>
    <row r="202" spans="1:21">
      <c r="A202" t="s">
        <v>121</v>
      </c>
      <c r="B202">
        <v>7.6999999999999999E-2</v>
      </c>
      <c r="C202">
        <v>1E-3</v>
      </c>
      <c r="D202">
        <v>34</v>
      </c>
      <c r="E202">
        <v>86.536000000000001</v>
      </c>
      <c r="F202">
        <v>41.853000000000002</v>
      </c>
      <c r="G202">
        <v>44.682000000000002</v>
      </c>
      <c r="H202">
        <v>292.82100000000003</v>
      </c>
      <c r="I202">
        <v>6</v>
      </c>
      <c r="J202">
        <v>3.9089999999999998</v>
      </c>
      <c r="K202">
        <v>0.502</v>
      </c>
      <c r="L202">
        <v>0.20599999999999999</v>
      </c>
      <c r="M202">
        <v>18.8</v>
      </c>
      <c r="N202">
        <v>4.2</v>
      </c>
      <c r="O202">
        <v>6</v>
      </c>
      <c r="P202">
        <v>1</v>
      </c>
      <c r="Q202">
        <v>43.478000000000002</v>
      </c>
      <c r="R202">
        <v>3.0179999999999998</v>
      </c>
      <c r="S202">
        <v>7.2359999999999998</v>
      </c>
      <c r="T202">
        <v>0.42699999999999999</v>
      </c>
      <c r="U202">
        <v>0</v>
      </c>
    </row>
    <row r="203" spans="1:21">
      <c r="A203" t="s">
        <v>121</v>
      </c>
      <c r="B203">
        <v>4.2000000000000003E-2</v>
      </c>
      <c r="C203">
        <v>0.28299999999999997</v>
      </c>
      <c r="D203">
        <v>74</v>
      </c>
      <c r="E203">
        <v>211.982</v>
      </c>
      <c r="F203">
        <v>76.649000000000001</v>
      </c>
      <c r="G203">
        <v>135.334</v>
      </c>
      <c r="H203">
        <v>806.47400000000005</v>
      </c>
      <c r="I203">
        <v>31.73</v>
      </c>
      <c r="J203">
        <v>4.1820000000000004</v>
      </c>
      <c r="K203">
        <v>0.41399999999999998</v>
      </c>
      <c r="L203">
        <v>0.5</v>
      </c>
      <c r="M203">
        <v>46.941000000000003</v>
      </c>
      <c r="N203">
        <v>5</v>
      </c>
      <c r="O203">
        <v>8</v>
      </c>
      <c r="P203">
        <v>-2</v>
      </c>
      <c r="Q203">
        <v>32</v>
      </c>
      <c r="R203">
        <v>5.1040000000000001</v>
      </c>
      <c r="S203">
        <v>12.029</v>
      </c>
      <c r="T203">
        <v>0.5</v>
      </c>
      <c r="U203">
        <v>0</v>
      </c>
    </row>
    <row r="204" spans="1:21">
      <c r="A204" t="s">
        <v>122</v>
      </c>
      <c r="B204">
        <v>0.39400000000000002</v>
      </c>
      <c r="C204">
        <v>0.88900000000000001</v>
      </c>
      <c r="D204">
        <v>69</v>
      </c>
      <c r="E204">
        <v>112.223</v>
      </c>
      <c r="F204">
        <v>21.65</v>
      </c>
      <c r="G204">
        <v>90.572000000000003</v>
      </c>
      <c r="H204">
        <v>442.767</v>
      </c>
      <c r="I204">
        <v>48.872999999999998</v>
      </c>
      <c r="J204">
        <v>3.9340000000000002</v>
      </c>
      <c r="K204">
        <v>0.47399999999999998</v>
      </c>
      <c r="L204">
        <v>0.79700000000000004</v>
      </c>
      <c r="M204">
        <v>41.65</v>
      </c>
      <c r="N204">
        <v>4.25</v>
      </c>
      <c r="O204">
        <v>8</v>
      </c>
      <c r="P204">
        <v>1</v>
      </c>
      <c r="Q204">
        <v>23.81</v>
      </c>
      <c r="R204">
        <v>4.1139999999999999</v>
      </c>
      <c r="S204">
        <v>11.497999999999999</v>
      </c>
      <c r="T204">
        <v>0.53500000000000003</v>
      </c>
      <c r="U204">
        <v>0</v>
      </c>
    </row>
    <row r="205" spans="1:21">
      <c r="A205" t="s">
        <v>122</v>
      </c>
      <c r="B205">
        <v>0.24099999999999999</v>
      </c>
      <c r="C205">
        <v>1.2999999999999999E-2</v>
      </c>
      <c r="D205">
        <v>23</v>
      </c>
      <c r="E205">
        <v>101.496</v>
      </c>
      <c r="F205">
        <v>51.982999999999997</v>
      </c>
      <c r="G205">
        <v>49.512999999999998</v>
      </c>
      <c r="H205">
        <v>558.029</v>
      </c>
      <c r="I205">
        <v>10</v>
      </c>
      <c r="J205">
        <v>4.1269999999999998</v>
      </c>
      <c r="K205">
        <v>0.66100000000000003</v>
      </c>
      <c r="L205">
        <v>0.47799999999999998</v>
      </c>
      <c r="M205">
        <v>27.6</v>
      </c>
      <c r="N205">
        <v>4.3</v>
      </c>
      <c r="O205">
        <v>4</v>
      </c>
      <c r="P205">
        <v>4</v>
      </c>
      <c r="Q205">
        <v>46.154000000000003</v>
      </c>
      <c r="R205">
        <v>5.6159999999999997</v>
      </c>
      <c r="S205">
        <v>14.801</v>
      </c>
      <c r="T205">
        <v>0.245</v>
      </c>
      <c r="U205">
        <v>0</v>
      </c>
    </row>
    <row r="206" spans="1:21">
      <c r="A206" t="s">
        <v>122</v>
      </c>
      <c r="B206">
        <v>6.3E-2</v>
      </c>
      <c r="C206">
        <v>0</v>
      </c>
      <c r="D206">
        <v>18</v>
      </c>
      <c r="E206">
        <v>34.481000000000002</v>
      </c>
      <c r="F206">
        <v>13.951000000000001</v>
      </c>
      <c r="G206">
        <v>20.53</v>
      </c>
      <c r="H206">
        <v>74.409000000000006</v>
      </c>
      <c r="I206">
        <v>1</v>
      </c>
      <c r="J206">
        <v>3.492</v>
      </c>
      <c r="K206">
        <v>0.42299999999999999</v>
      </c>
      <c r="L206">
        <v>0.111</v>
      </c>
      <c r="M206">
        <v>57</v>
      </c>
      <c r="N206">
        <v>4.125</v>
      </c>
      <c r="O206">
        <v>1</v>
      </c>
      <c r="P206">
        <v>-1</v>
      </c>
      <c r="Q206">
        <v>40</v>
      </c>
      <c r="R206">
        <v>1.3109999999999999</v>
      </c>
      <c r="S206">
        <v>2.8220000000000001</v>
      </c>
      <c r="T206">
        <v>5.8000000000000003E-2</v>
      </c>
      <c r="U206">
        <v>0</v>
      </c>
    </row>
    <row r="207" spans="1:21">
      <c r="A207" t="s">
        <v>123</v>
      </c>
      <c r="B207">
        <v>0.106</v>
      </c>
      <c r="C207">
        <v>0.94399999999999995</v>
      </c>
      <c r="D207">
        <v>103</v>
      </c>
      <c r="E207">
        <v>304.73399999999998</v>
      </c>
      <c r="F207">
        <v>129.173</v>
      </c>
      <c r="G207">
        <v>175.56100000000001</v>
      </c>
      <c r="H207">
        <v>1100.3589999999999</v>
      </c>
      <c r="I207">
        <v>21.59</v>
      </c>
      <c r="J207">
        <v>3.9809999999999999</v>
      </c>
      <c r="K207">
        <v>0.49299999999999999</v>
      </c>
      <c r="L207">
        <v>0.379</v>
      </c>
      <c r="M207">
        <v>15.167</v>
      </c>
      <c r="N207">
        <v>3.6669999999999998</v>
      </c>
      <c r="O207">
        <v>15</v>
      </c>
      <c r="P207">
        <v>-2</v>
      </c>
      <c r="Q207">
        <v>44.776000000000003</v>
      </c>
      <c r="R207">
        <v>7.4349999999999996</v>
      </c>
      <c r="S207">
        <v>21.356999999999999</v>
      </c>
      <c r="T207">
        <v>0.51800000000000002</v>
      </c>
      <c r="U207">
        <v>0</v>
      </c>
    </row>
    <row r="208" spans="1:21">
      <c r="A208" t="s">
        <v>124</v>
      </c>
      <c r="B208">
        <v>0.31900000000000001</v>
      </c>
      <c r="C208">
        <v>3.0000000000000001E-3</v>
      </c>
      <c r="D208">
        <v>63</v>
      </c>
      <c r="E208">
        <v>147.83199999999999</v>
      </c>
      <c r="F208">
        <v>110.395</v>
      </c>
      <c r="G208">
        <v>37.436</v>
      </c>
      <c r="H208">
        <v>472.53300000000002</v>
      </c>
      <c r="I208">
        <v>3.1429999999999998</v>
      </c>
      <c r="J208">
        <v>3.7959999999999998</v>
      </c>
      <c r="K208">
        <v>0.442</v>
      </c>
      <c r="L208">
        <v>0.111</v>
      </c>
      <c r="M208">
        <v>1.889</v>
      </c>
      <c r="N208">
        <v>4.3890000000000002</v>
      </c>
      <c r="O208">
        <v>13</v>
      </c>
      <c r="P208">
        <v>5</v>
      </c>
      <c r="Q208">
        <v>55</v>
      </c>
      <c r="R208">
        <v>5.5279999999999996</v>
      </c>
      <c r="S208">
        <v>16.109000000000002</v>
      </c>
      <c r="T208">
        <v>0.48899999999999999</v>
      </c>
      <c r="U208">
        <v>0</v>
      </c>
    </row>
    <row r="209" spans="1:21">
      <c r="A209" t="s">
        <v>125</v>
      </c>
      <c r="B209">
        <v>0.25700000000000001</v>
      </c>
      <c r="C209">
        <v>0.60599999999999998</v>
      </c>
      <c r="D209">
        <v>66</v>
      </c>
      <c r="E209">
        <v>112.604</v>
      </c>
      <c r="F209">
        <v>57.052999999999997</v>
      </c>
      <c r="G209">
        <v>55.551000000000002</v>
      </c>
      <c r="H209">
        <v>383.83800000000002</v>
      </c>
      <c r="I209">
        <v>25</v>
      </c>
      <c r="J209">
        <v>3.8959999999999999</v>
      </c>
      <c r="K209">
        <v>0.48299999999999998</v>
      </c>
      <c r="L209">
        <v>0.39400000000000002</v>
      </c>
      <c r="M209">
        <v>21.8</v>
      </c>
      <c r="N209">
        <v>3.6</v>
      </c>
      <c r="O209">
        <v>9</v>
      </c>
      <c r="P209">
        <v>0</v>
      </c>
      <c r="Q209">
        <v>44.737000000000002</v>
      </c>
      <c r="R209">
        <v>3.3620000000000001</v>
      </c>
      <c r="S209">
        <v>9.9130000000000003</v>
      </c>
      <c r="T209">
        <v>0.31900000000000001</v>
      </c>
      <c r="U209">
        <v>0</v>
      </c>
    </row>
    <row r="210" spans="1:21">
      <c r="A210" t="s">
        <v>125</v>
      </c>
      <c r="B210">
        <v>0.20399999999999999</v>
      </c>
      <c r="C210">
        <v>0.23400000000000001</v>
      </c>
      <c r="D210">
        <v>75</v>
      </c>
      <c r="E210">
        <v>214.023</v>
      </c>
      <c r="F210">
        <v>112.58199999999999</v>
      </c>
      <c r="G210">
        <v>101.441</v>
      </c>
      <c r="H210">
        <v>807.46400000000006</v>
      </c>
      <c r="I210">
        <v>20.614999999999998</v>
      </c>
      <c r="J210">
        <v>3.9</v>
      </c>
      <c r="K210">
        <v>0.433</v>
      </c>
      <c r="L210">
        <v>0.34699999999999998</v>
      </c>
      <c r="M210">
        <v>18.210999999999999</v>
      </c>
      <c r="N210">
        <v>4.3159999999999998</v>
      </c>
      <c r="O210">
        <v>11</v>
      </c>
      <c r="P210">
        <v>0</v>
      </c>
      <c r="Q210">
        <v>47.726999999999997</v>
      </c>
      <c r="R210">
        <v>5.82</v>
      </c>
      <c r="S210">
        <v>14.654999999999999</v>
      </c>
      <c r="T210">
        <v>0.34300000000000003</v>
      </c>
      <c r="U210">
        <v>0</v>
      </c>
    </row>
    <row r="211" spans="1:21">
      <c r="A211" t="s">
        <v>126</v>
      </c>
      <c r="B211">
        <v>0.159</v>
      </c>
      <c r="C211">
        <v>0</v>
      </c>
      <c r="D211">
        <v>20</v>
      </c>
      <c r="E211">
        <v>48.085999999999999</v>
      </c>
      <c r="F211">
        <v>32.387</v>
      </c>
      <c r="G211">
        <v>15.699</v>
      </c>
      <c r="H211">
        <v>186.80500000000001</v>
      </c>
      <c r="I211">
        <v>3</v>
      </c>
      <c r="J211">
        <v>3.9569999999999999</v>
      </c>
      <c r="K211">
        <v>0.59</v>
      </c>
      <c r="L211">
        <v>0.2</v>
      </c>
      <c r="M211">
        <v>5.5709999999999997</v>
      </c>
      <c r="N211">
        <v>3.714</v>
      </c>
      <c r="O211">
        <v>4</v>
      </c>
      <c r="P211">
        <v>0</v>
      </c>
      <c r="Q211">
        <v>47.058999999999997</v>
      </c>
      <c r="R211">
        <v>1.6040000000000001</v>
      </c>
      <c r="S211">
        <v>3.8490000000000002</v>
      </c>
      <c r="T211">
        <v>0.17599999999999999</v>
      </c>
      <c r="U211">
        <v>0</v>
      </c>
    </row>
    <row r="212" spans="1:21">
      <c r="A212" t="s">
        <v>127</v>
      </c>
      <c r="B212">
        <v>0.35199999999999998</v>
      </c>
      <c r="C212">
        <v>0.52600000000000002</v>
      </c>
      <c r="D212">
        <v>68</v>
      </c>
      <c r="E212">
        <v>130.82400000000001</v>
      </c>
      <c r="F212">
        <v>37.677999999999997</v>
      </c>
      <c r="G212">
        <v>93.146000000000001</v>
      </c>
      <c r="H212">
        <v>509.93200000000002</v>
      </c>
      <c r="I212">
        <v>32</v>
      </c>
      <c r="J212">
        <v>3.9910000000000001</v>
      </c>
      <c r="K212">
        <v>0.48399999999999999</v>
      </c>
      <c r="L212">
        <v>0.5</v>
      </c>
      <c r="M212">
        <v>48.706000000000003</v>
      </c>
      <c r="N212">
        <v>5</v>
      </c>
      <c r="O212">
        <v>8</v>
      </c>
      <c r="P212">
        <v>2</v>
      </c>
      <c r="Q212">
        <v>35</v>
      </c>
      <c r="R212">
        <v>4.3099999999999996</v>
      </c>
      <c r="S212">
        <v>8.827</v>
      </c>
      <c r="T212">
        <v>0.52800000000000002</v>
      </c>
      <c r="U212">
        <v>0</v>
      </c>
    </row>
    <row r="213" spans="1:21">
      <c r="A213" t="s">
        <v>128</v>
      </c>
      <c r="B213">
        <v>0.33400000000000002</v>
      </c>
      <c r="C213">
        <v>1E-3</v>
      </c>
      <c r="D213">
        <v>34</v>
      </c>
      <c r="E213">
        <v>142.965</v>
      </c>
      <c r="F213">
        <v>84.998999999999995</v>
      </c>
      <c r="G213">
        <v>57.966000000000001</v>
      </c>
      <c r="H213">
        <v>448.1</v>
      </c>
      <c r="I213">
        <v>2</v>
      </c>
      <c r="J213">
        <v>3.948</v>
      </c>
      <c r="K213">
        <v>0.55200000000000005</v>
      </c>
      <c r="L213">
        <v>8.7999999999999995E-2</v>
      </c>
      <c r="M213">
        <v>17.462</v>
      </c>
      <c r="N213">
        <v>3.5379999999999998</v>
      </c>
      <c r="O213">
        <v>7</v>
      </c>
      <c r="P213">
        <v>1</v>
      </c>
      <c r="Q213">
        <v>48.276000000000003</v>
      </c>
      <c r="R213">
        <v>4.7130000000000001</v>
      </c>
      <c r="S213">
        <v>12.715999999999999</v>
      </c>
      <c r="T213">
        <v>0.32300000000000001</v>
      </c>
      <c r="U213">
        <v>0</v>
      </c>
    </row>
    <row r="214" spans="1:21">
      <c r="A214" t="s">
        <v>129</v>
      </c>
      <c r="B214">
        <v>0.34599999999999997</v>
      </c>
      <c r="C214">
        <v>0.115</v>
      </c>
      <c r="D214">
        <v>40</v>
      </c>
      <c r="E214">
        <v>109.07</v>
      </c>
      <c r="F214">
        <v>68.010999999999996</v>
      </c>
      <c r="G214">
        <v>41.058999999999997</v>
      </c>
      <c r="H214">
        <v>430.66</v>
      </c>
      <c r="I214">
        <v>11.692</v>
      </c>
      <c r="J214">
        <v>3.8860000000000001</v>
      </c>
      <c r="K214">
        <v>0.44400000000000001</v>
      </c>
      <c r="L214">
        <v>0.32500000000000001</v>
      </c>
      <c r="M214">
        <v>16.428999999999998</v>
      </c>
      <c r="N214">
        <v>2.5</v>
      </c>
      <c r="O214">
        <v>6</v>
      </c>
      <c r="P214">
        <v>0</v>
      </c>
      <c r="Q214">
        <v>51.851999999999997</v>
      </c>
      <c r="R214">
        <v>3.5979999999999999</v>
      </c>
      <c r="S214">
        <v>8.5269999999999992</v>
      </c>
      <c r="T214">
        <v>0.39800000000000002</v>
      </c>
      <c r="U214">
        <v>0</v>
      </c>
    </row>
    <row r="215" spans="1:21">
      <c r="A215" t="s">
        <v>129</v>
      </c>
      <c r="B215">
        <v>0.29499999999999998</v>
      </c>
      <c r="C215">
        <v>2E-3</v>
      </c>
      <c r="D215">
        <v>30</v>
      </c>
      <c r="E215">
        <v>112.22499999999999</v>
      </c>
      <c r="F215">
        <v>68.75</v>
      </c>
      <c r="G215">
        <v>43.475000000000001</v>
      </c>
      <c r="H215">
        <v>426.72500000000002</v>
      </c>
      <c r="I215">
        <v>4</v>
      </c>
      <c r="J215">
        <v>3.9279999999999999</v>
      </c>
      <c r="K215">
        <v>0.501</v>
      </c>
      <c r="L215">
        <v>0.2</v>
      </c>
      <c r="M215">
        <v>22.922999999999998</v>
      </c>
      <c r="N215">
        <v>3.077</v>
      </c>
      <c r="O215">
        <v>6</v>
      </c>
      <c r="P215">
        <v>1</v>
      </c>
      <c r="Q215">
        <v>45.832999999999998</v>
      </c>
      <c r="R215">
        <v>4.5110000000000001</v>
      </c>
      <c r="S215">
        <v>11.209</v>
      </c>
      <c r="T215">
        <v>0.46899999999999997</v>
      </c>
      <c r="U215">
        <v>0</v>
      </c>
    </row>
    <row r="216" spans="1:21">
      <c r="A216" t="s">
        <v>130</v>
      </c>
      <c r="B216">
        <v>0.45700000000000002</v>
      </c>
      <c r="C216">
        <v>0.374</v>
      </c>
      <c r="D216">
        <v>53</v>
      </c>
      <c r="E216">
        <v>99.263000000000005</v>
      </c>
      <c r="F216">
        <v>28.013000000000002</v>
      </c>
      <c r="G216">
        <v>71.25</v>
      </c>
      <c r="H216">
        <v>348.13799999999998</v>
      </c>
      <c r="I216">
        <v>24.713999999999999</v>
      </c>
      <c r="J216">
        <v>3.73</v>
      </c>
      <c r="K216">
        <v>0.438</v>
      </c>
      <c r="L216">
        <v>0.52800000000000002</v>
      </c>
      <c r="M216">
        <v>34.6</v>
      </c>
      <c r="N216">
        <v>3.9329999999999998</v>
      </c>
      <c r="O216">
        <v>4</v>
      </c>
      <c r="P216">
        <v>0</v>
      </c>
      <c r="Q216">
        <v>35.293999999999997</v>
      </c>
      <c r="R216">
        <v>4.3739999999999997</v>
      </c>
      <c r="S216">
        <v>10.608000000000001</v>
      </c>
      <c r="T216">
        <v>0.19600000000000001</v>
      </c>
      <c r="U216">
        <v>0</v>
      </c>
    </row>
    <row r="217" spans="1:21">
      <c r="A217" t="s">
        <v>130</v>
      </c>
      <c r="B217">
        <v>0.23499999999999999</v>
      </c>
      <c r="C217">
        <v>0.76600000000000001</v>
      </c>
      <c r="D217">
        <v>54</v>
      </c>
      <c r="E217">
        <v>170.72399999999999</v>
      </c>
      <c r="F217">
        <v>46.338000000000001</v>
      </c>
      <c r="G217">
        <v>124.386</v>
      </c>
      <c r="H217">
        <v>659.07600000000002</v>
      </c>
      <c r="I217">
        <v>32.895000000000003</v>
      </c>
      <c r="J217">
        <v>4.109</v>
      </c>
      <c r="K217">
        <v>0.54800000000000004</v>
      </c>
      <c r="L217">
        <v>0.70399999999999996</v>
      </c>
      <c r="M217">
        <v>38.133000000000003</v>
      </c>
      <c r="N217">
        <v>4.5330000000000004</v>
      </c>
      <c r="O217">
        <v>6</v>
      </c>
      <c r="P217">
        <v>0</v>
      </c>
      <c r="Q217">
        <v>28.571000000000002</v>
      </c>
      <c r="R217">
        <v>4.593</v>
      </c>
      <c r="S217">
        <v>13.047000000000001</v>
      </c>
      <c r="T217">
        <v>0.191</v>
      </c>
      <c r="U217">
        <v>0</v>
      </c>
    </row>
    <row r="218" spans="1:21">
      <c r="A218" t="s">
        <v>130</v>
      </c>
      <c r="B218">
        <v>0.11899999999999999</v>
      </c>
      <c r="C218">
        <v>0</v>
      </c>
      <c r="D218">
        <v>26</v>
      </c>
      <c r="E218">
        <v>53.789000000000001</v>
      </c>
      <c r="F218">
        <v>33.259</v>
      </c>
      <c r="G218">
        <v>20.53</v>
      </c>
      <c r="H218">
        <v>153.97999999999999</v>
      </c>
      <c r="I218">
        <v>5</v>
      </c>
      <c r="J218">
        <v>3.9830000000000001</v>
      </c>
      <c r="K218">
        <v>0.48399999999999999</v>
      </c>
      <c r="L218">
        <v>0.23100000000000001</v>
      </c>
      <c r="M218">
        <v>16.777999999999999</v>
      </c>
      <c r="N218">
        <v>3.6669999999999998</v>
      </c>
      <c r="O218">
        <v>4</v>
      </c>
      <c r="P218">
        <v>0</v>
      </c>
      <c r="Q218">
        <v>50</v>
      </c>
      <c r="R218">
        <v>1.5840000000000001</v>
      </c>
      <c r="S218">
        <v>3.4830000000000001</v>
      </c>
      <c r="T218">
        <v>0.496</v>
      </c>
      <c r="U218">
        <v>0</v>
      </c>
    </row>
    <row r="219" spans="1:21">
      <c r="A219" t="s">
        <v>130</v>
      </c>
      <c r="B219">
        <v>-0.04</v>
      </c>
      <c r="C219">
        <v>0</v>
      </c>
      <c r="D219">
        <v>16</v>
      </c>
      <c r="E219">
        <v>112.565</v>
      </c>
      <c r="F219">
        <v>88.412999999999997</v>
      </c>
      <c r="G219">
        <v>24.152999999999999</v>
      </c>
      <c r="H219">
        <v>325.17899999999997</v>
      </c>
      <c r="I219">
        <v>0</v>
      </c>
      <c r="J219">
        <v>3.9969999999999999</v>
      </c>
      <c r="K219">
        <v>0.61199999999999999</v>
      </c>
      <c r="L219">
        <v>6.2E-2</v>
      </c>
      <c r="M219">
        <v>-3.3</v>
      </c>
      <c r="N219">
        <v>4.5999999999999996</v>
      </c>
      <c r="O219">
        <v>9</v>
      </c>
      <c r="P219">
        <v>1</v>
      </c>
      <c r="Q219">
        <v>76.471000000000004</v>
      </c>
      <c r="R219">
        <v>3.3740000000000001</v>
      </c>
      <c r="S219">
        <v>7.4279999999999999</v>
      </c>
      <c r="T219">
        <v>0.436</v>
      </c>
      <c r="U219">
        <v>0</v>
      </c>
    </row>
    <row r="220" spans="1:21">
      <c r="A220" t="s">
        <v>131</v>
      </c>
      <c r="B220">
        <v>0.21099999999999999</v>
      </c>
      <c r="C220">
        <v>1.7000000000000001E-2</v>
      </c>
      <c r="D220">
        <v>56</v>
      </c>
      <c r="E220">
        <v>158.09</v>
      </c>
      <c r="F220">
        <v>66.311000000000007</v>
      </c>
      <c r="G220">
        <v>91.78</v>
      </c>
      <c r="H220">
        <v>604.89499999999998</v>
      </c>
      <c r="I220">
        <v>7.7140000000000004</v>
      </c>
      <c r="J220">
        <v>3.992</v>
      </c>
      <c r="K220">
        <v>0.55700000000000005</v>
      </c>
      <c r="L220">
        <v>0.25</v>
      </c>
      <c r="M220">
        <v>-0.33300000000000002</v>
      </c>
      <c r="N220">
        <v>3.8889999999999998</v>
      </c>
      <c r="O220">
        <v>11</v>
      </c>
      <c r="P220">
        <v>5</v>
      </c>
      <c r="Q220">
        <v>42.856999999999999</v>
      </c>
      <c r="R220">
        <v>5.2140000000000004</v>
      </c>
      <c r="S220">
        <v>12.427</v>
      </c>
      <c r="T220">
        <v>0.77500000000000002</v>
      </c>
      <c r="U220">
        <v>0</v>
      </c>
    </row>
    <row r="221" spans="1:21">
      <c r="A221" t="s">
        <v>132</v>
      </c>
      <c r="B221">
        <v>6.4000000000000001E-2</v>
      </c>
      <c r="C221">
        <v>0</v>
      </c>
      <c r="D221">
        <v>15</v>
      </c>
      <c r="E221">
        <v>53.941000000000003</v>
      </c>
      <c r="F221">
        <v>34.619</v>
      </c>
      <c r="G221">
        <v>19.321999999999999</v>
      </c>
      <c r="H221">
        <v>180.626</v>
      </c>
      <c r="I221">
        <v>0</v>
      </c>
      <c r="J221">
        <v>3.9140000000000001</v>
      </c>
      <c r="K221">
        <v>0.72699999999999998</v>
      </c>
      <c r="L221">
        <v>0</v>
      </c>
      <c r="M221">
        <v>20.332999999999998</v>
      </c>
      <c r="N221">
        <v>3.8330000000000002</v>
      </c>
      <c r="O221">
        <v>4</v>
      </c>
      <c r="P221">
        <v>0</v>
      </c>
      <c r="Q221">
        <v>53.332999999999998</v>
      </c>
      <c r="R221">
        <v>1.8779999999999999</v>
      </c>
      <c r="S221">
        <v>5.548</v>
      </c>
      <c r="T221">
        <v>15</v>
      </c>
      <c r="U221">
        <v>0</v>
      </c>
    </row>
    <row r="222" spans="1:21">
      <c r="A222" t="s">
        <v>133</v>
      </c>
      <c r="B222">
        <v>0.27800000000000002</v>
      </c>
      <c r="C222">
        <v>4.0000000000000001E-3</v>
      </c>
      <c r="D222">
        <v>26</v>
      </c>
      <c r="E222">
        <v>112.6</v>
      </c>
      <c r="F222">
        <v>47.387999999999998</v>
      </c>
      <c r="G222">
        <v>65.212000000000003</v>
      </c>
      <c r="H222">
        <v>353.178</v>
      </c>
      <c r="I222">
        <v>11</v>
      </c>
      <c r="J222">
        <v>4.1059999999999999</v>
      </c>
      <c r="K222">
        <v>0.68500000000000005</v>
      </c>
      <c r="L222">
        <v>0.46200000000000002</v>
      </c>
      <c r="M222">
        <v>34.110999999999997</v>
      </c>
      <c r="N222">
        <v>4.8890000000000002</v>
      </c>
      <c r="O222">
        <v>6</v>
      </c>
      <c r="P222">
        <v>0</v>
      </c>
      <c r="Q222">
        <v>43.478000000000002</v>
      </c>
      <c r="R222">
        <v>3.3980000000000001</v>
      </c>
      <c r="S222">
        <v>7.0910000000000002</v>
      </c>
      <c r="T222">
        <v>0.436</v>
      </c>
      <c r="U222">
        <v>0</v>
      </c>
    </row>
    <row r="223" spans="1:21">
      <c r="A223" t="s">
        <v>133</v>
      </c>
      <c r="B223">
        <v>0.27200000000000002</v>
      </c>
      <c r="C223">
        <v>7.0000000000000001E-3</v>
      </c>
      <c r="D223">
        <v>21</v>
      </c>
      <c r="E223">
        <v>106.07599999999999</v>
      </c>
      <c r="F223">
        <v>54.148000000000003</v>
      </c>
      <c r="G223">
        <v>51.927999999999997</v>
      </c>
      <c r="H223">
        <v>400.846</v>
      </c>
      <c r="I223">
        <v>10</v>
      </c>
      <c r="J223">
        <v>3.9220000000000002</v>
      </c>
      <c r="K223">
        <v>0.61599999999999999</v>
      </c>
      <c r="L223">
        <v>0.52400000000000002</v>
      </c>
      <c r="M223">
        <v>12.778</v>
      </c>
      <c r="N223">
        <v>4.2220000000000004</v>
      </c>
      <c r="O223">
        <v>6</v>
      </c>
      <c r="P223">
        <v>-1</v>
      </c>
      <c r="Q223">
        <v>48</v>
      </c>
      <c r="R223">
        <v>4.0030000000000001</v>
      </c>
      <c r="S223">
        <v>8.0879999999999992</v>
      </c>
      <c r="T223">
        <v>0.34</v>
      </c>
      <c r="U223">
        <v>0</v>
      </c>
    </row>
    <row r="224" spans="1:21">
      <c r="A224" t="s">
        <v>133</v>
      </c>
      <c r="B224">
        <v>0.24099999999999999</v>
      </c>
      <c r="C224">
        <v>1E-3</v>
      </c>
      <c r="D224">
        <v>21</v>
      </c>
      <c r="E224">
        <v>82.742999999999995</v>
      </c>
      <c r="F224">
        <v>35.646000000000001</v>
      </c>
      <c r="G224">
        <v>47.097999999999999</v>
      </c>
      <c r="H224">
        <v>285.42200000000003</v>
      </c>
      <c r="I224">
        <v>5</v>
      </c>
      <c r="J224">
        <v>3.8420000000000001</v>
      </c>
      <c r="K224">
        <v>0.374</v>
      </c>
      <c r="L224">
        <v>0.28599999999999998</v>
      </c>
      <c r="M224">
        <v>19.25</v>
      </c>
      <c r="N224">
        <v>4.25</v>
      </c>
      <c r="O224">
        <v>5</v>
      </c>
      <c r="P224">
        <v>1</v>
      </c>
      <c r="Q224">
        <v>41.176000000000002</v>
      </c>
      <c r="R224">
        <v>2.7480000000000002</v>
      </c>
      <c r="S224">
        <v>6.85</v>
      </c>
      <c r="T224">
        <v>0.57099999999999995</v>
      </c>
      <c r="U224">
        <v>0</v>
      </c>
    </row>
    <row r="225" spans="1:21">
      <c r="A225" t="s">
        <v>134</v>
      </c>
      <c r="B225">
        <v>0.314</v>
      </c>
      <c r="C225">
        <v>1E-3</v>
      </c>
      <c r="D225">
        <v>32</v>
      </c>
      <c r="E225">
        <v>46.012999999999998</v>
      </c>
      <c r="F225">
        <v>29.106000000000002</v>
      </c>
      <c r="G225">
        <v>16.907</v>
      </c>
      <c r="H225">
        <v>130.81899999999999</v>
      </c>
      <c r="I225">
        <v>1</v>
      </c>
      <c r="J225">
        <v>3.6760000000000002</v>
      </c>
      <c r="K225">
        <v>0.48399999999999999</v>
      </c>
      <c r="L225">
        <v>6.2E-2</v>
      </c>
      <c r="M225">
        <v>12.909000000000001</v>
      </c>
      <c r="N225">
        <v>2.8180000000000001</v>
      </c>
      <c r="O225">
        <v>6</v>
      </c>
      <c r="P225">
        <v>-1</v>
      </c>
      <c r="Q225">
        <v>60</v>
      </c>
      <c r="R225">
        <v>1.9550000000000001</v>
      </c>
      <c r="S225">
        <v>4.2619999999999996</v>
      </c>
      <c r="T225">
        <v>0.27100000000000002</v>
      </c>
      <c r="U225">
        <v>0</v>
      </c>
    </row>
    <row r="226" spans="1:21">
      <c r="A226" t="s">
        <v>134</v>
      </c>
      <c r="B226">
        <v>0.13800000000000001</v>
      </c>
      <c r="C226">
        <v>0.24399999999999999</v>
      </c>
      <c r="D226">
        <v>34</v>
      </c>
      <c r="E226">
        <v>161.80199999999999</v>
      </c>
      <c r="F226">
        <v>51.828000000000003</v>
      </c>
      <c r="G226">
        <v>109.973</v>
      </c>
      <c r="H226">
        <v>439.49799999999999</v>
      </c>
      <c r="I226">
        <v>9.2729999999999997</v>
      </c>
      <c r="J226">
        <v>4.0229999999999997</v>
      </c>
      <c r="K226">
        <v>0.57199999999999995</v>
      </c>
      <c r="L226">
        <v>0.32400000000000001</v>
      </c>
      <c r="M226">
        <v>21.75</v>
      </c>
      <c r="N226">
        <v>3.8330000000000002</v>
      </c>
      <c r="O226">
        <v>8</v>
      </c>
      <c r="P226">
        <v>1</v>
      </c>
      <c r="Q226">
        <v>36.667000000000002</v>
      </c>
      <c r="R226">
        <v>4.665</v>
      </c>
      <c r="S226">
        <v>12.148999999999999</v>
      </c>
      <c r="T226">
        <v>0.33200000000000002</v>
      </c>
      <c r="U226">
        <v>0</v>
      </c>
    </row>
    <row r="227" spans="1:21">
      <c r="A227" t="s">
        <v>135</v>
      </c>
      <c r="B227">
        <v>0.33800000000000002</v>
      </c>
      <c r="C227">
        <v>0.51300000000000001</v>
      </c>
      <c r="D227">
        <v>65</v>
      </c>
      <c r="E227">
        <v>156.72300000000001</v>
      </c>
      <c r="F227">
        <v>70.981999999999999</v>
      </c>
      <c r="G227">
        <v>85.742000000000004</v>
      </c>
      <c r="H227">
        <v>620.05499999999995</v>
      </c>
      <c r="I227">
        <v>20.344999999999999</v>
      </c>
      <c r="J227">
        <v>3.8159999999999998</v>
      </c>
      <c r="K227">
        <v>0.49099999999999999</v>
      </c>
      <c r="L227">
        <v>0.44600000000000001</v>
      </c>
      <c r="M227">
        <v>16.875</v>
      </c>
      <c r="N227">
        <v>4.9379999999999997</v>
      </c>
      <c r="O227">
        <v>12</v>
      </c>
      <c r="P227">
        <v>0</v>
      </c>
      <c r="Q227">
        <v>39.534999999999997</v>
      </c>
      <c r="R227">
        <v>5.1189999999999998</v>
      </c>
      <c r="S227">
        <v>13.502000000000001</v>
      </c>
      <c r="T227">
        <v>0.41199999999999998</v>
      </c>
      <c r="U227">
        <v>0</v>
      </c>
    </row>
    <row r="228" spans="1:21">
      <c r="A228" t="s">
        <v>137</v>
      </c>
      <c r="B228">
        <v>0.25600000000000001</v>
      </c>
      <c r="C228">
        <v>2E-3</v>
      </c>
      <c r="D228">
        <v>32</v>
      </c>
      <c r="E228">
        <v>102.05200000000001</v>
      </c>
      <c r="F228">
        <v>54.954000000000001</v>
      </c>
      <c r="G228">
        <v>47.097999999999999</v>
      </c>
      <c r="H228">
        <v>430.26900000000001</v>
      </c>
      <c r="I228">
        <v>4.2859999999999996</v>
      </c>
      <c r="J228">
        <v>3.9590000000000001</v>
      </c>
      <c r="K228">
        <v>0.54800000000000004</v>
      </c>
      <c r="L228">
        <v>0.219</v>
      </c>
      <c r="M228">
        <v>18.818000000000001</v>
      </c>
      <c r="N228">
        <v>3.4550000000000001</v>
      </c>
      <c r="O228">
        <v>7</v>
      </c>
      <c r="P228">
        <v>2</v>
      </c>
      <c r="Q228">
        <v>45.832999999999998</v>
      </c>
      <c r="R228">
        <v>3.9319999999999999</v>
      </c>
      <c r="S228">
        <v>11.398999999999999</v>
      </c>
      <c r="T228">
        <v>0.11799999999999999</v>
      </c>
      <c r="U228">
        <v>0</v>
      </c>
    </row>
    <row r="229" spans="1:21">
      <c r="A229" t="s">
        <v>137</v>
      </c>
      <c r="B229">
        <v>0.16300000000000001</v>
      </c>
      <c r="C229">
        <v>3.6999999999999998E-2</v>
      </c>
      <c r="D229">
        <v>47</v>
      </c>
      <c r="E229">
        <v>140.87</v>
      </c>
      <c r="F229">
        <v>67.204999999999998</v>
      </c>
      <c r="G229">
        <v>73.665000000000006</v>
      </c>
      <c r="H229">
        <v>351.97399999999999</v>
      </c>
      <c r="I229">
        <v>28</v>
      </c>
      <c r="J229">
        <v>4.0190000000000001</v>
      </c>
      <c r="K229">
        <v>0.496</v>
      </c>
      <c r="L229">
        <v>0.61699999999999999</v>
      </c>
      <c r="M229">
        <v>31</v>
      </c>
      <c r="N229">
        <v>4.444</v>
      </c>
      <c r="O229">
        <v>5</v>
      </c>
      <c r="P229">
        <v>-1</v>
      </c>
      <c r="Q229">
        <v>38.462000000000003</v>
      </c>
      <c r="R229">
        <v>2.9820000000000002</v>
      </c>
      <c r="S229">
        <v>7.94</v>
      </c>
      <c r="T229">
        <v>0.433</v>
      </c>
      <c r="U229">
        <v>0</v>
      </c>
    </row>
    <row r="230" spans="1:21">
      <c r="A230" t="s">
        <v>138</v>
      </c>
      <c r="B230">
        <v>4.2999999999999997E-2</v>
      </c>
      <c r="C230">
        <v>0.97899999999999998</v>
      </c>
      <c r="D230">
        <v>193</v>
      </c>
      <c r="E230">
        <v>365.83100000000002</v>
      </c>
      <c r="F230">
        <v>90.512</v>
      </c>
      <c r="G230">
        <v>275.31900000000002</v>
      </c>
      <c r="H230">
        <v>1408.566</v>
      </c>
      <c r="I230">
        <v>59.027000000000001</v>
      </c>
      <c r="J230">
        <v>3.944</v>
      </c>
      <c r="K230">
        <v>0.45800000000000002</v>
      </c>
      <c r="L230">
        <v>0.57499999999999996</v>
      </c>
      <c r="M230">
        <v>44.311</v>
      </c>
      <c r="N230">
        <v>4.1559999999999997</v>
      </c>
      <c r="O230">
        <v>15</v>
      </c>
      <c r="P230">
        <v>1</v>
      </c>
      <c r="Q230">
        <v>34.694000000000003</v>
      </c>
      <c r="R230">
        <v>8.1240000000000006</v>
      </c>
      <c r="S230">
        <v>19.146999999999998</v>
      </c>
      <c r="T230">
        <v>0.17399999999999999</v>
      </c>
      <c r="U230">
        <v>0</v>
      </c>
    </row>
    <row r="231" spans="1:21">
      <c r="A231" t="s">
        <v>138</v>
      </c>
      <c r="B231">
        <v>-6.0999999999999999E-2</v>
      </c>
      <c r="C231">
        <v>1E-3</v>
      </c>
      <c r="D231">
        <v>21</v>
      </c>
      <c r="E231">
        <v>44.256</v>
      </c>
      <c r="F231">
        <v>12.858000000000001</v>
      </c>
      <c r="G231">
        <v>31.398</v>
      </c>
      <c r="H231">
        <v>134.07</v>
      </c>
      <c r="I231">
        <v>12</v>
      </c>
      <c r="J231">
        <v>3.9430000000000001</v>
      </c>
      <c r="K231">
        <v>0.48399999999999999</v>
      </c>
      <c r="L231">
        <v>0.61899999999999999</v>
      </c>
      <c r="M231">
        <v>63.667000000000002</v>
      </c>
      <c r="N231">
        <v>4.8330000000000002</v>
      </c>
      <c r="O231">
        <v>2</v>
      </c>
      <c r="P231">
        <v>1</v>
      </c>
      <c r="Q231">
        <v>38.462000000000003</v>
      </c>
      <c r="R231">
        <v>1.1519999999999999</v>
      </c>
      <c r="S231">
        <v>4.077</v>
      </c>
      <c r="T231">
        <v>0.42399999999999999</v>
      </c>
      <c r="U231">
        <v>0</v>
      </c>
    </row>
    <row r="232" spans="1:21">
      <c r="A232" t="s">
        <v>139</v>
      </c>
      <c r="B232">
        <v>0.157</v>
      </c>
      <c r="C232">
        <v>0.14000000000000001</v>
      </c>
      <c r="D232">
        <v>84</v>
      </c>
      <c r="E232">
        <v>195.35</v>
      </c>
      <c r="F232">
        <v>80.625</v>
      </c>
      <c r="G232">
        <v>114.72499999999999</v>
      </c>
      <c r="H232">
        <v>686.07600000000002</v>
      </c>
      <c r="I232">
        <v>43.777999999999999</v>
      </c>
      <c r="J232">
        <v>4.0599999999999996</v>
      </c>
      <c r="K232">
        <v>0.46300000000000002</v>
      </c>
      <c r="L232">
        <v>0.53600000000000003</v>
      </c>
      <c r="M232">
        <v>7.4210000000000003</v>
      </c>
      <c r="N232">
        <v>4</v>
      </c>
      <c r="O232">
        <v>16</v>
      </c>
      <c r="P232">
        <v>-2</v>
      </c>
      <c r="Q232">
        <v>47.917000000000002</v>
      </c>
      <c r="R232">
        <v>4.7850000000000001</v>
      </c>
      <c r="S232">
        <v>11.087999999999999</v>
      </c>
      <c r="T232">
        <v>0.51200000000000001</v>
      </c>
      <c r="U232">
        <v>0</v>
      </c>
    </row>
    <row r="233" spans="1:21">
      <c r="A233" t="s">
        <v>140</v>
      </c>
      <c r="B233">
        <v>0.374</v>
      </c>
      <c r="C233">
        <v>0.59499999999999997</v>
      </c>
      <c r="D233">
        <v>52</v>
      </c>
      <c r="E233">
        <v>112.922</v>
      </c>
      <c r="F233">
        <v>22.765999999999998</v>
      </c>
      <c r="G233">
        <v>90.156000000000006</v>
      </c>
      <c r="H233">
        <v>395.36</v>
      </c>
      <c r="I233">
        <v>36.841999999999999</v>
      </c>
      <c r="J233">
        <v>3.9460000000000002</v>
      </c>
      <c r="K233">
        <v>0.439</v>
      </c>
      <c r="L233">
        <v>0.73099999999999998</v>
      </c>
      <c r="M233">
        <v>42.332999999999998</v>
      </c>
      <c r="N233">
        <v>4.9329999999999998</v>
      </c>
      <c r="O233">
        <v>7</v>
      </c>
      <c r="P233">
        <v>4</v>
      </c>
      <c r="Q233">
        <v>29.032</v>
      </c>
      <c r="R233">
        <v>3.9289999999999998</v>
      </c>
      <c r="S233">
        <v>7.8120000000000003</v>
      </c>
      <c r="T233">
        <v>0.54400000000000004</v>
      </c>
      <c r="U233">
        <v>0</v>
      </c>
    </row>
    <row r="234" spans="1:21">
      <c r="A234" t="s">
        <v>141</v>
      </c>
      <c r="B234">
        <v>0.35099999999999998</v>
      </c>
      <c r="C234">
        <v>2E-3</v>
      </c>
      <c r="D234">
        <v>37</v>
      </c>
      <c r="E234">
        <v>61.554000000000002</v>
      </c>
      <c r="F234">
        <v>32.253999999999998</v>
      </c>
      <c r="G234">
        <v>29.3</v>
      </c>
      <c r="H234">
        <v>220.24</v>
      </c>
      <c r="I234">
        <v>7</v>
      </c>
      <c r="J234">
        <v>3.847</v>
      </c>
      <c r="K234">
        <v>0.46300000000000002</v>
      </c>
      <c r="L234">
        <v>0.216</v>
      </c>
      <c r="M234">
        <v>17.364000000000001</v>
      </c>
      <c r="N234">
        <v>3</v>
      </c>
      <c r="O234">
        <v>6</v>
      </c>
      <c r="P234">
        <v>-1</v>
      </c>
      <c r="Q234">
        <v>63.636000000000003</v>
      </c>
      <c r="R234">
        <v>2.048</v>
      </c>
      <c r="S234">
        <v>5.524</v>
      </c>
      <c r="T234">
        <v>0.218</v>
      </c>
      <c r="U234">
        <v>0</v>
      </c>
    </row>
    <row r="235" spans="1:21">
      <c r="A235" t="s">
        <v>142</v>
      </c>
      <c r="B235">
        <v>0.35299999999999998</v>
      </c>
      <c r="C235">
        <v>0.74</v>
      </c>
      <c r="D235">
        <v>54</v>
      </c>
      <c r="E235">
        <v>142.874</v>
      </c>
      <c r="F235">
        <v>57.052999999999997</v>
      </c>
      <c r="G235">
        <v>85.820999999999998</v>
      </c>
      <c r="H235">
        <v>483.88600000000002</v>
      </c>
      <c r="I235">
        <v>28.529</v>
      </c>
      <c r="J235">
        <v>3.7410000000000001</v>
      </c>
      <c r="K235">
        <v>0.49199999999999999</v>
      </c>
      <c r="L235">
        <v>0.63</v>
      </c>
      <c r="M235">
        <v>46.636000000000003</v>
      </c>
      <c r="N235">
        <v>4.7270000000000003</v>
      </c>
      <c r="O235">
        <v>6</v>
      </c>
      <c r="P235">
        <v>-1</v>
      </c>
      <c r="Q235">
        <v>33.332999999999998</v>
      </c>
      <c r="R235">
        <v>4.7160000000000002</v>
      </c>
      <c r="S235">
        <v>11.781000000000001</v>
      </c>
      <c r="T235">
        <v>0.754</v>
      </c>
      <c r="U235">
        <v>0</v>
      </c>
    </row>
    <row r="236" spans="1:21">
      <c r="A236" t="s">
        <v>143</v>
      </c>
      <c r="B236">
        <v>2.3E-2</v>
      </c>
      <c r="C236">
        <v>2E-3</v>
      </c>
      <c r="D236">
        <v>23</v>
      </c>
      <c r="E236">
        <v>88.852000000000004</v>
      </c>
      <c r="F236">
        <v>45.377000000000002</v>
      </c>
      <c r="G236">
        <v>43.475000000000001</v>
      </c>
      <c r="H236">
        <v>304.59899999999999</v>
      </c>
      <c r="I236">
        <v>11</v>
      </c>
      <c r="J236">
        <v>3.907</v>
      </c>
      <c r="K236">
        <v>0.55400000000000005</v>
      </c>
      <c r="L236">
        <v>0.52200000000000002</v>
      </c>
      <c r="M236">
        <v>41.1</v>
      </c>
      <c r="N236">
        <v>4.3</v>
      </c>
      <c r="O236">
        <v>4</v>
      </c>
      <c r="P236">
        <v>-1</v>
      </c>
      <c r="Q236">
        <v>40.908999999999999</v>
      </c>
      <c r="R236">
        <v>2.8879999999999999</v>
      </c>
      <c r="S236">
        <v>5.4420000000000002</v>
      </c>
      <c r="T236">
        <v>0.27600000000000002</v>
      </c>
      <c r="U236">
        <v>0</v>
      </c>
    </row>
    <row r="237" spans="1:21">
      <c r="A237" t="s">
        <v>145</v>
      </c>
      <c r="B237">
        <v>0.14099999999999999</v>
      </c>
      <c r="C237">
        <v>0</v>
      </c>
      <c r="D237">
        <v>23</v>
      </c>
      <c r="E237">
        <v>100.599</v>
      </c>
      <c r="F237">
        <v>51.74</v>
      </c>
      <c r="G237">
        <v>48.859000000000002</v>
      </c>
      <c r="H237">
        <v>345.565</v>
      </c>
      <c r="I237">
        <v>2</v>
      </c>
      <c r="J237">
        <v>4.0730000000000004</v>
      </c>
      <c r="K237">
        <v>0.46800000000000003</v>
      </c>
      <c r="L237">
        <v>0.13</v>
      </c>
      <c r="M237">
        <v>25.417000000000002</v>
      </c>
      <c r="N237">
        <v>4.3330000000000002</v>
      </c>
      <c r="O237">
        <v>8</v>
      </c>
      <c r="P237">
        <v>0</v>
      </c>
      <c r="Q237">
        <v>52.381</v>
      </c>
      <c r="R237">
        <v>3.085</v>
      </c>
      <c r="S237">
        <v>8.7789999999999999</v>
      </c>
      <c r="T237">
        <v>0.68</v>
      </c>
      <c r="U237">
        <v>0</v>
      </c>
    </row>
    <row r="238" spans="1:21">
      <c r="A238" t="s">
        <v>146</v>
      </c>
      <c r="B238">
        <v>0.05</v>
      </c>
      <c r="C238">
        <v>0.14799999999999999</v>
      </c>
      <c r="D238">
        <v>23</v>
      </c>
      <c r="E238">
        <v>88.647999999999996</v>
      </c>
      <c r="F238">
        <v>24.643999999999998</v>
      </c>
      <c r="G238">
        <v>64.004000000000005</v>
      </c>
      <c r="H238">
        <v>373.38</v>
      </c>
      <c r="I238">
        <v>17</v>
      </c>
      <c r="J238">
        <v>3.9980000000000002</v>
      </c>
      <c r="K238">
        <v>0.68799999999999994</v>
      </c>
      <c r="L238">
        <v>0.78300000000000003</v>
      </c>
      <c r="M238">
        <v>30.713999999999999</v>
      </c>
      <c r="N238">
        <v>5.1429999999999998</v>
      </c>
      <c r="O238">
        <v>4</v>
      </c>
      <c r="P238">
        <v>-1</v>
      </c>
      <c r="Q238">
        <v>20</v>
      </c>
      <c r="R238">
        <v>3.3559999999999999</v>
      </c>
      <c r="S238">
        <v>7.4530000000000003</v>
      </c>
      <c r="T238">
        <v>0.33500000000000002</v>
      </c>
      <c r="U238">
        <v>0</v>
      </c>
    </row>
    <row r="239" spans="1:21">
      <c r="A239" t="s">
        <v>147</v>
      </c>
      <c r="B239">
        <v>0.20200000000000001</v>
      </c>
      <c r="C239">
        <v>0</v>
      </c>
      <c r="D239">
        <v>15</v>
      </c>
      <c r="E239">
        <v>75.97</v>
      </c>
      <c r="F239">
        <v>59.063000000000002</v>
      </c>
      <c r="G239">
        <v>16.907</v>
      </c>
      <c r="H239">
        <v>275.95600000000002</v>
      </c>
      <c r="I239">
        <v>0</v>
      </c>
      <c r="J239">
        <v>4.1680000000000001</v>
      </c>
      <c r="K239">
        <v>0.64300000000000002</v>
      </c>
      <c r="L239">
        <v>0</v>
      </c>
      <c r="M239">
        <v>-27.6</v>
      </c>
      <c r="N239">
        <v>2.7</v>
      </c>
      <c r="O239">
        <v>9</v>
      </c>
      <c r="P239">
        <v>-5</v>
      </c>
      <c r="Q239">
        <v>76.471000000000004</v>
      </c>
      <c r="R239">
        <v>2.5630000000000002</v>
      </c>
      <c r="S239">
        <v>5.3680000000000003</v>
      </c>
      <c r="T239">
        <v>0.32800000000000001</v>
      </c>
      <c r="U239">
        <v>0</v>
      </c>
    </row>
    <row r="240" spans="1:21">
      <c r="A240" t="s">
        <v>148</v>
      </c>
      <c r="B240">
        <v>-8.0000000000000002E-3</v>
      </c>
      <c r="C240">
        <v>2E-3</v>
      </c>
      <c r="D240">
        <v>28</v>
      </c>
      <c r="E240">
        <v>78.668999999999997</v>
      </c>
      <c r="F240">
        <v>49.685000000000002</v>
      </c>
      <c r="G240">
        <v>28.983000000000001</v>
      </c>
      <c r="H240">
        <v>225.81399999999999</v>
      </c>
      <c r="I240">
        <v>6</v>
      </c>
      <c r="J240">
        <v>3.903</v>
      </c>
      <c r="K240">
        <v>0.42599999999999999</v>
      </c>
      <c r="L240">
        <v>0.25</v>
      </c>
      <c r="M240">
        <v>37</v>
      </c>
      <c r="N240">
        <v>5</v>
      </c>
      <c r="O240">
        <v>6</v>
      </c>
      <c r="P240">
        <v>-1</v>
      </c>
      <c r="Q240">
        <v>52.631999999999998</v>
      </c>
      <c r="R240">
        <v>2.1419999999999999</v>
      </c>
      <c r="S240">
        <v>5.8920000000000003</v>
      </c>
      <c r="T240">
        <v>0.12</v>
      </c>
      <c r="U240">
        <v>0</v>
      </c>
    </row>
    <row r="241" spans="1:21">
      <c r="A241" t="s">
        <v>148</v>
      </c>
      <c r="B241">
        <v>-6.2E-2</v>
      </c>
      <c r="C241">
        <v>5.2999999999999999E-2</v>
      </c>
      <c r="D241">
        <v>34</v>
      </c>
      <c r="E241">
        <v>137.57499999999999</v>
      </c>
      <c r="F241">
        <v>72.363</v>
      </c>
      <c r="G241">
        <v>65.212000000000003</v>
      </c>
      <c r="H241">
        <v>462.30200000000002</v>
      </c>
      <c r="I241">
        <v>13</v>
      </c>
      <c r="J241">
        <v>4.0289999999999999</v>
      </c>
      <c r="K241">
        <v>0.61599999999999999</v>
      </c>
      <c r="L241">
        <v>0.41199999999999998</v>
      </c>
      <c r="M241">
        <v>1.385</v>
      </c>
      <c r="N241">
        <v>4.6150000000000002</v>
      </c>
      <c r="O241">
        <v>11</v>
      </c>
      <c r="P241">
        <v>-2</v>
      </c>
      <c r="Q241">
        <v>41.176000000000002</v>
      </c>
      <c r="R241">
        <v>3.6190000000000002</v>
      </c>
      <c r="S241">
        <v>8.202</v>
      </c>
      <c r="T241">
        <v>0.315</v>
      </c>
      <c r="U241">
        <v>0</v>
      </c>
    </row>
    <row r="242" spans="1:21">
      <c r="A242" t="s">
        <v>149</v>
      </c>
      <c r="B242">
        <v>0.192</v>
      </c>
      <c r="C242">
        <v>0.55200000000000005</v>
      </c>
      <c r="D242">
        <v>60</v>
      </c>
      <c r="E242">
        <v>191.483</v>
      </c>
      <c r="F242">
        <v>65.89</v>
      </c>
      <c r="G242">
        <v>125.593</v>
      </c>
      <c r="H242">
        <v>732.64499999999998</v>
      </c>
      <c r="I242">
        <v>32.811</v>
      </c>
      <c r="J242">
        <v>4.1109999999999998</v>
      </c>
      <c r="K242">
        <v>0.52300000000000002</v>
      </c>
      <c r="L242">
        <v>0.61699999999999999</v>
      </c>
      <c r="M242">
        <v>11.587999999999999</v>
      </c>
      <c r="N242">
        <v>4</v>
      </c>
      <c r="O242">
        <v>9</v>
      </c>
      <c r="P242">
        <v>4</v>
      </c>
      <c r="Q242">
        <v>38.094999999999999</v>
      </c>
      <c r="R242">
        <v>4.8479999999999999</v>
      </c>
      <c r="S242">
        <v>15.504</v>
      </c>
      <c r="T242">
        <v>0.49399999999999999</v>
      </c>
      <c r="U242">
        <v>0</v>
      </c>
    </row>
    <row r="243" spans="1:21">
      <c r="A243" t="s">
        <v>151</v>
      </c>
      <c r="B243">
        <v>0.29499999999999998</v>
      </c>
      <c r="C243">
        <v>2E-3</v>
      </c>
      <c r="D243">
        <v>40</v>
      </c>
      <c r="E243">
        <v>143.86799999999999</v>
      </c>
      <c r="F243">
        <v>90.733000000000004</v>
      </c>
      <c r="G243">
        <v>53.136000000000003</v>
      </c>
      <c r="H243">
        <v>607.01</v>
      </c>
      <c r="I243">
        <v>10.769</v>
      </c>
      <c r="J243">
        <v>4.0990000000000002</v>
      </c>
      <c r="K243">
        <v>0.52500000000000002</v>
      </c>
      <c r="L243">
        <v>0.32500000000000001</v>
      </c>
      <c r="M243">
        <v>21.841999999999999</v>
      </c>
      <c r="N243">
        <v>3.7370000000000001</v>
      </c>
      <c r="O243">
        <v>11</v>
      </c>
      <c r="P243">
        <v>-2</v>
      </c>
      <c r="Q243">
        <v>58.823999999999998</v>
      </c>
      <c r="R243">
        <v>4.3719999999999999</v>
      </c>
      <c r="S243">
        <v>11.271000000000001</v>
      </c>
      <c r="T243">
        <v>0.26700000000000002</v>
      </c>
      <c r="U243">
        <v>0</v>
      </c>
    </row>
    <row r="244" spans="1:21">
      <c r="A244" t="s">
        <v>153</v>
      </c>
      <c r="B244">
        <v>0.15</v>
      </c>
      <c r="C244">
        <v>0.64200000000000002</v>
      </c>
      <c r="D244">
        <v>44</v>
      </c>
      <c r="E244">
        <v>93.513999999999996</v>
      </c>
      <c r="F244">
        <v>5.3570000000000002</v>
      </c>
      <c r="G244">
        <v>88.156999999999996</v>
      </c>
      <c r="H244">
        <v>405.90600000000001</v>
      </c>
      <c r="I244">
        <v>36.872</v>
      </c>
      <c r="J244">
        <v>3.9620000000000002</v>
      </c>
      <c r="K244">
        <v>0.504</v>
      </c>
      <c r="L244">
        <v>0.88600000000000001</v>
      </c>
      <c r="M244">
        <v>75.537999999999997</v>
      </c>
      <c r="N244">
        <v>4.3849999999999998</v>
      </c>
      <c r="O244">
        <v>1</v>
      </c>
      <c r="P244">
        <v>0</v>
      </c>
      <c r="Q244">
        <v>20</v>
      </c>
      <c r="R244">
        <v>3.617</v>
      </c>
      <c r="S244">
        <v>8.0809999999999995</v>
      </c>
      <c r="T244">
        <v>0.755</v>
      </c>
      <c r="U244">
        <v>0</v>
      </c>
    </row>
    <row r="245" spans="1:21">
      <c r="A245" t="s">
        <v>153</v>
      </c>
      <c r="B245">
        <v>-2.8000000000000001E-2</v>
      </c>
      <c r="C245">
        <v>1.7999999999999999E-2</v>
      </c>
      <c r="D245">
        <v>27</v>
      </c>
      <c r="E245">
        <v>98.102999999999994</v>
      </c>
      <c r="F245">
        <v>26.853000000000002</v>
      </c>
      <c r="G245">
        <v>71.25</v>
      </c>
      <c r="H245">
        <v>215.99600000000001</v>
      </c>
      <c r="I245">
        <v>15</v>
      </c>
      <c r="J245">
        <v>3.7789999999999999</v>
      </c>
      <c r="K245">
        <v>0.41099999999999998</v>
      </c>
      <c r="L245">
        <v>0.59299999999999997</v>
      </c>
      <c r="M245">
        <v>54.332999999999998</v>
      </c>
      <c r="N245">
        <v>4.8890000000000002</v>
      </c>
      <c r="O245">
        <v>2</v>
      </c>
      <c r="P245">
        <v>0</v>
      </c>
      <c r="Q245">
        <v>23.81</v>
      </c>
      <c r="R245">
        <v>2.9630000000000001</v>
      </c>
      <c r="S245">
        <v>8.4689999999999994</v>
      </c>
      <c r="T245">
        <v>0.68600000000000005</v>
      </c>
      <c r="U245">
        <v>0</v>
      </c>
    </row>
    <row r="246" spans="1:21">
      <c r="A246" t="s">
        <v>153</v>
      </c>
      <c r="B246">
        <v>-0.14599999999999999</v>
      </c>
      <c r="C246">
        <v>3.0000000000000001E-3</v>
      </c>
      <c r="D246">
        <v>18</v>
      </c>
      <c r="E246">
        <v>120.964</v>
      </c>
      <c r="F246">
        <v>36.43</v>
      </c>
      <c r="G246">
        <v>84.534000000000006</v>
      </c>
      <c r="H246">
        <v>430.892</v>
      </c>
      <c r="I246">
        <v>12</v>
      </c>
      <c r="J246">
        <v>4.0279999999999996</v>
      </c>
      <c r="K246">
        <v>0.58899999999999997</v>
      </c>
      <c r="L246">
        <v>0.72199999999999998</v>
      </c>
      <c r="M246">
        <v>63.375</v>
      </c>
      <c r="N246">
        <v>4.75</v>
      </c>
      <c r="O246">
        <v>2</v>
      </c>
      <c r="P246">
        <v>-1</v>
      </c>
      <c r="Q246">
        <v>30</v>
      </c>
      <c r="R246">
        <v>3.1419999999999999</v>
      </c>
      <c r="S246">
        <v>7.7869999999999999</v>
      </c>
      <c r="T246">
        <v>0.84099999999999997</v>
      </c>
      <c r="U246">
        <v>0</v>
      </c>
    </row>
    <row r="247" spans="1:21">
      <c r="A247" t="s">
        <v>154</v>
      </c>
      <c r="B247">
        <v>0.35</v>
      </c>
      <c r="C247">
        <v>0.51</v>
      </c>
      <c r="D247">
        <v>79</v>
      </c>
      <c r="E247">
        <v>140.41399999999999</v>
      </c>
      <c r="F247">
        <v>71.578999999999994</v>
      </c>
      <c r="G247">
        <v>68.834999999999994</v>
      </c>
      <c r="H247">
        <v>595.52300000000002</v>
      </c>
      <c r="I247">
        <v>26.75</v>
      </c>
      <c r="J247">
        <v>3.9359999999999999</v>
      </c>
      <c r="K247">
        <v>0.48699999999999999</v>
      </c>
      <c r="L247">
        <v>0.40500000000000003</v>
      </c>
      <c r="M247">
        <v>8.6</v>
      </c>
      <c r="N247">
        <v>4.55</v>
      </c>
      <c r="O247">
        <v>17</v>
      </c>
      <c r="P247">
        <v>-3</v>
      </c>
      <c r="Q247">
        <v>48.837000000000003</v>
      </c>
      <c r="R247">
        <v>4.6059999999999999</v>
      </c>
      <c r="S247">
        <v>11.741</v>
      </c>
      <c r="T247">
        <v>0.54100000000000004</v>
      </c>
      <c r="U247">
        <v>0</v>
      </c>
    </row>
    <row r="248" spans="1:21">
      <c r="A248" t="s">
        <v>155</v>
      </c>
      <c r="B248">
        <v>0.31900000000000001</v>
      </c>
      <c r="C248">
        <v>1E-3</v>
      </c>
      <c r="D248">
        <v>28</v>
      </c>
      <c r="E248">
        <v>74.548000000000002</v>
      </c>
      <c r="F248">
        <v>41.942</v>
      </c>
      <c r="G248">
        <v>32.606000000000002</v>
      </c>
      <c r="H248">
        <v>310.27999999999997</v>
      </c>
      <c r="I248">
        <v>4</v>
      </c>
      <c r="J248">
        <v>3.907</v>
      </c>
      <c r="K248">
        <v>0.505</v>
      </c>
      <c r="L248">
        <v>0.17899999999999999</v>
      </c>
      <c r="M248">
        <v>4.5999999999999996</v>
      </c>
      <c r="N248">
        <v>3.2</v>
      </c>
      <c r="O248">
        <v>8</v>
      </c>
      <c r="P248">
        <v>0</v>
      </c>
      <c r="Q248">
        <v>59.091000000000001</v>
      </c>
      <c r="R248">
        <v>3.633</v>
      </c>
      <c r="S248">
        <v>10.090999999999999</v>
      </c>
      <c r="T248">
        <v>0.38900000000000001</v>
      </c>
      <c r="U248">
        <v>0</v>
      </c>
    </row>
    <row r="249" spans="1:21">
      <c r="A249" t="s">
        <v>155</v>
      </c>
      <c r="B249">
        <v>0.27800000000000002</v>
      </c>
      <c r="C249">
        <v>0.57499999999999996</v>
      </c>
      <c r="D249">
        <v>39</v>
      </c>
      <c r="E249">
        <v>121.122</v>
      </c>
      <c r="F249">
        <v>35.380000000000003</v>
      </c>
      <c r="G249">
        <v>85.742000000000004</v>
      </c>
      <c r="H249">
        <v>405.37700000000001</v>
      </c>
      <c r="I249">
        <v>28.129000000000001</v>
      </c>
      <c r="J249">
        <v>4.0339999999999998</v>
      </c>
      <c r="K249">
        <v>0.54300000000000004</v>
      </c>
      <c r="L249">
        <v>0.79500000000000004</v>
      </c>
      <c r="M249">
        <v>24.5</v>
      </c>
      <c r="N249">
        <v>4.8330000000000002</v>
      </c>
      <c r="O249">
        <v>4</v>
      </c>
      <c r="P249">
        <v>0</v>
      </c>
      <c r="Q249">
        <v>26.087</v>
      </c>
      <c r="R249">
        <v>3.8069999999999999</v>
      </c>
      <c r="S249">
        <v>10.428000000000001</v>
      </c>
      <c r="T249">
        <v>0.63900000000000001</v>
      </c>
      <c r="U249">
        <v>0</v>
      </c>
    </row>
    <row r="250" spans="1:21">
      <c r="A250" t="s">
        <v>156</v>
      </c>
      <c r="B250">
        <v>0.50800000000000001</v>
      </c>
      <c r="C250">
        <v>3.1E-2</v>
      </c>
      <c r="D250">
        <v>46</v>
      </c>
      <c r="E250">
        <v>63.53</v>
      </c>
      <c r="F250">
        <v>14.016999999999999</v>
      </c>
      <c r="G250">
        <v>49.512999999999998</v>
      </c>
      <c r="H250">
        <v>288.79199999999997</v>
      </c>
      <c r="I250">
        <v>15.412000000000001</v>
      </c>
      <c r="J250">
        <v>3.8679999999999999</v>
      </c>
      <c r="K250">
        <v>0.45</v>
      </c>
      <c r="L250">
        <v>0.37</v>
      </c>
      <c r="M250">
        <v>31</v>
      </c>
      <c r="N250">
        <v>4.5</v>
      </c>
      <c r="O250">
        <v>9</v>
      </c>
      <c r="P250">
        <v>2</v>
      </c>
      <c r="Q250">
        <v>42.856999999999999</v>
      </c>
      <c r="R250">
        <v>3.343</v>
      </c>
      <c r="S250">
        <v>8.6470000000000002</v>
      </c>
      <c r="T250">
        <v>0.33800000000000002</v>
      </c>
      <c r="U250">
        <v>0</v>
      </c>
    </row>
    <row r="251" spans="1:21">
      <c r="A251" t="s">
        <v>157</v>
      </c>
      <c r="B251">
        <v>0.15</v>
      </c>
      <c r="C251">
        <v>3.0000000000000001E-3</v>
      </c>
      <c r="D251">
        <v>53</v>
      </c>
      <c r="E251">
        <v>149.435</v>
      </c>
      <c r="F251">
        <v>92.677000000000007</v>
      </c>
      <c r="G251">
        <v>56.759</v>
      </c>
      <c r="H251">
        <v>476.13799999999998</v>
      </c>
      <c r="I251">
        <v>9</v>
      </c>
      <c r="J251">
        <v>4.0490000000000004</v>
      </c>
      <c r="K251">
        <v>0.502</v>
      </c>
      <c r="L251">
        <v>0.189</v>
      </c>
      <c r="M251">
        <v>-0.86699999999999999</v>
      </c>
      <c r="N251">
        <v>2.9329999999999998</v>
      </c>
      <c r="O251">
        <v>9</v>
      </c>
      <c r="P251">
        <v>1</v>
      </c>
      <c r="Q251">
        <v>54.838999999999999</v>
      </c>
      <c r="R251">
        <v>3.16</v>
      </c>
      <c r="S251">
        <v>9.1020000000000003</v>
      </c>
      <c r="T251">
        <v>0.26400000000000001</v>
      </c>
      <c r="U251">
        <v>0</v>
      </c>
    </row>
    <row r="252" spans="1:21">
      <c r="A252" t="s">
        <v>157</v>
      </c>
      <c r="B252">
        <v>0.108</v>
      </c>
      <c r="C252">
        <v>0.16500000000000001</v>
      </c>
      <c r="D252">
        <v>30</v>
      </c>
      <c r="E252">
        <v>86.912000000000006</v>
      </c>
      <c r="F252">
        <v>42.228999999999999</v>
      </c>
      <c r="G252">
        <v>44.682000000000002</v>
      </c>
      <c r="H252">
        <v>275.06099999999998</v>
      </c>
      <c r="I252">
        <v>21</v>
      </c>
      <c r="J252">
        <v>4.05</v>
      </c>
      <c r="K252">
        <v>0.61099999999999999</v>
      </c>
      <c r="L252">
        <v>0.73299999999999998</v>
      </c>
      <c r="M252">
        <v>46.7</v>
      </c>
      <c r="N252">
        <v>4.7</v>
      </c>
      <c r="O252">
        <v>4</v>
      </c>
      <c r="P252">
        <v>2</v>
      </c>
      <c r="Q252">
        <v>26.087</v>
      </c>
      <c r="R252">
        <v>2.4500000000000002</v>
      </c>
      <c r="S252">
        <v>5.9429999999999996</v>
      </c>
      <c r="T252">
        <v>0</v>
      </c>
      <c r="U252">
        <v>0</v>
      </c>
    </row>
    <row r="253" spans="1:21">
      <c r="A253" t="s">
        <v>159</v>
      </c>
      <c r="B253">
        <v>4.1000000000000002E-2</v>
      </c>
      <c r="C253">
        <v>0.42099999999999999</v>
      </c>
      <c r="D253">
        <v>204</v>
      </c>
      <c r="E253">
        <v>432.10500000000002</v>
      </c>
      <c r="F253">
        <v>226.80799999999999</v>
      </c>
      <c r="G253">
        <v>205.297</v>
      </c>
      <c r="H253">
        <v>1569.73</v>
      </c>
      <c r="I253">
        <v>69.132000000000005</v>
      </c>
      <c r="J253">
        <v>3.8959999999999999</v>
      </c>
      <c r="K253">
        <v>0.48899999999999999</v>
      </c>
      <c r="L253">
        <v>0.52</v>
      </c>
      <c r="M253">
        <v>34.774999999999999</v>
      </c>
      <c r="N253">
        <v>4.3</v>
      </c>
      <c r="O253">
        <v>22</v>
      </c>
      <c r="P253">
        <v>-2</v>
      </c>
      <c r="Q253">
        <v>37.069000000000003</v>
      </c>
      <c r="R253">
        <v>8.56</v>
      </c>
      <c r="S253">
        <v>19.981000000000002</v>
      </c>
      <c r="T253">
        <v>0.22800000000000001</v>
      </c>
      <c r="U253">
        <v>0</v>
      </c>
    </row>
    <row r="254" spans="1:21">
      <c r="A254" t="s">
        <v>160</v>
      </c>
      <c r="B254">
        <v>0.43099999999999999</v>
      </c>
      <c r="C254">
        <v>0.84699999999999998</v>
      </c>
      <c r="D254">
        <v>82</v>
      </c>
      <c r="E254">
        <v>117.17100000000001</v>
      </c>
      <c r="F254">
        <v>21.451000000000001</v>
      </c>
      <c r="G254">
        <v>95.718999999999994</v>
      </c>
      <c r="H254">
        <v>491.964</v>
      </c>
      <c r="I254">
        <v>67.459000000000003</v>
      </c>
      <c r="J254">
        <v>3.992</v>
      </c>
      <c r="K254">
        <v>0.44800000000000001</v>
      </c>
      <c r="L254">
        <v>0.90200000000000002</v>
      </c>
      <c r="M254">
        <v>77.158000000000001</v>
      </c>
      <c r="N254">
        <v>4.8419999999999996</v>
      </c>
      <c r="O254">
        <v>3</v>
      </c>
      <c r="P254">
        <v>0</v>
      </c>
      <c r="Q254">
        <v>16.279</v>
      </c>
      <c r="R254">
        <v>4.4960000000000004</v>
      </c>
      <c r="S254">
        <v>10.496</v>
      </c>
      <c r="T254">
        <v>0.26</v>
      </c>
      <c r="U254">
        <v>0</v>
      </c>
    </row>
    <row r="255" spans="1:21">
      <c r="A255" t="s">
        <v>161</v>
      </c>
      <c r="B255">
        <v>0</v>
      </c>
      <c r="C255">
        <v>0</v>
      </c>
      <c r="D255">
        <v>18</v>
      </c>
      <c r="E255">
        <v>101.34099999999999</v>
      </c>
      <c r="F255">
        <v>51.828000000000003</v>
      </c>
      <c r="G255">
        <v>49.512999999999998</v>
      </c>
      <c r="H255">
        <v>221.45500000000001</v>
      </c>
      <c r="I255">
        <v>6</v>
      </c>
      <c r="J255">
        <v>4.1849999999999996</v>
      </c>
      <c r="K255">
        <v>0.41799999999999998</v>
      </c>
      <c r="L255">
        <v>0.38900000000000001</v>
      </c>
      <c r="M255">
        <v>30.6</v>
      </c>
      <c r="N255">
        <v>4.2</v>
      </c>
      <c r="O255">
        <v>6</v>
      </c>
      <c r="P255">
        <v>1</v>
      </c>
      <c r="Q255">
        <v>50</v>
      </c>
      <c r="R255">
        <v>1.968</v>
      </c>
      <c r="S255">
        <v>4.3760000000000003</v>
      </c>
      <c r="T255">
        <v>0.66600000000000004</v>
      </c>
      <c r="U255">
        <v>0</v>
      </c>
    </row>
    <row r="256" spans="1:21">
      <c r="A256" t="s">
        <v>162</v>
      </c>
      <c r="B256">
        <v>0.45400000000000001</v>
      </c>
      <c r="C256">
        <v>0.22</v>
      </c>
      <c r="D256">
        <v>37</v>
      </c>
      <c r="E256">
        <v>86.343000000000004</v>
      </c>
      <c r="F256">
        <v>24.754000000000001</v>
      </c>
      <c r="G256">
        <v>61.588999999999999</v>
      </c>
      <c r="H256">
        <v>237.69200000000001</v>
      </c>
      <c r="I256">
        <v>18.2</v>
      </c>
      <c r="J256">
        <v>3.738</v>
      </c>
      <c r="K256">
        <v>0.436</v>
      </c>
      <c r="L256">
        <v>0.54100000000000004</v>
      </c>
      <c r="M256">
        <v>30.082999999999998</v>
      </c>
      <c r="N256">
        <v>5.3330000000000002</v>
      </c>
      <c r="O256">
        <v>8</v>
      </c>
      <c r="P256">
        <v>2</v>
      </c>
      <c r="Q256">
        <v>41.667000000000002</v>
      </c>
      <c r="R256">
        <v>3.8690000000000002</v>
      </c>
      <c r="S256">
        <v>9.1720000000000006</v>
      </c>
      <c r="T256">
        <v>0.315</v>
      </c>
      <c r="U256">
        <v>0</v>
      </c>
    </row>
    <row r="257" spans="1:21">
      <c r="A257" t="s">
        <v>162</v>
      </c>
      <c r="B257">
        <v>0.32700000000000001</v>
      </c>
      <c r="C257">
        <v>0</v>
      </c>
      <c r="D257">
        <v>33</v>
      </c>
      <c r="E257">
        <v>88.956000000000003</v>
      </c>
      <c r="F257">
        <v>62.387999999999998</v>
      </c>
      <c r="G257">
        <v>26.568000000000001</v>
      </c>
      <c r="H257">
        <v>265.58499999999998</v>
      </c>
      <c r="I257">
        <v>4</v>
      </c>
      <c r="J257">
        <v>3.7719999999999998</v>
      </c>
      <c r="K257">
        <v>0.41199999999999998</v>
      </c>
      <c r="L257">
        <v>0.152</v>
      </c>
      <c r="M257">
        <v>7.9</v>
      </c>
      <c r="N257">
        <v>4.5999999999999996</v>
      </c>
      <c r="O257">
        <v>8</v>
      </c>
      <c r="P257">
        <v>0</v>
      </c>
      <c r="Q257">
        <v>60.87</v>
      </c>
      <c r="R257">
        <v>3.1190000000000002</v>
      </c>
      <c r="S257">
        <v>7.766</v>
      </c>
      <c r="T257">
        <v>0.185</v>
      </c>
      <c r="U257">
        <v>0</v>
      </c>
    </row>
    <row r="258" spans="1:21">
      <c r="A258" t="s">
        <v>163</v>
      </c>
      <c r="B258">
        <v>8.1000000000000003E-2</v>
      </c>
      <c r="C258">
        <v>2E-3</v>
      </c>
      <c r="D258">
        <v>21</v>
      </c>
      <c r="E258">
        <v>34.774999999999999</v>
      </c>
      <c r="F258">
        <v>11.83</v>
      </c>
      <c r="G258">
        <v>22.945</v>
      </c>
      <c r="H258">
        <v>110.145</v>
      </c>
      <c r="I258">
        <v>5</v>
      </c>
      <c r="J258">
        <v>3.5430000000000001</v>
      </c>
      <c r="K258">
        <v>0.38500000000000001</v>
      </c>
      <c r="L258">
        <v>0.28599999999999998</v>
      </c>
      <c r="M258">
        <v>36.332999999999998</v>
      </c>
      <c r="N258">
        <v>4.1109999999999998</v>
      </c>
      <c r="O258">
        <v>4</v>
      </c>
      <c r="P258">
        <v>0</v>
      </c>
      <c r="Q258">
        <v>41.176000000000002</v>
      </c>
      <c r="R258">
        <v>2.3719999999999999</v>
      </c>
      <c r="S258">
        <v>5.149</v>
      </c>
      <c r="T258">
        <v>0.19500000000000001</v>
      </c>
      <c r="U258">
        <v>0</v>
      </c>
    </row>
    <row r="259" spans="1:21">
      <c r="A259" t="s">
        <v>163</v>
      </c>
      <c r="B259">
        <v>-0.124</v>
      </c>
      <c r="C259">
        <v>0</v>
      </c>
      <c r="D259">
        <v>15</v>
      </c>
      <c r="E259">
        <v>63.451999999999998</v>
      </c>
      <c r="F259">
        <v>26.986000000000001</v>
      </c>
      <c r="G259">
        <v>36.466000000000001</v>
      </c>
      <c r="H259">
        <v>153.90199999999999</v>
      </c>
      <c r="I259">
        <v>3</v>
      </c>
      <c r="J259">
        <v>3.9470000000000001</v>
      </c>
      <c r="K259">
        <v>0.53100000000000003</v>
      </c>
      <c r="L259">
        <v>0.26700000000000002</v>
      </c>
      <c r="M259">
        <v>0.66700000000000004</v>
      </c>
      <c r="N259">
        <v>4.1669999999999998</v>
      </c>
      <c r="O259">
        <v>5</v>
      </c>
      <c r="P259">
        <v>1</v>
      </c>
      <c r="Q259">
        <v>40</v>
      </c>
      <c r="R259">
        <v>1.532</v>
      </c>
      <c r="S259">
        <v>2.794</v>
      </c>
      <c r="T259">
        <v>0.52300000000000002</v>
      </c>
      <c r="U259">
        <v>0</v>
      </c>
    </row>
    <row r="260" spans="1:21">
      <c r="A260" t="s">
        <v>164</v>
      </c>
      <c r="B260">
        <v>0.46300000000000002</v>
      </c>
      <c r="C260">
        <v>3.0000000000000001E-3</v>
      </c>
      <c r="D260">
        <v>51</v>
      </c>
      <c r="E260">
        <v>88.763999999999996</v>
      </c>
      <c r="F260">
        <v>45.289000000000001</v>
      </c>
      <c r="G260">
        <v>43.475000000000001</v>
      </c>
      <c r="H260">
        <v>365.75299999999999</v>
      </c>
      <c r="I260">
        <v>6</v>
      </c>
      <c r="J260">
        <v>3.843</v>
      </c>
      <c r="K260">
        <v>0.46</v>
      </c>
      <c r="L260">
        <v>0.13700000000000001</v>
      </c>
      <c r="M260">
        <v>27.125</v>
      </c>
      <c r="N260">
        <v>4.5620000000000003</v>
      </c>
      <c r="O260">
        <v>11</v>
      </c>
      <c r="P260">
        <v>-1</v>
      </c>
      <c r="Q260">
        <v>51.613</v>
      </c>
      <c r="R260">
        <v>4.0910000000000002</v>
      </c>
      <c r="S260">
        <v>8.0310000000000006</v>
      </c>
      <c r="T260">
        <v>0.33600000000000002</v>
      </c>
      <c r="U260">
        <v>0</v>
      </c>
    </row>
    <row r="261" spans="1:21">
      <c r="A261" t="s">
        <v>165</v>
      </c>
      <c r="B261">
        <v>0.29099999999999998</v>
      </c>
      <c r="C261">
        <v>0.90400000000000003</v>
      </c>
      <c r="D261">
        <v>49</v>
      </c>
      <c r="E261">
        <v>170.32900000000001</v>
      </c>
      <c r="F261">
        <v>30.244</v>
      </c>
      <c r="G261">
        <v>140.08500000000001</v>
      </c>
      <c r="H261">
        <v>524.596</v>
      </c>
      <c r="I261">
        <v>26.263000000000002</v>
      </c>
      <c r="J261">
        <v>3.9079999999999999</v>
      </c>
      <c r="K261">
        <v>0.49</v>
      </c>
      <c r="L261">
        <v>0.77600000000000002</v>
      </c>
      <c r="M261">
        <v>40.332999999999998</v>
      </c>
      <c r="N261">
        <v>3.5</v>
      </c>
      <c r="O261">
        <v>4</v>
      </c>
      <c r="P261">
        <v>0</v>
      </c>
      <c r="Q261">
        <v>28.571000000000002</v>
      </c>
      <c r="R261">
        <v>5.758</v>
      </c>
      <c r="S261">
        <v>14.821</v>
      </c>
      <c r="T261">
        <v>0.308</v>
      </c>
      <c r="U261">
        <v>0</v>
      </c>
    </row>
    <row r="262" spans="1:21">
      <c r="A262" t="s">
        <v>166</v>
      </c>
      <c r="B262">
        <v>0.33200000000000002</v>
      </c>
      <c r="C262">
        <v>0.52100000000000002</v>
      </c>
      <c r="D262">
        <v>125</v>
      </c>
      <c r="E262">
        <v>303.12</v>
      </c>
      <c r="F262">
        <v>154.50200000000001</v>
      </c>
      <c r="G262">
        <v>148.61699999999999</v>
      </c>
      <c r="H262">
        <v>1094.5340000000001</v>
      </c>
      <c r="I262">
        <v>17.568000000000001</v>
      </c>
      <c r="J262">
        <v>3.891</v>
      </c>
      <c r="K262">
        <v>0.47499999999999998</v>
      </c>
      <c r="L262">
        <v>0.29599999999999999</v>
      </c>
      <c r="M262">
        <v>16.379000000000001</v>
      </c>
      <c r="N262">
        <v>3.9660000000000002</v>
      </c>
      <c r="O262">
        <v>15</v>
      </c>
      <c r="P262">
        <v>-4</v>
      </c>
      <c r="Q262">
        <v>44.872</v>
      </c>
      <c r="R262">
        <v>9.3320000000000007</v>
      </c>
      <c r="S262">
        <v>23.116</v>
      </c>
      <c r="T262">
        <v>0.50700000000000001</v>
      </c>
      <c r="U262">
        <v>0</v>
      </c>
    </row>
    <row r="263" spans="1:21">
      <c r="A263" t="s">
        <v>167</v>
      </c>
      <c r="B263">
        <v>0.11799999999999999</v>
      </c>
      <c r="C263">
        <v>0.27200000000000002</v>
      </c>
      <c r="D263">
        <v>30</v>
      </c>
      <c r="E263">
        <v>103.18</v>
      </c>
      <c r="F263">
        <v>25.891999999999999</v>
      </c>
      <c r="G263">
        <v>77.287999999999997</v>
      </c>
      <c r="H263">
        <v>341.97699999999998</v>
      </c>
      <c r="I263">
        <v>13</v>
      </c>
      <c r="J263">
        <v>3.99</v>
      </c>
      <c r="K263">
        <v>0.42899999999999999</v>
      </c>
      <c r="L263">
        <v>0.46700000000000003</v>
      </c>
      <c r="M263">
        <v>24.727</v>
      </c>
      <c r="N263">
        <v>4.3639999999999999</v>
      </c>
      <c r="O263">
        <v>8</v>
      </c>
      <c r="P263">
        <v>2</v>
      </c>
      <c r="Q263">
        <v>40</v>
      </c>
      <c r="R263">
        <v>3.085</v>
      </c>
      <c r="S263">
        <v>9.5589999999999993</v>
      </c>
      <c r="T263">
        <v>0.16500000000000001</v>
      </c>
      <c r="U263">
        <v>0</v>
      </c>
    </row>
    <row r="264" spans="1:21">
      <c r="A264" t="s">
        <v>168</v>
      </c>
      <c r="B264">
        <v>0.16900000000000001</v>
      </c>
      <c r="C264">
        <v>0.66900000000000004</v>
      </c>
      <c r="D264">
        <v>58</v>
      </c>
      <c r="E264">
        <v>161.55000000000001</v>
      </c>
      <c r="F264">
        <v>61.317</v>
      </c>
      <c r="G264">
        <v>100.233</v>
      </c>
      <c r="H264">
        <v>536.07100000000003</v>
      </c>
      <c r="I264">
        <v>25.765000000000001</v>
      </c>
      <c r="J264">
        <v>3.952</v>
      </c>
      <c r="K264">
        <v>0.58099999999999996</v>
      </c>
      <c r="L264">
        <v>0.58599999999999997</v>
      </c>
      <c r="M264">
        <v>61.8</v>
      </c>
      <c r="N264">
        <v>6</v>
      </c>
      <c r="O264">
        <v>6</v>
      </c>
      <c r="P264">
        <v>1</v>
      </c>
      <c r="Q264">
        <v>32.558</v>
      </c>
      <c r="R264">
        <v>5.5659999999999998</v>
      </c>
      <c r="S264">
        <v>13.747999999999999</v>
      </c>
      <c r="T264">
        <v>0.439</v>
      </c>
      <c r="U264">
        <v>0</v>
      </c>
    </row>
    <row r="265" spans="1:21">
      <c r="A265" t="s">
        <v>169</v>
      </c>
      <c r="B265">
        <v>0.11600000000000001</v>
      </c>
      <c r="C265">
        <v>0.92700000000000005</v>
      </c>
      <c r="D265">
        <v>251</v>
      </c>
      <c r="E265">
        <v>385.45400000000001</v>
      </c>
      <c r="F265">
        <v>129.61500000000001</v>
      </c>
      <c r="G265">
        <v>255.839</v>
      </c>
      <c r="H265">
        <v>1579.17</v>
      </c>
      <c r="I265">
        <v>54.719000000000001</v>
      </c>
      <c r="J265">
        <v>3.8140000000000001</v>
      </c>
      <c r="K265">
        <v>0.42799999999999999</v>
      </c>
      <c r="L265">
        <v>0.45400000000000001</v>
      </c>
      <c r="M265">
        <v>31.952000000000002</v>
      </c>
      <c r="N265">
        <v>3.976</v>
      </c>
      <c r="O265">
        <v>17</v>
      </c>
      <c r="P265">
        <v>2</v>
      </c>
      <c r="Q265">
        <v>34.746000000000002</v>
      </c>
      <c r="R265">
        <v>8.58</v>
      </c>
      <c r="S265">
        <v>20.695</v>
      </c>
      <c r="T265">
        <v>0.255</v>
      </c>
      <c r="U265">
        <v>0</v>
      </c>
    </row>
    <row r="266" spans="1:21">
      <c r="A266" t="s">
        <v>170</v>
      </c>
      <c r="B266">
        <v>0.30299999999999999</v>
      </c>
      <c r="C266">
        <v>0.48699999999999999</v>
      </c>
      <c r="D266">
        <v>72</v>
      </c>
      <c r="E266">
        <v>173.80199999999999</v>
      </c>
      <c r="F266">
        <v>95.305999999999997</v>
      </c>
      <c r="G266">
        <v>78.495999999999995</v>
      </c>
      <c r="H266">
        <v>602.13499999999999</v>
      </c>
      <c r="I266">
        <v>37.951999999999998</v>
      </c>
      <c r="J266">
        <v>3.9089999999999998</v>
      </c>
      <c r="K266">
        <v>0.49299999999999999</v>
      </c>
      <c r="L266">
        <v>0.58299999999999996</v>
      </c>
      <c r="M266">
        <v>15.667</v>
      </c>
      <c r="N266">
        <v>5.2220000000000004</v>
      </c>
      <c r="O266">
        <v>15</v>
      </c>
      <c r="P266">
        <v>5</v>
      </c>
      <c r="Q266">
        <v>42.222000000000001</v>
      </c>
      <c r="R266">
        <v>5.3390000000000004</v>
      </c>
      <c r="S266">
        <v>13.282999999999999</v>
      </c>
      <c r="T266">
        <v>0.3</v>
      </c>
      <c r="U266">
        <v>0</v>
      </c>
    </row>
    <row r="267" spans="1:21">
      <c r="A267" t="s">
        <v>171</v>
      </c>
      <c r="B267">
        <v>0.251</v>
      </c>
      <c r="C267">
        <v>0</v>
      </c>
      <c r="D267">
        <v>19</v>
      </c>
      <c r="E267">
        <v>81.054000000000002</v>
      </c>
      <c r="F267">
        <v>41.201999999999998</v>
      </c>
      <c r="G267">
        <v>39.851999999999997</v>
      </c>
      <c r="H267">
        <v>376.87799999999999</v>
      </c>
      <c r="I267">
        <v>0</v>
      </c>
      <c r="J267">
        <v>3.968</v>
      </c>
      <c r="K267">
        <v>0.52200000000000002</v>
      </c>
      <c r="L267">
        <v>5.2999999999999999E-2</v>
      </c>
      <c r="M267">
        <v>52.4</v>
      </c>
      <c r="N267">
        <v>5.4</v>
      </c>
      <c r="O267">
        <v>6</v>
      </c>
      <c r="P267">
        <v>3</v>
      </c>
      <c r="Q267">
        <v>52.631999999999998</v>
      </c>
      <c r="R267">
        <v>3.222</v>
      </c>
      <c r="S267">
        <v>6.6749999999999998</v>
      </c>
      <c r="T267">
        <v>0.22900000000000001</v>
      </c>
      <c r="U267">
        <v>0</v>
      </c>
    </row>
    <row r="268" spans="1:21">
      <c r="A268" t="s">
        <v>171</v>
      </c>
      <c r="B268">
        <v>0.223</v>
      </c>
      <c r="C268">
        <v>3.0000000000000001E-3</v>
      </c>
      <c r="D268">
        <v>16</v>
      </c>
      <c r="E268">
        <v>53.41</v>
      </c>
      <c r="F268">
        <v>20.645</v>
      </c>
      <c r="G268">
        <v>32.764000000000003</v>
      </c>
      <c r="H268">
        <v>188.22499999999999</v>
      </c>
      <c r="I268">
        <v>7</v>
      </c>
      <c r="J268">
        <v>3.8610000000000002</v>
      </c>
      <c r="K268">
        <v>0.48</v>
      </c>
      <c r="L268">
        <v>0.5</v>
      </c>
      <c r="M268">
        <v>-0.66700000000000004</v>
      </c>
      <c r="N268">
        <v>3.556</v>
      </c>
      <c r="O268">
        <v>6</v>
      </c>
      <c r="P268">
        <v>0</v>
      </c>
      <c r="Q268">
        <v>40</v>
      </c>
      <c r="R268">
        <v>2.3780000000000001</v>
      </c>
      <c r="S268">
        <v>5.3380000000000001</v>
      </c>
      <c r="T268">
        <v>0.60899999999999999</v>
      </c>
      <c r="U268">
        <v>0</v>
      </c>
    </row>
    <row r="269" spans="1:21">
      <c r="A269" t="s">
        <v>172</v>
      </c>
      <c r="B269">
        <v>0.16500000000000001</v>
      </c>
      <c r="C269">
        <v>1.2999999999999999E-2</v>
      </c>
      <c r="D269">
        <v>38</v>
      </c>
      <c r="E269">
        <v>128.58000000000001</v>
      </c>
      <c r="F269">
        <v>65.625</v>
      </c>
      <c r="G269">
        <v>62.954999999999998</v>
      </c>
      <c r="H269">
        <v>400.01100000000002</v>
      </c>
      <c r="I269">
        <v>13.529</v>
      </c>
      <c r="J269">
        <v>3.7970000000000002</v>
      </c>
      <c r="K269">
        <v>0.441</v>
      </c>
      <c r="L269">
        <v>0.44700000000000001</v>
      </c>
      <c r="M269">
        <v>5.2140000000000004</v>
      </c>
      <c r="N269">
        <v>3.1429999999999998</v>
      </c>
      <c r="O269">
        <v>8</v>
      </c>
      <c r="P269">
        <v>0</v>
      </c>
      <c r="Q269">
        <v>44.828000000000003</v>
      </c>
      <c r="R269">
        <v>4.6230000000000002</v>
      </c>
      <c r="S269">
        <v>10.095000000000001</v>
      </c>
      <c r="T269">
        <v>0.35399999999999998</v>
      </c>
      <c r="U269">
        <v>0</v>
      </c>
    </row>
    <row r="270" spans="1:21">
      <c r="A270" t="s">
        <v>172</v>
      </c>
      <c r="B270">
        <v>0.124</v>
      </c>
      <c r="C270">
        <v>2E-3</v>
      </c>
      <c r="D270">
        <v>67</v>
      </c>
      <c r="E270">
        <v>206.387</v>
      </c>
      <c r="F270">
        <v>106.154</v>
      </c>
      <c r="G270">
        <v>100.233</v>
      </c>
      <c r="H270">
        <v>740.22</v>
      </c>
      <c r="I270">
        <v>3.6669999999999998</v>
      </c>
      <c r="J270">
        <v>4.085</v>
      </c>
      <c r="K270">
        <v>0.56599999999999995</v>
      </c>
      <c r="L270">
        <v>0.09</v>
      </c>
      <c r="M270">
        <v>5.9329999999999998</v>
      </c>
      <c r="N270">
        <v>3.4</v>
      </c>
      <c r="O270">
        <v>9</v>
      </c>
      <c r="P270">
        <v>2</v>
      </c>
      <c r="Q270">
        <v>48.889000000000003</v>
      </c>
      <c r="R270">
        <v>4.931</v>
      </c>
      <c r="S270">
        <v>15.426</v>
      </c>
      <c r="T270">
        <v>0.26700000000000002</v>
      </c>
      <c r="U270">
        <v>0</v>
      </c>
    </row>
    <row r="271" spans="1:21">
      <c r="A271" t="s">
        <v>173</v>
      </c>
      <c r="B271">
        <v>0.189</v>
      </c>
      <c r="C271">
        <v>0.94399999999999995</v>
      </c>
      <c r="D271">
        <v>94</v>
      </c>
      <c r="E271">
        <v>158.828</v>
      </c>
      <c r="F271">
        <v>48.459000000000003</v>
      </c>
      <c r="G271">
        <v>110.369</v>
      </c>
      <c r="H271">
        <v>544.81399999999996</v>
      </c>
      <c r="I271">
        <v>41.244999999999997</v>
      </c>
      <c r="J271">
        <v>3.794</v>
      </c>
      <c r="K271">
        <v>0.41199999999999998</v>
      </c>
      <c r="L271">
        <v>0.56399999999999995</v>
      </c>
      <c r="M271">
        <v>40.68</v>
      </c>
      <c r="N271">
        <v>4.5999999999999996</v>
      </c>
      <c r="O271">
        <v>14</v>
      </c>
      <c r="P271">
        <v>1</v>
      </c>
      <c r="Q271">
        <v>36.537999999999997</v>
      </c>
      <c r="R271">
        <v>6.0869999999999997</v>
      </c>
      <c r="S271">
        <v>14.417</v>
      </c>
      <c r="T271">
        <v>0.19800000000000001</v>
      </c>
      <c r="U271">
        <v>0</v>
      </c>
    </row>
    <row r="272" spans="1:21">
      <c r="A272" t="s">
        <v>174</v>
      </c>
      <c r="B272">
        <v>5.0000000000000001E-3</v>
      </c>
      <c r="C272">
        <v>2.9000000000000001E-2</v>
      </c>
      <c r="D272">
        <v>21</v>
      </c>
      <c r="E272">
        <v>100.173</v>
      </c>
      <c r="F272">
        <v>31.338000000000001</v>
      </c>
      <c r="G272">
        <v>68.834999999999994</v>
      </c>
      <c r="H272">
        <v>419.70400000000001</v>
      </c>
      <c r="I272">
        <v>10.333</v>
      </c>
      <c r="J272">
        <v>4.3170000000000002</v>
      </c>
      <c r="K272">
        <v>0.68200000000000005</v>
      </c>
      <c r="L272">
        <v>0.57099999999999995</v>
      </c>
      <c r="M272">
        <v>10.222</v>
      </c>
      <c r="N272">
        <v>4</v>
      </c>
      <c r="O272">
        <v>5</v>
      </c>
      <c r="P272">
        <v>3</v>
      </c>
      <c r="Q272">
        <v>35</v>
      </c>
      <c r="R272">
        <v>4.1980000000000004</v>
      </c>
      <c r="S272">
        <v>11.558999999999999</v>
      </c>
      <c r="T272">
        <v>0.247</v>
      </c>
      <c r="U272">
        <v>0</v>
      </c>
    </row>
    <row r="273" spans="1:21">
      <c r="A273" t="s">
        <v>174</v>
      </c>
      <c r="B273">
        <v>-1.4E-2</v>
      </c>
      <c r="C273">
        <v>1.2E-2</v>
      </c>
      <c r="D273">
        <v>154</v>
      </c>
      <c r="E273">
        <v>418.77800000000002</v>
      </c>
      <c r="F273">
        <v>163.96799999999999</v>
      </c>
      <c r="G273">
        <v>254.81</v>
      </c>
      <c r="H273">
        <v>1439.7950000000001</v>
      </c>
      <c r="I273">
        <v>12.484999999999999</v>
      </c>
      <c r="J273">
        <v>3.8929999999999998</v>
      </c>
      <c r="K273">
        <v>0.45</v>
      </c>
      <c r="L273">
        <v>0.214</v>
      </c>
      <c r="M273">
        <v>12.5</v>
      </c>
      <c r="N273">
        <v>3.7370000000000001</v>
      </c>
      <c r="O273">
        <v>25</v>
      </c>
      <c r="P273">
        <v>1</v>
      </c>
      <c r="Q273">
        <v>53.332999999999998</v>
      </c>
      <c r="R273">
        <v>9.2710000000000008</v>
      </c>
      <c r="S273">
        <v>24.762</v>
      </c>
      <c r="T273">
        <v>0.441</v>
      </c>
      <c r="U273">
        <v>0</v>
      </c>
    </row>
    <row r="274" spans="1:21">
      <c r="A274" t="s">
        <v>175</v>
      </c>
      <c r="B274">
        <v>0.156</v>
      </c>
      <c r="C274">
        <v>0.85699999999999998</v>
      </c>
      <c r="D274">
        <v>106</v>
      </c>
      <c r="E274">
        <v>205.10499999999999</v>
      </c>
      <c r="F274">
        <v>24.931000000000001</v>
      </c>
      <c r="G274">
        <v>180.17400000000001</v>
      </c>
      <c r="H274">
        <v>755.173</v>
      </c>
      <c r="I274">
        <v>61.173999999999999</v>
      </c>
      <c r="J274">
        <v>3.9060000000000001</v>
      </c>
      <c r="K274">
        <v>0.46200000000000002</v>
      </c>
      <c r="L274">
        <v>0.86799999999999999</v>
      </c>
      <c r="M274">
        <v>61.76</v>
      </c>
      <c r="N274">
        <v>4.4800000000000004</v>
      </c>
      <c r="O274">
        <v>8</v>
      </c>
      <c r="P274">
        <v>3</v>
      </c>
      <c r="Q274">
        <v>23.728999999999999</v>
      </c>
      <c r="R274">
        <v>6.0759999999999996</v>
      </c>
      <c r="S274">
        <v>13.597</v>
      </c>
      <c r="T274">
        <v>0.308</v>
      </c>
      <c r="U274">
        <v>0</v>
      </c>
    </row>
    <row r="275" spans="1:21">
      <c r="A275" t="s">
        <v>175</v>
      </c>
      <c r="B275">
        <v>-7.0999999999999994E-2</v>
      </c>
      <c r="C275">
        <v>0.82499999999999996</v>
      </c>
      <c r="D275">
        <v>134</v>
      </c>
      <c r="E275">
        <v>354.74200000000002</v>
      </c>
      <c r="F275">
        <v>74.572000000000003</v>
      </c>
      <c r="G275">
        <v>280.17</v>
      </c>
      <c r="H275">
        <v>1188.1610000000001</v>
      </c>
      <c r="I275">
        <v>66.227999999999994</v>
      </c>
      <c r="J275">
        <v>3.9750000000000001</v>
      </c>
      <c r="K275">
        <v>0.45</v>
      </c>
      <c r="L275">
        <v>0.85099999999999998</v>
      </c>
      <c r="M275">
        <v>65.106999999999999</v>
      </c>
      <c r="N275">
        <v>4.6070000000000002</v>
      </c>
      <c r="O275">
        <v>6</v>
      </c>
      <c r="P275">
        <v>4</v>
      </c>
      <c r="Q275">
        <v>25.352</v>
      </c>
      <c r="R275">
        <v>7.585</v>
      </c>
      <c r="S275">
        <v>19.995999999999999</v>
      </c>
      <c r="T275">
        <v>0.318</v>
      </c>
      <c r="U275">
        <v>0</v>
      </c>
    </row>
    <row r="276" spans="1:21">
      <c r="A276" t="s">
        <v>175</v>
      </c>
      <c r="B276">
        <v>-0.14000000000000001</v>
      </c>
      <c r="C276">
        <v>8.0000000000000002E-3</v>
      </c>
      <c r="D276">
        <v>28</v>
      </c>
      <c r="E276">
        <v>124.911</v>
      </c>
      <c r="F276">
        <v>28.300999999999998</v>
      </c>
      <c r="G276">
        <v>96.61</v>
      </c>
      <c r="H276">
        <v>374.334</v>
      </c>
      <c r="I276">
        <v>17.895</v>
      </c>
      <c r="J276">
        <v>3.9359999999999999</v>
      </c>
      <c r="K276">
        <v>0.44400000000000001</v>
      </c>
      <c r="L276">
        <v>0.67900000000000005</v>
      </c>
      <c r="M276">
        <v>47.273000000000003</v>
      </c>
      <c r="N276">
        <v>5.2729999999999997</v>
      </c>
      <c r="O276">
        <v>6</v>
      </c>
      <c r="P276">
        <v>5</v>
      </c>
      <c r="Q276">
        <v>30</v>
      </c>
      <c r="R276">
        <v>3.2589999999999999</v>
      </c>
      <c r="S276">
        <v>8.8780000000000001</v>
      </c>
      <c r="T276">
        <v>0.52400000000000002</v>
      </c>
      <c r="U276">
        <v>0</v>
      </c>
    </row>
    <row r="277" spans="1:21">
      <c r="A277" t="s">
        <v>176</v>
      </c>
      <c r="B277">
        <v>0.16500000000000001</v>
      </c>
      <c r="C277">
        <v>1E-3</v>
      </c>
      <c r="D277">
        <v>21</v>
      </c>
      <c r="E277">
        <v>114.096</v>
      </c>
      <c r="F277">
        <v>58.545000000000002</v>
      </c>
      <c r="G277">
        <v>55.551000000000002</v>
      </c>
      <c r="H277">
        <v>357.61599999999999</v>
      </c>
      <c r="I277">
        <v>2</v>
      </c>
      <c r="J277">
        <v>3.8570000000000002</v>
      </c>
      <c r="K277">
        <v>0.52400000000000002</v>
      </c>
      <c r="L277">
        <v>0.14299999999999999</v>
      </c>
      <c r="M277">
        <v>7.3330000000000002</v>
      </c>
      <c r="N277">
        <v>4.556</v>
      </c>
      <c r="O277">
        <v>7</v>
      </c>
      <c r="P277">
        <v>2</v>
      </c>
      <c r="Q277">
        <v>39.130000000000003</v>
      </c>
      <c r="R277">
        <v>4.05</v>
      </c>
      <c r="S277">
        <v>12.302</v>
      </c>
      <c r="T277">
        <v>0.188</v>
      </c>
      <c r="U277">
        <v>0</v>
      </c>
    </row>
    <row r="278" spans="1:21">
      <c r="A278" t="s">
        <v>177</v>
      </c>
      <c r="B278">
        <v>0.11899999999999999</v>
      </c>
      <c r="C278">
        <v>0</v>
      </c>
      <c r="D278">
        <v>23</v>
      </c>
      <c r="E278">
        <v>69.876000000000005</v>
      </c>
      <c r="F278">
        <v>51.762</v>
      </c>
      <c r="G278">
        <v>18.114000000000001</v>
      </c>
      <c r="H278">
        <v>276.61700000000002</v>
      </c>
      <c r="I278">
        <v>6</v>
      </c>
      <c r="J278">
        <v>3.9649999999999999</v>
      </c>
      <c r="K278">
        <v>0.504</v>
      </c>
      <c r="L278">
        <v>0.30399999999999999</v>
      </c>
      <c r="M278">
        <v>4.2859999999999996</v>
      </c>
      <c r="N278">
        <v>3.714</v>
      </c>
      <c r="O278">
        <v>5</v>
      </c>
      <c r="P278">
        <v>-1</v>
      </c>
      <c r="Q278">
        <v>53.332999999999998</v>
      </c>
      <c r="R278">
        <v>2.177</v>
      </c>
      <c r="S278">
        <v>4.8609999999999998</v>
      </c>
      <c r="T278">
        <v>0.21099999999999999</v>
      </c>
      <c r="U278">
        <v>0</v>
      </c>
    </row>
    <row r="279" spans="1:21">
      <c r="A279" t="s">
        <v>178</v>
      </c>
      <c r="B279">
        <v>5.8999999999999997E-2</v>
      </c>
      <c r="C279">
        <v>7.1999999999999995E-2</v>
      </c>
      <c r="D279">
        <v>46</v>
      </c>
      <c r="E279">
        <v>79.456999999999994</v>
      </c>
      <c r="F279">
        <v>11.83</v>
      </c>
      <c r="G279">
        <v>67.626999999999995</v>
      </c>
      <c r="H279">
        <v>301.06700000000001</v>
      </c>
      <c r="I279">
        <v>33</v>
      </c>
      <c r="J279">
        <v>3.9670000000000001</v>
      </c>
      <c r="K279">
        <v>0.57399999999999995</v>
      </c>
      <c r="L279">
        <v>0.73899999999999999</v>
      </c>
      <c r="M279">
        <v>23.417000000000002</v>
      </c>
      <c r="N279">
        <v>3.8330000000000002</v>
      </c>
      <c r="O279">
        <v>4</v>
      </c>
      <c r="P279">
        <v>3</v>
      </c>
      <c r="Q279">
        <v>32.143000000000001</v>
      </c>
      <c r="R279">
        <v>2.9860000000000002</v>
      </c>
      <c r="S279">
        <v>7.5549999999999997</v>
      </c>
      <c r="T279">
        <v>0.308</v>
      </c>
      <c r="U279">
        <v>0</v>
      </c>
    </row>
    <row r="280" spans="1:21">
      <c r="A280" t="s">
        <v>178</v>
      </c>
      <c r="B280">
        <v>-8.2000000000000003E-2</v>
      </c>
      <c r="C280">
        <v>0.623</v>
      </c>
      <c r="D280">
        <v>164</v>
      </c>
      <c r="E280">
        <v>398.05799999999999</v>
      </c>
      <c r="F280">
        <v>123.926</v>
      </c>
      <c r="G280">
        <v>274.13200000000001</v>
      </c>
      <c r="H280">
        <v>1463.0170000000001</v>
      </c>
      <c r="I280">
        <v>55.2</v>
      </c>
      <c r="J280">
        <v>4.0330000000000004</v>
      </c>
      <c r="K280">
        <v>0.49199999999999999</v>
      </c>
      <c r="L280">
        <v>0.57899999999999996</v>
      </c>
      <c r="M280">
        <v>33.265000000000001</v>
      </c>
      <c r="N280">
        <v>4.9119999999999999</v>
      </c>
      <c r="O280">
        <v>19</v>
      </c>
      <c r="P280">
        <v>5</v>
      </c>
      <c r="Q280">
        <v>34.408999999999999</v>
      </c>
      <c r="R280">
        <v>8.0990000000000002</v>
      </c>
      <c r="S280">
        <v>19.837</v>
      </c>
      <c r="T280">
        <v>0.17199999999999999</v>
      </c>
      <c r="U280">
        <v>0</v>
      </c>
    </row>
    <row r="281" spans="1:21">
      <c r="A281" t="s">
        <v>179</v>
      </c>
      <c r="B281">
        <v>0.44800000000000001</v>
      </c>
      <c r="C281">
        <v>0.155</v>
      </c>
      <c r="D281">
        <v>47</v>
      </c>
      <c r="E281">
        <v>57.521999999999998</v>
      </c>
      <c r="F281">
        <v>22.501000000000001</v>
      </c>
      <c r="G281">
        <v>35.021000000000001</v>
      </c>
      <c r="H281">
        <v>272.58600000000001</v>
      </c>
      <c r="I281">
        <v>18</v>
      </c>
      <c r="J281">
        <v>3.7719999999999998</v>
      </c>
      <c r="K281">
        <v>0.41899999999999998</v>
      </c>
      <c r="L281">
        <v>0.40400000000000003</v>
      </c>
      <c r="M281">
        <v>31.571000000000002</v>
      </c>
      <c r="N281">
        <v>5.0709999999999997</v>
      </c>
      <c r="O281">
        <v>9</v>
      </c>
      <c r="P281">
        <v>0</v>
      </c>
      <c r="Q281">
        <v>46.429000000000002</v>
      </c>
      <c r="R281">
        <v>3.3860000000000001</v>
      </c>
      <c r="S281">
        <v>7.6829999999999998</v>
      </c>
      <c r="T281">
        <v>0.22900000000000001</v>
      </c>
      <c r="U281">
        <v>0</v>
      </c>
    </row>
    <row r="282" spans="1:21">
      <c r="A282" t="s">
        <v>180</v>
      </c>
      <c r="B282">
        <v>0.13600000000000001</v>
      </c>
      <c r="C282">
        <v>0.93500000000000005</v>
      </c>
      <c r="D282">
        <v>264</v>
      </c>
      <c r="E282">
        <v>401.04500000000002</v>
      </c>
      <c r="F282">
        <v>192.22399999999999</v>
      </c>
      <c r="G282">
        <v>208.82</v>
      </c>
      <c r="H282">
        <v>1679.663</v>
      </c>
      <c r="I282">
        <v>53.661000000000001</v>
      </c>
      <c r="J282">
        <v>3.8410000000000002</v>
      </c>
      <c r="K282">
        <v>0.43099999999999999</v>
      </c>
      <c r="L282">
        <v>0.44700000000000001</v>
      </c>
      <c r="M282">
        <v>32.444000000000003</v>
      </c>
      <c r="N282">
        <v>4</v>
      </c>
      <c r="O282">
        <v>18</v>
      </c>
      <c r="P282">
        <v>1</v>
      </c>
      <c r="Q282">
        <v>36</v>
      </c>
      <c r="R282">
        <v>8.6720000000000006</v>
      </c>
      <c r="S282">
        <v>20.582999999999998</v>
      </c>
      <c r="T282">
        <v>0.16200000000000001</v>
      </c>
      <c r="U282">
        <v>0</v>
      </c>
    </row>
    <row r="283" spans="1:21">
      <c r="A283" t="s">
        <v>182</v>
      </c>
      <c r="B283">
        <v>0.24099999999999999</v>
      </c>
      <c r="C283">
        <v>4.0000000000000001E-3</v>
      </c>
      <c r="D283">
        <v>23</v>
      </c>
      <c r="E283">
        <v>107.792</v>
      </c>
      <c r="F283">
        <v>58.279000000000003</v>
      </c>
      <c r="G283">
        <v>49.512999999999998</v>
      </c>
      <c r="H283">
        <v>335.43</v>
      </c>
      <c r="I283">
        <v>4</v>
      </c>
      <c r="J283">
        <v>4.0060000000000002</v>
      </c>
      <c r="K283">
        <v>0.496</v>
      </c>
      <c r="L283">
        <v>0.217</v>
      </c>
      <c r="M283">
        <v>27.2</v>
      </c>
      <c r="N283">
        <v>3.4</v>
      </c>
      <c r="O283">
        <v>4</v>
      </c>
      <c r="P283">
        <v>2</v>
      </c>
      <c r="Q283">
        <v>42.856999999999999</v>
      </c>
      <c r="R283">
        <v>3.4119999999999999</v>
      </c>
      <c r="S283">
        <v>8.3170000000000002</v>
      </c>
      <c r="T283">
        <v>0.33</v>
      </c>
      <c r="U283">
        <v>0</v>
      </c>
    </row>
    <row r="284" spans="1:21">
      <c r="A284" t="s">
        <v>184</v>
      </c>
      <c r="B284">
        <v>0.218</v>
      </c>
      <c r="C284">
        <v>0.47799999999999998</v>
      </c>
      <c r="D284">
        <v>158</v>
      </c>
      <c r="E284">
        <v>316.42899999999997</v>
      </c>
      <c r="F284">
        <v>155.41900000000001</v>
      </c>
      <c r="G284">
        <v>161.01</v>
      </c>
      <c r="H284">
        <v>1196.7629999999999</v>
      </c>
      <c r="I284">
        <v>36.063000000000002</v>
      </c>
      <c r="J284">
        <v>3.9540000000000002</v>
      </c>
      <c r="K284">
        <v>0.49099999999999999</v>
      </c>
      <c r="L284">
        <v>0.39900000000000002</v>
      </c>
      <c r="M284">
        <v>30.375</v>
      </c>
      <c r="N284">
        <v>4.2809999999999997</v>
      </c>
      <c r="O284">
        <v>18</v>
      </c>
      <c r="P284">
        <v>0</v>
      </c>
      <c r="Q284">
        <v>41.378999999999998</v>
      </c>
      <c r="R284">
        <v>7.6760000000000002</v>
      </c>
      <c r="S284">
        <v>19.12</v>
      </c>
      <c r="T284">
        <v>0.314</v>
      </c>
      <c r="U284">
        <v>0</v>
      </c>
    </row>
    <row r="285" spans="1:21">
      <c r="A285" t="s">
        <v>184</v>
      </c>
      <c r="B285">
        <v>-0.123</v>
      </c>
      <c r="C285">
        <v>1.2999999999999999E-2</v>
      </c>
      <c r="D285">
        <v>33</v>
      </c>
      <c r="E285">
        <v>168.43</v>
      </c>
      <c r="F285">
        <v>53.706000000000003</v>
      </c>
      <c r="G285">
        <v>114.72499999999999</v>
      </c>
      <c r="H285">
        <v>604.86300000000006</v>
      </c>
      <c r="I285">
        <v>20.454999999999998</v>
      </c>
      <c r="J285">
        <v>4.0759999999999996</v>
      </c>
      <c r="K285">
        <v>0.623</v>
      </c>
      <c r="L285">
        <v>0.66700000000000004</v>
      </c>
      <c r="M285">
        <v>42.154000000000003</v>
      </c>
      <c r="N285">
        <v>4.2309999999999999</v>
      </c>
      <c r="O285">
        <v>4</v>
      </c>
      <c r="P285">
        <v>1</v>
      </c>
      <c r="Q285">
        <v>37.5</v>
      </c>
      <c r="R285">
        <v>4.9379999999999997</v>
      </c>
      <c r="S285">
        <v>11.281000000000001</v>
      </c>
      <c r="T285">
        <v>0.496</v>
      </c>
      <c r="U285">
        <v>0</v>
      </c>
    </row>
    <row r="286" spans="1:21">
      <c r="A286" t="s">
        <v>186</v>
      </c>
      <c r="B286">
        <v>0.376</v>
      </c>
      <c r="C286">
        <v>1.2999999999999999E-2</v>
      </c>
      <c r="D286">
        <v>81</v>
      </c>
      <c r="E286">
        <v>193.01400000000001</v>
      </c>
      <c r="F286">
        <v>121.685</v>
      </c>
      <c r="G286">
        <v>71.328999999999994</v>
      </c>
      <c r="H286">
        <v>630.81500000000005</v>
      </c>
      <c r="I286">
        <v>3.2</v>
      </c>
      <c r="J286">
        <v>3.6880000000000002</v>
      </c>
      <c r="K286">
        <v>0.36899999999999999</v>
      </c>
      <c r="L286">
        <v>0.123</v>
      </c>
      <c r="M286">
        <v>10.555999999999999</v>
      </c>
      <c r="N286">
        <v>4.63</v>
      </c>
      <c r="O286">
        <v>19</v>
      </c>
      <c r="P286">
        <v>9</v>
      </c>
      <c r="Q286">
        <v>55.555999999999997</v>
      </c>
      <c r="R286">
        <v>6.2830000000000004</v>
      </c>
      <c r="S286">
        <v>13.804</v>
      </c>
      <c r="T286">
        <v>0.38600000000000001</v>
      </c>
      <c r="U286">
        <v>0</v>
      </c>
    </row>
    <row r="287" spans="1:21">
      <c r="A287" t="s">
        <v>187</v>
      </c>
      <c r="B287">
        <v>5.2999999999999999E-2</v>
      </c>
      <c r="C287">
        <v>1E-3</v>
      </c>
      <c r="D287">
        <v>34</v>
      </c>
      <c r="E287">
        <v>91.927000000000007</v>
      </c>
      <c r="F287">
        <v>50.868000000000002</v>
      </c>
      <c r="G287">
        <v>41.058999999999997</v>
      </c>
      <c r="H287">
        <v>345.62599999999998</v>
      </c>
      <c r="I287">
        <v>10</v>
      </c>
      <c r="J287">
        <v>4.0609999999999999</v>
      </c>
      <c r="K287">
        <v>0.53700000000000003</v>
      </c>
      <c r="L287">
        <v>0.32400000000000001</v>
      </c>
      <c r="M287">
        <v>11.083</v>
      </c>
      <c r="N287">
        <v>4.3330000000000002</v>
      </c>
      <c r="O287">
        <v>7</v>
      </c>
      <c r="P287">
        <v>0</v>
      </c>
      <c r="Q287">
        <v>45.832999999999998</v>
      </c>
      <c r="R287">
        <v>3.1859999999999999</v>
      </c>
      <c r="S287">
        <v>7.2089999999999996</v>
      </c>
      <c r="T287">
        <v>0.35499999999999998</v>
      </c>
      <c r="U287">
        <v>0</v>
      </c>
    </row>
    <row r="288" spans="1:21">
      <c r="A288" t="s">
        <v>187</v>
      </c>
      <c r="B288">
        <v>8.0000000000000002E-3</v>
      </c>
      <c r="C288">
        <v>1E-3</v>
      </c>
      <c r="D288">
        <v>19</v>
      </c>
      <c r="E288">
        <v>64.185000000000002</v>
      </c>
      <c r="F288">
        <v>30.134</v>
      </c>
      <c r="G288">
        <v>34.051000000000002</v>
      </c>
      <c r="H288">
        <v>235.298</v>
      </c>
      <c r="I288">
        <v>9</v>
      </c>
      <c r="J288">
        <v>3.8679999999999999</v>
      </c>
      <c r="K288">
        <v>0.51400000000000001</v>
      </c>
      <c r="L288">
        <v>0.52600000000000002</v>
      </c>
      <c r="M288">
        <v>17.5</v>
      </c>
      <c r="N288">
        <v>4.5</v>
      </c>
      <c r="O288">
        <v>4</v>
      </c>
      <c r="P288">
        <v>0</v>
      </c>
      <c r="Q288">
        <v>35.293999999999997</v>
      </c>
      <c r="R288">
        <v>2.319</v>
      </c>
      <c r="S288">
        <v>5.8289999999999997</v>
      </c>
      <c r="T288">
        <v>0.71299999999999997</v>
      </c>
      <c r="U288">
        <v>0</v>
      </c>
    </row>
    <row r="289" spans="1:21">
      <c r="A289" t="s">
        <v>188</v>
      </c>
      <c r="B289">
        <v>0.15</v>
      </c>
      <c r="C289">
        <v>0</v>
      </c>
      <c r="D289">
        <v>25</v>
      </c>
      <c r="E289">
        <v>101.005</v>
      </c>
      <c r="F289">
        <v>57.451000000000001</v>
      </c>
      <c r="G289">
        <v>43.554000000000002</v>
      </c>
      <c r="H289">
        <v>329.39299999999997</v>
      </c>
      <c r="I289">
        <v>2</v>
      </c>
      <c r="J289">
        <v>3.8570000000000002</v>
      </c>
      <c r="K289">
        <v>0.47</v>
      </c>
      <c r="L289">
        <v>0.12</v>
      </c>
      <c r="M289">
        <v>16.082999999999998</v>
      </c>
      <c r="N289">
        <v>3.9169999999999998</v>
      </c>
      <c r="O289">
        <v>7</v>
      </c>
      <c r="P289">
        <v>1</v>
      </c>
      <c r="Q289">
        <v>52</v>
      </c>
      <c r="R289">
        <v>3.4950000000000001</v>
      </c>
      <c r="S289">
        <v>7.96</v>
      </c>
      <c r="T289">
        <v>0.28399999999999997</v>
      </c>
      <c r="U289">
        <v>0</v>
      </c>
    </row>
    <row r="290" spans="1:21">
      <c r="A290" t="s">
        <v>188</v>
      </c>
      <c r="B290">
        <v>2.5000000000000001E-2</v>
      </c>
      <c r="C290">
        <v>3.0000000000000001E-3</v>
      </c>
      <c r="D290">
        <v>17</v>
      </c>
      <c r="E290">
        <v>87.41</v>
      </c>
      <c r="F290">
        <v>49.972999999999999</v>
      </c>
      <c r="G290">
        <v>37.436</v>
      </c>
      <c r="H290">
        <v>281.12900000000002</v>
      </c>
      <c r="I290">
        <v>11</v>
      </c>
      <c r="J290">
        <v>4.1840000000000002</v>
      </c>
      <c r="K290">
        <v>0.61799999999999999</v>
      </c>
      <c r="L290">
        <v>0.70599999999999996</v>
      </c>
      <c r="M290">
        <v>29.571000000000002</v>
      </c>
      <c r="N290">
        <v>4.4290000000000003</v>
      </c>
      <c r="O290">
        <v>4</v>
      </c>
      <c r="P290">
        <v>2</v>
      </c>
      <c r="Q290">
        <v>47.058999999999997</v>
      </c>
      <c r="R290">
        <v>2.5539999999999998</v>
      </c>
      <c r="S290">
        <v>4.8620000000000001</v>
      </c>
      <c r="T290">
        <v>0.41</v>
      </c>
      <c r="U290">
        <v>0</v>
      </c>
    </row>
    <row r="291" spans="1:21">
      <c r="A291" t="s">
        <v>190</v>
      </c>
      <c r="B291">
        <v>7.0000000000000007E-2</v>
      </c>
      <c r="C291">
        <v>0.41399999999999998</v>
      </c>
      <c r="D291">
        <v>67</v>
      </c>
      <c r="E291">
        <v>173.767</v>
      </c>
      <c r="F291">
        <v>80.78</v>
      </c>
      <c r="G291">
        <v>92.986999999999995</v>
      </c>
      <c r="H291">
        <v>604.68100000000004</v>
      </c>
      <c r="I291">
        <v>18.094999999999999</v>
      </c>
      <c r="J291">
        <v>3.97</v>
      </c>
      <c r="K291">
        <v>0.55300000000000005</v>
      </c>
      <c r="L291">
        <v>0.313</v>
      </c>
      <c r="M291">
        <v>4.4210000000000003</v>
      </c>
      <c r="N291">
        <v>4.3159999999999998</v>
      </c>
      <c r="O291">
        <v>17</v>
      </c>
      <c r="P291">
        <v>-1</v>
      </c>
      <c r="Q291">
        <v>41.304000000000002</v>
      </c>
      <c r="R291">
        <v>4.9459999999999997</v>
      </c>
      <c r="S291">
        <v>11.773</v>
      </c>
      <c r="T291">
        <v>0.29899999999999999</v>
      </c>
      <c r="U291">
        <v>0</v>
      </c>
    </row>
    <row r="292" spans="1:21">
      <c r="A292" t="s">
        <v>191</v>
      </c>
      <c r="B292">
        <v>0.33600000000000002</v>
      </c>
      <c r="C292">
        <v>4.0000000000000001E-3</v>
      </c>
      <c r="D292">
        <v>43</v>
      </c>
      <c r="E292">
        <v>140.31399999999999</v>
      </c>
      <c r="F292">
        <v>78.724999999999994</v>
      </c>
      <c r="G292">
        <v>61.588999999999999</v>
      </c>
      <c r="H292">
        <v>486.74599999999998</v>
      </c>
      <c r="I292">
        <v>4</v>
      </c>
      <c r="J292">
        <v>4.0510000000000002</v>
      </c>
      <c r="K292">
        <v>0.502</v>
      </c>
      <c r="L292">
        <v>0.11600000000000001</v>
      </c>
      <c r="M292">
        <v>13.388999999999999</v>
      </c>
      <c r="N292">
        <v>3.944</v>
      </c>
      <c r="O292">
        <v>13</v>
      </c>
      <c r="P292">
        <v>1</v>
      </c>
      <c r="Q292">
        <v>55.881999999999998</v>
      </c>
      <c r="R292">
        <v>4.7279999999999998</v>
      </c>
      <c r="S292">
        <v>12.54</v>
      </c>
      <c r="T292">
        <v>0.32300000000000001</v>
      </c>
      <c r="U292">
        <v>0</v>
      </c>
    </row>
    <row r="293" spans="1:21">
      <c r="A293" t="s">
        <v>192</v>
      </c>
      <c r="B293">
        <v>2.1999999999999999E-2</v>
      </c>
      <c r="C293">
        <v>0.63500000000000001</v>
      </c>
      <c r="D293">
        <v>58</v>
      </c>
      <c r="E293">
        <v>168.345</v>
      </c>
      <c r="F293">
        <v>33.347999999999999</v>
      </c>
      <c r="G293">
        <v>134.99700000000001</v>
      </c>
      <c r="H293">
        <v>469.51</v>
      </c>
      <c r="I293">
        <v>28.606000000000002</v>
      </c>
      <c r="J293">
        <v>4.0490000000000004</v>
      </c>
      <c r="K293">
        <v>0.47599999999999998</v>
      </c>
      <c r="L293">
        <v>0.56899999999999995</v>
      </c>
      <c r="M293">
        <v>57.1</v>
      </c>
      <c r="N293">
        <v>4.0999999999999996</v>
      </c>
      <c r="O293">
        <v>5</v>
      </c>
      <c r="P293">
        <v>3</v>
      </c>
      <c r="Q293">
        <v>31.428999999999998</v>
      </c>
      <c r="R293">
        <v>4.45</v>
      </c>
      <c r="S293">
        <v>9.5719999999999992</v>
      </c>
      <c r="T293">
        <v>0.189</v>
      </c>
      <c r="U293">
        <v>0</v>
      </c>
    </row>
    <row r="294" spans="1:21">
      <c r="A294" t="s">
        <v>192</v>
      </c>
      <c r="B294">
        <v>-7.9000000000000001E-2</v>
      </c>
      <c r="C294">
        <v>0.434</v>
      </c>
      <c r="D294">
        <v>91</v>
      </c>
      <c r="E294">
        <v>345.34500000000003</v>
      </c>
      <c r="F294">
        <v>112.273</v>
      </c>
      <c r="G294">
        <v>233.072</v>
      </c>
      <c r="H294">
        <v>1158.1569999999999</v>
      </c>
      <c r="I294">
        <v>27.081</v>
      </c>
      <c r="J294">
        <v>4.0190000000000001</v>
      </c>
      <c r="K294">
        <v>0.45700000000000002</v>
      </c>
      <c r="L294">
        <v>0.40699999999999997</v>
      </c>
      <c r="M294">
        <v>21.552</v>
      </c>
      <c r="N294">
        <v>3.8620000000000001</v>
      </c>
      <c r="O294">
        <v>12</v>
      </c>
      <c r="P294">
        <v>3</v>
      </c>
      <c r="Q294">
        <v>47.540999999999997</v>
      </c>
      <c r="R294">
        <v>7.7809999999999997</v>
      </c>
      <c r="S294">
        <v>21.728999999999999</v>
      </c>
      <c r="T294">
        <v>0.36299999999999999</v>
      </c>
      <c r="U294">
        <v>0</v>
      </c>
    </row>
    <row r="295" spans="1:21">
      <c r="A295" t="s">
        <v>193</v>
      </c>
      <c r="B295">
        <v>0.20200000000000001</v>
      </c>
      <c r="C295">
        <v>0.77700000000000002</v>
      </c>
      <c r="D295">
        <v>41</v>
      </c>
      <c r="E295">
        <v>128.809</v>
      </c>
      <c r="F295">
        <v>14.084</v>
      </c>
      <c r="G295">
        <v>114.72499999999999</v>
      </c>
      <c r="H295">
        <v>430.93</v>
      </c>
      <c r="I295">
        <v>23.332999999999998</v>
      </c>
      <c r="J295">
        <v>4</v>
      </c>
      <c r="K295">
        <v>0.499</v>
      </c>
      <c r="L295">
        <v>0.65900000000000003</v>
      </c>
      <c r="M295">
        <v>43.625</v>
      </c>
      <c r="N295">
        <v>4.375</v>
      </c>
      <c r="O295">
        <v>8</v>
      </c>
      <c r="P295">
        <v>4</v>
      </c>
      <c r="Q295">
        <v>20</v>
      </c>
      <c r="R295">
        <v>4.32</v>
      </c>
      <c r="S295">
        <v>9.4719999999999995</v>
      </c>
      <c r="T295">
        <v>8.6999999999999994E-2</v>
      </c>
      <c r="U295">
        <v>0</v>
      </c>
    </row>
    <row r="296" spans="1:21">
      <c r="A296" t="s">
        <v>194</v>
      </c>
      <c r="B296">
        <v>0.08</v>
      </c>
      <c r="C296">
        <v>0.96199999999999997</v>
      </c>
      <c r="D296">
        <v>128</v>
      </c>
      <c r="E296">
        <v>271.99200000000002</v>
      </c>
      <c r="F296">
        <v>41.335000000000001</v>
      </c>
      <c r="G296">
        <v>230.65700000000001</v>
      </c>
      <c r="H296">
        <v>911.19200000000001</v>
      </c>
      <c r="I296">
        <v>73.588999999999999</v>
      </c>
      <c r="J296">
        <v>3.907</v>
      </c>
      <c r="K296">
        <v>0.42399999999999999</v>
      </c>
      <c r="L296">
        <v>0.875</v>
      </c>
      <c r="M296">
        <v>58.56</v>
      </c>
      <c r="N296">
        <v>4.6399999999999997</v>
      </c>
      <c r="O296">
        <v>9</v>
      </c>
      <c r="P296">
        <v>4</v>
      </c>
      <c r="Q296">
        <v>24.193999999999999</v>
      </c>
      <c r="R296">
        <v>6.4859999999999998</v>
      </c>
      <c r="S296">
        <v>17.32</v>
      </c>
      <c r="T296">
        <v>0.32300000000000001</v>
      </c>
      <c r="U296">
        <v>0</v>
      </c>
    </row>
    <row r="297" spans="1:21">
      <c r="A297" t="s">
        <v>195</v>
      </c>
      <c r="B297">
        <v>7.5999999999999998E-2</v>
      </c>
      <c r="C297">
        <v>0.26400000000000001</v>
      </c>
      <c r="D297">
        <v>72</v>
      </c>
      <c r="E297">
        <v>212.18799999999999</v>
      </c>
      <c r="F297">
        <v>89.01</v>
      </c>
      <c r="G297">
        <v>123.178</v>
      </c>
      <c r="H297">
        <v>648.93899999999996</v>
      </c>
      <c r="I297">
        <v>22.667000000000002</v>
      </c>
      <c r="J297">
        <v>3.9279999999999999</v>
      </c>
      <c r="K297">
        <v>0.48499999999999999</v>
      </c>
      <c r="L297">
        <v>0.375</v>
      </c>
      <c r="M297">
        <v>44.273000000000003</v>
      </c>
      <c r="N297">
        <v>4.1820000000000004</v>
      </c>
      <c r="O297">
        <v>4</v>
      </c>
      <c r="P297">
        <v>2</v>
      </c>
      <c r="Q297">
        <v>37.5</v>
      </c>
      <c r="R297">
        <v>4.9379999999999997</v>
      </c>
      <c r="S297">
        <v>14.226000000000001</v>
      </c>
      <c r="T297">
        <v>0.42899999999999999</v>
      </c>
      <c r="U297">
        <v>0</v>
      </c>
    </row>
    <row r="298" spans="1:21">
      <c r="A298" t="s">
        <v>196</v>
      </c>
      <c r="B298">
        <v>0.20499999999999999</v>
      </c>
      <c r="C298">
        <v>0</v>
      </c>
      <c r="D298">
        <v>21</v>
      </c>
      <c r="E298">
        <v>26.19</v>
      </c>
      <c r="F298">
        <v>22.567</v>
      </c>
      <c r="G298">
        <v>3.6230000000000002</v>
      </c>
      <c r="H298">
        <v>105.27200000000001</v>
      </c>
      <c r="I298">
        <v>0</v>
      </c>
      <c r="J298">
        <v>3.6230000000000002</v>
      </c>
      <c r="K298">
        <v>0.436</v>
      </c>
      <c r="L298">
        <v>0</v>
      </c>
      <c r="M298">
        <v>-8.4550000000000001</v>
      </c>
      <c r="N298">
        <v>3.8180000000000001</v>
      </c>
      <c r="O298">
        <v>9</v>
      </c>
      <c r="P298">
        <v>2</v>
      </c>
      <c r="Q298">
        <v>66.667000000000002</v>
      </c>
      <c r="R298">
        <v>1.9159999999999999</v>
      </c>
      <c r="S298">
        <v>4.3620000000000001</v>
      </c>
      <c r="T298">
        <v>0.13800000000000001</v>
      </c>
      <c r="U298">
        <v>0</v>
      </c>
    </row>
    <row r="299" spans="1:21">
      <c r="A299" t="s">
        <v>197</v>
      </c>
      <c r="B299">
        <v>0.153</v>
      </c>
      <c r="C299">
        <v>0.83599999999999997</v>
      </c>
      <c r="D299">
        <v>67</v>
      </c>
      <c r="E299">
        <v>203.43700000000001</v>
      </c>
      <c r="F299">
        <v>47.652999999999999</v>
      </c>
      <c r="G299">
        <v>155.78399999999999</v>
      </c>
      <c r="H299">
        <v>624.45699999999999</v>
      </c>
      <c r="I299">
        <v>29.459</v>
      </c>
      <c r="J299">
        <v>4.093</v>
      </c>
      <c r="K299">
        <v>0.53200000000000003</v>
      </c>
      <c r="L299">
        <v>0.55200000000000005</v>
      </c>
      <c r="M299">
        <v>19.706</v>
      </c>
      <c r="N299">
        <v>4.0590000000000002</v>
      </c>
      <c r="O299">
        <v>11</v>
      </c>
      <c r="P299">
        <v>3</v>
      </c>
      <c r="Q299">
        <v>37.777999999999999</v>
      </c>
      <c r="R299">
        <v>5.1210000000000004</v>
      </c>
      <c r="S299">
        <v>12.932</v>
      </c>
      <c r="T299">
        <v>0.55900000000000005</v>
      </c>
      <c r="U299">
        <v>0</v>
      </c>
    </row>
    <row r="300" spans="1:21">
      <c r="A300" t="s">
        <v>197</v>
      </c>
      <c r="B300">
        <v>0.153</v>
      </c>
      <c r="C300">
        <v>5.0000000000000001E-3</v>
      </c>
      <c r="D300">
        <v>29</v>
      </c>
      <c r="E300">
        <v>81.146000000000001</v>
      </c>
      <c r="F300">
        <v>40.087000000000003</v>
      </c>
      <c r="G300">
        <v>41.058999999999997</v>
      </c>
      <c r="H300">
        <v>294.18099999999998</v>
      </c>
      <c r="I300">
        <v>12.714</v>
      </c>
      <c r="J300">
        <v>3.9209999999999998</v>
      </c>
      <c r="K300">
        <v>0.51400000000000001</v>
      </c>
      <c r="L300">
        <v>0.48299999999999998</v>
      </c>
      <c r="M300">
        <v>46.555999999999997</v>
      </c>
      <c r="N300">
        <v>4.8890000000000002</v>
      </c>
      <c r="O300">
        <v>4</v>
      </c>
      <c r="P300">
        <v>0</v>
      </c>
      <c r="Q300">
        <v>31.818000000000001</v>
      </c>
      <c r="R300">
        <v>3.3660000000000001</v>
      </c>
      <c r="S300">
        <v>8.5419999999999998</v>
      </c>
      <c r="T300">
        <v>0.36</v>
      </c>
      <c r="U300">
        <v>0</v>
      </c>
    </row>
    <row r="301" spans="1:21">
      <c r="A301" t="s">
        <v>198</v>
      </c>
      <c r="B301">
        <v>0.51200000000000001</v>
      </c>
      <c r="C301">
        <v>0.56399999999999995</v>
      </c>
      <c r="D301">
        <v>66</v>
      </c>
      <c r="E301">
        <v>61.848999999999997</v>
      </c>
      <c r="F301">
        <v>30.134</v>
      </c>
      <c r="G301">
        <v>31.715</v>
      </c>
      <c r="H301">
        <v>305.05500000000001</v>
      </c>
      <c r="I301">
        <v>35</v>
      </c>
      <c r="J301">
        <v>3.879</v>
      </c>
      <c r="K301">
        <v>0.51500000000000001</v>
      </c>
      <c r="L301">
        <v>0.54500000000000004</v>
      </c>
      <c r="M301">
        <v>38.610999999999997</v>
      </c>
      <c r="N301">
        <v>4.444</v>
      </c>
      <c r="O301">
        <v>9</v>
      </c>
      <c r="P301">
        <v>0</v>
      </c>
      <c r="Q301">
        <v>34.286000000000001</v>
      </c>
      <c r="R301">
        <v>3.2519999999999998</v>
      </c>
      <c r="S301">
        <v>7.0090000000000003</v>
      </c>
      <c r="T301">
        <v>0.23400000000000001</v>
      </c>
      <c r="U3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cryptic holo in paper</vt:lpstr>
      <vt:lpstr>cryptic  fpocket score in paper</vt:lpstr>
      <vt:lpstr>normal holo in moad </vt:lpstr>
      <vt:lpstr>normal fpocket score in moad</vt:lpstr>
      <vt:lpstr>compare</vt:lpstr>
      <vt:lpstr>make_dataset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2021-02-12T04:13:00Z</dcterms:created>
  <dcterms:modified xsi:type="dcterms:W3CDTF">2021-04-12T18:57:21Z</dcterms:modified>
</cp:coreProperties>
</file>