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ki.minamide/Workspace/Perl/scripts/sample_scripts/final project/stats/"/>
    </mc:Choice>
  </mc:AlternateContent>
  <xr:revisionPtr revIDLastSave="0" documentId="13_ncr:1_{83A0259B-2881-FE40-B40A-DA29609D1DC2}" xr6:coauthVersionLast="36" xr6:coauthVersionMax="36" xr10:uidLastSave="{00000000-0000-0000-0000-000000000000}"/>
  <bookViews>
    <workbookView xWindow="33160" yWindow="1720" windowWidth="32340" windowHeight="19580" activeTab="2" xr2:uid="{2B0C29F4-B7E8-844B-A3D5-C8FF13ED4735}"/>
  </bookViews>
  <sheets>
    <sheet name="Real Data" sheetId="1" r:id="rId1"/>
    <sheet name="Mention" sheetId="2" r:id="rId2"/>
    <sheet name="Charts" sheetId="3" r:id="rId3"/>
  </sheets>
  <definedNames>
    <definedName name="_xlchart.v1.42" hidden="1">'Real Data'!$AB$3:$AB$49</definedName>
    <definedName name="_xlchart.v1.43" hidden="1">'Real Data'!$G$3:$G$49</definedName>
    <definedName name="_xlchart.v1.44" hidden="1">'Real Data'!$M$3:$M$49</definedName>
    <definedName name="_xlchart.v1.45" hidden="1">'Real Data'!$P$3:$P$49</definedName>
    <definedName name="_xlchart.v1.46" hidden="1">'Real Data'!$S$3:$S$49</definedName>
    <definedName name="_xlchart.v1.47" hidden="1">'Real Data'!$V$3:$V$49</definedName>
    <definedName name="_xlchart.v1.48" hidden="1">'Real Data'!$Y$3:$Y$49</definedName>
    <definedName name="_xlchart.v1.49" hidden="1">Mention!$AB$3:$AB$49</definedName>
    <definedName name="_xlchart.v1.50" hidden="1">Mention!$G$3:$G$4949</definedName>
    <definedName name="_xlchart.v1.51" hidden="1">Mention!$M$3:$M$49</definedName>
    <definedName name="_xlchart.v1.52" hidden="1">Mention!$P$3:$P$49</definedName>
    <definedName name="_xlchart.v1.53" hidden="1">Mention!$S$3:$S$49</definedName>
    <definedName name="_xlchart.v1.54" hidden="1">Mention!$V$3:$V$49</definedName>
    <definedName name="_xlchart.v1.55" hidden="1">Mention!$Y$3:$Y$49</definedName>
    <definedName name="_xlchart.v5.0" hidden="1">Mention!$M$50</definedName>
    <definedName name="_xlchart.v5.1" hidden="1">Mention!$M$51:$M$97</definedName>
    <definedName name="_xlchart.v5.10" hidden="1">Mention!$M$50</definedName>
    <definedName name="_xlchart.v5.11" hidden="1">Mention!$M$51:$M$97</definedName>
    <definedName name="_xlchart.v5.12" hidden="1">Mention!$N$50</definedName>
    <definedName name="_xlchart.v5.13" hidden="1">Mention!$N$51:$N$97</definedName>
    <definedName name="_xlchart.v5.14" hidden="1">Mention!$M$50</definedName>
    <definedName name="_xlchart.v5.15" hidden="1">Mention!$M$51:$M$97</definedName>
    <definedName name="_xlchart.v5.16" hidden="1">Mention!$N$50</definedName>
    <definedName name="_xlchart.v5.17" hidden="1">Mention!$N$51:$N$97</definedName>
    <definedName name="_xlchart.v5.18" hidden="1">Mention!$M$50</definedName>
    <definedName name="_xlchart.v5.19" hidden="1">Mention!$M$51:$M$97</definedName>
    <definedName name="_xlchart.v5.2" hidden="1">Mention!$N$50</definedName>
    <definedName name="_xlchart.v5.20" hidden="1">Mention!$N$50</definedName>
    <definedName name="_xlchart.v5.21" hidden="1">Mention!$N$51:$N$97</definedName>
    <definedName name="_xlchart.v5.22" hidden="1">Mention!$M$50</definedName>
    <definedName name="_xlchart.v5.23" hidden="1">Mention!$M$51:$M$97</definedName>
    <definedName name="_xlchart.v5.24" hidden="1">Mention!$N$50</definedName>
    <definedName name="_xlchart.v5.25" hidden="1">Mention!$N$51:$N$97</definedName>
    <definedName name="_xlchart.v5.26" hidden="1">Mention!$M$50</definedName>
    <definedName name="_xlchart.v5.27" hidden="1">Mention!$M$51:$M$97</definedName>
    <definedName name="_xlchart.v5.28" hidden="1">Mention!$N$50</definedName>
    <definedName name="_xlchart.v5.29" hidden="1">Mention!$N$51:$N$97</definedName>
    <definedName name="_xlchart.v5.3" hidden="1">Mention!$N$51:$N$97</definedName>
    <definedName name="_xlchart.v5.30" hidden="1">Mention!$M$50</definedName>
    <definedName name="_xlchart.v5.31" hidden="1">Mention!$M$51:$M$97</definedName>
    <definedName name="_xlchart.v5.32" hidden="1">Mention!$N$50</definedName>
    <definedName name="_xlchart.v5.33" hidden="1">Mention!$N$51:$N$97</definedName>
    <definedName name="_xlchart.v5.34" hidden="1">Mention!$M$50</definedName>
    <definedName name="_xlchart.v5.35" hidden="1">Mention!$M$51:$M$97</definedName>
    <definedName name="_xlchart.v5.36" hidden="1">Mention!$N$50</definedName>
    <definedName name="_xlchart.v5.37" hidden="1">Mention!$N$51:$N$97</definedName>
    <definedName name="_xlchart.v5.38" hidden="1">Mention!$M$50</definedName>
    <definedName name="_xlchart.v5.39" hidden="1">Mention!$M$51:$M$97</definedName>
    <definedName name="_xlchart.v5.4" hidden="1">Mention!$M$50</definedName>
    <definedName name="_xlchart.v5.40" hidden="1">Mention!$N$50</definedName>
    <definedName name="_xlchart.v5.41" hidden="1">Mention!$N$51:$N$97</definedName>
    <definedName name="_xlchart.v5.5" hidden="1">Mention!$M$51:$M$97</definedName>
    <definedName name="_xlchart.v5.6" hidden="1">Mention!$N$50</definedName>
    <definedName name="_xlchart.v5.7" hidden="1">Mention!$N$51:$N$97</definedName>
    <definedName name="_xlchart.v5.8" hidden="1">Mention!$N$50</definedName>
    <definedName name="_xlchart.v5.9" hidden="1">Mention!$N$51:$N$97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7" i="2" l="1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N54" i="2"/>
  <c r="N52" i="2"/>
  <c r="N51" i="2"/>
  <c r="N53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51" i="2"/>
  <c r="M43" i="1" l="1"/>
  <c r="AB49" i="2"/>
  <c r="Y49" i="2"/>
  <c r="V49" i="2"/>
  <c r="S49" i="2"/>
  <c r="P49" i="2"/>
  <c r="M49" i="2"/>
  <c r="J49" i="2"/>
  <c r="G49" i="2"/>
  <c r="D49" i="2"/>
  <c r="AB48" i="2"/>
  <c r="Y48" i="2"/>
  <c r="V48" i="2"/>
  <c r="S48" i="2"/>
  <c r="P48" i="2"/>
  <c r="M48" i="2"/>
  <c r="J48" i="2"/>
  <c r="G48" i="2"/>
  <c r="D48" i="2"/>
  <c r="AB47" i="2"/>
  <c r="Y47" i="2"/>
  <c r="V47" i="2"/>
  <c r="S47" i="2"/>
  <c r="P47" i="2"/>
  <c r="M47" i="2"/>
  <c r="J47" i="2"/>
  <c r="G47" i="2"/>
  <c r="D47" i="2"/>
  <c r="AB46" i="2"/>
  <c r="Y46" i="2"/>
  <c r="V46" i="2"/>
  <c r="S46" i="2"/>
  <c r="P46" i="2"/>
  <c r="M46" i="2"/>
  <c r="J46" i="2"/>
  <c r="G46" i="2"/>
  <c r="D46" i="2"/>
  <c r="AB45" i="2"/>
  <c r="Y45" i="2"/>
  <c r="V45" i="2"/>
  <c r="S45" i="2"/>
  <c r="P45" i="2"/>
  <c r="M45" i="2"/>
  <c r="J45" i="2"/>
  <c r="G45" i="2"/>
  <c r="D45" i="2"/>
  <c r="AB44" i="2"/>
  <c r="Y44" i="2"/>
  <c r="V44" i="2"/>
  <c r="S44" i="2"/>
  <c r="P44" i="2"/>
  <c r="M44" i="2"/>
  <c r="J44" i="2"/>
  <c r="G44" i="2"/>
  <c r="D44" i="2"/>
  <c r="AB43" i="2"/>
  <c r="Y43" i="2"/>
  <c r="V43" i="2"/>
  <c r="S43" i="2"/>
  <c r="P43" i="2"/>
  <c r="M43" i="2"/>
  <c r="J43" i="2"/>
  <c r="G43" i="2"/>
  <c r="D43" i="2"/>
  <c r="AB42" i="2"/>
  <c r="Y42" i="2"/>
  <c r="V42" i="2"/>
  <c r="S42" i="2"/>
  <c r="P42" i="2"/>
  <c r="M42" i="2"/>
  <c r="J42" i="2"/>
  <c r="G42" i="2"/>
  <c r="D42" i="2"/>
  <c r="AB41" i="2"/>
  <c r="Y41" i="2"/>
  <c r="V41" i="2"/>
  <c r="S41" i="2"/>
  <c r="P41" i="2"/>
  <c r="M41" i="2"/>
  <c r="J41" i="2"/>
  <c r="G41" i="2"/>
  <c r="D41" i="2"/>
  <c r="AB40" i="2"/>
  <c r="Y40" i="2"/>
  <c r="V40" i="2"/>
  <c r="S40" i="2"/>
  <c r="P40" i="2"/>
  <c r="M40" i="2"/>
  <c r="J40" i="2"/>
  <c r="G40" i="2"/>
  <c r="D40" i="2"/>
  <c r="AB39" i="2"/>
  <c r="Y39" i="2"/>
  <c r="V39" i="2"/>
  <c r="S39" i="2"/>
  <c r="P39" i="2"/>
  <c r="M39" i="2"/>
  <c r="J39" i="2"/>
  <c r="G39" i="2"/>
  <c r="D39" i="2"/>
  <c r="AB38" i="2"/>
  <c r="Y38" i="2"/>
  <c r="V38" i="2"/>
  <c r="S38" i="2"/>
  <c r="P38" i="2"/>
  <c r="M38" i="2"/>
  <c r="J38" i="2"/>
  <c r="G38" i="2"/>
  <c r="D38" i="2"/>
  <c r="AB37" i="2"/>
  <c r="Y37" i="2"/>
  <c r="V37" i="2"/>
  <c r="S37" i="2"/>
  <c r="P37" i="2"/>
  <c r="M37" i="2"/>
  <c r="J37" i="2"/>
  <c r="G37" i="2"/>
  <c r="D37" i="2"/>
  <c r="AB36" i="2"/>
  <c r="Y36" i="2"/>
  <c r="V36" i="2"/>
  <c r="S36" i="2"/>
  <c r="P36" i="2"/>
  <c r="M36" i="2"/>
  <c r="J36" i="2"/>
  <c r="G36" i="2"/>
  <c r="D36" i="2"/>
  <c r="AB35" i="2"/>
  <c r="Y35" i="2"/>
  <c r="V35" i="2"/>
  <c r="S35" i="2"/>
  <c r="P35" i="2"/>
  <c r="M35" i="2"/>
  <c r="J35" i="2"/>
  <c r="G35" i="2"/>
  <c r="D35" i="2"/>
  <c r="AB34" i="2"/>
  <c r="Y34" i="2"/>
  <c r="V34" i="2"/>
  <c r="S34" i="2"/>
  <c r="P34" i="2"/>
  <c r="M34" i="2"/>
  <c r="J34" i="2"/>
  <c r="G34" i="2"/>
  <c r="D34" i="2"/>
  <c r="AB33" i="2"/>
  <c r="Y33" i="2"/>
  <c r="V33" i="2"/>
  <c r="S33" i="2"/>
  <c r="P33" i="2"/>
  <c r="M33" i="2"/>
  <c r="J33" i="2"/>
  <c r="G33" i="2"/>
  <c r="D33" i="2"/>
  <c r="AB32" i="2"/>
  <c r="Y32" i="2"/>
  <c r="V32" i="2"/>
  <c r="S32" i="2"/>
  <c r="P32" i="2"/>
  <c r="M32" i="2"/>
  <c r="J32" i="2"/>
  <c r="G32" i="2"/>
  <c r="D32" i="2"/>
  <c r="AB31" i="2"/>
  <c r="Y31" i="2"/>
  <c r="V31" i="2"/>
  <c r="S31" i="2"/>
  <c r="P31" i="2"/>
  <c r="M31" i="2"/>
  <c r="J31" i="2"/>
  <c r="G31" i="2"/>
  <c r="D31" i="2"/>
  <c r="AB30" i="2"/>
  <c r="Y30" i="2"/>
  <c r="V30" i="2"/>
  <c r="S30" i="2"/>
  <c r="P30" i="2"/>
  <c r="M30" i="2"/>
  <c r="J30" i="2"/>
  <c r="G30" i="2"/>
  <c r="D30" i="2"/>
  <c r="AB29" i="2"/>
  <c r="Y29" i="2"/>
  <c r="V29" i="2"/>
  <c r="S29" i="2"/>
  <c r="P29" i="2"/>
  <c r="M29" i="2"/>
  <c r="J29" i="2"/>
  <c r="G29" i="2"/>
  <c r="D29" i="2"/>
  <c r="AB28" i="2"/>
  <c r="Y28" i="2"/>
  <c r="V28" i="2"/>
  <c r="S28" i="2"/>
  <c r="P28" i="2"/>
  <c r="M28" i="2"/>
  <c r="J28" i="2"/>
  <c r="G28" i="2"/>
  <c r="D28" i="2"/>
  <c r="AB27" i="2"/>
  <c r="Y27" i="2"/>
  <c r="V27" i="2"/>
  <c r="S27" i="2"/>
  <c r="P27" i="2"/>
  <c r="M27" i="2"/>
  <c r="J27" i="2"/>
  <c r="G27" i="2"/>
  <c r="D27" i="2"/>
  <c r="AB26" i="2"/>
  <c r="Y26" i="2"/>
  <c r="V26" i="2"/>
  <c r="S26" i="2"/>
  <c r="P26" i="2"/>
  <c r="M26" i="2"/>
  <c r="J26" i="2"/>
  <c r="G26" i="2"/>
  <c r="D26" i="2"/>
  <c r="AB25" i="2"/>
  <c r="Y25" i="2"/>
  <c r="V25" i="2"/>
  <c r="S25" i="2"/>
  <c r="P25" i="2"/>
  <c r="M25" i="2"/>
  <c r="J25" i="2"/>
  <c r="G25" i="2"/>
  <c r="D25" i="2"/>
  <c r="AB24" i="2"/>
  <c r="Y24" i="2"/>
  <c r="V24" i="2"/>
  <c r="S24" i="2"/>
  <c r="P24" i="2"/>
  <c r="M24" i="2"/>
  <c r="J24" i="2"/>
  <c r="G24" i="2"/>
  <c r="D24" i="2"/>
  <c r="AB23" i="2"/>
  <c r="Y23" i="2"/>
  <c r="V23" i="2"/>
  <c r="S23" i="2"/>
  <c r="P23" i="2"/>
  <c r="M23" i="2"/>
  <c r="J23" i="2"/>
  <c r="G23" i="2"/>
  <c r="D23" i="2"/>
  <c r="AB22" i="2"/>
  <c r="Y22" i="2"/>
  <c r="V22" i="2"/>
  <c r="S22" i="2"/>
  <c r="P22" i="2"/>
  <c r="M22" i="2"/>
  <c r="J22" i="2"/>
  <c r="G22" i="2"/>
  <c r="D22" i="2"/>
  <c r="AB21" i="2"/>
  <c r="Y21" i="2"/>
  <c r="V21" i="2"/>
  <c r="S21" i="2"/>
  <c r="P21" i="2"/>
  <c r="M21" i="2"/>
  <c r="J21" i="2"/>
  <c r="G21" i="2"/>
  <c r="D21" i="2"/>
  <c r="AB20" i="2"/>
  <c r="Y20" i="2"/>
  <c r="V20" i="2"/>
  <c r="S20" i="2"/>
  <c r="P20" i="2"/>
  <c r="M20" i="2"/>
  <c r="J20" i="2"/>
  <c r="G20" i="2"/>
  <c r="D20" i="2"/>
  <c r="AB19" i="2"/>
  <c r="Y19" i="2"/>
  <c r="V19" i="2"/>
  <c r="S19" i="2"/>
  <c r="P19" i="2"/>
  <c r="M19" i="2"/>
  <c r="J19" i="2"/>
  <c r="G19" i="2"/>
  <c r="D19" i="2"/>
  <c r="AB18" i="2"/>
  <c r="Y18" i="2"/>
  <c r="V18" i="2"/>
  <c r="S18" i="2"/>
  <c r="P18" i="2"/>
  <c r="M18" i="2"/>
  <c r="J18" i="2"/>
  <c r="G18" i="2"/>
  <c r="D18" i="2"/>
  <c r="AB17" i="2"/>
  <c r="Y17" i="2"/>
  <c r="V17" i="2"/>
  <c r="S17" i="2"/>
  <c r="P17" i="2"/>
  <c r="M17" i="2"/>
  <c r="J17" i="2"/>
  <c r="G17" i="2"/>
  <c r="D17" i="2"/>
  <c r="AB16" i="2"/>
  <c r="Y16" i="2"/>
  <c r="V16" i="2"/>
  <c r="S16" i="2"/>
  <c r="P16" i="2"/>
  <c r="M16" i="2"/>
  <c r="J16" i="2"/>
  <c r="G16" i="2"/>
  <c r="D16" i="2"/>
  <c r="AB15" i="2"/>
  <c r="Y15" i="2"/>
  <c r="V15" i="2"/>
  <c r="S15" i="2"/>
  <c r="P15" i="2"/>
  <c r="M15" i="2"/>
  <c r="J15" i="2"/>
  <c r="G15" i="2"/>
  <c r="D15" i="2"/>
  <c r="AB14" i="2"/>
  <c r="Y14" i="2"/>
  <c r="V14" i="2"/>
  <c r="S14" i="2"/>
  <c r="P14" i="2"/>
  <c r="M14" i="2"/>
  <c r="J14" i="2"/>
  <c r="G14" i="2"/>
  <c r="D14" i="2"/>
  <c r="AB13" i="2"/>
  <c r="Y13" i="2"/>
  <c r="V13" i="2"/>
  <c r="S13" i="2"/>
  <c r="P13" i="2"/>
  <c r="M13" i="2"/>
  <c r="J13" i="2"/>
  <c r="G13" i="2"/>
  <c r="D13" i="2"/>
  <c r="AB12" i="2"/>
  <c r="Y12" i="2"/>
  <c r="V12" i="2"/>
  <c r="S12" i="2"/>
  <c r="P12" i="2"/>
  <c r="M12" i="2"/>
  <c r="J12" i="2"/>
  <c r="G12" i="2"/>
  <c r="D12" i="2"/>
  <c r="AB11" i="2"/>
  <c r="Y11" i="2"/>
  <c r="V11" i="2"/>
  <c r="S11" i="2"/>
  <c r="P11" i="2"/>
  <c r="M11" i="2"/>
  <c r="J11" i="2"/>
  <c r="G11" i="2"/>
  <c r="D11" i="2"/>
  <c r="AB10" i="2"/>
  <c r="Y10" i="2"/>
  <c r="V10" i="2"/>
  <c r="S10" i="2"/>
  <c r="P10" i="2"/>
  <c r="M10" i="2"/>
  <c r="J10" i="2"/>
  <c r="G10" i="2"/>
  <c r="D10" i="2"/>
  <c r="AB9" i="2"/>
  <c r="Y9" i="2"/>
  <c r="V9" i="2"/>
  <c r="S9" i="2"/>
  <c r="P9" i="2"/>
  <c r="M9" i="2"/>
  <c r="J9" i="2"/>
  <c r="G9" i="2"/>
  <c r="D9" i="2"/>
  <c r="AB8" i="2"/>
  <c r="Y8" i="2"/>
  <c r="V8" i="2"/>
  <c r="S8" i="2"/>
  <c r="P8" i="2"/>
  <c r="M8" i="2"/>
  <c r="J8" i="2"/>
  <c r="G8" i="2"/>
  <c r="D8" i="2"/>
  <c r="AB7" i="2"/>
  <c r="Y7" i="2"/>
  <c r="V7" i="2"/>
  <c r="S7" i="2"/>
  <c r="P7" i="2"/>
  <c r="M7" i="2"/>
  <c r="J7" i="2"/>
  <c r="G7" i="2"/>
  <c r="D7" i="2"/>
  <c r="AB6" i="2"/>
  <c r="Y6" i="2"/>
  <c r="V6" i="2"/>
  <c r="S6" i="2"/>
  <c r="P6" i="2"/>
  <c r="M6" i="2"/>
  <c r="J6" i="2"/>
  <c r="G6" i="2"/>
  <c r="D6" i="2"/>
  <c r="AB5" i="2"/>
  <c r="Y5" i="2"/>
  <c r="V5" i="2"/>
  <c r="S5" i="2"/>
  <c r="P5" i="2"/>
  <c r="M5" i="2"/>
  <c r="J5" i="2"/>
  <c r="G5" i="2"/>
  <c r="D5" i="2"/>
  <c r="AB4" i="2"/>
  <c r="Y4" i="2"/>
  <c r="V4" i="2"/>
  <c r="S4" i="2"/>
  <c r="P4" i="2"/>
  <c r="M4" i="2"/>
  <c r="J4" i="2"/>
  <c r="G4" i="2"/>
  <c r="D4" i="2"/>
  <c r="AB3" i="2"/>
  <c r="Y3" i="2"/>
  <c r="V3" i="2"/>
  <c r="S3" i="2"/>
  <c r="P3" i="2"/>
  <c r="M3" i="2"/>
  <c r="J3" i="2"/>
  <c r="G3" i="2"/>
  <c r="D3" i="2"/>
  <c r="E50" i="1"/>
  <c r="K50" i="1"/>
  <c r="L43" i="1" s="1"/>
  <c r="N50" i="1"/>
  <c r="O26" i="1" s="1"/>
  <c r="P26" i="1" s="1"/>
  <c r="Q50" i="1"/>
  <c r="T50" i="1"/>
  <c r="U4" i="1" s="1"/>
  <c r="V4" i="1" s="1"/>
  <c r="W50" i="1"/>
  <c r="X26" i="1" s="1"/>
  <c r="Y26" i="1" s="1"/>
  <c r="Z50" i="1"/>
  <c r="H50" i="1"/>
  <c r="I9" i="1" s="1"/>
  <c r="J9" i="1" s="1"/>
  <c r="F5" i="1" l="1"/>
  <c r="G5" i="1" s="1"/>
  <c r="F41" i="1"/>
  <c r="G41" i="1" s="1"/>
  <c r="F36" i="1"/>
  <c r="G36" i="1" s="1"/>
  <c r="F38" i="1"/>
  <c r="G38" i="1" s="1"/>
  <c r="F19" i="1"/>
  <c r="G19" i="1" s="1"/>
  <c r="F11" i="1"/>
  <c r="G11" i="1" s="1"/>
  <c r="F4" i="1"/>
  <c r="G4" i="1" s="1"/>
  <c r="L33" i="1"/>
  <c r="M33" i="1" s="1"/>
  <c r="O22" i="1"/>
  <c r="P22" i="1" s="1"/>
  <c r="O3" i="1"/>
  <c r="P3" i="1" s="1"/>
  <c r="O10" i="1"/>
  <c r="P10" i="1" s="1"/>
  <c r="L17" i="1"/>
  <c r="M17" i="1" s="1"/>
  <c r="O48" i="1"/>
  <c r="P48" i="1" s="1"/>
  <c r="O49" i="1"/>
  <c r="P49" i="1" s="1"/>
  <c r="O18" i="1"/>
  <c r="P18" i="1" s="1"/>
  <c r="F33" i="1"/>
  <c r="G33" i="1" s="1"/>
  <c r="F17" i="1"/>
  <c r="G17" i="1" s="1"/>
  <c r="F14" i="1"/>
  <c r="G14" i="1" s="1"/>
  <c r="O34" i="1"/>
  <c r="P34" i="1" s="1"/>
  <c r="O44" i="1"/>
  <c r="P44" i="1" s="1"/>
  <c r="O31" i="1"/>
  <c r="P31" i="1" s="1"/>
  <c r="U27" i="1"/>
  <c r="V27" i="1" s="1"/>
  <c r="F27" i="1"/>
  <c r="G27" i="1" s="1"/>
  <c r="F30" i="1"/>
  <c r="G30" i="1" s="1"/>
  <c r="F43" i="1"/>
  <c r="G43" i="1" s="1"/>
  <c r="X14" i="1"/>
  <c r="Y14" i="1" s="1"/>
  <c r="O23" i="1"/>
  <c r="P23" i="1" s="1"/>
  <c r="O35" i="1"/>
  <c r="P35" i="1" s="1"/>
  <c r="O37" i="1"/>
  <c r="P37" i="1" s="1"/>
  <c r="X34" i="1"/>
  <c r="Y34" i="1" s="1"/>
  <c r="R26" i="1"/>
  <c r="S26" i="1" s="1"/>
  <c r="R16" i="1"/>
  <c r="S16" i="1" s="1"/>
  <c r="R6" i="1"/>
  <c r="S6" i="1" s="1"/>
  <c r="R45" i="1"/>
  <c r="S45" i="1" s="1"/>
  <c r="R28" i="1"/>
  <c r="S28" i="1" s="1"/>
  <c r="R25" i="1"/>
  <c r="S25" i="1" s="1"/>
  <c r="R15" i="1"/>
  <c r="S15" i="1" s="1"/>
  <c r="R39" i="1"/>
  <c r="S39" i="1" s="1"/>
  <c r="R42" i="1"/>
  <c r="S42" i="1" s="1"/>
  <c r="R9" i="1"/>
  <c r="S9" i="1" s="1"/>
  <c r="R32" i="1"/>
  <c r="S32" i="1" s="1"/>
  <c r="R14" i="1"/>
  <c r="S14" i="1" s="1"/>
  <c r="R4" i="1"/>
  <c r="S4" i="1" s="1"/>
  <c r="R41" i="1"/>
  <c r="S41" i="1" s="1"/>
  <c r="R43" i="1"/>
  <c r="S43" i="1" s="1"/>
  <c r="R17" i="1"/>
  <c r="S17" i="1" s="1"/>
  <c r="R11" i="1"/>
  <c r="S11" i="1" s="1"/>
  <c r="R38" i="1"/>
  <c r="S38" i="1" s="1"/>
  <c r="R30" i="1"/>
  <c r="S30" i="1" s="1"/>
  <c r="R33" i="1"/>
  <c r="S33" i="1" s="1"/>
  <c r="R19" i="1"/>
  <c r="S19" i="1" s="1"/>
  <c r="R36" i="1"/>
  <c r="S36" i="1" s="1"/>
  <c r="R27" i="1"/>
  <c r="S27" i="1" s="1"/>
  <c r="R5" i="1"/>
  <c r="S5" i="1" s="1"/>
  <c r="R47" i="1"/>
  <c r="S47" i="1" s="1"/>
  <c r="R12" i="1"/>
  <c r="S12" i="1" s="1"/>
  <c r="R21" i="1"/>
  <c r="S21" i="1" s="1"/>
  <c r="R8" i="1"/>
  <c r="S8" i="1" s="1"/>
  <c r="R40" i="1"/>
  <c r="S40" i="1" s="1"/>
  <c r="R24" i="1"/>
  <c r="S24" i="1" s="1"/>
  <c r="R46" i="1"/>
  <c r="S46" i="1" s="1"/>
  <c r="R13" i="1"/>
  <c r="S13" i="1" s="1"/>
  <c r="R7" i="1"/>
  <c r="S7" i="1" s="1"/>
  <c r="R29" i="1"/>
  <c r="S29" i="1" s="1"/>
  <c r="R20" i="1"/>
  <c r="S20" i="1" s="1"/>
  <c r="R44" i="1"/>
  <c r="S44" i="1" s="1"/>
  <c r="R31" i="1"/>
  <c r="S31" i="1" s="1"/>
  <c r="U43" i="1"/>
  <c r="V43" i="1" s="1"/>
  <c r="AA5" i="1"/>
  <c r="AB5" i="1" s="1"/>
  <c r="AA47" i="1"/>
  <c r="AB47" i="1" s="1"/>
  <c r="AA12" i="1"/>
  <c r="AB12" i="1" s="1"/>
  <c r="AA21" i="1"/>
  <c r="AB21" i="1" s="1"/>
  <c r="AA8" i="1"/>
  <c r="AB8" i="1" s="1"/>
  <c r="AA40" i="1"/>
  <c r="AB40" i="1" s="1"/>
  <c r="AA24" i="1"/>
  <c r="AB24" i="1" s="1"/>
  <c r="AA46" i="1"/>
  <c r="AB46" i="1" s="1"/>
  <c r="AA13" i="1"/>
  <c r="AB13" i="1" s="1"/>
  <c r="AA7" i="1"/>
  <c r="AB7" i="1" s="1"/>
  <c r="AA29" i="1"/>
  <c r="AB29" i="1" s="1"/>
  <c r="AA20" i="1"/>
  <c r="AB20" i="1" s="1"/>
  <c r="AA18" i="1"/>
  <c r="AB18" i="1" s="1"/>
  <c r="AA10" i="1"/>
  <c r="AB10" i="1" s="1"/>
  <c r="AA37" i="1"/>
  <c r="AB37" i="1" s="1"/>
  <c r="AA31" i="1"/>
  <c r="AB31" i="1" s="1"/>
  <c r="AA49" i="1"/>
  <c r="AB49" i="1" s="1"/>
  <c r="AA3" i="1"/>
  <c r="AB3" i="1" s="1"/>
  <c r="AA35" i="1"/>
  <c r="AB35" i="1" s="1"/>
  <c r="AA44" i="1"/>
  <c r="AB44" i="1" s="1"/>
  <c r="AA48" i="1"/>
  <c r="AB48" i="1" s="1"/>
  <c r="AA22" i="1"/>
  <c r="AB22" i="1" s="1"/>
  <c r="AA23" i="1"/>
  <c r="AB23" i="1" s="1"/>
  <c r="AA34" i="1"/>
  <c r="AB34" i="1" s="1"/>
  <c r="AA26" i="1"/>
  <c r="AB26" i="1" s="1"/>
  <c r="AA16" i="1"/>
  <c r="AB16" i="1" s="1"/>
  <c r="AA6" i="1"/>
  <c r="AB6" i="1" s="1"/>
  <c r="AA45" i="1"/>
  <c r="AB45" i="1" s="1"/>
  <c r="AA28" i="1"/>
  <c r="AB28" i="1" s="1"/>
  <c r="AA25" i="1"/>
  <c r="AB25" i="1" s="1"/>
  <c r="AA15" i="1"/>
  <c r="AB15" i="1" s="1"/>
  <c r="AA39" i="1"/>
  <c r="AB39" i="1" s="1"/>
  <c r="AA42" i="1"/>
  <c r="AB42" i="1" s="1"/>
  <c r="AA9" i="1"/>
  <c r="AB9" i="1" s="1"/>
  <c r="AA32" i="1"/>
  <c r="AB32" i="1" s="1"/>
  <c r="AA14" i="1"/>
  <c r="AB14" i="1" s="1"/>
  <c r="AA4" i="1"/>
  <c r="AB4" i="1" s="1"/>
  <c r="AA41" i="1"/>
  <c r="AB41" i="1" s="1"/>
  <c r="AA43" i="1"/>
  <c r="AB43" i="1" s="1"/>
  <c r="AA17" i="1"/>
  <c r="AB17" i="1" s="1"/>
  <c r="AA11" i="1"/>
  <c r="AB11" i="1" s="1"/>
  <c r="AA38" i="1"/>
  <c r="AB38" i="1" s="1"/>
  <c r="AA30" i="1"/>
  <c r="AB30" i="1" s="1"/>
  <c r="AA33" i="1"/>
  <c r="AB33" i="1" s="1"/>
  <c r="AA19" i="1"/>
  <c r="AB19" i="1" s="1"/>
  <c r="AA36" i="1"/>
  <c r="AB36" i="1" s="1"/>
  <c r="AA27" i="1"/>
  <c r="AB27" i="1" s="1"/>
  <c r="L27" i="1"/>
  <c r="M27" i="1" s="1"/>
  <c r="L30" i="1"/>
  <c r="M30" i="1" s="1"/>
  <c r="R23" i="1"/>
  <c r="S23" i="1" s="1"/>
  <c r="R35" i="1"/>
  <c r="S35" i="1" s="1"/>
  <c r="R37" i="1"/>
  <c r="S37" i="1" s="1"/>
  <c r="U36" i="1"/>
  <c r="V36" i="1" s="1"/>
  <c r="U38" i="1"/>
  <c r="V38" i="1" s="1"/>
  <c r="U41" i="1"/>
  <c r="V41" i="1" s="1"/>
  <c r="R34" i="1"/>
  <c r="S34" i="1" s="1"/>
  <c r="U30" i="1"/>
  <c r="V30" i="1" s="1"/>
  <c r="L5" i="1"/>
  <c r="M5" i="1" s="1"/>
  <c r="L47" i="1"/>
  <c r="M47" i="1" s="1"/>
  <c r="L12" i="1"/>
  <c r="M12" i="1" s="1"/>
  <c r="L21" i="1"/>
  <c r="M21" i="1" s="1"/>
  <c r="L8" i="1"/>
  <c r="M8" i="1" s="1"/>
  <c r="L40" i="1"/>
  <c r="M40" i="1" s="1"/>
  <c r="L24" i="1"/>
  <c r="M24" i="1" s="1"/>
  <c r="L46" i="1"/>
  <c r="M46" i="1" s="1"/>
  <c r="L13" i="1"/>
  <c r="M13" i="1" s="1"/>
  <c r="L7" i="1"/>
  <c r="M7" i="1" s="1"/>
  <c r="L29" i="1"/>
  <c r="M29" i="1" s="1"/>
  <c r="L20" i="1"/>
  <c r="M20" i="1" s="1"/>
  <c r="L18" i="1"/>
  <c r="M18" i="1" s="1"/>
  <c r="L10" i="1"/>
  <c r="M10" i="1" s="1"/>
  <c r="L37" i="1"/>
  <c r="M37" i="1" s="1"/>
  <c r="L31" i="1"/>
  <c r="M31" i="1" s="1"/>
  <c r="L49" i="1"/>
  <c r="M49" i="1" s="1"/>
  <c r="L3" i="1"/>
  <c r="M3" i="1" s="1"/>
  <c r="L35" i="1"/>
  <c r="M35" i="1" s="1"/>
  <c r="L44" i="1"/>
  <c r="M44" i="1" s="1"/>
  <c r="L48" i="1"/>
  <c r="M48" i="1" s="1"/>
  <c r="L22" i="1"/>
  <c r="M22" i="1" s="1"/>
  <c r="L23" i="1"/>
  <c r="M23" i="1" s="1"/>
  <c r="L34" i="1"/>
  <c r="M34" i="1" s="1"/>
  <c r="L26" i="1"/>
  <c r="M26" i="1" s="1"/>
  <c r="L16" i="1"/>
  <c r="M16" i="1" s="1"/>
  <c r="L6" i="1"/>
  <c r="M6" i="1" s="1"/>
  <c r="L45" i="1"/>
  <c r="M45" i="1" s="1"/>
  <c r="L28" i="1"/>
  <c r="M28" i="1" s="1"/>
  <c r="L25" i="1"/>
  <c r="M25" i="1" s="1"/>
  <c r="L15" i="1"/>
  <c r="M15" i="1" s="1"/>
  <c r="L39" i="1"/>
  <c r="M39" i="1" s="1"/>
  <c r="L42" i="1"/>
  <c r="M42" i="1" s="1"/>
  <c r="L9" i="1"/>
  <c r="M9" i="1" s="1"/>
  <c r="L32" i="1"/>
  <c r="M32" i="1" s="1"/>
  <c r="L14" i="1"/>
  <c r="M14" i="1" s="1"/>
  <c r="L36" i="1"/>
  <c r="M36" i="1" s="1"/>
  <c r="L38" i="1"/>
  <c r="M38" i="1" s="1"/>
  <c r="L41" i="1"/>
  <c r="M41" i="1" s="1"/>
  <c r="R22" i="1"/>
  <c r="S22" i="1" s="1"/>
  <c r="R3" i="1"/>
  <c r="S3" i="1" s="1"/>
  <c r="R10" i="1"/>
  <c r="S10" i="1" s="1"/>
  <c r="U19" i="1"/>
  <c r="V19" i="1" s="1"/>
  <c r="U11" i="1"/>
  <c r="V11" i="1" s="1"/>
  <c r="U5" i="1"/>
  <c r="V5" i="1" s="1"/>
  <c r="U47" i="1"/>
  <c r="V47" i="1" s="1"/>
  <c r="U12" i="1"/>
  <c r="V12" i="1" s="1"/>
  <c r="U21" i="1"/>
  <c r="V21" i="1" s="1"/>
  <c r="U8" i="1"/>
  <c r="V8" i="1" s="1"/>
  <c r="U40" i="1"/>
  <c r="V40" i="1" s="1"/>
  <c r="U24" i="1"/>
  <c r="V24" i="1" s="1"/>
  <c r="U46" i="1"/>
  <c r="V46" i="1" s="1"/>
  <c r="U13" i="1"/>
  <c r="V13" i="1" s="1"/>
  <c r="U7" i="1"/>
  <c r="V7" i="1" s="1"/>
  <c r="U29" i="1"/>
  <c r="V29" i="1" s="1"/>
  <c r="U20" i="1"/>
  <c r="V20" i="1" s="1"/>
  <c r="U14" i="1"/>
  <c r="V14" i="1" s="1"/>
  <c r="U18" i="1"/>
  <c r="V18" i="1" s="1"/>
  <c r="U10" i="1"/>
  <c r="V10" i="1" s="1"/>
  <c r="U37" i="1"/>
  <c r="V37" i="1" s="1"/>
  <c r="U31" i="1"/>
  <c r="V31" i="1" s="1"/>
  <c r="U49" i="1"/>
  <c r="V49" i="1" s="1"/>
  <c r="U3" i="1"/>
  <c r="V3" i="1" s="1"/>
  <c r="U35" i="1"/>
  <c r="V35" i="1" s="1"/>
  <c r="U44" i="1"/>
  <c r="V44" i="1" s="1"/>
  <c r="U48" i="1"/>
  <c r="V48" i="1" s="1"/>
  <c r="U22" i="1"/>
  <c r="V22" i="1" s="1"/>
  <c r="U23" i="1"/>
  <c r="V23" i="1" s="1"/>
  <c r="U34" i="1"/>
  <c r="V34" i="1" s="1"/>
  <c r="U26" i="1"/>
  <c r="V26" i="1" s="1"/>
  <c r="U16" i="1"/>
  <c r="V16" i="1" s="1"/>
  <c r="U6" i="1"/>
  <c r="V6" i="1" s="1"/>
  <c r="U45" i="1"/>
  <c r="V45" i="1" s="1"/>
  <c r="U28" i="1"/>
  <c r="V28" i="1" s="1"/>
  <c r="U25" i="1"/>
  <c r="V25" i="1" s="1"/>
  <c r="U15" i="1"/>
  <c r="V15" i="1" s="1"/>
  <c r="U39" i="1"/>
  <c r="V39" i="1" s="1"/>
  <c r="U42" i="1"/>
  <c r="V42" i="1" s="1"/>
  <c r="U9" i="1"/>
  <c r="V9" i="1" s="1"/>
  <c r="U32" i="1"/>
  <c r="V32" i="1" s="1"/>
  <c r="L19" i="1"/>
  <c r="M19" i="1" s="1"/>
  <c r="L11" i="1"/>
  <c r="M11" i="1" s="1"/>
  <c r="L4" i="1"/>
  <c r="M4" i="1" s="1"/>
  <c r="R48" i="1"/>
  <c r="S48" i="1" s="1"/>
  <c r="R49" i="1"/>
  <c r="S49" i="1" s="1"/>
  <c r="R18" i="1"/>
  <c r="S18" i="1" s="1"/>
  <c r="U33" i="1"/>
  <c r="V33" i="1" s="1"/>
  <c r="U17" i="1"/>
  <c r="V17" i="1" s="1"/>
  <c r="X23" i="1"/>
  <c r="Y23" i="1" s="1"/>
  <c r="X22" i="1"/>
  <c r="Y22" i="1" s="1"/>
  <c r="X48" i="1"/>
  <c r="Y48" i="1" s="1"/>
  <c r="X44" i="1"/>
  <c r="Y44" i="1" s="1"/>
  <c r="X35" i="1"/>
  <c r="Y35" i="1" s="1"/>
  <c r="X3" i="1"/>
  <c r="Y3" i="1" s="1"/>
  <c r="X49" i="1"/>
  <c r="Y49" i="1" s="1"/>
  <c r="X31" i="1"/>
  <c r="Y31" i="1" s="1"/>
  <c r="X37" i="1"/>
  <c r="Y37" i="1" s="1"/>
  <c r="X10" i="1"/>
  <c r="Y10" i="1" s="1"/>
  <c r="X18" i="1"/>
  <c r="Y18" i="1" s="1"/>
  <c r="F32" i="1"/>
  <c r="G32" i="1" s="1"/>
  <c r="F9" i="1"/>
  <c r="G9" i="1" s="1"/>
  <c r="F42" i="1"/>
  <c r="G42" i="1" s="1"/>
  <c r="F39" i="1"/>
  <c r="G39" i="1" s="1"/>
  <c r="F15" i="1"/>
  <c r="G15" i="1" s="1"/>
  <c r="F25" i="1"/>
  <c r="G25" i="1" s="1"/>
  <c r="F28" i="1"/>
  <c r="G28" i="1" s="1"/>
  <c r="F45" i="1"/>
  <c r="G45" i="1" s="1"/>
  <c r="F6" i="1"/>
  <c r="G6" i="1" s="1"/>
  <c r="F16" i="1"/>
  <c r="G16" i="1" s="1"/>
  <c r="F26" i="1"/>
  <c r="G26" i="1" s="1"/>
  <c r="O20" i="1"/>
  <c r="P20" i="1" s="1"/>
  <c r="O29" i="1"/>
  <c r="P29" i="1" s="1"/>
  <c r="O7" i="1"/>
  <c r="P7" i="1" s="1"/>
  <c r="O13" i="1"/>
  <c r="P13" i="1" s="1"/>
  <c r="O46" i="1"/>
  <c r="P46" i="1" s="1"/>
  <c r="O24" i="1"/>
  <c r="P24" i="1" s="1"/>
  <c r="O40" i="1"/>
  <c r="P40" i="1" s="1"/>
  <c r="O8" i="1"/>
  <c r="P8" i="1" s="1"/>
  <c r="O21" i="1"/>
  <c r="P21" i="1" s="1"/>
  <c r="O12" i="1"/>
  <c r="P12" i="1" s="1"/>
  <c r="O47" i="1"/>
  <c r="P47" i="1" s="1"/>
  <c r="O5" i="1"/>
  <c r="P5" i="1" s="1"/>
  <c r="X20" i="1"/>
  <c r="Y20" i="1" s="1"/>
  <c r="X29" i="1"/>
  <c r="Y29" i="1" s="1"/>
  <c r="X7" i="1"/>
  <c r="Y7" i="1" s="1"/>
  <c r="X13" i="1"/>
  <c r="Y13" i="1" s="1"/>
  <c r="X46" i="1"/>
  <c r="Y46" i="1" s="1"/>
  <c r="X24" i="1"/>
  <c r="Y24" i="1" s="1"/>
  <c r="X40" i="1"/>
  <c r="Y40" i="1" s="1"/>
  <c r="X8" i="1"/>
  <c r="Y8" i="1" s="1"/>
  <c r="X21" i="1"/>
  <c r="Y21" i="1" s="1"/>
  <c r="X12" i="1"/>
  <c r="Y12" i="1" s="1"/>
  <c r="X47" i="1"/>
  <c r="Y47" i="1" s="1"/>
  <c r="X5" i="1"/>
  <c r="Y5" i="1" s="1"/>
  <c r="F34" i="1"/>
  <c r="G34" i="1" s="1"/>
  <c r="F23" i="1"/>
  <c r="G23" i="1" s="1"/>
  <c r="F22" i="1"/>
  <c r="G22" i="1" s="1"/>
  <c r="F48" i="1"/>
  <c r="G48" i="1" s="1"/>
  <c r="F44" i="1"/>
  <c r="G44" i="1" s="1"/>
  <c r="F35" i="1"/>
  <c r="G35" i="1" s="1"/>
  <c r="F3" i="1"/>
  <c r="G3" i="1" s="1"/>
  <c r="F49" i="1"/>
  <c r="G49" i="1" s="1"/>
  <c r="F31" i="1"/>
  <c r="G31" i="1" s="1"/>
  <c r="F37" i="1"/>
  <c r="G37" i="1" s="1"/>
  <c r="F10" i="1"/>
  <c r="G10" i="1" s="1"/>
  <c r="F18" i="1"/>
  <c r="G18" i="1" s="1"/>
  <c r="O14" i="1"/>
  <c r="P14" i="1" s="1"/>
  <c r="O27" i="1"/>
  <c r="P27" i="1" s="1"/>
  <c r="O36" i="1"/>
  <c r="P36" i="1" s="1"/>
  <c r="O19" i="1"/>
  <c r="P19" i="1" s="1"/>
  <c r="O33" i="1"/>
  <c r="P33" i="1" s="1"/>
  <c r="O30" i="1"/>
  <c r="P30" i="1" s="1"/>
  <c r="O38" i="1"/>
  <c r="P38" i="1" s="1"/>
  <c r="O11" i="1"/>
  <c r="P11" i="1" s="1"/>
  <c r="O17" i="1"/>
  <c r="P17" i="1" s="1"/>
  <c r="O43" i="1"/>
  <c r="P43" i="1" s="1"/>
  <c r="O41" i="1"/>
  <c r="P41" i="1" s="1"/>
  <c r="O4" i="1"/>
  <c r="P4" i="1" s="1"/>
  <c r="X27" i="1"/>
  <c r="Y27" i="1" s="1"/>
  <c r="X36" i="1"/>
  <c r="Y36" i="1" s="1"/>
  <c r="X19" i="1"/>
  <c r="Y19" i="1" s="1"/>
  <c r="X33" i="1"/>
  <c r="Y33" i="1" s="1"/>
  <c r="X30" i="1"/>
  <c r="Y30" i="1" s="1"/>
  <c r="X38" i="1"/>
  <c r="Y38" i="1" s="1"/>
  <c r="X11" i="1"/>
  <c r="Y11" i="1" s="1"/>
  <c r="X17" i="1"/>
  <c r="Y17" i="1" s="1"/>
  <c r="X43" i="1"/>
  <c r="Y43" i="1" s="1"/>
  <c r="X41" i="1"/>
  <c r="Y41" i="1" s="1"/>
  <c r="X4" i="1"/>
  <c r="Y4" i="1" s="1"/>
  <c r="F20" i="1"/>
  <c r="G20" i="1" s="1"/>
  <c r="F29" i="1"/>
  <c r="G29" i="1" s="1"/>
  <c r="F7" i="1"/>
  <c r="G7" i="1" s="1"/>
  <c r="F13" i="1"/>
  <c r="G13" i="1" s="1"/>
  <c r="F46" i="1"/>
  <c r="G46" i="1" s="1"/>
  <c r="F24" i="1"/>
  <c r="G24" i="1" s="1"/>
  <c r="F40" i="1"/>
  <c r="G40" i="1" s="1"/>
  <c r="F8" i="1"/>
  <c r="G8" i="1" s="1"/>
  <c r="F21" i="1"/>
  <c r="G21" i="1" s="1"/>
  <c r="F12" i="1"/>
  <c r="G12" i="1" s="1"/>
  <c r="F47" i="1"/>
  <c r="G47" i="1" s="1"/>
  <c r="O32" i="1"/>
  <c r="P32" i="1" s="1"/>
  <c r="O9" i="1"/>
  <c r="P9" i="1" s="1"/>
  <c r="O42" i="1"/>
  <c r="P42" i="1" s="1"/>
  <c r="O39" i="1"/>
  <c r="P39" i="1" s="1"/>
  <c r="O15" i="1"/>
  <c r="P15" i="1" s="1"/>
  <c r="O25" i="1"/>
  <c r="P25" i="1" s="1"/>
  <c r="O28" i="1"/>
  <c r="P28" i="1" s="1"/>
  <c r="O45" i="1"/>
  <c r="P45" i="1" s="1"/>
  <c r="O6" i="1"/>
  <c r="P6" i="1" s="1"/>
  <c r="O16" i="1"/>
  <c r="P16" i="1" s="1"/>
  <c r="X32" i="1"/>
  <c r="Y32" i="1" s="1"/>
  <c r="X9" i="1"/>
  <c r="Y9" i="1" s="1"/>
  <c r="X42" i="1"/>
  <c r="Y42" i="1" s="1"/>
  <c r="X39" i="1"/>
  <c r="Y39" i="1" s="1"/>
  <c r="X15" i="1"/>
  <c r="Y15" i="1" s="1"/>
  <c r="X25" i="1"/>
  <c r="Y25" i="1" s="1"/>
  <c r="X28" i="1"/>
  <c r="Y28" i="1" s="1"/>
  <c r="X45" i="1"/>
  <c r="Y45" i="1" s="1"/>
  <c r="X6" i="1"/>
  <c r="Y6" i="1" s="1"/>
  <c r="X16" i="1"/>
  <c r="Y16" i="1" s="1"/>
  <c r="I6" i="1"/>
  <c r="J6" i="1" s="1"/>
  <c r="I45" i="1"/>
  <c r="J45" i="1" s="1"/>
  <c r="I25" i="1"/>
  <c r="J25" i="1" s="1"/>
  <c r="I32" i="1"/>
  <c r="J32" i="1" s="1"/>
  <c r="I42" i="1"/>
  <c r="J42" i="1" s="1"/>
  <c r="I15" i="1"/>
  <c r="J15" i="1" s="1"/>
  <c r="I14" i="1"/>
  <c r="J14" i="1" s="1"/>
  <c r="I39" i="1"/>
  <c r="J39" i="1" s="1"/>
  <c r="I28" i="1"/>
  <c r="J28" i="1" s="1"/>
  <c r="I16" i="1"/>
  <c r="J16" i="1" s="1"/>
  <c r="I26" i="1"/>
  <c r="J26" i="1" s="1"/>
  <c r="I23" i="1"/>
  <c r="J23" i="1" s="1"/>
  <c r="I48" i="1"/>
  <c r="J48" i="1" s="1"/>
  <c r="I35" i="1"/>
  <c r="J35" i="1" s="1"/>
  <c r="I49" i="1"/>
  <c r="J49" i="1" s="1"/>
  <c r="I37" i="1"/>
  <c r="J37" i="1" s="1"/>
  <c r="I34" i="1"/>
  <c r="J34" i="1" s="1"/>
  <c r="I22" i="1"/>
  <c r="J22" i="1" s="1"/>
  <c r="I44" i="1"/>
  <c r="J44" i="1" s="1"/>
  <c r="I3" i="1"/>
  <c r="J3" i="1" s="1"/>
  <c r="I31" i="1"/>
  <c r="J31" i="1" s="1"/>
  <c r="I10" i="1"/>
  <c r="J10" i="1" s="1"/>
  <c r="I18" i="1"/>
  <c r="J18" i="1" s="1"/>
  <c r="I20" i="1"/>
  <c r="J20" i="1" s="1"/>
  <c r="I29" i="1"/>
  <c r="J29" i="1" s="1"/>
  <c r="I7" i="1"/>
  <c r="J7" i="1" s="1"/>
  <c r="I13" i="1"/>
  <c r="J13" i="1" s="1"/>
  <c r="I46" i="1"/>
  <c r="J46" i="1" s="1"/>
  <c r="I24" i="1"/>
  <c r="J24" i="1" s="1"/>
  <c r="I40" i="1"/>
  <c r="J40" i="1" s="1"/>
  <c r="I8" i="1"/>
  <c r="J8" i="1" s="1"/>
  <c r="I21" i="1"/>
  <c r="J21" i="1" s="1"/>
  <c r="I12" i="1"/>
  <c r="J12" i="1" s="1"/>
  <c r="I47" i="1"/>
  <c r="J47" i="1" s="1"/>
  <c r="I5" i="1"/>
  <c r="J5" i="1" s="1"/>
  <c r="I27" i="1"/>
  <c r="J27" i="1" s="1"/>
  <c r="I36" i="1"/>
  <c r="J36" i="1" s="1"/>
  <c r="I19" i="1"/>
  <c r="J19" i="1" s="1"/>
  <c r="I33" i="1"/>
  <c r="J33" i="1" s="1"/>
  <c r="I30" i="1"/>
  <c r="J30" i="1" s="1"/>
  <c r="I38" i="1"/>
  <c r="J38" i="1" s="1"/>
  <c r="I11" i="1"/>
  <c r="J11" i="1" s="1"/>
  <c r="I17" i="1"/>
  <c r="J17" i="1" s="1"/>
  <c r="I43" i="1"/>
  <c r="J43" i="1" s="1"/>
  <c r="I41" i="1"/>
  <c r="J41" i="1" s="1"/>
  <c r="I4" i="1"/>
  <c r="J4" i="1" s="1"/>
  <c r="X50" i="1" l="1"/>
  <c r="Y50" i="1" s="1"/>
  <c r="F50" i="1"/>
  <c r="G50" i="1" s="1"/>
  <c r="U50" i="1"/>
  <c r="V50" i="1" s="1"/>
  <c r="L50" i="1"/>
  <c r="M50" i="1" s="1"/>
  <c r="AA50" i="1"/>
  <c r="AB50" i="1" s="1"/>
  <c r="R50" i="1"/>
  <c r="S50" i="1" s="1"/>
  <c r="O50" i="1"/>
  <c r="P50" i="1" s="1"/>
  <c r="I50" i="1"/>
  <c r="J50" i="1" s="1"/>
  <c r="N56" i="2"/>
  <c r="N72" i="2"/>
  <c r="N88" i="2"/>
  <c r="N62" i="2"/>
  <c r="N78" i="2"/>
  <c r="N94" i="2"/>
  <c r="N57" i="2"/>
  <c r="N69" i="2"/>
  <c r="N81" i="2"/>
  <c r="N97" i="2"/>
  <c r="N71" i="2"/>
  <c r="N95" i="2"/>
  <c r="N55" i="2"/>
  <c r="N82" i="2"/>
  <c r="N70" i="2"/>
  <c r="N77" i="2"/>
  <c r="N93" i="2"/>
  <c r="N75" i="2"/>
  <c r="N91" i="2"/>
  <c r="N58" i="2"/>
  <c r="N61" i="2"/>
  <c r="N63" i="2"/>
  <c r="N85" i="2"/>
  <c r="N92" i="2"/>
  <c r="N76" i="2"/>
  <c r="N60" i="2"/>
  <c r="N67" i="2"/>
  <c r="N83" i="2"/>
  <c r="N66" i="2"/>
  <c r="N73" i="2"/>
  <c r="N89" i="2"/>
  <c r="N79" i="2"/>
  <c r="Q55" i="2"/>
  <c r="N96" i="2"/>
  <c r="N80" i="2"/>
  <c r="N64" i="2"/>
  <c r="N65" i="2"/>
  <c r="N59" i="2"/>
  <c r="N86" i="2"/>
  <c r="N87" i="2"/>
  <c r="N90" i="2"/>
  <c r="N74" i="2"/>
  <c r="N84" i="2"/>
  <c r="N68" i="2"/>
</calcChain>
</file>

<file path=xl/sharedStrings.xml><?xml version="1.0" encoding="utf-8"?>
<sst xmlns="http://schemas.openxmlformats.org/spreadsheetml/2006/main" count="301" uniqueCount="62">
  <si>
    <t>Data</t>
  </si>
  <si>
    <t>SUM</t>
  </si>
  <si>
    <t>2016(28)</t>
  </si>
  <si>
    <t>2015(27)</t>
  </si>
  <si>
    <t>2011(23)</t>
  </si>
  <si>
    <t>Relative_F</t>
  </si>
  <si>
    <t xml:space="preserve"> </t>
  </si>
  <si>
    <t>Aichi</t>
  </si>
  <si>
    <t>Akita</t>
  </si>
  <si>
    <t>Aomori</t>
  </si>
  <si>
    <t>Chiba</t>
  </si>
  <si>
    <t>Ehime</t>
  </si>
  <si>
    <t>Fukui</t>
  </si>
  <si>
    <t>Fukuoka</t>
  </si>
  <si>
    <t>Fukushima</t>
  </si>
  <si>
    <t>Gifu</t>
  </si>
  <si>
    <t>Gunma</t>
  </si>
  <si>
    <t>Hiroshima</t>
  </si>
  <si>
    <t>Hokkaido</t>
  </si>
  <si>
    <t>Hyogo</t>
  </si>
  <si>
    <t>Ibaraki</t>
  </si>
  <si>
    <t>Ishikawa</t>
  </si>
  <si>
    <t>Iwate</t>
  </si>
  <si>
    <t>Kagawa</t>
  </si>
  <si>
    <t>Kagoshima</t>
  </si>
  <si>
    <t>Kanagawa</t>
  </si>
  <si>
    <t>Kochi</t>
  </si>
  <si>
    <t>Kumamoto</t>
  </si>
  <si>
    <t>Kyoto</t>
  </si>
  <si>
    <t>Mie</t>
  </si>
  <si>
    <t>Miyagi</t>
  </si>
  <si>
    <t>Miyazaki</t>
  </si>
  <si>
    <t>Nagano</t>
  </si>
  <si>
    <t>Nagasaki</t>
  </si>
  <si>
    <t>Nara</t>
  </si>
  <si>
    <t>Niigata</t>
  </si>
  <si>
    <t>Oita</t>
  </si>
  <si>
    <t>Okayama</t>
  </si>
  <si>
    <t>Okinawa</t>
  </si>
  <si>
    <t>Osaka</t>
  </si>
  <si>
    <t>Saga</t>
  </si>
  <si>
    <t>Saitama</t>
  </si>
  <si>
    <t>Shiga</t>
  </si>
  <si>
    <t>Shimane</t>
  </si>
  <si>
    <t>Shizuoka</t>
  </si>
  <si>
    <t>Tochigi</t>
  </si>
  <si>
    <t>Tokushima</t>
  </si>
  <si>
    <t>Tokyo</t>
  </si>
  <si>
    <t>Tottori</t>
  </si>
  <si>
    <t>Toyama</t>
  </si>
  <si>
    <t>Wakayama</t>
  </si>
  <si>
    <t>Yamagata</t>
  </si>
  <si>
    <t>Yamaguchi</t>
  </si>
  <si>
    <t>Yamanashi</t>
  </si>
  <si>
    <t>Log</t>
  </si>
  <si>
    <t>R_F</t>
  </si>
  <si>
    <t>mention</t>
  </si>
  <si>
    <t>visitor</t>
  </si>
  <si>
    <t>Visits</t>
  </si>
  <si>
    <t>Mention</t>
  </si>
  <si>
    <t>Diff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</si>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</sst>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ＭＳ ゴシック"/>
      <family val="3"/>
      <charset val="128"/>
    </font>
    <font>
      <sz val="12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Fill="1" applyBorder="1" applyAlignment="1">
      <alignment vertical="center"/>
    </xf>
    <xf numFmtId="0" fontId="0" fillId="0" borderId="1" xfId="0" applyBorder="1"/>
    <xf numFmtId="38" fontId="3" fillId="0" borderId="1" xfId="0" applyNumberFormat="1" applyFont="1" applyBorder="1" applyAlignment="1">
      <alignment horizontal="center" vertical="center"/>
    </xf>
    <xf numFmtId="38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/>
    <xf numFmtId="0" fontId="4" fillId="0" borderId="1" xfId="0" applyFont="1" applyBorder="1"/>
    <xf numFmtId="38" fontId="3" fillId="0" borderId="1" xfId="1" applyNumberFormat="1" applyFont="1" applyFill="1" applyBorder="1" applyAlignment="1">
      <alignment horizontal="center" vertical="center"/>
    </xf>
    <xf numFmtId="38" fontId="3" fillId="0" borderId="3" xfId="1" applyNumberFormat="1" applyFont="1" applyFill="1" applyBorder="1" applyAlignment="1">
      <alignment horizontal="center" vertical="center"/>
    </xf>
    <xf numFmtId="38" fontId="4" fillId="0" borderId="1" xfId="0" applyNumberFormat="1" applyFont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Continuous"/>
    </xf>
    <xf numFmtId="0" fontId="0" fillId="2" borderId="2" xfId="0" applyFill="1" applyBorder="1"/>
    <xf numFmtId="0" fontId="5" fillId="2" borderId="1" xfId="0" applyFont="1" applyFill="1" applyBorder="1" applyAlignment="1">
      <alignment vertical="center"/>
    </xf>
    <xf numFmtId="0" fontId="0" fillId="0" borderId="0" xfId="0" applyFill="1"/>
  </cellXfs>
  <cellStyles count="2">
    <cellStyle name="Comma [0]" xfId="1" builtinId="6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of R_F B/W Real Data and Mention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2017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'Real Data'!$G$3:$G$49</c:f>
              <c:numCache>
                <c:formatCode>General</c:formatCode>
                <c:ptCount val="47"/>
                <c:pt idx="0">
                  <c:v>0</c:v>
                </c:pt>
                <c:pt idx="1">
                  <c:v>-0.74767240690888659</c:v>
                </c:pt>
                <c:pt idx="2">
                  <c:v>-0.3085286376038428</c:v>
                </c:pt>
                <c:pt idx="3">
                  <c:v>0.89562414201805174</c:v>
                </c:pt>
                <c:pt idx="4">
                  <c:v>-0.49866814227811623</c:v>
                </c:pt>
                <c:pt idx="5">
                  <c:v>-0.95894250640058054</c:v>
                </c:pt>
                <c:pt idx="6">
                  <c:v>1.1744143859636917</c:v>
                </c:pt>
                <c:pt idx="7">
                  <c:v>-0.76885645799015623</c:v>
                </c:pt>
                <c:pt idx="8">
                  <c:v>0.30948787475146328</c:v>
                </c:pt>
                <c:pt idx="9">
                  <c:v>0.1771022527795505</c:v>
                </c:pt>
                <c:pt idx="10">
                  <c:v>0.50515537073665451</c:v>
                </c:pt>
                <c:pt idx="11">
                  <c:v>0.77195032683588483</c:v>
                </c:pt>
                <c:pt idx="12">
                  <c:v>0</c:v>
                </c:pt>
                <c:pt idx="13">
                  <c:v>-0.3109621514625816</c:v>
                </c:pt>
                <c:pt idx="14">
                  <c:v>0</c:v>
                </c:pt>
                <c:pt idx="15">
                  <c:v>-0.47236926322467276</c:v>
                </c:pt>
                <c:pt idx="16">
                  <c:v>-0.18873714473201719</c:v>
                </c:pt>
                <c:pt idx="17">
                  <c:v>0</c:v>
                </c:pt>
                <c:pt idx="18">
                  <c:v>0.98074652117939809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-0.1025377156399946</c:v>
                </c:pt>
                <c:pt idx="23">
                  <c:v>-0.28321255119848732</c:v>
                </c:pt>
                <c:pt idx="24">
                  <c:v>-0.37224047042818981</c:v>
                </c:pt>
                <c:pt idx="25">
                  <c:v>0</c:v>
                </c:pt>
                <c:pt idx="26">
                  <c:v>0</c:v>
                </c:pt>
                <c:pt idx="27">
                  <c:v>0.62119243763091125</c:v>
                </c:pt>
                <c:pt idx="28">
                  <c:v>-0.2826400961892645</c:v>
                </c:pt>
                <c:pt idx="29">
                  <c:v>0.50383993902988999</c:v>
                </c:pt>
                <c:pt idx="30">
                  <c:v>-2.4299490211295354E-3</c:v>
                </c:pt>
                <c:pt idx="31">
                  <c:v>0</c:v>
                </c:pt>
                <c:pt idx="32">
                  <c:v>0</c:v>
                </c:pt>
                <c:pt idx="33">
                  <c:v>0.20862474041918785</c:v>
                </c:pt>
                <c:pt idx="34">
                  <c:v>-0.22081308080282602</c:v>
                </c:pt>
                <c:pt idx="35">
                  <c:v>-7.2212542059194043E-2</c:v>
                </c:pt>
                <c:pt idx="36">
                  <c:v>-0.75203928474592707</c:v>
                </c:pt>
                <c:pt idx="37">
                  <c:v>0</c:v>
                </c:pt>
                <c:pt idx="38">
                  <c:v>-0.38015710605303127</c:v>
                </c:pt>
                <c:pt idx="39">
                  <c:v>-0.6262828697083781</c:v>
                </c:pt>
                <c:pt idx="40">
                  <c:v>1.4894046849444877</c:v>
                </c:pt>
                <c:pt idx="41">
                  <c:v>-0.5937590251197552</c:v>
                </c:pt>
                <c:pt idx="42">
                  <c:v>-0.18027202858589345</c:v>
                </c:pt>
                <c:pt idx="43">
                  <c:v>-0.12637574015919806</c:v>
                </c:pt>
                <c:pt idx="44">
                  <c:v>-0.74767015364970191</c:v>
                </c:pt>
                <c:pt idx="45">
                  <c:v>-0.52382284585722283</c:v>
                </c:pt>
                <c:pt idx="46">
                  <c:v>0.67312248256063856</c:v>
                </c:pt>
              </c:numCache>
            </c:numRef>
          </c:xVal>
          <c:yVal>
            <c:numRef>
              <c:f>Mention!$G$3:$G$4949</c:f>
              <c:numCache>
                <c:formatCode>General</c:formatCode>
                <c:ptCount val="4947"/>
                <c:pt idx="0">
                  <c:v>-1.301029995663981</c:v>
                </c:pt>
                <c:pt idx="1">
                  <c:v>-0.43179827593300496</c:v>
                </c:pt>
                <c:pt idx="2">
                  <c:v>-6.0480747381381532E-2</c:v>
                </c:pt>
                <c:pt idx="3">
                  <c:v>-0.72124639904717092</c:v>
                </c:pt>
                <c:pt idx="4">
                  <c:v>-1.3979400086720375</c:v>
                </c:pt>
                <c:pt idx="5">
                  <c:v>-0.85387196432176193</c:v>
                </c:pt>
                <c:pt idx="6">
                  <c:v>0.30963016742589872</c:v>
                </c:pt>
                <c:pt idx="7">
                  <c:v>-0.6777807052660807</c:v>
                </c:pt>
                <c:pt idx="8">
                  <c:v>-0.42021640338318977</c:v>
                </c:pt>
                <c:pt idx="9">
                  <c:v>-0.82390874094431865</c:v>
                </c:pt>
                <c:pt idx="10">
                  <c:v>0.79028516403324167</c:v>
                </c:pt>
                <c:pt idx="11">
                  <c:v>0.50379068305718111</c:v>
                </c:pt>
                <c:pt idx="12">
                  <c:v>-1.6989700043360185</c:v>
                </c:pt>
                <c:pt idx="13">
                  <c:v>-0.99999999999999978</c:v>
                </c:pt>
                <c:pt idx="14">
                  <c:v>-1.2218487496163564</c:v>
                </c:pt>
                <c:pt idx="15">
                  <c:v>-1.5228787452803374</c:v>
                </c:pt>
                <c:pt idx="16">
                  <c:v>-1.6989700043360185</c:v>
                </c:pt>
                <c:pt idx="17">
                  <c:v>0.11058971029924895</c:v>
                </c:pt>
                <c:pt idx="18">
                  <c:v>-0.92081875395237511</c:v>
                </c:pt>
                <c:pt idx="19">
                  <c:v>-0.49485002168009395</c:v>
                </c:pt>
                <c:pt idx="20">
                  <c:v>4.5322978786657468E-2</c:v>
                </c:pt>
                <c:pt idx="21">
                  <c:v>1.3029799367482491</c:v>
                </c:pt>
                <c:pt idx="22">
                  <c:v>-1.3979400086720375</c:v>
                </c:pt>
                <c:pt idx="23">
                  <c:v>-1.2218487496163564</c:v>
                </c:pt>
                <c:pt idx="24">
                  <c:v>-0.36653154442041347</c:v>
                </c:pt>
                <c:pt idx="25">
                  <c:v>0.37291200297010657</c:v>
                </c:pt>
                <c:pt idx="26">
                  <c:v>3.342375548694973E-2</c:v>
                </c:pt>
                <c:pt idx="27">
                  <c:v>0.69284691927722997</c:v>
                </c:pt>
                <c:pt idx="28">
                  <c:v>-0.44369749923271273</c:v>
                </c:pt>
                <c:pt idx="29">
                  <c:v>-0.61978875828839397</c:v>
                </c:pt>
                <c:pt idx="30">
                  <c:v>8.6001717619175674E-3</c:v>
                </c:pt>
                <c:pt idx="31">
                  <c:v>-4.0958607678906384E-2</c:v>
                </c:pt>
                <c:pt idx="32">
                  <c:v>1.1975562131535362</c:v>
                </c:pt>
                <c:pt idx="33">
                  <c:v>-0.6777807052660807</c:v>
                </c:pt>
                <c:pt idx="34">
                  <c:v>-1.1549019599857431</c:v>
                </c:pt>
                <c:pt idx="35">
                  <c:v>-0.85387196432176193</c:v>
                </c:pt>
                <c:pt idx="36">
                  <c:v>-1.5228787452803374</c:v>
                </c:pt>
                <c:pt idx="37">
                  <c:v>-0.49485002168009395</c:v>
                </c:pt>
                <c:pt idx="38">
                  <c:v>-0.99999999999999978</c:v>
                </c:pt>
                <c:pt idx="39">
                  <c:v>-0.99999999999999978</c:v>
                </c:pt>
                <c:pt idx="40">
                  <c:v>1.4909412053567865</c:v>
                </c:pt>
                <c:pt idx="41">
                  <c:v>-0.22184874961635637</c:v>
                </c:pt>
                <c:pt idx="42">
                  <c:v>0.32633586092875144</c:v>
                </c:pt>
                <c:pt idx="43">
                  <c:v>-0.39794000867203755</c:v>
                </c:pt>
                <c:pt idx="44">
                  <c:v>-0.33724216831842591</c:v>
                </c:pt>
                <c:pt idx="45">
                  <c:v>-0.63827216398240705</c:v>
                </c:pt>
                <c:pt idx="46">
                  <c:v>-1.1549019599857431</c:v>
                </c:pt>
                <c:pt idx="47">
                  <c:v>0</c:v>
                </c:pt>
                <c:pt idx="48">
                  <c:v>8.526140886018907E-2</c:v>
                </c:pt>
                <c:pt idx="49">
                  <c:v>0.60100109140963254</c:v>
                </c:pt>
                <c:pt idx="50">
                  <c:v>0</c:v>
                </c:pt>
                <c:pt idx="51">
                  <c:v>0.58973358757054328</c:v>
                </c:pt>
                <c:pt idx="52">
                  <c:v>2.7573401089071359E-2</c:v>
                </c:pt>
                <c:pt idx="53">
                  <c:v>9.5687074710425257E-2</c:v>
                </c:pt>
                <c:pt idx="54">
                  <c:v>0.49049039028905383</c:v>
                </c:pt>
                <c:pt idx="55">
                  <c:v>0.14369796174862301</c:v>
                </c:pt>
                <c:pt idx="56">
                  <c:v>0</c:v>
                </c:pt>
                <c:pt idx="57">
                  <c:v>0.47442030807811297</c:v>
                </c:pt>
                <c:pt idx="58">
                  <c:v>0.26575020519116527</c:v>
                </c:pt>
                <c:pt idx="59">
                  <c:v>0.13743827601286757</c:v>
                </c:pt>
                <c:pt idx="60">
                  <c:v>0.46435241153514351</c:v>
                </c:pt>
                <c:pt idx="61">
                  <c:v>0</c:v>
                </c:pt>
                <c:pt idx="62">
                  <c:v>0.31845915078751885</c:v>
                </c:pt>
                <c:pt idx="63">
                  <c:v>0.16833843509559837</c:v>
                </c:pt>
                <c:pt idx="64">
                  <c:v>0.42863685926860912</c:v>
                </c:pt>
                <c:pt idx="65">
                  <c:v>8.594628834934892E-2</c:v>
                </c:pt>
                <c:pt idx="66">
                  <c:v>0.46456799579467267</c:v>
                </c:pt>
                <c:pt idx="67">
                  <c:v>0.85325561789472804</c:v>
                </c:pt>
                <c:pt idx="68">
                  <c:v>0.8598244787445517</c:v>
                </c:pt>
                <c:pt idx="69">
                  <c:v>0.32181855760030353</c:v>
                </c:pt>
                <c:pt idx="70">
                  <c:v>0.41575733109259427</c:v>
                </c:pt>
                <c:pt idx="71">
                  <c:v>0.30333515190629046</c:v>
                </c:pt>
                <c:pt idx="72">
                  <c:v>0.96773162038024751</c:v>
                </c:pt>
                <c:pt idx="73">
                  <c:v>0.10038559976477657</c:v>
                </c:pt>
                <c:pt idx="74">
                  <c:v>0.91731464116970596</c:v>
                </c:pt>
                <c:pt idx="75">
                  <c:v>1.5968615628545901</c:v>
                </c:pt>
                <c:pt idx="76">
                  <c:v>0.28872954395317785</c:v>
                </c:pt>
                <c:pt idx="77">
                  <c:v>0.17732628461632471</c:v>
                </c:pt>
                <c:pt idx="78">
                  <c:v>1.2398476191833536</c:v>
                </c:pt>
                <c:pt idx="79">
                  <c:v>0.67420127477095237</c:v>
                </c:pt>
                <c:pt idx="80">
                  <c:v>5.5845495097422537E-2</c:v>
                </c:pt>
                <c:pt idx="81">
                  <c:v>0.45702479568981969</c:v>
                </c:pt>
                <c:pt idx="82">
                  <c:v>0.76864369885701045</c:v>
                </c:pt>
                <c:pt idx="83">
                  <c:v>0.92576711883671148</c:v>
                </c:pt>
                <c:pt idx="84">
                  <c:v>0.68272907015041728</c:v>
                </c:pt>
                <c:pt idx="85">
                  <c:v>2.0082105249765143</c:v>
                </c:pt>
                <c:pt idx="86">
                  <c:v>1.5210533336553387</c:v>
                </c:pt>
                <c:pt idx="87">
                  <c:v>0.27564568203850959</c:v>
                </c:pt>
                <c:pt idx="88">
                  <c:v>1.9426015598119313</c:v>
                </c:pt>
                <c:pt idx="89">
                  <c:v>2.4719718270905151</c:v>
                </c:pt>
                <c:pt idx="90">
                  <c:v>1.5032315624028243</c:v>
                </c:pt>
                <c:pt idx="91">
                  <c:v>0.88230142505562104</c:v>
                </c:pt>
                <c:pt idx="92">
                  <c:v>0</c:v>
                </c:pt>
                <c:pt idx="93">
                  <c:v>1.1628558350098044</c:v>
                </c:pt>
                <c:pt idx="94">
                  <c:v>1.2494610991366364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98-E042-A0CD-5F6EF58DD5F8}"/>
            </c:ext>
          </c:extLst>
        </c:ser>
        <c:ser>
          <c:idx val="1"/>
          <c:order val="1"/>
          <c:tx>
            <c:v>2016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'Real Data'!$J$3:$J$49</c:f>
              <c:numCache>
                <c:formatCode>General</c:formatCode>
                <c:ptCount val="47"/>
                <c:pt idx="0">
                  <c:v>0.70718052931253328</c:v>
                </c:pt>
                <c:pt idx="1">
                  <c:v>-0.88456881491833339</c:v>
                </c:pt>
                <c:pt idx="2">
                  <c:v>-0.53312931577675182</c:v>
                </c:pt>
                <c:pt idx="3">
                  <c:v>0.85213406795789637</c:v>
                </c:pt>
                <c:pt idx="4">
                  <c:v>-0.64057732022471636</c:v>
                </c:pt>
                <c:pt idx="5">
                  <c:v>-1.0540294950750013</c:v>
                </c:pt>
                <c:pt idx="6">
                  <c:v>0.90879168160879931</c:v>
                </c:pt>
                <c:pt idx="7">
                  <c:v>-0.9416073158886975</c:v>
                </c:pt>
                <c:pt idx="8">
                  <c:v>0.23953393590362529</c:v>
                </c:pt>
                <c:pt idx="9">
                  <c:v>-0.50715047339089736</c:v>
                </c:pt>
                <c:pt idx="10">
                  <c:v>0.15377617715788641</c:v>
                </c:pt>
                <c:pt idx="11">
                  <c:v>0.6508226914869718</c:v>
                </c:pt>
                <c:pt idx="12">
                  <c:v>0.22002333799135776</c:v>
                </c:pt>
                <c:pt idx="13">
                  <c:v>-0.32826631415104601</c:v>
                </c:pt>
                <c:pt idx="14">
                  <c:v>0</c:v>
                </c:pt>
                <c:pt idx="15">
                  <c:v>-0.53911967946593908</c:v>
                </c:pt>
                <c:pt idx="16">
                  <c:v>-0.2291348411490316</c:v>
                </c:pt>
                <c:pt idx="17">
                  <c:v>-0.14847890953540102</c:v>
                </c:pt>
                <c:pt idx="18">
                  <c:v>1.0740318184184776</c:v>
                </c:pt>
                <c:pt idx="19">
                  <c:v>-0.97320630196039992</c:v>
                </c:pt>
                <c:pt idx="20">
                  <c:v>-5.1078445338119366E-2</c:v>
                </c:pt>
                <c:pt idx="21">
                  <c:v>0.7056383496146289</c:v>
                </c:pt>
                <c:pt idx="22">
                  <c:v>0.10529155373078676</c:v>
                </c:pt>
                <c:pt idx="23">
                  <c:v>-0.53611416932621403</c:v>
                </c:pt>
                <c:pt idx="24">
                  <c:v>-0.55446737130709378</c:v>
                </c:pt>
                <c:pt idx="25">
                  <c:v>0.20069431193648765</c:v>
                </c:pt>
                <c:pt idx="26">
                  <c:v>0</c:v>
                </c:pt>
                <c:pt idx="27">
                  <c:v>0.5170967820093102</c:v>
                </c:pt>
                <c:pt idx="28">
                  <c:v>-0.2518779682875914</c:v>
                </c:pt>
                <c:pt idx="29">
                  <c:v>0.23346685960633407</c:v>
                </c:pt>
                <c:pt idx="30">
                  <c:v>-0.4074475601986709</c:v>
                </c:pt>
                <c:pt idx="31">
                  <c:v>0</c:v>
                </c:pt>
                <c:pt idx="32">
                  <c:v>0</c:v>
                </c:pt>
                <c:pt idx="33">
                  <c:v>0.2400357204561577</c:v>
                </c:pt>
                <c:pt idx="34">
                  <c:v>-0.50158251915195518</c:v>
                </c:pt>
                <c:pt idx="35">
                  <c:v>-0.1497074661733663</c:v>
                </c:pt>
                <c:pt idx="36">
                  <c:v>-1.0253843136254714</c:v>
                </c:pt>
                <c:pt idx="37">
                  <c:v>0.44396760183927841</c:v>
                </c:pt>
                <c:pt idx="38">
                  <c:v>-0.44950890519938214</c:v>
                </c:pt>
                <c:pt idx="39">
                  <c:v>-0.97320630196039992</c:v>
                </c:pt>
                <c:pt idx="40">
                  <c:v>1.4198885694597168</c:v>
                </c:pt>
                <c:pt idx="41">
                  <c:v>-0.75796291894257029</c:v>
                </c:pt>
                <c:pt idx="42">
                  <c:v>-0.31908427061305122</c:v>
                </c:pt>
                <c:pt idx="43">
                  <c:v>0.32945945639784041</c:v>
                </c:pt>
                <c:pt idx="44">
                  <c:v>-0.9416073158886975</c:v>
                </c:pt>
                <c:pt idx="45">
                  <c:v>-0.76806324584689611</c:v>
                </c:pt>
                <c:pt idx="46">
                  <c:v>0.64157156414795025</c:v>
                </c:pt>
              </c:numCache>
            </c:numRef>
          </c:xVal>
          <c:yVal>
            <c:numRef>
              <c:f>Mention!$J$3:$J$49</c:f>
              <c:numCache>
                <c:formatCode>General</c:formatCode>
                <c:ptCount val="47"/>
                <c:pt idx="0">
                  <c:v>-1.301029995663981</c:v>
                </c:pt>
                <c:pt idx="1">
                  <c:v>-0.45593195564972427</c:v>
                </c:pt>
                <c:pt idx="2">
                  <c:v>-0.21467016498923294</c:v>
                </c:pt>
                <c:pt idx="3">
                  <c:v>-0.74472749489669388</c:v>
                </c:pt>
                <c:pt idx="4">
                  <c:v>-1.5228787452803374</c:v>
                </c:pt>
                <c:pt idx="5">
                  <c:v>-0.63827216398240705</c:v>
                </c:pt>
                <c:pt idx="6">
                  <c:v>0.41830129131974547</c:v>
                </c:pt>
                <c:pt idx="7">
                  <c:v>-0.63827216398240705</c:v>
                </c:pt>
                <c:pt idx="8">
                  <c:v>-0.6777807052660807</c:v>
                </c:pt>
                <c:pt idx="9">
                  <c:v>-0.79588001734407521</c:v>
                </c:pt>
                <c:pt idx="10">
                  <c:v>0.74350976472842967</c:v>
                </c:pt>
                <c:pt idx="11">
                  <c:v>0.62324929039790045</c:v>
                </c:pt>
                <c:pt idx="12">
                  <c:v>-1.301029995663981</c:v>
                </c:pt>
                <c:pt idx="13">
                  <c:v>-1.0969100130080565</c:v>
                </c:pt>
                <c:pt idx="14">
                  <c:v>-1.5228787452803374</c:v>
                </c:pt>
                <c:pt idx="15">
                  <c:v>-1.2218487496163564</c:v>
                </c:pt>
                <c:pt idx="16">
                  <c:v>-1.1549019599857431</c:v>
                </c:pt>
                <c:pt idx="17">
                  <c:v>0.11727129565576426</c:v>
                </c:pt>
                <c:pt idx="18">
                  <c:v>-1.3979400086720375</c:v>
                </c:pt>
                <c:pt idx="19">
                  <c:v>-0.79588001734407521</c:v>
                </c:pt>
                <c:pt idx="20">
                  <c:v>8.6359830674748214E-2</c:v>
                </c:pt>
                <c:pt idx="21">
                  <c:v>1.3066394410242614</c:v>
                </c:pt>
                <c:pt idx="22">
                  <c:v>-1.3979400086720375</c:v>
                </c:pt>
                <c:pt idx="23">
                  <c:v>-1.6989700043360185</c:v>
                </c:pt>
                <c:pt idx="24">
                  <c:v>-0.46852108295774486</c:v>
                </c:pt>
                <c:pt idx="25">
                  <c:v>0.34439227368511066</c:v>
                </c:pt>
                <c:pt idx="26">
                  <c:v>0.20951501454263088</c:v>
                </c:pt>
                <c:pt idx="27">
                  <c:v>0.61278385671973545</c:v>
                </c:pt>
                <c:pt idx="28">
                  <c:v>-0.42021640338318977</c:v>
                </c:pt>
                <c:pt idx="29">
                  <c:v>-0.61978875828839397</c:v>
                </c:pt>
                <c:pt idx="30">
                  <c:v>5.6904851336472634E-2</c:v>
                </c:pt>
                <c:pt idx="31">
                  <c:v>-0.10790539730951963</c:v>
                </c:pt>
                <c:pt idx="32">
                  <c:v>1.2060158767633444</c:v>
                </c:pt>
                <c:pt idx="33">
                  <c:v>-0.61978875828839397</c:v>
                </c:pt>
                <c:pt idx="34">
                  <c:v>-0.95860731484177486</c:v>
                </c:pt>
                <c:pt idx="35">
                  <c:v>-0.82390874094431865</c:v>
                </c:pt>
                <c:pt idx="36">
                  <c:v>-1.301029995663981</c:v>
                </c:pt>
                <c:pt idx="37">
                  <c:v>-0.79588001734407521</c:v>
                </c:pt>
                <c:pt idx="38">
                  <c:v>-1.6989700043360185</c:v>
                </c:pt>
                <c:pt idx="39">
                  <c:v>-0.50863830616572725</c:v>
                </c:pt>
                <c:pt idx="40">
                  <c:v>1.5051499783199058</c:v>
                </c:pt>
                <c:pt idx="41">
                  <c:v>-0.65757731917779372</c:v>
                </c:pt>
                <c:pt idx="42">
                  <c:v>0.15533603746506178</c:v>
                </c:pt>
                <c:pt idx="43">
                  <c:v>-0.63827216398240705</c:v>
                </c:pt>
                <c:pt idx="44">
                  <c:v>-0.61978875828839397</c:v>
                </c:pt>
                <c:pt idx="45">
                  <c:v>-0.82390874094431865</c:v>
                </c:pt>
                <c:pt idx="46">
                  <c:v>-1.301029995663981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98-E042-A0CD-5F6EF58DD5F8}"/>
            </c:ext>
          </c:extLst>
        </c:ser>
        <c:ser>
          <c:idx val="2"/>
          <c:order val="2"/>
          <c:tx>
            <c:v>2015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'Real Data'!$M$3:$M$49</c:f>
              <c:numCache>
                <c:formatCode>General</c:formatCode>
                <c:ptCount val="47"/>
                <c:pt idx="0">
                  <c:v>0.79855843954622063</c:v>
                </c:pt>
                <c:pt idx="1">
                  <c:v>-1.0437551269686793</c:v>
                </c:pt>
                <c:pt idx="2">
                  <c:v>-0.68401947096687099</c:v>
                </c:pt>
                <c:pt idx="3">
                  <c:v>0.83494804021271718</c:v>
                </c:pt>
                <c:pt idx="4">
                  <c:v>-0.77228037486641421</c:v>
                </c:pt>
                <c:pt idx="5">
                  <c:v>0</c:v>
                </c:pt>
                <c:pt idx="6">
                  <c:v>0.80117961374607738</c:v>
                </c:pt>
                <c:pt idx="7">
                  <c:v>-1.0324741165589901</c:v>
                </c:pt>
                <c:pt idx="8">
                  <c:v>0.29344132373489262</c:v>
                </c:pt>
                <c:pt idx="9">
                  <c:v>-0.48681815642908277</c:v>
                </c:pt>
                <c:pt idx="10">
                  <c:v>3.7326754418379592E-2</c:v>
                </c:pt>
                <c:pt idx="11">
                  <c:v>0.65590006470153084</c:v>
                </c:pt>
                <c:pt idx="12">
                  <c:v>0.30588020212880307</c:v>
                </c:pt>
                <c:pt idx="13">
                  <c:v>-0.24332748187388353</c:v>
                </c:pt>
                <c:pt idx="14">
                  <c:v>0</c:v>
                </c:pt>
                <c:pt idx="15">
                  <c:v>-0.72591163229504818</c:v>
                </c:pt>
                <c:pt idx="16">
                  <c:v>-0.35169711704899065</c:v>
                </c:pt>
                <c:pt idx="17">
                  <c:v>-0.1076648798738105</c:v>
                </c:pt>
                <c:pt idx="18">
                  <c:v>0.86004857338340446</c:v>
                </c:pt>
                <c:pt idx="19">
                  <c:v>-0.96078089190391547</c:v>
                </c:pt>
                <c:pt idx="20">
                  <c:v>0.18803628228510375</c:v>
                </c:pt>
                <c:pt idx="21">
                  <c:v>0.78197838339088654</c:v>
                </c:pt>
                <c:pt idx="22">
                  <c:v>-0.18420602975522687</c:v>
                </c:pt>
                <c:pt idx="23">
                  <c:v>-0.45327700819053218</c:v>
                </c:pt>
                <c:pt idx="24">
                  <c:v>-0.49320495509048345</c:v>
                </c:pt>
                <c:pt idx="25">
                  <c:v>0.25613048204656391</c:v>
                </c:pt>
                <c:pt idx="26">
                  <c:v>0.23859265572754756</c:v>
                </c:pt>
                <c:pt idx="27">
                  <c:v>0.4364031644764651</c:v>
                </c:pt>
                <c:pt idx="28">
                  <c:v>-0.41402370904285857</c:v>
                </c:pt>
                <c:pt idx="29">
                  <c:v>0.31247207212971995</c:v>
                </c:pt>
                <c:pt idx="30">
                  <c:v>-0.49643392522068192</c:v>
                </c:pt>
                <c:pt idx="31">
                  <c:v>0</c:v>
                </c:pt>
                <c:pt idx="32">
                  <c:v>0</c:v>
                </c:pt>
                <c:pt idx="33">
                  <c:v>-8.3209248794615859E-2</c:v>
                </c:pt>
                <c:pt idx="34">
                  <c:v>-0.39054261319333572</c:v>
                </c:pt>
                <c:pt idx="35">
                  <c:v>-3.402668611732117E-3</c:v>
                </c:pt>
                <c:pt idx="36">
                  <c:v>-0.98008604709930225</c:v>
                </c:pt>
                <c:pt idx="37">
                  <c:v>0.60254539239033411</c:v>
                </c:pt>
                <c:pt idx="38">
                  <c:v>-0.46217072135051462</c:v>
                </c:pt>
                <c:pt idx="39">
                  <c:v>-1.0324741165589901</c:v>
                </c:pt>
                <c:pt idx="40">
                  <c:v>1.4517892105777688</c:v>
                </c:pt>
                <c:pt idx="41">
                  <c:v>4.2042267432463525E-2</c:v>
                </c:pt>
                <c:pt idx="42">
                  <c:v>-0.38298947530288979</c:v>
                </c:pt>
                <c:pt idx="43">
                  <c:v>-4.1475360673780874E-2</c:v>
                </c:pt>
                <c:pt idx="44">
                  <c:v>-0.78468963284823423</c:v>
                </c:pt>
                <c:pt idx="45">
                  <c:v>-0.48052392333139449</c:v>
                </c:pt>
                <c:pt idx="46">
                  <c:v>0.67922498488749206</c:v>
                </c:pt>
              </c:numCache>
            </c:numRef>
          </c:xVal>
          <c:yVal>
            <c:numRef>
              <c:f>Mention!$M$3:$M$49</c:f>
              <c:numCache>
                <c:formatCode>General</c:formatCode>
                <c:ptCount val="47"/>
                <c:pt idx="0">
                  <c:v>-1.1549019599857431</c:v>
                </c:pt>
                <c:pt idx="1">
                  <c:v>-0.39794000867203755</c:v>
                </c:pt>
                <c:pt idx="2">
                  <c:v>-8.6186147616283265E-2</c:v>
                </c:pt>
                <c:pt idx="3">
                  <c:v>-0.74472749489669388</c:v>
                </c:pt>
                <c:pt idx="4">
                  <c:v>-1.5228787452803374</c:v>
                </c:pt>
                <c:pt idx="5">
                  <c:v>-0.74472749489669388</c:v>
                </c:pt>
                <c:pt idx="6">
                  <c:v>0.37106786227173622</c:v>
                </c:pt>
                <c:pt idx="7">
                  <c:v>-0.74472749489669388</c:v>
                </c:pt>
                <c:pt idx="8">
                  <c:v>-0.55284196865778079</c:v>
                </c:pt>
                <c:pt idx="9">
                  <c:v>-0.6777807052660807</c:v>
                </c:pt>
                <c:pt idx="10">
                  <c:v>0.7788744720027394</c:v>
                </c:pt>
                <c:pt idx="11">
                  <c:v>0.45939248775923081</c:v>
                </c:pt>
                <c:pt idx="12">
                  <c:v>-1.301029995663981</c:v>
                </c:pt>
                <c:pt idx="13">
                  <c:v>-1.5228787452803374</c:v>
                </c:pt>
                <c:pt idx="14">
                  <c:v>-1.3979400086720375</c:v>
                </c:pt>
                <c:pt idx="15">
                  <c:v>-1.3979400086720375</c:v>
                </c:pt>
                <c:pt idx="16">
                  <c:v>-1.0969100130080565</c:v>
                </c:pt>
                <c:pt idx="17">
                  <c:v>0.17026171539495735</c:v>
                </c:pt>
                <c:pt idx="18">
                  <c:v>-1.3979400086720375</c:v>
                </c:pt>
                <c:pt idx="19">
                  <c:v>-0.65757731917779372</c:v>
                </c:pt>
                <c:pt idx="20">
                  <c:v>7.1882007306125345E-2</c:v>
                </c:pt>
                <c:pt idx="21">
                  <c:v>1.345373730559088</c:v>
                </c:pt>
                <c:pt idx="22">
                  <c:v>-1.2218487496163564</c:v>
                </c:pt>
                <c:pt idx="23">
                  <c:v>-1.301029995663981</c:v>
                </c:pt>
                <c:pt idx="24">
                  <c:v>-0.39794000867203755</c:v>
                </c:pt>
                <c:pt idx="25">
                  <c:v>0.2944662261615929</c:v>
                </c:pt>
                <c:pt idx="26">
                  <c:v>8.2785370316450071E-2</c:v>
                </c:pt>
                <c:pt idx="27">
                  <c:v>0.61700034112089885</c:v>
                </c:pt>
                <c:pt idx="28">
                  <c:v>-0.56863623584101264</c:v>
                </c:pt>
                <c:pt idx="29">
                  <c:v>-0.88605664769316317</c:v>
                </c:pt>
                <c:pt idx="30">
                  <c:v>0.20682587603184965</c:v>
                </c:pt>
                <c:pt idx="31">
                  <c:v>-0.35654732351381252</c:v>
                </c:pt>
                <c:pt idx="32">
                  <c:v>1.2005769267548481</c:v>
                </c:pt>
                <c:pt idx="33">
                  <c:v>-0.74472749489669388</c:v>
                </c:pt>
                <c:pt idx="34">
                  <c:v>-0.95860731484177486</c:v>
                </c:pt>
                <c:pt idx="35">
                  <c:v>-0.79588001734407521</c:v>
                </c:pt>
                <c:pt idx="36">
                  <c:v>-1.301029995663981</c:v>
                </c:pt>
                <c:pt idx="37">
                  <c:v>-0.61978875828839397</c:v>
                </c:pt>
                <c:pt idx="38">
                  <c:v>-1.3979400086720375</c:v>
                </c:pt>
                <c:pt idx="39">
                  <c:v>-0.92081875395237511</c:v>
                </c:pt>
                <c:pt idx="40">
                  <c:v>1.4973443810175799</c:v>
                </c:pt>
                <c:pt idx="41">
                  <c:v>-0.53760200210104392</c:v>
                </c:pt>
                <c:pt idx="42">
                  <c:v>0.14921911265537988</c:v>
                </c:pt>
                <c:pt idx="43">
                  <c:v>-0.36653154442041347</c:v>
                </c:pt>
                <c:pt idx="44">
                  <c:v>-0.74472749489669388</c:v>
                </c:pt>
                <c:pt idx="45">
                  <c:v>-0.6777807052660807</c:v>
                </c:pt>
                <c:pt idx="46">
                  <c:v>-1.0969100130080565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98-E042-A0CD-5F6EF58DD5F8}"/>
            </c:ext>
          </c:extLst>
        </c:ser>
        <c:ser>
          <c:idx val="3"/>
          <c:order val="3"/>
          <c:tx>
            <c:v>2014</c:v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'Real Data'!$P$3:$P$49</c:f>
              <c:numCache>
                <c:formatCode>General</c:formatCode>
                <c:ptCount val="47"/>
                <c:pt idx="0">
                  <c:v>0.57625338664264691</c:v>
                </c:pt>
                <c:pt idx="1">
                  <c:v>-0.98262653701245084</c:v>
                </c:pt>
                <c:pt idx="2">
                  <c:v>-0.71378122471987104</c:v>
                </c:pt>
                <c:pt idx="3">
                  <c:v>1.0844974795057076</c:v>
                </c:pt>
                <c:pt idx="4">
                  <c:v>-0.59093547761741494</c:v>
                </c:pt>
                <c:pt idx="5">
                  <c:v>0</c:v>
                </c:pt>
                <c:pt idx="6">
                  <c:v>0.53916511262667244</c:v>
                </c:pt>
                <c:pt idx="7">
                  <c:v>-0.98262653701245084</c:v>
                </c:pt>
                <c:pt idx="8">
                  <c:v>0.34546169138556615</c:v>
                </c:pt>
                <c:pt idx="9">
                  <c:v>-0.46599674100911492</c:v>
                </c:pt>
                <c:pt idx="10">
                  <c:v>4.7336686364992255E-2</c:v>
                </c:pt>
                <c:pt idx="11">
                  <c:v>0.70756954301606256</c:v>
                </c:pt>
                <c:pt idx="12">
                  <c:v>0.26129692376829816</c:v>
                </c:pt>
                <c:pt idx="13">
                  <c:v>-0.41275122905588985</c:v>
                </c:pt>
                <c:pt idx="14">
                  <c:v>-1.4811220383852221E-2</c:v>
                </c:pt>
                <c:pt idx="15">
                  <c:v>-0.73958848832615653</c:v>
                </c:pt>
                <c:pt idx="16">
                  <c:v>-0.38446158956801274</c:v>
                </c:pt>
                <c:pt idx="17">
                  <c:v>-9.5330817203739371E-2</c:v>
                </c:pt>
                <c:pt idx="18">
                  <c:v>0.57496658723633076</c:v>
                </c:pt>
                <c:pt idx="19">
                  <c:v>-1.0318445596826324</c:v>
                </c:pt>
                <c:pt idx="20">
                  <c:v>0.2106968686157516</c:v>
                </c:pt>
                <c:pt idx="21">
                  <c:v>0.80700453105462255</c:v>
                </c:pt>
                <c:pt idx="22">
                  <c:v>-0.33636288319243512</c:v>
                </c:pt>
                <c:pt idx="23">
                  <c:v>-0.46130161980073509</c:v>
                </c:pt>
                <c:pt idx="24">
                  <c:v>-0.31251327269890589</c:v>
                </c:pt>
                <c:pt idx="25">
                  <c:v>0.30740807435006701</c:v>
                </c:pt>
                <c:pt idx="26">
                  <c:v>0.37230468952706242</c:v>
                </c:pt>
                <c:pt idx="27">
                  <c:v>0.18511264767846436</c:v>
                </c:pt>
                <c:pt idx="28">
                  <c:v>-0.49528611711110254</c:v>
                </c:pt>
                <c:pt idx="29">
                  <c:v>0.16460798202075647</c:v>
                </c:pt>
                <c:pt idx="30">
                  <c:v>-0.40447870308989992</c:v>
                </c:pt>
                <c:pt idx="31">
                  <c:v>0</c:v>
                </c:pt>
                <c:pt idx="32">
                  <c:v>0</c:v>
                </c:pt>
                <c:pt idx="33">
                  <c:v>-0.26841656611969528</c:v>
                </c:pt>
                <c:pt idx="34">
                  <c:v>-0.22295869232282053</c:v>
                </c:pt>
                <c:pt idx="35">
                  <c:v>-0.1397499569921522</c:v>
                </c:pt>
                <c:pt idx="36">
                  <c:v>-0.77657205457932643</c:v>
                </c:pt>
                <c:pt idx="37">
                  <c:v>0.39693795181432179</c:v>
                </c:pt>
                <c:pt idx="38">
                  <c:v>-0.36532657912775168</c:v>
                </c:pt>
                <c:pt idx="39">
                  <c:v>-0.92463459003476423</c:v>
                </c:pt>
                <c:pt idx="40">
                  <c:v>1.5183348560258656</c:v>
                </c:pt>
                <c:pt idx="41">
                  <c:v>-0.78633189186848262</c:v>
                </c:pt>
                <c:pt idx="42">
                  <c:v>0.1240984582892041</c:v>
                </c:pt>
                <c:pt idx="43">
                  <c:v>-7.9536550020507413E-2</c:v>
                </c:pt>
                <c:pt idx="44">
                  <c:v>-0.73081456401865141</c:v>
                </c:pt>
                <c:pt idx="45">
                  <c:v>-0.87348206758738278</c:v>
                </c:pt>
                <c:pt idx="46">
                  <c:v>0.66608188512387234</c:v>
                </c:pt>
              </c:numCache>
            </c:numRef>
          </c:xVal>
          <c:yVal>
            <c:numRef>
              <c:f>Mention!$P$3:$P$49</c:f>
              <c:numCache>
                <c:formatCode>General</c:formatCode>
                <c:ptCount val="47"/>
                <c:pt idx="0">
                  <c:v>-1.0969100130080565</c:v>
                </c:pt>
                <c:pt idx="1">
                  <c:v>-0.69897000433601875</c:v>
                </c:pt>
                <c:pt idx="2">
                  <c:v>-0.16749108729376372</c:v>
                </c:pt>
                <c:pt idx="3">
                  <c:v>-0.69897000433601875</c:v>
                </c:pt>
                <c:pt idx="4">
                  <c:v>-1.5228787452803374</c:v>
                </c:pt>
                <c:pt idx="5">
                  <c:v>-1.0969100130080565</c:v>
                </c:pt>
                <c:pt idx="6">
                  <c:v>0.32014628611105395</c:v>
                </c:pt>
                <c:pt idx="7">
                  <c:v>-0.79588001734407521</c:v>
                </c:pt>
                <c:pt idx="8">
                  <c:v>-0.43179827593300496</c:v>
                </c:pt>
                <c:pt idx="9">
                  <c:v>-0.55284196865778079</c:v>
                </c:pt>
                <c:pt idx="10">
                  <c:v>0.67577834167408501</c:v>
                </c:pt>
                <c:pt idx="11">
                  <c:v>0.38738982633872937</c:v>
                </c:pt>
                <c:pt idx="12">
                  <c:v>-0.95860731484177486</c:v>
                </c:pt>
                <c:pt idx="13">
                  <c:v>-1.301029995663981</c:v>
                </c:pt>
                <c:pt idx="14">
                  <c:v>-1.5228787452803374</c:v>
                </c:pt>
                <c:pt idx="15">
                  <c:v>-1.301029995663981</c:v>
                </c:pt>
                <c:pt idx="16">
                  <c:v>-1.5228787452803374</c:v>
                </c:pt>
                <c:pt idx="17">
                  <c:v>2.9383777685209573E-2</c:v>
                </c:pt>
                <c:pt idx="18">
                  <c:v>-0.99999999999999978</c:v>
                </c:pt>
                <c:pt idx="19">
                  <c:v>-0.88605664769316317</c:v>
                </c:pt>
                <c:pt idx="20">
                  <c:v>1.2837224705172215E-2</c:v>
                </c:pt>
                <c:pt idx="21">
                  <c:v>1.3426200425533479</c:v>
                </c:pt>
                <c:pt idx="22">
                  <c:v>-0.95860731484177486</c:v>
                </c:pt>
                <c:pt idx="23">
                  <c:v>-1.5228787452803374</c:v>
                </c:pt>
                <c:pt idx="24">
                  <c:v>-0.52287874528033762</c:v>
                </c:pt>
                <c:pt idx="25">
                  <c:v>0.20682587603184965</c:v>
                </c:pt>
                <c:pt idx="26">
                  <c:v>3.7426497940623665E-2</c:v>
                </c:pt>
                <c:pt idx="27">
                  <c:v>0.61700034112089885</c:v>
                </c:pt>
                <c:pt idx="28">
                  <c:v>-0.56863623584101264</c:v>
                </c:pt>
                <c:pt idx="29">
                  <c:v>-0.50863830616572725</c:v>
                </c:pt>
                <c:pt idx="30">
                  <c:v>0.1003705451175629</c:v>
                </c:pt>
                <c:pt idx="31">
                  <c:v>-0.28399665636520077</c:v>
                </c:pt>
                <c:pt idx="32">
                  <c:v>1.2487087356009177</c:v>
                </c:pt>
                <c:pt idx="33">
                  <c:v>-0.46852108295774486</c:v>
                </c:pt>
                <c:pt idx="34">
                  <c:v>-0.95860731484177486</c:v>
                </c:pt>
                <c:pt idx="35">
                  <c:v>-0.79588001734407521</c:v>
                </c:pt>
                <c:pt idx="36">
                  <c:v>-1.6989700043360185</c:v>
                </c:pt>
                <c:pt idx="37">
                  <c:v>-0.55284196865778079</c:v>
                </c:pt>
                <c:pt idx="38">
                  <c:v>-1.0969100130080565</c:v>
                </c:pt>
                <c:pt idx="39">
                  <c:v>-0.95860731484177486</c:v>
                </c:pt>
                <c:pt idx="40">
                  <c:v>1.5254335534288199</c:v>
                </c:pt>
                <c:pt idx="41">
                  <c:v>-0.88605664769316317</c:v>
                </c:pt>
                <c:pt idx="42">
                  <c:v>4.1392685158224987E-2</c:v>
                </c:pt>
                <c:pt idx="43">
                  <c:v>-0.45593195564972427</c:v>
                </c:pt>
                <c:pt idx="44">
                  <c:v>-0.65757731917779372</c:v>
                </c:pt>
                <c:pt idx="45">
                  <c:v>-1.0457574905606752</c:v>
                </c:pt>
                <c:pt idx="46">
                  <c:v>-0.82390874094431865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98-E042-A0CD-5F6EF58DD5F8}"/>
            </c:ext>
          </c:extLst>
        </c:ser>
        <c:ser>
          <c:idx val="4"/>
          <c:order val="4"/>
          <c:tx>
            <c:v>2013</c:v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5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'Real Data'!$S$3:$S$49</c:f>
              <c:numCache>
                <c:formatCode>General</c:formatCode>
                <c:ptCount val="47"/>
                <c:pt idx="0">
                  <c:v>0.58616398706913386</c:v>
                </c:pt>
                <c:pt idx="1">
                  <c:v>-0.41383601293086614</c:v>
                </c:pt>
                <c:pt idx="2">
                  <c:v>-0.68683728499460373</c:v>
                </c:pt>
                <c:pt idx="3">
                  <c:v>0.91954408011600097</c:v>
                </c:pt>
                <c:pt idx="4">
                  <c:v>-0.66564798592466567</c:v>
                </c:pt>
                <c:pt idx="5">
                  <c:v>0</c:v>
                </c:pt>
                <c:pt idx="6">
                  <c:v>0</c:v>
                </c:pt>
                <c:pt idx="7">
                  <c:v>-0.85753351216357876</c:v>
                </c:pt>
                <c:pt idx="8">
                  <c:v>0.22829862162740808</c:v>
                </c:pt>
                <c:pt idx="9">
                  <c:v>-0.43763892760349088</c:v>
                </c:pt>
                <c:pt idx="10">
                  <c:v>0.4514654131716776</c:v>
                </c:pt>
                <c:pt idx="11">
                  <c:v>0.71756876592666541</c:v>
                </c:pt>
                <c:pt idx="12">
                  <c:v>0.32599993971056834</c:v>
                </c:pt>
                <c:pt idx="13">
                  <c:v>3.9482327116171549E-2</c:v>
                </c:pt>
                <c:pt idx="14">
                  <c:v>9.6708997275745959E-2</c:v>
                </c:pt>
                <c:pt idx="15">
                  <c:v>-0.32510944897701094</c:v>
                </c:pt>
                <c:pt idx="16">
                  <c:v>-0.49650558682431234</c:v>
                </c:pt>
                <c:pt idx="17">
                  <c:v>-7.1413332108659938E-2</c:v>
                </c:pt>
                <c:pt idx="18">
                  <c:v>0.57144073024842745</c:v>
                </c:pt>
                <c:pt idx="19">
                  <c:v>-1.112806017266885</c:v>
                </c:pt>
                <c:pt idx="20">
                  <c:v>0.27812908983649409</c:v>
                </c:pt>
                <c:pt idx="21">
                  <c:v>0.79100719134415443</c:v>
                </c:pt>
                <c:pt idx="22">
                  <c:v>-0.3543988250789985</c:v>
                </c:pt>
                <c:pt idx="23">
                  <c:v>-0.29326208172501622</c:v>
                </c:pt>
                <c:pt idx="24">
                  <c:v>-3.3399673147924344E-3</c:v>
                </c:pt>
                <c:pt idx="25">
                  <c:v>0.28744407388322663</c:v>
                </c:pt>
                <c:pt idx="26">
                  <c:v>0.37291540921469502</c:v>
                </c:pt>
                <c:pt idx="27">
                  <c:v>0.37668371469538692</c:v>
                </c:pt>
                <c:pt idx="28">
                  <c:v>-0.5107460259389226</c:v>
                </c:pt>
                <c:pt idx="29">
                  <c:v>0.16288915920172398</c:v>
                </c:pt>
                <c:pt idx="30">
                  <c:v>-0.35947835060827343</c:v>
                </c:pt>
                <c:pt idx="31">
                  <c:v>0.48415741704169629</c:v>
                </c:pt>
                <c:pt idx="32">
                  <c:v>0</c:v>
                </c:pt>
                <c:pt idx="33">
                  <c:v>-0.58132710022462986</c:v>
                </c:pt>
                <c:pt idx="34">
                  <c:v>-0.31576942272286751</c:v>
                </c:pt>
                <c:pt idx="35">
                  <c:v>-0.25951349863735651</c:v>
                </c:pt>
                <c:pt idx="36">
                  <c:v>-1.0584483549442922</c:v>
                </c:pt>
                <c:pt idx="37">
                  <c:v>0.30879790960294606</c:v>
                </c:pt>
                <c:pt idx="38">
                  <c:v>-0.10992032902939677</c:v>
                </c:pt>
                <c:pt idx="39">
                  <c:v>-0.70911367970575601</c:v>
                </c:pt>
                <c:pt idx="40">
                  <c:v>1.5443136039600425</c:v>
                </c:pt>
                <c:pt idx="41">
                  <c:v>-0.72069555225557114</c:v>
                </c:pt>
                <c:pt idx="42">
                  <c:v>-0.19547559116033111</c:v>
                </c:pt>
                <c:pt idx="43">
                  <c:v>-0.27186393702378592</c:v>
                </c:pt>
                <c:pt idx="44">
                  <c:v>-0.79753558248829348</c:v>
                </c:pt>
                <c:pt idx="45">
                  <c:v>-0.38041225744391644</c:v>
                </c:pt>
                <c:pt idx="46">
                  <c:v>0.55371196328799588</c:v>
                </c:pt>
              </c:numCache>
            </c:numRef>
          </c:xVal>
          <c:yVal>
            <c:numRef>
              <c:f>Mention!$S$3:$S$49</c:f>
              <c:numCache>
                <c:formatCode>General</c:formatCode>
                <c:ptCount val="47"/>
                <c:pt idx="0">
                  <c:v>-1.3979400086720375</c:v>
                </c:pt>
                <c:pt idx="1">
                  <c:v>-0.46852108295774486</c:v>
                </c:pt>
                <c:pt idx="2">
                  <c:v>-0.18045606445813128</c:v>
                </c:pt>
                <c:pt idx="3">
                  <c:v>-0.85387196432176193</c:v>
                </c:pt>
                <c:pt idx="4">
                  <c:v>-1.3979400086720375</c:v>
                </c:pt>
                <c:pt idx="5">
                  <c:v>-1.0457574905606752</c:v>
                </c:pt>
                <c:pt idx="6">
                  <c:v>0.26007138798507479</c:v>
                </c:pt>
                <c:pt idx="7">
                  <c:v>-0.769551078621726</c:v>
                </c:pt>
                <c:pt idx="8">
                  <c:v>-0.43179827593300496</c:v>
                </c:pt>
                <c:pt idx="9">
                  <c:v>-0.85387196432176193</c:v>
                </c:pt>
                <c:pt idx="10">
                  <c:v>0.71683772329952444</c:v>
                </c:pt>
                <c:pt idx="11">
                  <c:v>0.44404479591807616</c:v>
                </c:pt>
                <c:pt idx="12">
                  <c:v>-1.0969100130080565</c:v>
                </c:pt>
                <c:pt idx="13">
                  <c:v>-1.1549019599857431</c:v>
                </c:pt>
                <c:pt idx="14">
                  <c:v>-1.9999999999999996</c:v>
                </c:pt>
                <c:pt idx="15">
                  <c:v>-1.301029995663981</c:v>
                </c:pt>
                <c:pt idx="16">
                  <c:v>-1.301029995663981</c:v>
                </c:pt>
                <c:pt idx="17">
                  <c:v>-6.5501548756432285E-2</c:v>
                </c:pt>
                <c:pt idx="18">
                  <c:v>-1.0457574905606752</c:v>
                </c:pt>
                <c:pt idx="19">
                  <c:v>-0.72124639904717092</c:v>
                </c:pt>
                <c:pt idx="20">
                  <c:v>-0.21467016498923294</c:v>
                </c:pt>
                <c:pt idx="21">
                  <c:v>1.351989455435632</c:v>
                </c:pt>
                <c:pt idx="22">
                  <c:v>-1.0457574905606752</c:v>
                </c:pt>
                <c:pt idx="23">
                  <c:v>-1.301029995663981</c:v>
                </c:pt>
                <c:pt idx="24">
                  <c:v>-0.44369749923271273</c:v>
                </c:pt>
                <c:pt idx="25">
                  <c:v>0.11058971029924895</c:v>
                </c:pt>
                <c:pt idx="26">
                  <c:v>-0.18708664335714439</c:v>
                </c:pt>
                <c:pt idx="27">
                  <c:v>0.66838591669000014</c:v>
                </c:pt>
                <c:pt idx="28">
                  <c:v>-0.53760200210104392</c:v>
                </c:pt>
                <c:pt idx="29">
                  <c:v>-0.92081875395237511</c:v>
                </c:pt>
                <c:pt idx="30">
                  <c:v>8.6001717619175674E-3</c:v>
                </c:pt>
                <c:pt idx="31">
                  <c:v>-5.0609993355087202E-2</c:v>
                </c:pt>
                <c:pt idx="32">
                  <c:v>1.2636360685881081</c:v>
                </c:pt>
                <c:pt idx="33">
                  <c:v>-0.61978875828839397</c:v>
                </c:pt>
                <c:pt idx="34">
                  <c:v>-1.301029995663981</c:v>
                </c:pt>
                <c:pt idx="35">
                  <c:v>-0.63827216398240705</c:v>
                </c:pt>
                <c:pt idx="36">
                  <c:v>-1.6989700043360185</c:v>
                </c:pt>
                <c:pt idx="37">
                  <c:v>-0.6777807052660807</c:v>
                </c:pt>
                <c:pt idx="38">
                  <c:v>-1.0457574905606752</c:v>
                </c:pt>
                <c:pt idx="39">
                  <c:v>-0.769551078621726</c:v>
                </c:pt>
                <c:pt idx="40">
                  <c:v>1.5106790310322098</c:v>
                </c:pt>
                <c:pt idx="41">
                  <c:v>-0.85387196432176193</c:v>
                </c:pt>
                <c:pt idx="42">
                  <c:v>9.3421685162235063E-2</c:v>
                </c:pt>
                <c:pt idx="43">
                  <c:v>-0.11918640771920865</c:v>
                </c:pt>
                <c:pt idx="44">
                  <c:v>-0.63827216398240705</c:v>
                </c:pt>
                <c:pt idx="45">
                  <c:v>-1.1549019599857431</c:v>
                </c:pt>
                <c:pt idx="46">
                  <c:v>-1.0969100130080565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198-E042-A0CD-5F6EF58DD5F8}"/>
            </c:ext>
          </c:extLst>
        </c:ser>
        <c:ser>
          <c:idx val="5"/>
          <c:order val="5"/>
          <c:tx>
            <c:v>2012</c:v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'Real Data'!$V$3:$V$49</c:f>
              <c:numCache>
                <c:formatCode>General</c:formatCode>
                <c:ptCount val="47"/>
                <c:pt idx="0">
                  <c:v>0.70244901745499211</c:v>
                </c:pt>
                <c:pt idx="1">
                  <c:v>-1.0598254708298134</c:v>
                </c:pt>
                <c:pt idx="2">
                  <c:v>-0.41789396746415858</c:v>
                </c:pt>
                <c:pt idx="3">
                  <c:v>1.0259863541168246</c:v>
                </c:pt>
                <c:pt idx="4">
                  <c:v>-0.65525488325876247</c:v>
                </c:pt>
                <c:pt idx="5">
                  <c:v>0</c:v>
                </c:pt>
                <c:pt idx="6">
                  <c:v>0</c:v>
                </c:pt>
                <c:pt idx="7">
                  <c:v>-0.74240505897766251</c:v>
                </c:pt>
                <c:pt idx="8">
                  <c:v>0.23616430019464449</c:v>
                </c:pt>
                <c:pt idx="9">
                  <c:v>-0.3744282736830683</c:v>
                </c:pt>
                <c:pt idx="10">
                  <c:v>0.24618692535310782</c:v>
                </c:pt>
                <c:pt idx="11">
                  <c:v>0.70532705636342274</c:v>
                </c:pt>
                <c:pt idx="12">
                  <c:v>0.24287168420163091</c:v>
                </c:pt>
                <c:pt idx="13">
                  <c:v>-0.12844584434999259</c:v>
                </c:pt>
                <c:pt idx="14">
                  <c:v>-4.343505464164385E-2</c:v>
                </c:pt>
                <c:pt idx="15">
                  <c:v>-0.32251047441757463</c:v>
                </c:pt>
                <c:pt idx="16">
                  <c:v>-0.66861884481674394</c:v>
                </c:pt>
                <c:pt idx="17">
                  <c:v>1.6562875033641448E-2</c:v>
                </c:pt>
                <c:pt idx="18">
                  <c:v>0.69074225792174182</c:v>
                </c:pt>
                <c:pt idx="19">
                  <c:v>-1.0598254708298134</c:v>
                </c:pt>
                <c:pt idx="20">
                  <c:v>0.3062381198205007</c:v>
                </c:pt>
                <c:pt idx="21">
                  <c:v>0</c:v>
                </c:pt>
                <c:pt idx="22">
                  <c:v>-0.35422488759478127</c:v>
                </c:pt>
                <c:pt idx="23">
                  <c:v>-0.38137713363839609</c:v>
                </c:pt>
                <c:pt idx="24">
                  <c:v>0.11403290679357603</c:v>
                </c:pt>
                <c:pt idx="25">
                  <c:v>0.20280813391986194</c:v>
                </c:pt>
                <c:pt idx="26">
                  <c:v>0.21892813012301568</c:v>
                </c:pt>
                <c:pt idx="27">
                  <c:v>-4.343505464164385E-2</c:v>
                </c:pt>
                <c:pt idx="28">
                  <c:v>-0.44137506331368143</c:v>
                </c:pt>
                <c:pt idx="29">
                  <c:v>0.51995812578699685</c:v>
                </c:pt>
                <c:pt idx="30">
                  <c:v>-0.38843898812588296</c:v>
                </c:pt>
                <c:pt idx="31">
                  <c:v>0.40141902179101102</c:v>
                </c:pt>
                <c:pt idx="32">
                  <c:v>0</c:v>
                </c:pt>
                <c:pt idx="33">
                  <c:v>-0.60556709906965489</c:v>
                </c:pt>
                <c:pt idx="34">
                  <c:v>-0.52055630936130626</c:v>
                </c:pt>
                <c:pt idx="35">
                  <c:v>-0.24434989742235719</c:v>
                </c:pt>
                <c:pt idx="36">
                  <c:v>-1.094587577089025</c:v>
                </c:pt>
                <c:pt idx="37">
                  <c:v>0.38971226225776068</c:v>
                </c:pt>
                <c:pt idx="38">
                  <c:v>7.6651179172243955E-2</c:v>
                </c:pt>
                <c:pt idx="39">
                  <c:v>-0.85154952840273068</c:v>
                </c:pt>
                <c:pt idx="40">
                  <c:v>1.5715402368041778</c:v>
                </c:pt>
                <c:pt idx="41">
                  <c:v>-0.64228990609439485</c:v>
                </c:pt>
                <c:pt idx="42">
                  <c:v>-0.29870755974494995</c:v>
                </c:pt>
                <c:pt idx="43">
                  <c:v>-0.22928615098648136</c:v>
                </c:pt>
                <c:pt idx="44">
                  <c:v>-0.91849631803334386</c:v>
                </c:pt>
                <c:pt idx="45">
                  <c:v>-0.27067883614470639</c:v>
                </c:pt>
                <c:pt idx="46">
                  <c:v>0.71441067078167486</c:v>
                </c:pt>
              </c:numCache>
            </c:numRef>
          </c:xVal>
          <c:yVal>
            <c:numRef>
              <c:f>Mention!$V$3:$V$49</c:f>
              <c:numCache>
                <c:formatCode>General</c:formatCode>
                <c:ptCount val="47"/>
                <c:pt idx="0">
                  <c:v>-1.1549019599857431</c:v>
                </c:pt>
                <c:pt idx="1">
                  <c:v>-0.74472749489669388</c:v>
                </c:pt>
                <c:pt idx="2">
                  <c:v>-0.11918640771920865</c:v>
                </c:pt>
                <c:pt idx="3">
                  <c:v>-0.56863623584101264</c:v>
                </c:pt>
                <c:pt idx="4">
                  <c:v>-1.9999999999999996</c:v>
                </c:pt>
                <c:pt idx="5">
                  <c:v>-1.3979400086720375</c:v>
                </c:pt>
                <c:pt idx="6">
                  <c:v>0.29225607135647597</c:v>
                </c:pt>
                <c:pt idx="7">
                  <c:v>-0.63827216398240705</c:v>
                </c:pt>
                <c:pt idx="8">
                  <c:v>-0.52287874528033762</c:v>
                </c:pt>
                <c:pt idx="9">
                  <c:v>-0.92081875395237511</c:v>
                </c:pt>
                <c:pt idx="10">
                  <c:v>0.69983772586724569</c:v>
                </c:pt>
                <c:pt idx="11">
                  <c:v>0.39619934709573623</c:v>
                </c:pt>
                <c:pt idx="12">
                  <c:v>-1.3979400086720375</c:v>
                </c:pt>
                <c:pt idx="13">
                  <c:v>-1.3979400086720375</c:v>
                </c:pt>
                <c:pt idx="14">
                  <c:v>-1.6989700043360185</c:v>
                </c:pt>
                <c:pt idx="15">
                  <c:v>-1.5228787452803374</c:v>
                </c:pt>
                <c:pt idx="16">
                  <c:v>-1.9999999999999996</c:v>
                </c:pt>
                <c:pt idx="17">
                  <c:v>-2.227639471115225E-2</c:v>
                </c:pt>
                <c:pt idx="18">
                  <c:v>-1.5228787452803374</c:v>
                </c:pt>
                <c:pt idx="19">
                  <c:v>-1.0969100130080565</c:v>
                </c:pt>
                <c:pt idx="20">
                  <c:v>-8.7739243075051505E-3</c:v>
                </c:pt>
                <c:pt idx="21">
                  <c:v>1.3697722885969628</c:v>
                </c:pt>
                <c:pt idx="22">
                  <c:v>-0.95860731484177486</c:v>
                </c:pt>
                <c:pt idx="23">
                  <c:v>-1.6989700043360185</c:v>
                </c:pt>
                <c:pt idx="24">
                  <c:v>-0.72124639904717092</c:v>
                </c:pt>
                <c:pt idx="25">
                  <c:v>0.18752072083646307</c:v>
                </c:pt>
                <c:pt idx="26">
                  <c:v>-9.1514981121350272E-2</c:v>
                </c:pt>
                <c:pt idx="27">
                  <c:v>0.64738297011461987</c:v>
                </c:pt>
                <c:pt idx="28">
                  <c:v>-0.56863623584101264</c:v>
                </c:pt>
                <c:pt idx="29">
                  <c:v>-0.61978875828839397</c:v>
                </c:pt>
                <c:pt idx="30">
                  <c:v>-4.0958607678906384E-2</c:v>
                </c:pt>
                <c:pt idx="31">
                  <c:v>-0.25963731050575617</c:v>
                </c:pt>
                <c:pt idx="32">
                  <c:v>1.2513948500401042</c:v>
                </c:pt>
                <c:pt idx="33">
                  <c:v>-0.82390874094431865</c:v>
                </c:pt>
                <c:pt idx="34">
                  <c:v>-0.74472749489669388</c:v>
                </c:pt>
                <c:pt idx="35">
                  <c:v>-0.85387196432176193</c:v>
                </c:pt>
                <c:pt idx="36">
                  <c:v>-1.5228787452803374</c:v>
                </c:pt>
                <c:pt idx="37">
                  <c:v>-0.6777807052660807</c:v>
                </c:pt>
                <c:pt idx="38">
                  <c:v>-1.301029995663981</c:v>
                </c:pt>
                <c:pt idx="39">
                  <c:v>-1.0969100130080565</c:v>
                </c:pt>
                <c:pt idx="40">
                  <c:v>1.5217916496391233</c:v>
                </c:pt>
                <c:pt idx="41">
                  <c:v>-0.769551078621726</c:v>
                </c:pt>
                <c:pt idx="42">
                  <c:v>3.7426497940623665E-2</c:v>
                </c:pt>
                <c:pt idx="43">
                  <c:v>-0.65757731917779372</c:v>
                </c:pt>
                <c:pt idx="44">
                  <c:v>-0.63827216398240705</c:v>
                </c:pt>
                <c:pt idx="45">
                  <c:v>-1.0457574905606752</c:v>
                </c:pt>
                <c:pt idx="46">
                  <c:v>-0.85387196432176193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198-E042-A0CD-5F6EF58DD5F8}"/>
            </c:ext>
          </c:extLst>
        </c:ser>
        <c:ser>
          <c:idx val="6"/>
          <c:order val="6"/>
          <c:tx>
            <c:v>2011</c:v>
          </c:tx>
          <c:spPr>
            <a:ln w="25400" cap="rnd">
              <a:noFill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lumMod val="60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'Real Data'!$Y$3:$Y$49</c:f>
              <c:numCache>
                <c:formatCode>General</c:formatCode>
                <c:ptCount val="47"/>
                <c:pt idx="0">
                  <c:v>0.68278889949470933</c:v>
                </c:pt>
                <c:pt idx="1">
                  <c:v>-0.9876256443882564</c:v>
                </c:pt>
                <c:pt idx="2">
                  <c:v>-0.11520447716276484</c:v>
                </c:pt>
                <c:pt idx="3">
                  <c:v>1.2115309187361181</c:v>
                </c:pt>
                <c:pt idx="4">
                  <c:v>-0.63107832087444382</c:v>
                </c:pt>
                <c:pt idx="5">
                  <c:v>0</c:v>
                </c:pt>
                <c:pt idx="6">
                  <c:v>0</c:v>
                </c:pt>
                <c:pt idx="7">
                  <c:v>-0.66729049352888858</c:v>
                </c:pt>
                <c:pt idx="8">
                  <c:v>2.7886521789991018E-2</c:v>
                </c:pt>
                <c:pt idx="9">
                  <c:v>-0.59765456538749429</c:v>
                </c:pt>
                <c:pt idx="10">
                  <c:v>0.10131543894852456</c:v>
                </c:pt>
                <c:pt idx="11">
                  <c:v>0.71994453170967976</c:v>
                </c:pt>
                <c:pt idx="12">
                  <c:v>0.48152668066013049</c:v>
                </c:pt>
                <c:pt idx="13">
                  <c:v>-0.35692047161076412</c:v>
                </c:pt>
                <c:pt idx="14">
                  <c:v>-0.13692372685600118</c:v>
                </c:pt>
                <c:pt idx="15">
                  <c:v>-0.72798833388250028</c:v>
                </c:pt>
                <c:pt idx="16">
                  <c:v>-0.61404498157566356</c:v>
                </c:pt>
                <c:pt idx="17">
                  <c:v>-0.17168583311521313</c:v>
                </c:pt>
                <c:pt idx="18">
                  <c:v>0.59526376628918665</c:v>
                </c:pt>
                <c:pt idx="19">
                  <c:v>-0.94983708349885665</c:v>
                </c:pt>
                <c:pt idx="20">
                  <c:v>0.12327001483657485</c:v>
                </c:pt>
                <c:pt idx="21">
                  <c:v>0</c:v>
                </c:pt>
                <c:pt idx="22">
                  <c:v>-0.34777709217089431</c:v>
                </c:pt>
                <c:pt idx="23">
                  <c:v>-0.12592834255453797</c:v>
                </c:pt>
                <c:pt idx="24">
                  <c:v>-0.12053331066783181</c:v>
                </c:pt>
                <c:pt idx="25">
                  <c:v>0.29112795656457247</c:v>
                </c:pt>
                <c:pt idx="26">
                  <c:v>0.26764686071504956</c:v>
                </c:pt>
                <c:pt idx="27">
                  <c:v>-0.27314347387399013</c:v>
                </c:pt>
                <c:pt idx="28">
                  <c:v>-0.35692047161076412</c:v>
                </c:pt>
                <c:pt idx="29">
                  <c:v>0.41968799035859827</c:v>
                </c:pt>
                <c:pt idx="30">
                  <c:v>-0.29662456972351309</c:v>
                </c:pt>
                <c:pt idx="31">
                  <c:v>0.3401975278636612</c:v>
                </c:pt>
                <c:pt idx="32">
                  <c:v>0</c:v>
                </c:pt>
                <c:pt idx="33">
                  <c:v>-0.63107832087444382</c:v>
                </c:pt>
                <c:pt idx="34">
                  <c:v>-0.23662664004822767</c:v>
                </c:pt>
                <c:pt idx="35">
                  <c:v>-0.15978660981550538</c:v>
                </c:pt>
                <c:pt idx="36">
                  <c:v>-1.0290183295464814</c:v>
                </c:pt>
                <c:pt idx="37">
                  <c:v>0.28484889082267173</c:v>
                </c:pt>
                <c:pt idx="38">
                  <c:v>-0.19650941684024525</c:v>
                </c:pt>
                <c:pt idx="39">
                  <c:v>-0.4975394125042264</c:v>
                </c:pt>
                <c:pt idx="40">
                  <c:v>1.5835536245186945</c:v>
                </c:pt>
                <c:pt idx="41">
                  <c:v>-0.75026472859365245</c:v>
                </c:pt>
                <c:pt idx="42">
                  <c:v>8.4081683941420651E-3</c:v>
                </c:pt>
                <c:pt idx="43">
                  <c:v>-0.17775998082740629</c:v>
                </c:pt>
                <c:pt idx="44">
                  <c:v>-0.66729049352888858</c:v>
                </c:pt>
                <c:pt idx="45">
                  <c:v>-0.79856940816820754</c:v>
                </c:pt>
                <c:pt idx="46">
                  <c:v>0.29526412575121108</c:v>
                </c:pt>
              </c:numCache>
            </c:numRef>
          </c:xVal>
          <c:yVal>
            <c:numRef>
              <c:f>Mention!$Y$3:$Y$49</c:f>
              <c:numCache>
                <c:formatCode>General</c:formatCode>
                <c:ptCount val="47"/>
                <c:pt idx="0">
                  <c:v>-1.0457574905606752</c:v>
                </c:pt>
                <c:pt idx="1">
                  <c:v>-0.20065945054641826</c:v>
                </c:pt>
                <c:pt idx="2">
                  <c:v>-4.0958607678906384E-2</c:v>
                </c:pt>
                <c:pt idx="3">
                  <c:v>-0.60205999132796229</c:v>
                </c:pt>
                <c:pt idx="4">
                  <c:v>-1.9999999999999996</c:v>
                </c:pt>
                <c:pt idx="5">
                  <c:v>-0.99999999999999978</c:v>
                </c:pt>
                <c:pt idx="6">
                  <c:v>0.38021124171160597</c:v>
                </c:pt>
                <c:pt idx="7">
                  <c:v>-4.0958607678906384E-2</c:v>
                </c:pt>
                <c:pt idx="8">
                  <c:v>-0.82390874094431865</c:v>
                </c:pt>
                <c:pt idx="9">
                  <c:v>-0.85387196432176193</c:v>
                </c:pt>
                <c:pt idx="10">
                  <c:v>0.65321251377534362</c:v>
                </c:pt>
                <c:pt idx="11">
                  <c:v>0.58658730467175502</c:v>
                </c:pt>
                <c:pt idx="12">
                  <c:v>-1.3979400086720375</c:v>
                </c:pt>
                <c:pt idx="13">
                  <c:v>-1.5228787452803374</c:v>
                </c:pt>
                <c:pt idx="14">
                  <c:v>-1.5228787452803374</c:v>
                </c:pt>
                <c:pt idx="15">
                  <c:v>-1.0969100130080565</c:v>
                </c:pt>
                <c:pt idx="16">
                  <c:v>-1.9999999999999996</c:v>
                </c:pt>
                <c:pt idx="17">
                  <c:v>-0.11918640771920865</c:v>
                </c:pt>
                <c:pt idx="18">
                  <c:v>-1.0969100130080565</c:v>
                </c:pt>
                <c:pt idx="19">
                  <c:v>-1.0969100130080565</c:v>
                </c:pt>
                <c:pt idx="20">
                  <c:v>-4.3648054024500397E-3</c:v>
                </c:pt>
                <c:pt idx="21">
                  <c:v>1.3144992279731516</c:v>
                </c:pt>
                <c:pt idx="22">
                  <c:v>-1.0969100130080565</c:v>
                </c:pt>
                <c:pt idx="23">
                  <c:v>-0.99999999999999978</c:v>
                </c:pt>
                <c:pt idx="24">
                  <c:v>-0.43179827593300496</c:v>
                </c:pt>
                <c:pt idx="25">
                  <c:v>0.21218760440395776</c:v>
                </c:pt>
                <c:pt idx="26">
                  <c:v>-8.6186147616283265E-2</c:v>
                </c:pt>
                <c:pt idx="27">
                  <c:v>0.60959440922522001</c:v>
                </c:pt>
                <c:pt idx="28">
                  <c:v>-0.38721614328026444</c:v>
                </c:pt>
                <c:pt idx="29">
                  <c:v>-0.74472749489669388</c:v>
                </c:pt>
                <c:pt idx="30">
                  <c:v>-7.0581074285707215E-2</c:v>
                </c:pt>
                <c:pt idx="31">
                  <c:v>-0.28399665636520077</c:v>
                </c:pt>
                <c:pt idx="32">
                  <c:v>1.1849751906982611</c:v>
                </c:pt>
                <c:pt idx="33">
                  <c:v>-0.85387196432176193</c:v>
                </c:pt>
                <c:pt idx="34">
                  <c:v>-0.82390874094431865</c:v>
                </c:pt>
                <c:pt idx="35">
                  <c:v>-0.49485002168009395</c:v>
                </c:pt>
                <c:pt idx="36">
                  <c:v>-1.9999999999999996</c:v>
                </c:pt>
                <c:pt idx="37">
                  <c:v>-0.39794000867203755</c:v>
                </c:pt>
                <c:pt idx="38">
                  <c:v>-1.2218487496163564</c:v>
                </c:pt>
                <c:pt idx="39">
                  <c:v>-0.56863623584101264</c:v>
                </c:pt>
                <c:pt idx="40">
                  <c:v>1.5555780727729549</c:v>
                </c:pt>
                <c:pt idx="41">
                  <c:v>-0.65757731917779372</c:v>
                </c:pt>
                <c:pt idx="42">
                  <c:v>-0.11918640771920865</c:v>
                </c:pt>
                <c:pt idx="43">
                  <c:v>-0.65757731917779372</c:v>
                </c:pt>
                <c:pt idx="44">
                  <c:v>-0.45593195564972427</c:v>
                </c:pt>
                <c:pt idx="45">
                  <c:v>-0.99999999999999978</c:v>
                </c:pt>
                <c:pt idx="46">
                  <c:v>-1.2218487496163564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198-E042-A0CD-5F6EF58DD5F8}"/>
            </c:ext>
          </c:extLst>
        </c:ser>
        <c:ser>
          <c:idx val="7"/>
          <c:order val="7"/>
          <c:tx>
            <c:v>2010</c:v>
          </c:tx>
          <c:spPr>
            <a:ln w="25400" cap="rnd">
              <a:noFill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lumMod val="60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'Real Data'!$AB$3:$AB$49</c:f>
              <c:numCache>
                <c:formatCode>General</c:formatCode>
                <c:ptCount val="47"/>
                <c:pt idx="0">
                  <c:v>0.71285010389607351</c:v>
                </c:pt>
                <c:pt idx="1">
                  <c:v>0</c:v>
                </c:pt>
                <c:pt idx="2">
                  <c:v>-0.16967443405880694</c:v>
                </c:pt>
                <c:pt idx="3">
                  <c:v>1.1129476788192556</c:v>
                </c:pt>
                <c:pt idx="4">
                  <c:v>-0.66452445573890084</c:v>
                </c:pt>
                <c:pt idx="5">
                  <c:v>0</c:v>
                </c:pt>
                <c:pt idx="6">
                  <c:v>0</c:v>
                </c:pt>
                <c:pt idx="7">
                  <c:v>-0.33716552135257061</c:v>
                </c:pt>
                <c:pt idx="8">
                  <c:v>0.12479179210278596</c:v>
                </c:pt>
                <c:pt idx="9">
                  <c:v>-0.33716552135257061</c:v>
                </c:pt>
                <c:pt idx="10">
                  <c:v>9.749729434420687E-2</c:v>
                </c:pt>
                <c:pt idx="11">
                  <c:v>0.69955728567216924</c:v>
                </c:pt>
                <c:pt idx="12">
                  <c:v>0.70596550294536131</c:v>
                </c:pt>
                <c:pt idx="13">
                  <c:v>0</c:v>
                </c:pt>
                <c:pt idx="14">
                  <c:v>-7.6252748896571867E-2</c:v>
                </c:pt>
                <c:pt idx="15">
                  <c:v>-0.31841608533973165</c:v>
                </c:pt>
                <c:pt idx="16">
                  <c:v>-0.65116049418091937</c:v>
                </c:pt>
                <c:pt idx="17">
                  <c:v>-0.10897659370519523</c:v>
                </c:pt>
                <c:pt idx="18">
                  <c:v>0.60264727266411267</c:v>
                </c:pt>
                <c:pt idx="19">
                  <c:v>-1.0235463983805688</c:v>
                </c:pt>
                <c:pt idx="20">
                  <c:v>0.23172610672273714</c:v>
                </c:pt>
                <c:pt idx="21">
                  <c:v>0</c:v>
                </c:pt>
                <c:pt idx="22">
                  <c:v>-0.37033388460522521</c:v>
                </c:pt>
                <c:pt idx="23">
                  <c:v>-9.4127472666276149E-2</c:v>
                </c:pt>
                <c:pt idx="24">
                  <c:v>8.3178596921086215E-2</c:v>
                </c:pt>
                <c:pt idx="25">
                  <c:v>0.27123464800641073</c:v>
                </c:pt>
                <c:pt idx="26">
                  <c:v>0</c:v>
                </c:pt>
                <c:pt idx="27">
                  <c:v>-8.3064318238320126E-3</c:v>
                </c:pt>
                <c:pt idx="28">
                  <c:v>-0.33082534332155167</c:v>
                </c:pt>
                <c:pt idx="29">
                  <c:v>0.46981205520977903</c:v>
                </c:pt>
                <c:pt idx="30">
                  <c:v>-0.24539514799692522</c:v>
                </c:pt>
                <c:pt idx="31">
                  <c:v>0.16276402585679839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8.0745568250087024E-2</c:v>
                </c:pt>
                <c:pt idx="36">
                  <c:v>-0.72251640271658768</c:v>
                </c:pt>
                <c:pt idx="37">
                  <c:v>0.46781529545370376</c:v>
                </c:pt>
                <c:pt idx="38">
                  <c:v>0</c:v>
                </c:pt>
                <c:pt idx="39">
                  <c:v>-1.0235463983805688</c:v>
                </c:pt>
                <c:pt idx="40">
                  <c:v>1.5898423254033809</c:v>
                </c:pt>
                <c:pt idx="41">
                  <c:v>-0.91440192895550088</c:v>
                </c:pt>
                <c:pt idx="42">
                  <c:v>-0.20119148550487179</c:v>
                </c:pt>
                <c:pt idx="43">
                  <c:v>-0.27757983136832654</c:v>
                </c:pt>
                <c:pt idx="44">
                  <c:v>-0.67831274022453414</c:v>
                </c:pt>
                <c:pt idx="45">
                  <c:v>-0.77173442538676928</c:v>
                </c:pt>
                <c:pt idx="46">
                  <c:v>0.55048486934714991</c:v>
                </c:pt>
              </c:numCache>
            </c:numRef>
          </c:xVal>
          <c:yVal>
            <c:numRef>
              <c:f>Mention!$AB$3:$AB$49</c:f>
              <c:numCache>
                <c:formatCode>General</c:formatCode>
                <c:ptCount val="47"/>
                <c:pt idx="0">
                  <c:v>-1.5228787452803374</c:v>
                </c:pt>
                <c:pt idx="1">
                  <c:v>-0.46852108295774486</c:v>
                </c:pt>
                <c:pt idx="2">
                  <c:v>4.3213737826425782E-3</c:v>
                </c:pt>
                <c:pt idx="3">
                  <c:v>-0.55284196865778079</c:v>
                </c:pt>
                <c:pt idx="4">
                  <c:v>-1.9999999999999996</c:v>
                </c:pt>
                <c:pt idx="5">
                  <c:v>-1.3979400086720375</c:v>
                </c:pt>
                <c:pt idx="6">
                  <c:v>0.3304137733491907</c:v>
                </c:pt>
                <c:pt idx="7">
                  <c:v>-0.63827216398240705</c:v>
                </c:pt>
                <c:pt idx="8">
                  <c:v>-0.46852108295774486</c:v>
                </c:pt>
                <c:pt idx="9">
                  <c:v>-0.95860731484177486</c:v>
                </c:pt>
                <c:pt idx="10">
                  <c:v>0.65991620006985019</c:v>
                </c:pt>
                <c:pt idx="11">
                  <c:v>0.62117628177503514</c:v>
                </c:pt>
                <c:pt idx="12">
                  <c:v>-1.9999999999999996</c:v>
                </c:pt>
                <c:pt idx="13">
                  <c:v>-1.3979400086720375</c:v>
                </c:pt>
                <c:pt idx="14">
                  <c:v>-1.3979400086720375</c:v>
                </c:pt>
                <c:pt idx="15">
                  <c:v>-1.5228787452803374</c:v>
                </c:pt>
                <c:pt idx="16">
                  <c:v>-1.9999999999999996</c:v>
                </c:pt>
                <c:pt idx="17">
                  <c:v>-5.5517327849831363E-2</c:v>
                </c:pt>
                <c:pt idx="18">
                  <c:v>-1.2218487496163564</c:v>
                </c:pt>
                <c:pt idx="19">
                  <c:v>-0.85387196432176193</c:v>
                </c:pt>
                <c:pt idx="20">
                  <c:v>-0.11918640771920865</c:v>
                </c:pt>
                <c:pt idx="21">
                  <c:v>1.3418300569205102</c:v>
                </c:pt>
                <c:pt idx="22">
                  <c:v>-1.1549019599857431</c:v>
                </c:pt>
                <c:pt idx="23">
                  <c:v>-0.99999999999999978</c:v>
                </c:pt>
                <c:pt idx="24">
                  <c:v>-0.74472749489669388</c:v>
                </c:pt>
                <c:pt idx="25">
                  <c:v>0.17318626841227402</c:v>
                </c:pt>
                <c:pt idx="26">
                  <c:v>-0.21467016498923294</c:v>
                </c:pt>
                <c:pt idx="27">
                  <c:v>0.68124123737558717</c:v>
                </c:pt>
                <c:pt idx="28">
                  <c:v>-0.36653154442041347</c:v>
                </c:pt>
                <c:pt idx="29">
                  <c:v>-0.85387196432176193</c:v>
                </c:pt>
                <c:pt idx="30">
                  <c:v>5.6904851336472634E-2</c:v>
                </c:pt>
                <c:pt idx="31">
                  <c:v>-0.30102999566398114</c:v>
                </c:pt>
                <c:pt idx="32">
                  <c:v>1.1489109931093564</c:v>
                </c:pt>
                <c:pt idx="33">
                  <c:v>-0.85387196432176193</c:v>
                </c:pt>
                <c:pt idx="34">
                  <c:v>-0.85387196432176193</c:v>
                </c:pt>
                <c:pt idx="35">
                  <c:v>-0.45593195564972427</c:v>
                </c:pt>
                <c:pt idx="36">
                  <c:v>-1.5228787452803374</c:v>
                </c:pt>
                <c:pt idx="37">
                  <c:v>-0.38721614328026444</c:v>
                </c:pt>
                <c:pt idx="38">
                  <c:v>-1.3979400086720375</c:v>
                </c:pt>
                <c:pt idx="39">
                  <c:v>-0.92081875395237511</c:v>
                </c:pt>
                <c:pt idx="40">
                  <c:v>1.5616975326539932</c:v>
                </c:pt>
                <c:pt idx="41">
                  <c:v>-0.88605664769316317</c:v>
                </c:pt>
                <c:pt idx="42">
                  <c:v>-0.11918640771920865</c:v>
                </c:pt>
                <c:pt idx="43">
                  <c:v>-0.79588001734407521</c:v>
                </c:pt>
                <c:pt idx="44">
                  <c:v>-0.35654732351381252</c:v>
                </c:pt>
                <c:pt idx="45">
                  <c:v>-1.5228787452803374</c:v>
                </c:pt>
                <c:pt idx="46">
                  <c:v>-1.301029995663981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198-E042-A0CD-5F6EF58DD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121536"/>
        <c:axId val="1837702096"/>
      </c:scatterChart>
      <c:valAx>
        <c:axId val="187112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02096"/>
        <c:crosses val="autoZero"/>
        <c:crossBetween val="midCat"/>
      </c:valAx>
      <c:valAx>
        <c:axId val="18377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Mention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12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240349515917498E-2"/>
          <c:y val="6.2311557788944726E-2"/>
          <c:w val="0.94160576923076922"/>
          <c:h val="0.88865318719582165"/>
        </c:manualLayout>
      </c:layout>
      <c:scatterChart>
        <c:scatterStyle val="lineMarker"/>
        <c:varyColors val="0"/>
        <c:ser>
          <c:idx val="0"/>
          <c:order val="0"/>
          <c:tx>
            <c:v>2017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'Real Data'!$F$3:$F$49</c:f>
              <c:numCache>
                <c:formatCode>General</c:formatCode>
                <c:ptCount val="47"/>
                <c:pt idx="0">
                  <c:v>0</c:v>
                </c:pt>
                <c:pt idx="1">
                  <c:v>0.17878356503944171</c:v>
                </c:pt>
                <c:pt idx="2">
                  <c:v>0.49144097325763203</c:v>
                </c:pt>
                <c:pt idx="3">
                  <c:v>7.8636493952408513</c:v>
                </c:pt>
                <c:pt idx="4">
                  <c:v>0.31719903522523923</c:v>
                </c:pt>
                <c:pt idx="5">
                  <c:v>0.10991513397478625</c:v>
                </c:pt>
                <c:pt idx="6">
                  <c:v>14.942194524651637</c:v>
                </c:pt>
                <c:pt idx="7">
                  <c:v>0.17027211948805043</c:v>
                </c:pt>
                <c:pt idx="8">
                  <c:v>2.0393317218619993</c:v>
                </c:pt>
                <c:pt idx="9">
                  <c:v>1.5034959161077488</c:v>
                </c:pt>
                <c:pt idx="10">
                  <c:v>3.2000397330416179</c:v>
                </c:pt>
                <c:pt idx="11">
                  <c:v>5.9149397718473944</c:v>
                </c:pt>
                <c:pt idx="12">
                  <c:v>0</c:v>
                </c:pt>
                <c:pt idx="13">
                  <c:v>0.4886949469966177</c:v>
                </c:pt>
                <c:pt idx="14">
                  <c:v>0</c:v>
                </c:pt>
                <c:pt idx="15">
                  <c:v>0.33700064863802554</c:v>
                </c:pt>
                <c:pt idx="16">
                  <c:v>0.6475344151861876</c:v>
                </c:pt>
                <c:pt idx="17">
                  <c:v>0</c:v>
                </c:pt>
                <c:pt idx="18">
                  <c:v>9.5663556170670905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0.78970026611021926</c:v>
                </c:pt>
                <c:pt idx="23">
                  <c:v>0.5209396918483995</c:v>
                </c:pt>
                <c:pt idx="24">
                  <c:v>0.42438451563480661</c:v>
                </c:pt>
                <c:pt idx="25">
                  <c:v>0</c:v>
                </c:pt>
                <c:pt idx="26">
                  <c:v>0</c:v>
                </c:pt>
                <c:pt idx="27">
                  <c:v>4.1801554998658395</c:v>
                </c:pt>
                <c:pt idx="28">
                  <c:v>0.52162680894783908</c:v>
                </c:pt>
                <c:pt idx="29">
                  <c:v>3.1903618177761031</c:v>
                </c:pt>
                <c:pt idx="30">
                  <c:v>0.99442045938671642</c:v>
                </c:pt>
                <c:pt idx="31">
                  <c:v>0</c:v>
                </c:pt>
                <c:pt idx="32">
                  <c:v>0</c:v>
                </c:pt>
                <c:pt idx="33">
                  <c:v>1.6166825117552515</c:v>
                </c:pt>
                <c:pt idx="34">
                  <c:v>0.60143253676026032</c:v>
                </c:pt>
                <c:pt idx="35">
                  <c:v>0.84681288572553692</c:v>
                </c:pt>
                <c:pt idx="36">
                  <c:v>0.17699488477505373</c:v>
                </c:pt>
                <c:pt idx="37">
                  <c:v>0</c:v>
                </c:pt>
                <c:pt idx="38">
                  <c:v>0.41671860822075496</c:v>
                </c:pt>
                <c:pt idx="39">
                  <c:v>0.2364379201027231</c:v>
                </c:pt>
                <c:pt idx="40">
                  <c:v>30.860622701018258</c:v>
                </c:pt>
                <c:pt idx="41">
                  <c:v>0.25482437921042123</c:v>
                </c:pt>
                <c:pt idx="42">
                  <c:v>0.66027973971577503</c:v>
                </c:pt>
                <c:pt idx="43">
                  <c:v>0.74752248387533804</c:v>
                </c:pt>
                <c:pt idx="44">
                  <c:v>0.17878449262837465</c:v>
                </c:pt>
                <c:pt idx="45">
                  <c:v>0.29934854677010181</c:v>
                </c:pt>
                <c:pt idx="46">
                  <c:v>4.7111017322478821</c:v>
                </c:pt>
              </c:numCache>
            </c:numRef>
          </c:xVal>
          <c:yVal>
            <c:numRef>
              <c:f>Mention!$I$3:$I$49</c:f>
              <c:numCache>
                <c:formatCode>General</c:formatCode>
                <c:ptCount val="47"/>
                <c:pt idx="0">
                  <c:v>0.05</c:v>
                </c:pt>
                <c:pt idx="1">
                  <c:v>0.35000000000000003</c:v>
                </c:pt>
                <c:pt idx="2">
                  <c:v>0.61</c:v>
                </c:pt>
                <c:pt idx="3">
                  <c:v>0.18</c:v>
                </c:pt>
                <c:pt idx="4">
                  <c:v>0.03</c:v>
                </c:pt>
                <c:pt idx="5">
                  <c:v>0.22999999999999998</c:v>
                </c:pt>
                <c:pt idx="6">
                  <c:v>2.62</c:v>
                </c:pt>
                <c:pt idx="7">
                  <c:v>0.22999999999999998</c:v>
                </c:pt>
                <c:pt idx="8">
                  <c:v>0.21</c:v>
                </c:pt>
                <c:pt idx="9">
                  <c:v>0.16</c:v>
                </c:pt>
                <c:pt idx="10">
                  <c:v>5.54</c:v>
                </c:pt>
                <c:pt idx="11">
                  <c:v>4.2</c:v>
                </c:pt>
                <c:pt idx="12">
                  <c:v>0.05</c:v>
                </c:pt>
                <c:pt idx="13">
                  <c:v>0.08</c:v>
                </c:pt>
                <c:pt idx="14">
                  <c:v>0.03</c:v>
                </c:pt>
                <c:pt idx="15">
                  <c:v>0.06</c:v>
                </c:pt>
                <c:pt idx="16">
                  <c:v>6.9999999999999993E-2</c:v>
                </c:pt>
                <c:pt idx="17">
                  <c:v>1.31</c:v>
                </c:pt>
                <c:pt idx="18">
                  <c:v>0.04</c:v>
                </c:pt>
                <c:pt idx="19">
                  <c:v>0.16</c:v>
                </c:pt>
                <c:pt idx="20">
                  <c:v>1.22</c:v>
                </c:pt>
                <c:pt idx="21">
                  <c:v>20.260000000000002</c:v>
                </c:pt>
                <c:pt idx="22">
                  <c:v>0.04</c:v>
                </c:pt>
                <c:pt idx="23">
                  <c:v>0.02</c:v>
                </c:pt>
                <c:pt idx="24">
                  <c:v>0.33999999999999997</c:v>
                </c:pt>
                <c:pt idx="25">
                  <c:v>2.21</c:v>
                </c:pt>
                <c:pt idx="26">
                  <c:v>1.6199999999999999</c:v>
                </c:pt>
                <c:pt idx="27">
                  <c:v>4.1000000000000005</c:v>
                </c:pt>
                <c:pt idx="28">
                  <c:v>0.38</c:v>
                </c:pt>
                <c:pt idx="29">
                  <c:v>0.24</c:v>
                </c:pt>
                <c:pt idx="30">
                  <c:v>1.1400000000000001</c:v>
                </c:pt>
                <c:pt idx="31">
                  <c:v>0.77999999999999992</c:v>
                </c:pt>
                <c:pt idx="32">
                  <c:v>16.07</c:v>
                </c:pt>
                <c:pt idx="33">
                  <c:v>0.24</c:v>
                </c:pt>
                <c:pt idx="34">
                  <c:v>0.11</c:v>
                </c:pt>
                <c:pt idx="35">
                  <c:v>0.15</c:v>
                </c:pt>
                <c:pt idx="36">
                  <c:v>0.05</c:v>
                </c:pt>
                <c:pt idx="37">
                  <c:v>0.16</c:v>
                </c:pt>
                <c:pt idx="38">
                  <c:v>0.02</c:v>
                </c:pt>
                <c:pt idx="39">
                  <c:v>0.31</c:v>
                </c:pt>
                <c:pt idx="40">
                  <c:v>32</c:v>
                </c:pt>
                <c:pt idx="41">
                  <c:v>0.22</c:v>
                </c:pt>
                <c:pt idx="42">
                  <c:v>1.43</c:v>
                </c:pt>
                <c:pt idx="43">
                  <c:v>0.22999999999999998</c:v>
                </c:pt>
                <c:pt idx="44">
                  <c:v>0.24</c:v>
                </c:pt>
                <c:pt idx="45">
                  <c:v>0.15</c:v>
                </c:pt>
                <c:pt idx="46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9-744E-A00C-F5E3BE9FA5E4}"/>
            </c:ext>
          </c:extLst>
        </c:ser>
        <c:ser>
          <c:idx val="1"/>
          <c:order val="1"/>
          <c:tx>
            <c:v>2016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'Real Data'!$I$3:$I$49</c:f>
              <c:numCache>
                <c:formatCode>General</c:formatCode>
                <c:ptCount val="47"/>
                <c:pt idx="0">
                  <c:v>5.0954263581448558</c:v>
                </c:pt>
                <c:pt idx="1">
                  <c:v>0.1304461257500652</c:v>
                </c:pt>
                <c:pt idx="2">
                  <c:v>0.29300206706937726</c:v>
                </c:pt>
                <c:pt idx="3">
                  <c:v>7.1143310120612497</c:v>
                </c:pt>
                <c:pt idx="4">
                  <c:v>0.2287824359308836</c:v>
                </c:pt>
                <c:pt idx="5">
                  <c:v>8.8301992815428762E-2</c:v>
                </c:pt>
                <c:pt idx="6">
                  <c:v>8.1057215677617442</c:v>
                </c:pt>
                <c:pt idx="7">
                  <c:v>0.1143912179654418</c:v>
                </c:pt>
                <c:pt idx="8">
                  <c:v>1.7359369042124064</c:v>
                </c:pt>
                <c:pt idx="9">
                  <c:v>0.31106383832707862</c:v>
                </c:pt>
                <c:pt idx="10">
                  <c:v>1.4248730658853279</c:v>
                </c:pt>
                <c:pt idx="11">
                  <c:v>4.4753055449637769</c:v>
                </c:pt>
                <c:pt idx="12">
                  <c:v>1.6596760922354452</c:v>
                </c:pt>
                <c:pt idx="13">
                  <c:v>0.46960605270023481</c:v>
                </c:pt>
                <c:pt idx="14">
                  <c:v>0</c:v>
                </c:pt>
                <c:pt idx="15">
                  <c:v>0.28898834012322144</c:v>
                </c:pt>
                <c:pt idx="16">
                  <c:v>0.59001786108491039</c:v>
                </c:pt>
                <c:pt idx="17">
                  <c:v>0.71042966946958608</c:v>
                </c:pt>
                <c:pt idx="18">
                  <c:v>11.858556262417467</c:v>
                </c:pt>
                <c:pt idx="19">
                  <c:v>0.1063637640731301</c:v>
                </c:pt>
                <c:pt idx="20">
                  <c:v>0.8890405185735214</c:v>
                </c:pt>
                <c:pt idx="21">
                  <c:v>5.0773645868871542</c:v>
                </c:pt>
                <c:pt idx="22">
                  <c:v>1.2743583054044834</c:v>
                </c:pt>
                <c:pt idx="23">
                  <c:v>0.29099520359629932</c:v>
                </c:pt>
                <c:pt idx="24">
                  <c:v>0.27895402275783177</c:v>
                </c:pt>
                <c:pt idx="25">
                  <c:v>1.58742900720464</c:v>
                </c:pt>
                <c:pt idx="26">
                  <c:v>0</c:v>
                </c:pt>
                <c:pt idx="27">
                  <c:v>3.289249232374722</c:v>
                </c:pt>
                <c:pt idx="28">
                  <c:v>0.55991490898874141</c:v>
                </c:pt>
                <c:pt idx="29">
                  <c:v>1.7118545425354712</c:v>
                </c:pt>
                <c:pt idx="30">
                  <c:v>0.39133837725019566</c:v>
                </c:pt>
                <c:pt idx="31">
                  <c:v>0</c:v>
                </c:pt>
                <c:pt idx="32">
                  <c:v>0</c:v>
                </c:pt>
                <c:pt idx="33">
                  <c:v>1.7379437676854843</c:v>
                </c:pt>
                <c:pt idx="34">
                  <c:v>0.31507756527323444</c:v>
                </c:pt>
                <c:pt idx="35">
                  <c:v>0.70842280599650809</c:v>
                </c:pt>
                <c:pt idx="36">
                  <c:v>9.4322583234662541E-2</c:v>
                </c:pt>
                <c:pt idx="37">
                  <c:v>2.779505910212928</c:v>
                </c:pt>
                <c:pt idx="38">
                  <c:v>0.35521483473479304</c:v>
                </c:pt>
                <c:pt idx="39">
                  <c:v>0.1063637640731301</c:v>
                </c:pt>
                <c:pt idx="40">
                  <c:v>26.29593208774007</c:v>
                </c:pt>
                <c:pt idx="41">
                  <c:v>0.17459712215777962</c:v>
                </c:pt>
                <c:pt idx="42">
                  <c:v>0.47964037006562443</c:v>
                </c:pt>
                <c:pt idx="43">
                  <c:v>2.1353027353549137</c:v>
                </c:pt>
                <c:pt idx="44">
                  <c:v>0.1143912179654418</c:v>
                </c:pt>
                <c:pt idx="45">
                  <c:v>0.17058339521162375</c:v>
                </c:pt>
                <c:pt idx="46">
                  <c:v>4.3809829617291136</c:v>
                </c:pt>
              </c:numCache>
            </c:numRef>
          </c:xVal>
          <c:yVal>
            <c:numRef>
              <c:f>Mention!$L$3:$L$49</c:f>
              <c:numCache>
                <c:formatCode>General</c:formatCode>
                <c:ptCount val="47"/>
                <c:pt idx="0">
                  <c:v>6.9999999999999993E-2</c:v>
                </c:pt>
                <c:pt idx="1">
                  <c:v>0.4</c:v>
                </c:pt>
                <c:pt idx="2">
                  <c:v>0.82000000000000006</c:v>
                </c:pt>
                <c:pt idx="3">
                  <c:v>0.18</c:v>
                </c:pt>
                <c:pt idx="4">
                  <c:v>0.03</c:v>
                </c:pt>
                <c:pt idx="5">
                  <c:v>0.18</c:v>
                </c:pt>
                <c:pt idx="6">
                  <c:v>2.35</c:v>
                </c:pt>
                <c:pt idx="7">
                  <c:v>0.18</c:v>
                </c:pt>
                <c:pt idx="8">
                  <c:v>0.27999999999999997</c:v>
                </c:pt>
                <c:pt idx="9">
                  <c:v>0.21</c:v>
                </c:pt>
                <c:pt idx="10">
                  <c:v>6.01</c:v>
                </c:pt>
                <c:pt idx="11">
                  <c:v>2.88</c:v>
                </c:pt>
                <c:pt idx="12">
                  <c:v>0.05</c:v>
                </c:pt>
                <c:pt idx="13">
                  <c:v>0.03</c:v>
                </c:pt>
                <c:pt idx="14">
                  <c:v>0.04</c:v>
                </c:pt>
                <c:pt idx="15">
                  <c:v>0.04</c:v>
                </c:pt>
                <c:pt idx="16">
                  <c:v>0.08</c:v>
                </c:pt>
                <c:pt idx="17">
                  <c:v>1.48</c:v>
                </c:pt>
                <c:pt idx="18">
                  <c:v>0.04</c:v>
                </c:pt>
                <c:pt idx="19">
                  <c:v>0.22</c:v>
                </c:pt>
                <c:pt idx="20">
                  <c:v>1.18</c:v>
                </c:pt>
                <c:pt idx="21">
                  <c:v>22.15</c:v>
                </c:pt>
                <c:pt idx="22">
                  <c:v>0.06</c:v>
                </c:pt>
                <c:pt idx="23">
                  <c:v>0.05</c:v>
                </c:pt>
                <c:pt idx="24">
                  <c:v>0.4</c:v>
                </c:pt>
                <c:pt idx="25">
                  <c:v>1.97</c:v>
                </c:pt>
                <c:pt idx="26">
                  <c:v>1.21</c:v>
                </c:pt>
                <c:pt idx="27">
                  <c:v>4.1399999999999997</c:v>
                </c:pt>
                <c:pt idx="28">
                  <c:v>0.27</c:v>
                </c:pt>
                <c:pt idx="29">
                  <c:v>0.13</c:v>
                </c:pt>
                <c:pt idx="30">
                  <c:v>1.6099999999999999</c:v>
                </c:pt>
                <c:pt idx="31">
                  <c:v>0.44</c:v>
                </c:pt>
                <c:pt idx="32">
                  <c:v>15.870000000000001</c:v>
                </c:pt>
                <c:pt idx="33">
                  <c:v>0.18</c:v>
                </c:pt>
                <c:pt idx="34">
                  <c:v>0.11</c:v>
                </c:pt>
                <c:pt idx="35">
                  <c:v>0.16</c:v>
                </c:pt>
                <c:pt idx="36">
                  <c:v>0.05</c:v>
                </c:pt>
                <c:pt idx="37">
                  <c:v>0.24</c:v>
                </c:pt>
                <c:pt idx="38">
                  <c:v>0.04</c:v>
                </c:pt>
                <c:pt idx="39">
                  <c:v>0.12</c:v>
                </c:pt>
                <c:pt idx="40">
                  <c:v>31.430000000000003</c:v>
                </c:pt>
                <c:pt idx="41">
                  <c:v>0.28999999999999998</c:v>
                </c:pt>
                <c:pt idx="42">
                  <c:v>1.41</c:v>
                </c:pt>
                <c:pt idx="43">
                  <c:v>0.43</c:v>
                </c:pt>
                <c:pt idx="44">
                  <c:v>0.18</c:v>
                </c:pt>
                <c:pt idx="45">
                  <c:v>0.21</c:v>
                </c:pt>
                <c:pt idx="46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9-744E-A00C-F5E3BE9FA5E4}"/>
            </c:ext>
          </c:extLst>
        </c:ser>
        <c:ser>
          <c:idx val="2"/>
          <c:order val="2"/>
          <c:tx>
            <c:v>2015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'Real Data'!$L$3:$L$49</c:f>
              <c:numCache>
                <c:formatCode>General</c:formatCode>
                <c:ptCount val="47"/>
                <c:pt idx="0">
                  <c:v>6.2886646997239932</c:v>
                </c:pt>
                <c:pt idx="1">
                  <c:v>9.0415913200723327E-2</c:v>
                </c:pt>
                <c:pt idx="2">
                  <c:v>0.20700485390691922</c:v>
                </c:pt>
                <c:pt idx="3">
                  <c:v>6.8382982773389163</c:v>
                </c:pt>
                <c:pt idx="4">
                  <c:v>0.16893499571714096</c:v>
                </c:pt>
                <c:pt idx="5">
                  <c:v>0</c:v>
                </c:pt>
                <c:pt idx="6">
                  <c:v>6.3267345579137713</c:v>
                </c:pt>
                <c:pt idx="7">
                  <c:v>9.2795279337584469E-2</c:v>
                </c:pt>
                <c:pt idx="8">
                  <c:v>1.965356429047302</c:v>
                </c:pt>
                <c:pt idx="9">
                  <c:v>0.32597316074997618</c:v>
                </c:pt>
                <c:pt idx="10">
                  <c:v>1.0897496906824022</c:v>
                </c:pt>
                <c:pt idx="11">
                  <c:v>4.5279337584467498</c:v>
                </c:pt>
                <c:pt idx="12">
                  <c:v>2.0224612163319691</c:v>
                </c:pt>
                <c:pt idx="13">
                  <c:v>0.57104787284667369</c:v>
                </c:pt>
                <c:pt idx="14">
                  <c:v>0</c:v>
                </c:pt>
                <c:pt idx="15">
                  <c:v>0.18796992481203006</c:v>
                </c:pt>
                <c:pt idx="16">
                  <c:v>0.44494146759303321</c:v>
                </c:pt>
                <c:pt idx="17">
                  <c:v>0.78043209289045401</c:v>
                </c:pt>
                <c:pt idx="18">
                  <c:v>7.245169886742171</c:v>
                </c:pt>
                <c:pt idx="19">
                  <c:v>0.10945084229561244</c:v>
                </c:pt>
                <c:pt idx="20">
                  <c:v>1.541829256686019</c:v>
                </c:pt>
                <c:pt idx="21">
                  <c:v>6.053107452174741</c:v>
                </c:pt>
                <c:pt idx="22">
                  <c:v>0.65432568763681365</c:v>
                </c:pt>
                <c:pt idx="23">
                  <c:v>0.35214618825544874</c:v>
                </c:pt>
                <c:pt idx="24">
                  <c:v>0.32121442847625392</c:v>
                </c:pt>
                <c:pt idx="25">
                  <c:v>1.8035595317407442</c:v>
                </c:pt>
                <c:pt idx="26">
                  <c:v>1.7321785476349101</c:v>
                </c:pt>
                <c:pt idx="27">
                  <c:v>2.7315123251165891</c:v>
                </c:pt>
                <c:pt idx="28">
                  <c:v>0.38545731417150475</c:v>
                </c:pt>
                <c:pt idx="29">
                  <c:v>2.053392976111164</c:v>
                </c:pt>
                <c:pt idx="30">
                  <c:v>0.31883506233939279</c:v>
                </c:pt>
                <c:pt idx="31">
                  <c:v>0</c:v>
                </c:pt>
                <c:pt idx="32">
                  <c:v>0</c:v>
                </c:pt>
                <c:pt idx="33">
                  <c:v>0.82564004949081571</c:v>
                </c:pt>
                <c:pt idx="34">
                  <c:v>0.40687160940325501</c:v>
                </c:pt>
                <c:pt idx="35">
                  <c:v>0.9921956790710954</c:v>
                </c:pt>
                <c:pt idx="36">
                  <c:v>0.10469211002189016</c:v>
                </c:pt>
                <c:pt idx="37">
                  <c:v>4.0044732083372985</c:v>
                </c:pt>
                <c:pt idx="38">
                  <c:v>0.34500808984486536</c:v>
                </c:pt>
                <c:pt idx="39">
                  <c:v>9.2795279337584469E-2</c:v>
                </c:pt>
                <c:pt idx="40">
                  <c:v>28.300180831826399</c:v>
                </c:pt>
                <c:pt idx="41">
                  <c:v>1.1016465213667079</c:v>
                </c:pt>
                <c:pt idx="42">
                  <c:v>0.41400970781383845</c:v>
                </c:pt>
                <c:pt idx="43">
                  <c:v>0.90891786428095556</c:v>
                </c:pt>
                <c:pt idx="44">
                  <c:v>0.16417626344341868</c:v>
                </c:pt>
                <c:pt idx="45">
                  <c:v>0.33073189302369849</c:v>
                </c:pt>
                <c:pt idx="46">
                  <c:v>4.7777672028171692</c:v>
                </c:pt>
              </c:numCache>
            </c:numRef>
          </c:xVal>
          <c:yVal>
            <c:numRef>
              <c:f>Mention!$O$3:$O$49</c:f>
              <c:numCache>
                <c:formatCode>General</c:formatCode>
                <c:ptCount val="47"/>
                <c:pt idx="0">
                  <c:v>0.08</c:v>
                </c:pt>
                <c:pt idx="1">
                  <c:v>0.2</c:v>
                </c:pt>
                <c:pt idx="2">
                  <c:v>0.67999999999999994</c:v>
                </c:pt>
                <c:pt idx="3">
                  <c:v>0.2</c:v>
                </c:pt>
                <c:pt idx="4">
                  <c:v>0.03</c:v>
                </c:pt>
                <c:pt idx="5">
                  <c:v>0.08</c:v>
                </c:pt>
                <c:pt idx="6">
                  <c:v>2.09</c:v>
                </c:pt>
                <c:pt idx="7">
                  <c:v>0.16</c:v>
                </c:pt>
                <c:pt idx="8">
                  <c:v>0.37</c:v>
                </c:pt>
                <c:pt idx="9">
                  <c:v>0.27999999999999997</c:v>
                </c:pt>
                <c:pt idx="10">
                  <c:v>4.74</c:v>
                </c:pt>
                <c:pt idx="11">
                  <c:v>2.44</c:v>
                </c:pt>
                <c:pt idx="12">
                  <c:v>0.11</c:v>
                </c:pt>
                <c:pt idx="13">
                  <c:v>0.05</c:v>
                </c:pt>
                <c:pt idx="14">
                  <c:v>0.03</c:v>
                </c:pt>
                <c:pt idx="15">
                  <c:v>0.05</c:v>
                </c:pt>
                <c:pt idx="16">
                  <c:v>0.03</c:v>
                </c:pt>
                <c:pt idx="17">
                  <c:v>1.0699999999999998</c:v>
                </c:pt>
                <c:pt idx="18">
                  <c:v>0.1</c:v>
                </c:pt>
                <c:pt idx="19">
                  <c:v>0.13</c:v>
                </c:pt>
                <c:pt idx="20">
                  <c:v>1.03</c:v>
                </c:pt>
                <c:pt idx="21">
                  <c:v>22.009999999999998</c:v>
                </c:pt>
                <c:pt idx="22">
                  <c:v>0.11</c:v>
                </c:pt>
                <c:pt idx="23">
                  <c:v>0.03</c:v>
                </c:pt>
                <c:pt idx="24">
                  <c:v>0.3</c:v>
                </c:pt>
                <c:pt idx="25">
                  <c:v>1.6099999999999999</c:v>
                </c:pt>
                <c:pt idx="26">
                  <c:v>1.0900000000000001</c:v>
                </c:pt>
                <c:pt idx="27">
                  <c:v>4.1399999999999997</c:v>
                </c:pt>
                <c:pt idx="28">
                  <c:v>0.27</c:v>
                </c:pt>
                <c:pt idx="29">
                  <c:v>0.31</c:v>
                </c:pt>
                <c:pt idx="30">
                  <c:v>1.26</c:v>
                </c:pt>
                <c:pt idx="31">
                  <c:v>0.52</c:v>
                </c:pt>
                <c:pt idx="32">
                  <c:v>17.73</c:v>
                </c:pt>
                <c:pt idx="33">
                  <c:v>0.33999999999999997</c:v>
                </c:pt>
                <c:pt idx="34">
                  <c:v>0.11</c:v>
                </c:pt>
                <c:pt idx="35">
                  <c:v>0.16</c:v>
                </c:pt>
                <c:pt idx="36">
                  <c:v>0.02</c:v>
                </c:pt>
                <c:pt idx="37">
                  <c:v>0.27999999999999997</c:v>
                </c:pt>
                <c:pt idx="38">
                  <c:v>0.08</c:v>
                </c:pt>
                <c:pt idx="39">
                  <c:v>0.11</c:v>
                </c:pt>
                <c:pt idx="40">
                  <c:v>33.53</c:v>
                </c:pt>
                <c:pt idx="41">
                  <c:v>0.13</c:v>
                </c:pt>
                <c:pt idx="42">
                  <c:v>1.0999999999999999</c:v>
                </c:pt>
                <c:pt idx="43">
                  <c:v>0.35000000000000003</c:v>
                </c:pt>
                <c:pt idx="44">
                  <c:v>0.22</c:v>
                </c:pt>
                <c:pt idx="45">
                  <c:v>0.09</c:v>
                </c:pt>
                <c:pt idx="46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9-744E-A00C-F5E3BE9FA5E4}"/>
            </c:ext>
          </c:extLst>
        </c:ser>
        <c:ser>
          <c:idx val="3"/>
          <c:order val="3"/>
          <c:tx>
            <c:v>2014</c:v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'Real Data'!$O$3:$O$49</c:f>
              <c:numCache>
                <c:formatCode>General</c:formatCode>
                <c:ptCount val="47"/>
                <c:pt idx="0">
                  <c:v>3.7692364879934575</c:v>
                </c:pt>
                <c:pt idx="1">
                  <c:v>0.10408148093078581</c:v>
                </c:pt>
                <c:pt idx="2">
                  <c:v>0.19329417887145936</c:v>
                </c:pt>
                <c:pt idx="3">
                  <c:v>12.147795702921716</c:v>
                </c:pt>
                <c:pt idx="4">
                  <c:v>0.25648650657943645</c:v>
                </c:pt>
                <c:pt idx="5">
                  <c:v>0</c:v>
                </c:pt>
                <c:pt idx="6">
                  <c:v>3.4607092409486286</c:v>
                </c:pt>
                <c:pt idx="7">
                  <c:v>0.10408148093078581</c:v>
                </c:pt>
                <c:pt idx="8">
                  <c:v>2.2154486655267265</c:v>
                </c:pt>
                <c:pt idx="9">
                  <c:v>0.34198200877258195</c:v>
                </c:pt>
                <c:pt idx="10">
                  <c:v>1.1151587242584196</c:v>
                </c:pt>
                <c:pt idx="11">
                  <c:v>5.0999925656085052</c:v>
                </c:pt>
                <c:pt idx="12">
                  <c:v>1.8251431120362798</c:v>
                </c:pt>
                <c:pt idx="13">
                  <c:v>0.38658835774291872</c:v>
                </c:pt>
                <c:pt idx="14">
                  <c:v>0.96647089435729694</c:v>
                </c:pt>
                <c:pt idx="15">
                  <c:v>0.18214259162887517</c:v>
                </c:pt>
                <c:pt idx="16">
                  <c:v>0.41260872797561521</c:v>
                </c:pt>
                <c:pt idx="17">
                  <c:v>0.80291428146606192</c:v>
                </c:pt>
                <c:pt idx="18">
                  <c:v>3.7580849007508736</c:v>
                </c:pt>
                <c:pt idx="19">
                  <c:v>9.292989368820162E-2</c:v>
                </c:pt>
                <c:pt idx="20">
                  <c:v>1.6244145416697644</c:v>
                </c:pt>
                <c:pt idx="21">
                  <c:v>6.4121626644859111</c:v>
                </c:pt>
                <c:pt idx="22">
                  <c:v>0.46093227269348003</c:v>
                </c:pt>
                <c:pt idx="23">
                  <c:v>0.34569920452010999</c:v>
                </c:pt>
                <c:pt idx="24">
                  <c:v>0.48695264292617652</c:v>
                </c:pt>
                <c:pt idx="25">
                  <c:v>2.0295888781503235</c:v>
                </c:pt>
                <c:pt idx="26">
                  <c:v>2.3567021039327929</c:v>
                </c:pt>
                <c:pt idx="27">
                  <c:v>1.5314846479815627</c:v>
                </c:pt>
                <c:pt idx="28">
                  <c:v>0.31967883428741356</c:v>
                </c:pt>
                <c:pt idx="29">
                  <c:v>1.4608579287785295</c:v>
                </c:pt>
                <c:pt idx="30">
                  <c:v>0.39402274923797492</c:v>
                </c:pt>
                <c:pt idx="31">
                  <c:v>0</c:v>
                </c:pt>
                <c:pt idx="32">
                  <c:v>0</c:v>
                </c:pt>
                <c:pt idx="33">
                  <c:v>0.53899338339156944</c:v>
                </c:pt>
                <c:pt idx="34">
                  <c:v>0.59846851535201839</c:v>
                </c:pt>
                <c:pt idx="35">
                  <c:v>0.72485317076797262</c:v>
                </c:pt>
                <c:pt idx="36">
                  <c:v>0.16727380863876293</c:v>
                </c:pt>
                <c:pt idx="37">
                  <c:v>2.4942383465913314</c:v>
                </c:pt>
                <c:pt idx="38">
                  <c:v>0.43119470671325555</c:v>
                </c:pt>
                <c:pt idx="39">
                  <c:v>0.11895026392089807</c:v>
                </c:pt>
                <c:pt idx="40">
                  <c:v>32.986395063564046</c:v>
                </c:pt>
                <c:pt idx="41">
                  <c:v>0.16355661289123485</c:v>
                </c:pt>
                <c:pt idx="42">
                  <c:v>1.3307560776150471</c:v>
                </c:pt>
                <c:pt idx="43">
                  <c:v>0.83265184744628651</c:v>
                </c:pt>
                <c:pt idx="44">
                  <c:v>0.18585978737640324</c:v>
                </c:pt>
                <c:pt idx="45">
                  <c:v>0.13381904691101035</c:v>
                </c:pt>
                <c:pt idx="46">
                  <c:v>4.6353430971674969</c:v>
                </c:pt>
              </c:numCache>
            </c:numRef>
          </c:xVal>
          <c:yVal>
            <c:numRef>
              <c:f>Mention!$R$3:$R$49</c:f>
              <c:numCache>
                <c:formatCode>General</c:formatCode>
                <c:ptCount val="47"/>
                <c:pt idx="0">
                  <c:v>0.04</c:v>
                </c:pt>
                <c:pt idx="1">
                  <c:v>0.33999999999999997</c:v>
                </c:pt>
                <c:pt idx="2">
                  <c:v>0.66</c:v>
                </c:pt>
                <c:pt idx="3">
                  <c:v>0.13999999999999999</c:v>
                </c:pt>
                <c:pt idx="4">
                  <c:v>0.04</c:v>
                </c:pt>
                <c:pt idx="5">
                  <c:v>0.09</c:v>
                </c:pt>
                <c:pt idx="6">
                  <c:v>1.82</c:v>
                </c:pt>
                <c:pt idx="7">
                  <c:v>0.16999999999999998</c:v>
                </c:pt>
                <c:pt idx="8">
                  <c:v>0.37</c:v>
                </c:pt>
                <c:pt idx="9">
                  <c:v>0.13999999999999999</c:v>
                </c:pt>
                <c:pt idx="10">
                  <c:v>5.21</c:v>
                </c:pt>
                <c:pt idx="11">
                  <c:v>2.78</c:v>
                </c:pt>
                <c:pt idx="12">
                  <c:v>0.08</c:v>
                </c:pt>
                <c:pt idx="13">
                  <c:v>6.9999999999999993E-2</c:v>
                </c:pt>
                <c:pt idx="14">
                  <c:v>0.01</c:v>
                </c:pt>
                <c:pt idx="15">
                  <c:v>0.05</c:v>
                </c:pt>
                <c:pt idx="16">
                  <c:v>0.05</c:v>
                </c:pt>
                <c:pt idx="17">
                  <c:v>0.86</c:v>
                </c:pt>
                <c:pt idx="18">
                  <c:v>0.09</c:v>
                </c:pt>
                <c:pt idx="19">
                  <c:v>0.19</c:v>
                </c:pt>
                <c:pt idx="20">
                  <c:v>0.61</c:v>
                </c:pt>
                <c:pt idx="21">
                  <c:v>22.49</c:v>
                </c:pt>
                <c:pt idx="22">
                  <c:v>0.09</c:v>
                </c:pt>
                <c:pt idx="23">
                  <c:v>0.05</c:v>
                </c:pt>
                <c:pt idx="24">
                  <c:v>0.36</c:v>
                </c:pt>
                <c:pt idx="25">
                  <c:v>1.29</c:v>
                </c:pt>
                <c:pt idx="26">
                  <c:v>0.65</c:v>
                </c:pt>
                <c:pt idx="27">
                  <c:v>4.66</c:v>
                </c:pt>
                <c:pt idx="28">
                  <c:v>0.28999999999999998</c:v>
                </c:pt>
                <c:pt idx="29">
                  <c:v>0.12</c:v>
                </c:pt>
                <c:pt idx="30">
                  <c:v>1.02</c:v>
                </c:pt>
                <c:pt idx="31">
                  <c:v>0.89</c:v>
                </c:pt>
                <c:pt idx="32">
                  <c:v>18.350000000000001</c:v>
                </c:pt>
                <c:pt idx="33">
                  <c:v>0.24</c:v>
                </c:pt>
                <c:pt idx="34">
                  <c:v>0.05</c:v>
                </c:pt>
                <c:pt idx="35">
                  <c:v>0.22999999999999998</c:v>
                </c:pt>
                <c:pt idx="36">
                  <c:v>0.02</c:v>
                </c:pt>
                <c:pt idx="37">
                  <c:v>0.21</c:v>
                </c:pt>
                <c:pt idx="38">
                  <c:v>0.09</c:v>
                </c:pt>
                <c:pt idx="39">
                  <c:v>0.16999999999999998</c:v>
                </c:pt>
                <c:pt idx="40">
                  <c:v>32.409999999999997</c:v>
                </c:pt>
                <c:pt idx="41">
                  <c:v>0.13999999999999999</c:v>
                </c:pt>
                <c:pt idx="42">
                  <c:v>1.24</c:v>
                </c:pt>
                <c:pt idx="43">
                  <c:v>0.76</c:v>
                </c:pt>
                <c:pt idx="44">
                  <c:v>0.22999999999999998</c:v>
                </c:pt>
                <c:pt idx="45">
                  <c:v>6.9999999999999993E-2</c:v>
                </c:pt>
                <c:pt idx="46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9-744E-A00C-F5E3BE9FA5E4}"/>
            </c:ext>
          </c:extLst>
        </c:ser>
        <c:ser>
          <c:idx val="4"/>
          <c:order val="4"/>
          <c:tx>
            <c:v>2013</c:v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5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'Real Data'!$R$3:$R$49</c:f>
              <c:numCache>
                <c:formatCode>General</c:formatCode>
                <c:ptCount val="47"/>
                <c:pt idx="0">
                  <c:v>3.8562393953416629</c:v>
                </c:pt>
                <c:pt idx="1">
                  <c:v>0.38562393953416624</c:v>
                </c:pt>
                <c:pt idx="2">
                  <c:v>0.2056661010848887</c:v>
                </c:pt>
                <c:pt idx="3">
                  <c:v>8.3089104838295036</c:v>
                </c:pt>
                <c:pt idx="4">
                  <c:v>0.21594940613913313</c:v>
                </c:pt>
                <c:pt idx="5">
                  <c:v>0</c:v>
                </c:pt>
                <c:pt idx="6">
                  <c:v>0</c:v>
                </c:pt>
                <c:pt idx="7">
                  <c:v>0.13882461823229986</c:v>
                </c:pt>
                <c:pt idx="8">
                  <c:v>1.6916036814232094</c:v>
                </c:pt>
                <c:pt idx="9">
                  <c:v>0.36505732942567742</c:v>
                </c:pt>
                <c:pt idx="10">
                  <c:v>2.8279088899172193</c:v>
                </c:pt>
                <c:pt idx="11">
                  <c:v>5.2187773150290502</c:v>
                </c:pt>
                <c:pt idx="12">
                  <c:v>2.1183608411743533</c:v>
                </c:pt>
                <c:pt idx="13">
                  <c:v>1.0951719882770323</c:v>
                </c:pt>
                <c:pt idx="14">
                  <c:v>1.2494215640906987</c:v>
                </c:pt>
                <c:pt idx="15">
                  <c:v>0.47303203249524395</c:v>
                </c:pt>
                <c:pt idx="16">
                  <c:v>0.31878245668157745</c:v>
                </c:pt>
                <c:pt idx="17">
                  <c:v>0.84837266697516578</c:v>
                </c:pt>
                <c:pt idx="18">
                  <c:v>3.7276980821636072</c:v>
                </c:pt>
                <c:pt idx="19">
                  <c:v>7.7124787906833248E-2</c:v>
                </c:pt>
                <c:pt idx="20">
                  <c:v>1.897269782508098</c:v>
                </c:pt>
                <c:pt idx="21">
                  <c:v>6.180266337600905</c:v>
                </c:pt>
                <c:pt idx="22">
                  <c:v>0.44218211733251062</c:v>
                </c:pt>
                <c:pt idx="23">
                  <c:v>0.50902360018509951</c:v>
                </c:pt>
                <c:pt idx="24">
                  <c:v>0.99233893773458792</c:v>
                </c:pt>
                <c:pt idx="25">
                  <c:v>1.9384030027250758</c:v>
                </c:pt>
                <c:pt idx="26">
                  <c:v>2.3600185099490978</c:v>
                </c:pt>
                <c:pt idx="27">
                  <c:v>2.3805851200575865</c:v>
                </c:pt>
                <c:pt idx="28">
                  <c:v>0.30849915162733299</c:v>
                </c:pt>
                <c:pt idx="29">
                  <c:v>1.4550876651755873</c:v>
                </c:pt>
                <c:pt idx="30">
                  <c:v>0.43704046480538844</c:v>
                </c:pt>
                <c:pt idx="31">
                  <c:v>3.0489999485834747</c:v>
                </c:pt>
                <c:pt idx="32">
                  <c:v>0</c:v>
                </c:pt>
                <c:pt idx="33">
                  <c:v>0.26222427888323308</c:v>
                </c:pt>
                <c:pt idx="34">
                  <c:v>0.48331533754948841</c:v>
                </c:pt>
                <c:pt idx="35">
                  <c:v>0.55015682040207725</c:v>
                </c:pt>
                <c:pt idx="36">
                  <c:v>8.7408092961077682E-2</c:v>
                </c:pt>
                <c:pt idx="37">
                  <c:v>2.036094400740398</c:v>
                </c:pt>
                <c:pt idx="38">
                  <c:v>0.77638953159545476</c:v>
                </c:pt>
                <c:pt idx="39">
                  <c:v>0.19538279603064423</c:v>
                </c:pt>
                <c:pt idx="40">
                  <c:v>35.019795362229424</c:v>
                </c:pt>
                <c:pt idx="41">
                  <c:v>0.19024114350352203</c:v>
                </c:pt>
                <c:pt idx="42">
                  <c:v>0.63756491336315491</c:v>
                </c:pt>
                <c:pt idx="43">
                  <c:v>0.5347318628207105</c:v>
                </c:pt>
                <c:pt idx="44">
                  <c:v>0.15939122834078873</c:v>
                </c:pt>
                <c:pt idx="45">
                  <c:v>0.41647385469689957</c:v>
                </c:pt>
                <c:pt idx="46">
                  <c:v>3.5785901588770632</c:v>
                </c:pt>
              </c:numCache>
            </c:numRef>
          </c:xVal>
          <c:yVal>
            <c:numRef>
              <c:f>Mention!$U$3:$U$49</c:f>
              <c:numCache>
                <c:formatCode>General</c:formatCode>
                <c:ptCount val="47"/>
                <c:pt idx="0">
                  <c:v>6.9999999999999993E-2</c:v>
                </c:pt>
                <c:pt idx="1">
                  <c:v>0.18</c:v>
                </c:pt>
                <c:pt idx="2">
                  <c:v>0.76</c:v>
                </c:pt>
                <c:pt idx="3">
                  <c:v>0.27</c:v>
                </c:pt>
                <c:pt idx="4">
                  <c:v>0.01</c:v>
                </c:pt>
                <c:pt idx="5">
                  <c:v>0.04</c:v>
                </c:pt>
                <c:pt idx="6">
                  <c:v>1.96</c:v>
                </c:pt>
                <c:pt idx="7">
                  <c:v>0.22999999999999998</c:v>
                </c:pt>
                <c:pt idx="8">
                  <c:v>0.3</c:v>
                </c:pt>
                <c:pt idx="9">
                  <c:v>0.12</c:v>
                </c:pt>
                <c:pt idx="10">
                  <c:v>5.01</c:v>
                </c:pt>
                <c:pt idx="11">
                  <c:v>2.4899999999999998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0.03</c:v>
                </c:pt>
                <c:pt idx="16">
                  <c:v>0.01</c:v>
                </c:pt>
                <c:pt idx="17">
                  <c:v>0.95</c:v>
                </c:pt>
                <c:pt idx="18">
                  <c:v>0.03</c:v>
                </c:pt>
                <c:pt idx="19">
                  <c:v>0.08</c:v>
                </c:pt>
                <c:pt idx="20">
                  <c:v>0.98</c:v>
                </c:pt>
                <c:pt idx="21">
                  <c:v>23.43</c:v>
                </c:pt>
                <c:pt idx="22">
                  <c:v>0.11</c:v>
                </c:pt>
                <c:pt idx="23">
                  <c:v>0.02</c:v>
                </c:pt>
                <c:pt idx="24">
                  <c:v>0.19</c:v>
                </c:pt>
                <c:pt idx="25">
                  <c:v>1.54</c:v>
                </c:pt>
                <c:pt idx="26">
                  <c:v>0.80999999999999994</c:v>
                </c:pt>
                <c:pt idx="27">
                  <c:v>4.4400000000000004</c:v>
                </c:pt>
                <c:pt idx="28">
                  <c:v>0.27</c:v>
                </c:pt>
                <c:pt idx="29">
                  <c:v>0.24</c:v>
                </c:pt>
                <c:pt idx="30">
                  <c:v>0.91</c:v>
                </c:pt>
                <c:pt idx="31">
                  <c:v>0.54999999999999993</c:v>
                </c:pt>
                <c:pt idx="32">
                  <c:v>17.84</c:v>
                </c:pt>
                <c:pt idx="33">
                  <c:v>0.15</c:v>
                </c:pt>
                <c:pt idx="34">
                  <c:v>0.18</c:v>
                </c:pt>
                <c:pt idx="35">
                  <c:v>0.13999999999999999</c:v>
                </c:pt>
                <c:pt idx="36">
                  <c:v>0.03</c:v>
                </c:pt>
                <c:pt idx="37">
                  <c:v>0.21</c:v>
                </c:pt>
                <c:pt idx="38">
                  <c:v>0.05</c:v>
                </c:pt>
                <c:pt idx="39">
                  <c:v>0.08</c:v>
                </c:pt>
                <c:pt idx="40">
                  <c:v>33.25</c:v>
                </c:pt>
                <c:pt idx="41">
                  <c:v>0.16999999999999998</c:v>
                </c:pt>
                <c:pt idx="42">
                  <c:v>1.0900000000000001</c:v>
                </c:pt>
                <c:pt idx="43">
                  <c:v>0.22</c:v>
                </c:pt>
                <c:pt idx="44">
                  <c:v>0.22999999999999998</c:v>
                </c:pt>
                <c:pt idx="45">
                  <c:v>0.09</c:v>
                </c:pt>
                <c:pt idx="46">
                  <c:v>0.13999999999999999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19-744E-A00C-F5E3BE9FA5E4}"/>
            </c:ext>
          </c:extLst>
        </c:ser>
        <c:ser>
          <c:idx val="6"/>
          <c:order val="5"/>
          <c:tx>
            <c:v>2012</c:v>
          </c:tx>
          <c:spPr>
            <a:ln w="25400" cap="rnd">
              <a:noFill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'Real Data'!$U$3:$U$49</c:f>
              <c:numCache>
                <c:formatCode>General</c:formatCode>
                <c:ptCount val="47"/>
                <c:pt idx="0">
                  <c:v>5.0402144772117961</c:v>
                </c:pt>
                <c:pt idx="1">
                  <c:v>8.713136729222519E-2</c:v>
                </c:pt>
                <c:pt idx="2">
                  <c:v>0.38203753351206432</c:v>
                </c:pt>
                <c:pt idx="3">
                  <c:v>10.616621983914209</c:v>
                </c:pt>
                <c:pt idx="4">
                  <c:v>0.22117962466487937</c:v>
                </c:pt>
                <c:pt idx="5">
                  <c:v>0</c:v>
                </c:pt>
                <c:pt idx="6">
                  <c:v>0</c:v>
                </c:pt>
                <c:pt idx="7">
                  <c:v>0.18096514745308312</c:v>
                </c:pt>
                <c:pt idx="8">
                  <c:v>1.7225201072386058</c:v>
                </c:pt>
                <c:pt idx="9">
                  <c:v>0.42225201072386054</c:v>
                </c:pt>
                <c:pt idx="10">
                  <c:v>1.7627345844504021</c:v>
                </c:pt>
                <c:pt idx="11">
                  <c:v>5.0737265415549597</c:v>
                </c:pt>
                <c:pt idx="12">
                  <c:v>1.7493297587131367</c:v>
                </c:pt>
                <c:pt idx="13">
                  <c:v>0.7439678284182305</c:v>
                </c:pt>
                <c:pt idx="14">
                  <c:v>0.9048257372654156</c:v>
                </c:pt>
                <c:pt idx="15">
                  <c:v>0.47587131367292229</c:v>
                </c:pt>
                <c:pt idx="16">
                  <c:v>0.21447721179624668</c:v>
                </c:pt>
                <c:pt idx="17">
                  <c:v>1.0388739946380696</c:v>
                </c:pt>
                <c:pt idx="18">
                  <c:v>4.9061662198391423</c:v>
                </c:pt>
                <c:pt idx="19">
                  <c:v>8.713136729222519E-2</c:v>
                </c:pt>
                <c:pt idx="20">
                  <c:v>2.024128686327078</c:v>
                </c:pt>
                <c:pt idx="21">
                  <c:v>0</c:v>
                </c:pt>
                <c:pt idx="22">
                  <c:v>0.44235924932975873</c:v>
                </c:pt>
                <c:pt idx="23">
                  <c:v>0.41554959785522788</c:v>
                </c:pt>
                <c:pt idx="24">
                  <c:v>1.3002680965147453</c:v>
                </c:pt>
                <c:pt idx="25">
                  <c:v>1.5951742627345844</c:v>
                </c:pt>
                <c:pt idx="26">
                  <c:v>1.6554959785522787</c:v>
                </c:pt>
                <c:pt idx="27">
                  <c:v>0.9048257372654156</c:v>
                </c:pt>
                <c:pt idx="28">
                  <c:v>0.36193029490616624</c:v>
                </c:pt>
                <c:pt idx="29">
                  <c:v>3.3109919571045574</c:v>
                </c:pt>
                <c:pt idx="30">
                  <c:v>0.40884718498659517</c:v>
                </c:pt>
                <c:pt idx="31">
                  <c:v>2.520107238605898</c:v>
                </c:pt>
                <c:pt idx="32">
                  <c:v>0</c:v>
                </c:pt>
                <c:pt idx="33">
                  <c:v>0.24798927613941019</c:v>
                </c:pt>
                <c:pt idx="34">
                  <c:v>0.30160857908847183</c:v>
                </c:pt>
                <c:pt idx="35">
                  <c:v>0.56970509383378021</c:v>
                </c:pt>
                <c:pt idx="36">
                  <c:v>8.0428954423592491E-2</c:v>
                </c:pt>
                <c:pt idx="37">
                  <c:v>2.4530831099195711</c:v>
                </c:pt>
                <c:pt idx="38">
                  <c:v>1.1930294906166219</c:v>
                </c:pt>
                <c:pt idx="39">
                  <c:v>0.14075067024128685</c:v>
                </c:pt>
                <c:pt idx="40">
                  <c:v>37.28552278820375</c:v>
                </c:pt>
                <c:pt idx="41">
                  <c:v>0.22788203753351205</c:v>
                </c:pt>
                <c:pt idx="42">
                  <c:v>0.50268096514745308</c:v>
                </c:pt>
                <c:pt idx="43">
                  <c:v>0.58981233243967823</c:v>
                </c:pt>
                <c:pt idx="44">
                  <c:v>0.12064343163538875</c:v>
                </c:pt>
                <c:pt idx="45">
                  <c:v>0.53619302949061665</c:v>
                </c:pt>
                <c:pt idx="46">
                  <c:v>5.1809651474530831</c:v>
                </c:pt>
              </c:numCache>
            </c:numRef>
          </c:xVal>
          <c:yVal>
            <c:numRef>
              <c:f>Mention!$X$3:$X$49</c:f>
              <c:numCache>
                <c:formatCode>General</c:formatCode>
                <c:ptCount val="47"/>
                <c:pt idx="0">
                  <c:v>0.09</c:v>
                </c:pt>
                <c:pt idx="1">
                  <c:v>0.63</c:v>
                </c:pt>
                <c:pt idx="2">
                  <c:v>0.91</c:v>
                </c:pt>
                <c:pt idx="3">
                  <c:v>0.25</c:v>
                </c:pt>
                <c:pt idx="4">
                  <c:v>0.01</c:v>
                </c:pt>
                <c:pt idx="5">
                  <c:v>0.1</c:v>
                </c:pt>
                <c:pt idx="6">
                  <c:v>2.4</c:v>
                </c:pt>
                <c:pt idx="7">
                  <c:v>0.91</c:v>
                </c:pt>
                <c:pt idx="8">
                  <c:v>0.15</c:v>
                </c:pt>
                <c:pt idx="9">
                  <c:v>0.13999999999999999</c:v>
                </c:pt>
                <c:pt idx="10">
                  <c:v>4.5</c:v>
                </c:pt>
                <c:pt idx="11">
                  <c:v>3.8600000000000003</c:v>
                </c:pt>
                <c:pt idx="12">
                  <c:v>0.04</c:v>
                </c:pt>
                <c:pt idx="13">
                  <c:v>0.03</c:v>
                </c:pt>
                <c:pt idx="14">
                  <c:v>0.03</c:v>
                </c:pt>
                <c:pt idx="15">
                  <c:v>0.08</c:v>
                </c:pt>
                <c:pt idx="16">
                  <c:v>0.01</c:v>
                </c:pt>
                <c:pt idx="17">
                  <c:v>0.76</c:v>
                </c:pt>
                <c:pt idx="18">
                  <c:v>0.08</c:v>
                </c:pt>
                <c:pt idx="19">
                  <c:v>0.08</c:v>
                </c:pt>
                <c:pt idx="20">
                  <c:v>0.9900000000000001</c:v>
                </c:pt>
                <c:pt idx="21">
                  <c:v>20.630000000000003</c:v>
                </c:pt>
                <c:pt idx="22">
                  <c:v>0.08</c:v>
                </c:pt>
                <c:pt idx="23">
                  <c:v>0.1</c:v>
                </c:pt>
                <c:pt idx="24">
                  <c:v>0.37</c:v>
                </c:pt>
                <c:pt idx="25">
                  <c:v>1.63</c:v>
                </c:pt>
                <c:pt idx="26">
                  <c:v>0.82000000000000006</c:v>
                </c:pt>
                <c:pt idx="27">
                  <c:v>4.07</c:v>
                </c:pt>
                <c:pt idx="28">
                  <c:v>0.41000000000000003</c:v>
                </c:pt>
                <c:pt idx="29">
                  <c:v>0.18</c:v>
                </c:pt>
                <c:pt idx="30">
                  <c:v>0.85000000000000009</c:v>
                </c:pt>
                <c:pt idx="31">
                  <c:v>0.52</c:v>
                </c:pt>
                <c:pt idx="32">
                  <c:v>15.310000000000002</c:v>
                </c:pt>
                <c:pt idx="33">
                  <c:v>0.13999999999999999</c:v>
                </c:pt>
                <c:pt idx="34">
                  <c:v>0.15</c:v>
                </c:pt>
                <c:pt idx="35">
                  <c:v>0.32</c:v>
                </c:pt>
                <c:pt idx="36">
                  <c:v>0.01</c:v>
                </c:pt>
                <c:pt idx="37">
                  <c:v>0.4</c:v>
                </c:pt>
                <c:pt idx="38">
                  <c:v>0.06</c:v>
                </c:pt>
                <c:pt idx="39">
                  <c:v>0.27</c:v>
                </c:pt>
                <c:pt idx="40">
                  <c:v>35.94</c:v>
                </c:pt>
                <c:pt idx="41">
                  <c:v>0.22</c:v>
                </c:pt>
                <c:pt idx="42">
                  <c:v>0.76</c:v>
                </c:pt>
                <c:pt idx="43">
                  <c:v>0.22</c:v>
                </c:pt>
                <c:pt idx="44">
                  <c:v>0.35000000000000003</c:v>
                </c:pt>
                <c:pt idx="45">
                  <c:v>0.1</c:v>
                </c:pt>
                <c:pt idx="46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19-744E-A00C-F5E3BE9FA5E4}"/>
            </c:ext>
          </c:extLst>
        </c:ser>
        <c:ser>
          <c:idx val="5"/>
          <c:order val="6"/>
          <c:tx>
            <c:v>2011</c:v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'Real Data'!$X$3:$X$49</c:f>
              <c:numCache>
                <c:formatCode>General</c:formatCode>
                <c:ptCount val="47"/>
                <c:pt idx="0">
                  <c:v>4.8171359087082593</c:v>
                </c:pt>
                <c:pt idx="1">
                  <c:v>0.10289028154522495</c:v>
                </c:pt>
                <c:pt idx="2">
                  <c:v>0.76700028060985881</c:v>
                </c:pt>
                <c:pt idx="3">
                  <c:v>16.275371808062857</c:v>
                </c:pt>
                <c:pt idx="4">
                  <c:v>0.23384154896642037</c:v>
                </c:pt>
                <c:pt idx="5">
                  <c:v>0</c:v>
                </c:pt>
                <c:pt idx="6">
                  <c:v>0</c:v>
                </c:pt>
                <c:pt idx="7">
                  <c:v>0.21513422504910673</c:v>
                </c:pt>
                <c:pt idx="8">
                  <c:v>1.0663174632868768</c:v>
                </c:pt>
                <c:pt idx="9">
                  <c:v>0.25254887288373395</c:v>
                </c:pt>
                <c:pt idx="10">
                  <c:v>1.26274436441867</c:v>
                </c:pt>
                <c:pt idx="11">
                  <c:v>5.2474043588064729</c:v>
                </c:pt>
                <c:pt idx="12">
                  <c:v>3.0305864746048079</c:v>
                </c:pt>
                <c:pt idx="13">
                  <c:v>0.43962211205687024</c:v>
                </c:pt>
                <c:pt idx="14">
                  <c:v>0.72958563277523147</c:v>
                </c:pt>
                <c:pt idx="15">
                  <c:v>0.18707323917313629</c:v>
                </c:pt>
                <c:pt idx="16">
                  <c:v>0.24319521092507718</c:v>
                </c:pt>
                <c:pt idx="17">
                  <c:v>0.67346366102329058</c:v>
                </c:pt>
                <c:pt idx="18">
                  <c:v>3.9378916845945189</c:v>
                </c:pt>
                <c:pt idx="19">
                  <c:v>0.11224394350388177</c:v>
                </c:pt>
                <c:pt idx="20">
                  <c:v>1.3282199981292675</c:v>
                </c:pt>
                <c:pt idx="21">
                  <c:v>0</c:v>
                </c:pt>
                <c:pt idx="22">
                  <c:v>0.44897577401552707</c:v>
                </c:pt>
                <c:pt idx="23">
                  <c:v>0.74829295669254514</c:v>
                </c:pt>
                <c:pt idx="24">
                  <c:v>0.75764661865120198</c:v>
                </c:pt>
                <c:pt idx="25">
                  <c:v>1.9549153493592744</c:v>
                </c:pt>
                <c:pt idx="26">
                  <c:v>1.8520250678140493</c:v>
                </c:pt>
                <c:pt idx="27">
                  <c:v>0.53315873164343841</c:v>
                </c:pt>
                <c:pt idx="28">
                  <c:v>0.43962211205687024</c:v>
                </c:pt>
                <c:pt idx="29">
                  <c:v>2.6283790103825648</c:v>
                </c:pt>
                <c:pt idx="30">
                  <c:v>0.50509774576746791</c:v>
                </c:pt>
                <c:pt idx="31">
                  <c:v>2.1887568983256944</c:v>
                </c:pt>
                <c:pt idx="32">
                  <c:v>0</c:v>
                </c:pt>
                <c:pt idx="33">
                  <c:v>0.23384154896642037</c:v>
                </c:pt>
                <c:pt idx="34">
                  <c:v>0.57992704143672247</c:v>
                </c:pt>
                <c:pt idx="35">
                  <c:v>0.69217098494060425</c:v>
                </c:pt>
                <c:pt idx="36">
                  <c:v>9.3536619586568143E-2</c:v>
                </c:pt>
                <c:pt idx="37">
                  <c:v>1.9268543634833035</c:v>
                </c:pt>
                <c:pt idx="38">
                  <c:v>0.63604901318866336</c:v>
                </c:pt>
                <c:pt idx="39">
                  <c:v>0.31802450659433168</c:v>
                </c:pt>
                <c:pt idx="40">
                  <c:v>38.331306706575624</c:v>
                </c:pt>
                <c:pt idx="41">
                  <c:v>0.17771957721447948</c:v>
                </c:pt>
                <c:pt idx="42">
                  <c:v>1.0195491534935928</c:v>
                </c:pt>
                <c:pt idx="43">
                  <c:v>0.66410999906463375</c:v>
                </c:pt>
                <c:pt idx="44">
                  <c:v>0.21513422504910673</c:v>
                </c:pt>
                <c:pt idx="45">
                  <c:v>0.15901225329716584</c:v>
                </c:pt>
                <c:pt idx="46">
                  <c:v>1.9736226732765878</c:v>
                </c:pt>
              </c:numCache>
            </c:numRef>
          </c:xVal>
          <c:yVal>
            <c:numRef>
              <c:f>Mention!$AA$3:$AA$49</c:f>
              <c:numCache>
                <c:formatCode>General</c:formatCode>
                <c:ptCount val="47"/>
                <c:pt idx="0">
                  <c:v>0.03</c:v>
                </c:pt>
                <c:pt idx="1">
                  <c:v>0.33999999999999997</c:v>
                </c:pt>
                <c:pt idx="2">
                  <c:v>1.01</c:v>
                </c:pt>
                <c:pt idx="3">
                  <c:v>0.27999999999999997</c:v>
                </c:pt>
                <c:pt idx="4">
                  <c:v>0.01</c:v>
                </c:pt>
                <c:pt idx="5">
                  <c:v>0.04</c:v>
                </c:pt>
                <c:pt idx="6">
                  <c:v>2.1399999999999997</c:v>
                </c:pt>
                <c:pt idx="7">
                  <c:v>0.22999999999999998</c:v>
                </c:pt>
                <c:pt idx="8">
                  <c:v>0.33999999999999997</c:v>
                </c:pt>
                <c:pt idx="9">
                  <c:v>0.11</c:v>
                </c:pt>
                <c:pt idx="10">
                  <c:v>4.5699999999999994</c:v>
                </c:pt>
                <c:pt idx="11">
                  <c:v>4.18</c:v>
                </c:pt>
                <c:pt idx="12">
                  <c:v>0.01</c:v>
                </c:pt>
                <c:pt idx="13">
                  <c:v>0.04</c:v>
                </c:pt>
                <c:pt idx="14">
                  <c:v>0.04</c:v>
                </c:pt>
                <c:pt idx="15">
                  <c:v>0.03</c:v>
                </c:pt>
                <c:pt idx="16">
                  <c:v>0.01</c:v>
                </c:pt>
                <c:pt idx="17">
                  <c:v>0.88</c:v>
                </c:pt>
                <c:pt idx="18">
                  <c:v>0.06</c:v>
                </c:pt>
                <c:pt idx="19">
                  <c:v>0.13999999999999999</c:v>
                </c:pt>
                <c:pt idx="20">
                  <c:v>0.76</c:v>
                </c:pt>
                <c:pt idx="21">
                  <c:v>21.97</c:v>
                </c:pt>
                <c:pt idx="22">
                  <c:v>6.9999999999999993E-2</c:v>
                </c:pt>
                <c:pt idx="23">
                  <c:v>0.1</c:v>
                </c:pt>
                <c:pt idx="24">
                  <c:v>0.18</c:v>
                </c:pt>
                <c:pt idx="25">
                  <c:v>1.49</c:v>
                </c:pt>
                <c:pt idx="26">
                  <c:v>0.61</c:v>
                </c:pt>
                <c:pt idx="27">
                  <c:v>4.8</c:v>
                </c:pt>
                <c:pt idx="28">
                  <c:v>0.43</c:v>
                </c:pt>
                <c:pt idx="29">
                  <c:v>0.13999999999999999</c:v>
                </c:pt>
                <c:pt idx="30">
                  <c:v>1.1400000000000001</c:v>
                </c:pt>
                <c:pt idx="31">
                  <c:v>0.5</c:v>
                </c:pt>
                <c:pt idx="32">
                  <c:v>14.09</c:v>
                </c:pt>
                <c:pt idx="33">
                  <c:v>0.13999999999999999</c:v>
                </c:pt>
                <c:pt idx="34">
                  <c:v>0.13999999999999999</c:v>
                </c:pt>
                <c:pt idx="35">
                  <c:v>0.35000000000000003</c:v>
                </c:pt>
                <c:pt idx="36">
                  <c:v>0.03</c:v>
                </c:pt>
                <c:pt idx="37">
                  <c:v>0.41000000000000003</c:v>
                </c:pt>
                <c:pt idx="38">
                  <c:v>0.04</c:v>
                </c:pt>
                <c:pt idx="39">
                  <c:v>0.12</c:v>
                </c:pt>
                <c:pt idx="40">
                  <c:v>36.449999999999996</c:v>
                </c:pt>
                <c:pt idx="41">
                  <c:v>0.13</c:v>
                </c:pt>
                <c:pt idx="42">
                  <c:v>0.76</c:v>
                </c:pt>
                <c:pt idx="43">
                  <c:v>0.16</c:v>
                </c:pt>
                <c:pt idx="44">
                  <c:v>0.44</c:v>
                </c:pt>
                <c:pt idx="45">
                  <c:v>0.03</c:v>
                </c:pt>
                <c:pt idx="46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19-744E-A00C-F5E3BE9FA5E4}"/>
            </c:ext>
          </c:extLst>
        </c:ser>
        <c:ser>
          <c:idx val="7"/>
          <c:order val="7"/>
          <c:tx>
            <c:v>2010</c:v>
          </c:tx>
          <c:spPr>
            <a:ln w="25400" cap="rnd">
              <a:noFill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40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A19-744E-A00C-F5E3BE9FA5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'Real Data'!$AA$3:$AA$49</c:f>
              <c:numCache>
                <c:formatCode>General</c:formatCode>
                <c:ptCount val="47"/>
                <c:pt idx="0">
                  <c:v>5.1623815967523683</c:v>
                </c:pt>
                <c:pt idx="1">
                  <c:v>0</c:v>
                </c:pt>
                <c:pt idx="2">
                  <c:v>0.67658998646820023</c:v>
                </c:pt>
                <c:pt idx="3">
                  <c:v>12.970230040595398</c:v>
                </c:pt>
                <c:pt idx="4">
                  <c:v>0.21650879566982412</c:v>
                </c:pt>
                <c:pt idx="5">
                  <c:v>0</c:v>
                </c:pt>
                <c:pt idx="6">
                  <c:v>0</c:v>
                </c:pt>
                <c:pt idx="7">
                  <c:v>0.46008119079837617</c:v>
                </c:pt>
                <c:pt idx="8">
                  <c:v>1.3328822733423544</c:v>
                </c:pt>
                <c:pt idx="9">
                  <c:v>0.46008119079837617</c:v>
                </c:pt>
                <c:pt idx="10">
                  <c:v>1.2516914749661705</c:v>
                </c:pt>
                <c:pt idx="11">
                  <c:v>5.006765899864682</c:v>
                </c:pt>
                <c:pt idx="12">
                  <c:v>5.0811907983761841</c:v>
                </c:pt>
                <c:pt idx="13">
                  <c:v>0</c:v>
                </c:pt>
                <c:pt idx="14">
                  <c:v>0.83897158322056831</c:v>
                </c:pt>
                <c:pt idx="15">
                  <c:v>0.48037889039242215</c:v>
                </c:pt>
                <c:pt idx="16">
                  <c:v>0.22327469553450607</c:v>
                </c:pt>
                <c:pt idx="17">
                  <c:v>0.77807848443843031</c:v>
                </c:pt>
                <c:pt idx="18">
                  <c:v>4.0054127198917451</c:v>
                </c:pt>
                <c:pt idx="19">
                  <c:v>9.4722598105548034E-2</c:v>
                </c:pt>
                <c:pt idx="20">
                  <c:v>1.7050067658998647</c:v>
                </c:pt>
                <c:pt idx="21">
                  <c:v>0</c:v>
                </c:pt>
                <c:pt idx="22">
                  <c:v>0.42625169147496617</c:v>
                </c:pt>
                <c:pt idx="23">
                  <c:v>0.80514208389715836</c:v>
                </c:pt>
                <c:pt idx="24">
                  <c:v>1.2110960757780784</c:v>
                </c:pt>
                <c:pt idx="25">
                  <c:v>1.8673883626522325</c:v>
                </c:pt>
                <c:pt idx="26">
                  <c:v>0</c:v>
                </c:pt>
                <c:pt idx="27">
                  <c:v>0.98105548037889045</c:v>
                </c:pt>
                <c:pt idx="28">
                  <c:v>0.46684709066305813</c:v>
                </c:pt>
                <c:pt idx="29">
                  <c:v>2.9499323410013529</c:v>
                </c:pt>
                <c:pt idx="30">
                  <c:v>0.56833558863328826</c:v>
                </c:pt>
                <c:pt idx="31">
                  <c:v>1.4546684709066307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1.2043301759133964</c:v>
                </c:pt>
                <c:pt idx="36">
                  <c:v>0.18944519621109607</c:v>
                </c:pt>
                <c:pt idx="37">
                  <c:v>2.9364005412719894</c:v>
                </c:pt>
                <c:pt idx="38">
                  <c:v>0</c:v>
                </c:pt>
                <c:pt idx="39">
                  <c:v>9.4722598105548034E-2</c:v>
                </c:pt>
                <c:pt idx="40">
                  <c:v>38.89039242219215</c:v>
                </c:pt>
                <c:pt idx="41">
                  <c:v>0.12178619756427606</c:v>
                </c:pt>
                <c:pt idx="42">
                  <c:v>0.62922868741542626</c:v>
                </c:pt>
                <c:pt idx="43">
                  <c:v>0.52774018944519618</c:v>
                </c:pt>
                <c:pt idx="44">
                  <c:v>0.20974289580514208</c:v>
                </c:pt>
                <c:pt idx="45">
                  <c:v>0.16914749661705006</c:v>
                </c:pt>
                <c:pt idx="46">
                  <c:v>3.5520974289580516</c:v>
                </c:pt>
              </c:numCache>
            </c:numRef>
          </c:xVal>
          <c:yVal>
            <c:numRef>
              <c:f>Mention!$AD$3:$AD$49</c:f>
              <c:numCache>
                <c:formatCode>General</c:formatCode>
                <c:ptCount val="4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A19-744E-A00C-F5E3BE9FA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232224"/>
        <c:axId val="1861233904"/>
      </c:scatterChart>
      <c:valAx>
        <c:axId val="186123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33904"/>
        <c:crosses val="autoZero"/>
        <c:crossBetween val="midCat"/>
      </c:valAx>
      <c:valAx>
        <c:axId val="18612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Mention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3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of R_F B/W Real Data and Mention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2017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'Real Data'!$G$3:$G$49</c:f>
              <c:numCache>
                <c:formatCode>General</c:formatCode>
                <c:ptCount val="47"/>
                <c:pt idx="0">
                  <c:v>0</c:v>
                </c:pt>
                <c:pt idx="1">
                  <c:v>-0.74767240690888659</c:v>
                </c:pt>
                <c:pt idx="2">
                  <c:v>-0.3085286376038428</c:v>
                </c:pt>
                <c:pt idx="3">
                  <c:v>0.89562414201805174</c:v>
                </c:pt>
                <c:pt idx="4">
                  <c:v>-0.49866814227811623</c:v>
                </c:pt>
                <c:pt idx="5">
                  <c:v>-0.95894250640058054</c:v>
                </c:pt>
                <c:pt idx="6">
                  <c:v>1.1744143859636917</c:v>
                </c:pt>
                <c:pt idx="7">
                  <c:v>-0.76885645799015623</c:v>
                </c:pt>
                <c:pt idx="8">
                  <c:v>0.30948787475146328</c:v>
                </c:pt>
                <c:pt idx="9">
                  <c:v>0.1771022527795505</c:v>
                </c:pt>
                <c:pt idx="10">
                  <c:v>0.50515537073665451</c:v>
                </c:pt>
                <c:pt idx="11">
                  <c:v>0.77195032683588483</c:v>
                </c:pt>
                <c:pt idx="12">
                  <c:v>0</c:v>
                </c:pt>
                <c:pt idx="13">
                  <c:v>-0.3109621514625816</c:v>
                </c:pt>
                <c:pt idx="14">
                  <c:v>0</c:v>
                </c:pt>
                <c:pt idx="15">
                  <c:v>-0.47236926322467276</c:v>
                </c:pt>
                <c:pt idx="16">
                  <c:v>-0.18873714473201719</c:v>
                </c:pt>
                <c:pt idx="17">
                  <c:v>0</c:v>
                </c:pt>
                <c:pt idx="18">
                  <c:v>0.98074652117939809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-0.1025377156399946</c:v>
                </c:pt>
                <c:pt idx="23">
                  <c:v>-0.28321255119848732</c:v>
                </c:pt>
                <c:pt idx="24">
                  <c:v>-0.37224047042818981</c:v>
                </c:pt>
                <c:pt idx="25">
                  <c:v>0</c:v>
                </c:pt>
                <c:pt idx="26">
                  <c:v>0</c:v>
                </c:pt>
                <c:pt idx="27">
                  <c:v>0.62119243763091125</c:v>
                </c:pt>
                <c:pt idx="28">
                  <c:v>-0.2826400961892645</c:v>
                </c:pt>
                <c:pt idx="29">
                  <c:v>0.50383993902988999</c:v>
                </c:pt>
                <c:pt idx="30">
                  <c:v>-2.4299490211295354E-3</c:v>
                </c:pt>
                <c:pt idx="31">
                  <c:v>0</c:v>
                </c:pt>
                <c:pt idx="32">
                  <c:v>0</c:v>
                </c:pt>
                <c:pt idx="33">
                  <c:v>0.20862474041918785</c:v>
                </c:pt>
                <c:pt idx="34">
                  <c:v>-0.22081308080282602</c:v>
                </c:pt>
                <c:pt idx="35">
                  <c:v>-7.2212542059194043E-2</c:v>
                </c:pt>
                <c:pt idx="36">
                  <c:v>-0.75203928474592707</c:v>
                </c:pt>
                <c:pt idx="37">
                  <c:v>0</c:v>
                </c:pt>
                <c:pt idx="38">
                  <c:v>-0.38015710605303127</c:v>
                </c:pt>
                <c:pt idx="39">
                  <c:v>-0.6262828697083781</c:v>
                </c:pt>
                <c:pt idx="40">
                  <c:v>1.4894046849444877</c:v>
                </c:pt>
                <c:pt idx="41">
                  <c:v>-0.5937590251197552</c:v>
                </c:pt>
                <c:pt idx="42">
                  <c:v>-0.18027202858589345</c:v>
                </c:pt>
                <c:pt idx="43">
                  <c:v>-0.12637574015919806</c:v>
                </c:pt>
                <c:pt idx="44">
                  <c:v>-0.74767015364970191</c:v>
                </c:pt>
                <c:pt idx="45">
                  <c:v>-0.52382284585722283</c:v>
                </c:pt>
                <c:pt idx="46">
                  <c:v>0.67312248256063856</c:v>
                </c:pt>
              </c:numCache>
            </c:numRef>
          </c:xVal>
          <c:yVal>
            <c:numRef>
              <c:f>Mention!$G$3:$G$4949</c:f>
              <c:numCache>
                <c:formatCode>General</c:formatCode>
                <c:ptCount val="4947"/>
                <c:pt idx="0">
                  <c:v>-1.301029995663981</c:v>
                </c:pt>
                <c:pt idx="1">
                  <c:v>-0.43179827593300496</c:v>
                </c:pt>
                <c:pt idx="2">
                  <c:v>-6.0480747381381532E-2</c:v>
                </c:pt>
                <c:pt idx="3">
                  <c:v>-0.72124639904717092</c:v>
                </c:pt>
                <c:pt idx="4">
                  <c:v>-1.3979400086720375</c:v>
                </c:pt>
                <c:pt idx="5">
                  <c:v>-0.85387196432176193</c:v>
                </c:pt>
                <c:pt idx="6">
                  <c:v>0.30963016742589872</c:v>
                </c:pt>
                <c:pt idx="7">
                  <c:v>-0.6777807052660807</c:v>
                </c:pt>
                <c:pt idx="8">
                  <c:v>-0.42021640338318977</c:v>
                </c:pt>
                <c:pt idx="9">
                  <c:v>-0.82390874094431865</c:v>
                </c:pt>
                <c:pt idx="10">
                  <c:v>0.79028516403324167</c:v>
                </c:pt>
                <c:pt idx="11">
                  <c:v>0.50379068305718111</c:v>
                </c:pt>
                <c:pt idx="12">
                  <c:v>-1.6989700043360185</c:v>
                </c:pt>
                <c:pt idx="13">
                  <c:v>-0.99999999999999978</c:v>
                </c:pt>
                <c:pt idx="14">
                  <c:v>-1.2218487496163564</c:v>
                </c:pt>
                <c:pt idx="15">
                  <c:v>-1.5228787452803374</c:v>
                </c:pt>
                <c:pt idx="16">
                  <c:v>-1.6989700043360185</c:v>
                </c:pt>
                <c:pt idx="17">
                  <c:v>0.11058971029924895</c:v>
                </c:pt>
                <c:pt idx="18">
                  <c:v>-0.92081875395237511</c:v>
                </c:pt>
                <c:pt idx="19">
                  <c:v>-0.49485002168009395</c:v>
                </c:pt>
                <c:pt idx="20">
                  <c:v>4.5322978786657468E-2</c:v>
                </c:pt>
                <c:pt idx="21">
                  <c:v>1.3029799367482491</c:v>
                </c:pt>
                <c:pt idx="22">
                  <c:v>-1.3979400086720375</c:v>
                </c:pt>
                <c:pt idx="23">
                  <c:v>-1.2218487496163564</c:v>
                </c:pt>
                <c:pt idx="24">
                  <c:v>-0.36653154442041347</c:v>
                </c:pt>
                <c:pt idx="25">
                  <c:v>0.37291200297010657</c:v>
                </c:pt>
                <c:pt idx="26">
                  <c:v>3.342375548694973E-2</c:v>
                </c:pt>
                <c:pt idx="27">
                  <c:v>0.69284691927722997</c:v>
                </c:pt>
                <c:pt idx="28">
                  <c:v>-0.44369749923271273</c:v>
                </c:pt>
                <c:pt idx="29">
                  <c:v>-0.61978875828839397</c:v>
                </c:pt>
                <c:pt idx="30">
                  <c:v>8.6001717619175674E-3</c:v>
                </c:pt>
                <c:pt idx="31">
                  <c:v>-4.0958607678906384E-2</c:v>
                </c:pt>
                <c:pt idx="32">
                  <c:v>1.1975562131535362</c:v>
                </c:pt>
                <c:pt idx="33">
                  <c:v>-0.6777807052660807</c:v>
                </c:pt>
                <c:pt idx="34">
                  <c:v>-1.1549019599857431</c:v>
                </c:pt>
                <c:pt idx="35">
                  <c:v>-0.85387196432176193</c:v>
                </c:pt>
                <c:pt idx="36">
                  <c:v>-1.5228787452803374</c:v>
                </c:pt>
                <c:pt idx="37">
                  <c:v>-0.49485002168009395</c:v>
                </c:pt>
                <c:pt idx="38">
                  <c:v>-0.99999999999999978</c:v>
                </c:pt>
                <c:pt idx="39">
                  <c:v>-0.99999999999999978</c:v>
                </c:pt>
                <c:pt idx="40">
                  <c:v>1.4909412053567865</c:v>
                </c:pt>
                <c:pt idx="41">
                  <c:v>-0.22184874961635637</c:v>
                </c:pt>
                <c:pt idx="42">
                  <c:v>0.32633586092875144</c:v>
                </c:pt>
                <c:pt idx="43">
                  <c:v>-0.39794000867203755</c:v>
                </c:pt>
                <c:pt idx="44">
                  <c:v>-0.33724216831842591</c:v>
                </c:pt>
                <c:pt idx="45">
                  <c:v>-0.63827216398240705</c:v>
                </c:pt>
                <c:pt idx="46">
                  <c:v>-1.1549019599857431</c:v>
                </c:pt>
                <c:pt idx="47">
                  <c:v>0</c:v>
                </c:pt>
                <c:pt idx="48">
                  <c:v>8.526140886018907E-2</c:v>
                </c:pt>
                <c:pt idx="49">
                  <c:v>0.60100109140963254</c:v>
                </c:pt>
                <c:pt idx="50">
                  <c:v>0</c:v>
                </c:pt>
                <c:pt idx="51">
                  <c:v>0.58973358757054328</c:v>
                </c:pt>
                <c:pt idx="52">
                  <c:v>2.7573401089071359E-2</c:v>
                </c:pt>
                <c:pt idx="53">
                  <c:v>9.5687074710425257E-2</c:v>
                </c:pt>
                <c:pt idx="54">
                  <c:v>0.49049039028905383</c:v>
                </c:pt>
                <c:pt idx="55">
                  <c:v>0.14369796174862301</c:v>
                </c:pt>
                <c:pt idx="56">
                  <c:v>0</c:v>
                </c:pt>
                <c:pt idx="57">
                  <c:v>0.47442030807811297</c:v>
                </c:pt>
                <c:pt idx="58">
                  <c:v>0.26575020519116527</c:v>
                </c:pt>
                <c:pt idx="59">
                  <c:v>0.13743827601286757</c:v>
                </c:pt>
                <c:pt idx="60">
                  <c:v>0.46435241153514351</c:v>
                </c:pt>
                <c:pt idx="61">
                  <c:v>0</c:v>
                </c:pt>
                <c:pt idx="62">
                  <c:v>0.31845915078751885</c:v>
                </c:pt>
                <c:pt idx="63">
                  <c:v>0.16833843509559837</c:v>
                </c:pt>
                <c:pt idx="64">
                  <c:v>0.42863685926860912</c:v>
                </c:pt>
                <c:pt idx="65">
                  <c:v>8.594628834934892E-2</c:v>
                </c:pt>
                <c:pt idx="66">
                  <c:v>0.46456799579467267</c:v>
                </c:pt>
                <c:pt idx="67">
                  <c:v>0.85325561789472804</c:v>
                </c:pt>
                <c:pt idx="68">
                  <c:v>0.8598244787445517</c:v>
                </c:pt>
                <c:pt idx="69">
                  <c:v>0.32181855760030353</c:v>
                </c:pt>
                <c:pt idx="70">
                  <c:v>0.41575733109259427</c:v>
                </c:pt>
                <c:pt idx="71">
                  <c:v>0.30333515190629046</c:v>
                </c:pt>
                <c:pt idx="72">
                  <c:v>0.96773162038024751</c:v>
                </c:pt>
                <c:pt idx="73">
                  <c:v>0.10038559976477657</c:v>
                </c:pt>
                <c:pt idx="74">
                  <c:v>0.91731464116970596</c:v>
                </c:pt>
                <c:pt idx="75">
                  <c:v>1.5968615628545901</c:v>
                </c:pt>
                <c:pt idx="76">
                  <c:v>0.28872954395317785</c:v>
                </c:pt>
                <c:pt idx="77">
                  <c:v>0.17732628461632471</c:v>
                </c:pt>
                <c:pt idx="78">
                  <c:v>1.2398476191833536</c:v>
                </c:pt>
                <c:pt idx="79">
                  <c:v>0.67420127477095237</c:v>
                </c:pt>
                <c:pt idx="80">
                  <c:v>5.5845495097422537E-2</c:v>
                </c:pt>
                <c:pt idx="81">
                  <c:v>0.45702479568981969</c:v>
                </c:pt>
                <c:pt idx="82">
                  <c:v>0.76864369885701045</c:v>
                </c:pt>
                <c:pt idx="83">
                  <c:v>0.92576711883671148</c:v>
                </c:pt>
                <c:pt idx="84">
                  <c:v>0.68272907015041728</c:v>
                </c:pt>
                <c:pt idx="85">
                  <c:v>2.0082105249765143</c:v>
                </c:pt>
                <c:pt idx="86">
                  <c:v>1.5210533336553387</c:v>
                </c:pt>
                <c:pt idx="87">
                  <c:v>0.27564568203850959</c:v>
                </c:pt>
                <c:pt idx="88">
                  <c:v>1.9426015598119313</c:v>
                </c:pt>
                <c:pt idx="89">
                  <c:v>2.4719718270905151</c:v>
                </c:pt>
                <c:pt idx="90">
                  <c:v>1.5032315624028243</c:v>
                </c:pt>
                <c:pt idx="91">
                  <c:v>0.88230142505562104</c:v>
                </c:pt>
                <c:pt idx="92">
                  <c:v>0</c:v>
                </c:pt>
                <c:pt idx="93">
                  <c:v>1.1628558350098044</c:v>
                </c:pt>
                <c:pt idx="94">
                  <c:v>1.2494610991366364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8-0E45-B8B1-0FEB285A4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121536"/>
        <c:axId val="1837702096"/>
      </c:scatterChart>
      <c:valAx>
        <c:axId val="187112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02096"/>
        <c:crosses val="autoZero"/>
        <c:crossBetween val="midCat"/>
      </c:valAx>
      <c:valAx>
        <c:axId val="18377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Mention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12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240349515917498E-2"/>
          <c:y val="6.2311557788944726E-2"/>
          <c:w val="0.94160576923076922"/>
          <c:h val="0.88865318719582165"/>
        </c:manualLayout>
      </c:layout>
      <c:scatterChart>
        <c:scatterStyle val="lineMarker"/>
        <c:varyColors val="0"/>
        <c:ser>
          <c:idx val="1"/>
          <c:order val="0"/>
          <c:tx>
            <c:v>2016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'Real Data'!$I$3:$I$49</c:f>
              <c:numCache>
                <c:formatCode>General</c:formatCode>
                <c:ptCount val="47"/>
                <c:pt idx="0">
                  <c:v>5.0954263581448558</c:v>
                </c:pt>
                <c:pt idx="1">
                  <c:v>0.1304461257500652</c:v>
                </c:pt>
                <c:pt idx="2">
                  <c:v>0.29300206706937726</c:v>
                </c:pt>
                <c:pt idx="3">
                  <c:v>7.1143310120612497</c:v>
                </c:pt>
                <c:pt idx="4">
                  <c:v>0.2287824359308836</c:v>
                </c:pt>
                <c:pt idx="5">
                  <c:v>8.8301992815428762E-2</c:v>
                </c:pt>
                <c:pt idx="6">
                  <c:v>8.1057215677617442</c:v>
                </c:pt>
                <c:pt idx="7">
                  <c:v>0.1143912179654418</c:v>
                </c:pt>
                <c:pt idx="8">
                  <c:v>1.7359369042124064</c:v>
                </c:pt>
                <c:pt idx="9">
                  <c:v>0.31106383832707862</c:v>
                </c:pt>
                <c:pt idx="10">
                  <c:v>1.4248730658853279</c:v>
                </c:pt>
                <c:pt idx="11">
                  <c:v>4.4753055449637769</c:v>
                </c:pt>
                <c:pt idx="12">
                  <c:v>1.6596760922354452</c:v>
                </c:pt>
                <c:pt idx="13">
                  <c:v>0.46960605270023481</c:v>
                </c:pt>
                <c:pt idx="14">
                  <c:v>0</c:v>
                </c:pt>
                <c:pt idx="15">
                  <c:v>0.28898834012322144</c:v>
                </c:pt>
                <c:pt idx="16">
                  <c:v>0.59001786108491039</c:v>
                </c:pt>
                <c:pt idx="17">
                  <c:v>0.71042966946958608</c:v>
                </c:pt>
                <c:pt idx="18">
                  <c:v>11.858556262417467</c:v>
                </c:pt>
                <c:pt idx="19">
                  <c:v>0.1063637640731301</c:v>
                </c:pt>
                <c:pt idx="20">
                  <c:v>0.8890405185735214</c:v>
                </c:pt>
                <c:pt idx="21">
                  <c:v>5.0773645868871542</c:v>
                </c:pt>
                <c:pt idx="22">
                  <c:v>1.2743583054044834</c:v>
                </c:pt>
                <c:pt idx="23">
                  <c:v>0.29099520359629932</c:v>
                </c:pt>
                <c:pt idx="24">
                  <c:v>0.27895402275783177</c:v>
                </c:pt>
                <c:pt idx="25">
                  <c:v>1.58742900720464</c:v>
                </c:pt>
                <c:pt idx="26">
                  <c:v>0</c:v>
                </c:pt>
                <c:pt idx="27">
                  <c:v>3.289249232374722</c:v>
                </c:pt>
                <c:pt idx="28">
                  <c:v>0.55991490898874141</c:v>
                </c:pt>
                <c:pt idx="29">
                  <c:v>1.7118545425354712</c:v>
                </c:pt>
                <c:pt idx="30">
                  <c:v>0.39133837725019566</c:v>
                </c:pt>
                <c:pt idx="31">
                  <c:v>0</c:v>
                </c:pt>
                <c:pt idx="32">
                  <c:v>0</c:v>
                </c:pt>
                <c:pt idx="33">
                  <c:v>1.7379437676854843</c:v>
                </c:pt>
                <c:pt idx="34">
                  <c:v>0.31507756527323444</c:v>
                </c:pt>
                <c:pt idx="35">
                  <c:v>0.70842280599650809</c:v>
                </c:pt>
                <c:pt idx="36">
                  <c:v>9.4322583234662541E-2</c:v>
                </c:pt>
                <c:pt idx="37">
                  <c:v>2.779505910212928</c:v>
                </c:pt>
                <c:pt idx="38">
                  <c:v>0.35521483473479304</c:v>
                </c:pt>
                <c:pt idx="39">
                  <c:v>0.1063637640731301</c:v>
                </c:pt>
                <c:pt idx="40">
                  <c:v>26.29593208774007</c:v>
                </c:pt>
                <c:pt idx="41">
                  <c:v>0.17459712215777962</c:v>
                </c:pt>
                <c:pt idx="42">
                  <c:v>0.47964037006562443</c:v>
                </c:pt>
                <c:pt idx="43">
                  <c:v>2.1353027353549137</c:v>
                </c:pt>
                <c:pt idx="44">
                  <c:v>0.1143912179654418</c:v>
                </c:pt>
                <c:pt idx="45">
                  <c:v>0.17058339521162375</c:v>
                </c:pt>
                <c:pt idx="46">
                  <c:v>4.3809829617291136</c:v>
                </c:pt>
              </c:numCache>
            </c:numRef>
          </c:xVal>
          <c:yVal>
            <c:numRef>
              <c:f>Mention!$L$3:$L$49</c:f>
              <c:numCache>
                <c:formatCode>General</c:formatCode>
                <c:ptCount val="47"/>
                <c:pt idx="0">
                  <c:v>6.9999999999999993E-2</c:v>
                </c:pt>
                <c:pt idx="1">
                  <c:v>0.4</c:v>
                </c:pt>
                <c:pt idx="2">
                  <c:v>0.82000000000000006</c:v>
                </c:pt>
                <c:pt idx="3">
                  <c:v>0.18</c:v>
                </c:pt>
                <c:pt idx="4">
                  <c:v>0.03</c:v>
                </c:pt>
                <c:pt idx="5">
                  <c:v>0.18</c:v>
                </c:pt>
                <c:pt idx="6">
                  <c:v>2.35</c:v>
                </c:pt>
                <c:pt idx="7">
                  <c:v>0.18</c:v>
                </c:pt>
                <c:pt idx="8">
                  <c:v>0.27999999999999997</c:v>
                </c:pt>
                <c:pt idx="9">
                  <c:v>0.21</c:v>
                </c:pt>
                <c:pt idx="10">
                  <c:v>6.01</c:v>
                </c:pt>
                <c:pt idx="11">
                  <c:v>2.88</c:v>
                </c:pt>
                <c:pt idx="12">
                  <c:v>0.05</c:v>
                </c:pt>
                <c:pt idx="13">
                  <c:v>0.03</c:v>
                </c:pt>
                <c:pt idx="14">
                  <c:v>0.04</c:v>
                </c:pt>
                <c:pt idx="15">
                  <c:v>0.04</c:v>
                </c:pt>
                <c:pt idx="16">
                  <c:v>0.08</c:v>
                </c:pt>
                <c:pt idx="17">
                  <c:v>1.48</c:v>
                </c:pt>
                <c:pt idx="18">
                  <c:v>0.04</c:v>
                </c:pt>
                <c:pt idx="19">
                  <c:v>0.22</c:v>
                </c:pt>
                <c:pt idx="20">
                  <c:v>1.18</c:v>
                </c:pt>
                <c:pt idx="21">
                  <c:v>22.15</c:v>
                </c:pt>
                <c:pt idx="22">
                  <c:v>0.06</c:v>
                </c:pt>
                <c:pt idx="23">
                  <c:v>0.05</c:v>
                </c:pt>
                <c:pt idx="24">
                  <c:v>0.4</c:v>
                </c:pt>
                <c:pt idx="25">
                  <c:v>1.97</c:v>
                </c:pt>
                <c:pt idx="26">
                  <c:v>1.21</c:v>
                </c:pt>
                <c:pt idx="27">
                  <c:v>4.1399999999999997</c:v>
                </c:pt>
                <c:pt idx="28">
                  <c:v>0.27</c:v>
                </c:pt>
                <c:pt idx="29">
                  <c:v>0.13</c:v>
                </c:pt>
                <c:pt idx="30">
                  <c:v>1.6099999999999999</c:v>
                </c:pt>
                <c:pt idx="31">
                  <c:v>0.44</c:v>
                </c:pt>
                <c:pt idx="32">
                  <c:v>15.870000000000001</c:v>
                </c:pt>
                <c:pt idx="33">
                  <c:v>0.18</c:v>
                </c:pt>
                <c:pt idx="34">
                  <c:v>0.11</c:v>
                </c:pt>
                <c:pt idx="35">
                  <c:v>0.16</c:v>
                </c:pt>
                <c:pt idx="36">
                  <c:v>0.05</c:v>
                </c:pt>
                <c:pt idx="37">
                  <c:v>0.24</c:v>
                </c:pt>
                <c:pt idx="38">
                  <c:v>0.04</c:v>
                </c:pt>
                <c:pt idx="39">
                  <c:v>0.12</c:v>
                </c:pt>
                <c:pt idx="40">
                  <c:v>31.430000000000003</c:v>
                </c:pt>
                <c:pt idx="41">
                  <c:v>0.28999999999999998</c:v>
                </c:pt>
                <c:pt idx="42">
                  <c:v>1.41</c:v>
                </c:pt>
                <c:pt idx="43">
                  <c:v>0.43</c:v>
                </c:pt>
                <c:pt idx="44">
                  <c:v>0.18</c:v>
                </c:pt>
                <c:pt idx="45">
                  <c:v>0.21</c:v>
                </c:pt>
                <c:pt idx="46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CD-4D47-A2AB-79BF38696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232224"/>
        <c:axId val="1861233904"/>
      </c:scatterChart>
      <c:valAx>
        <c:axId val="186123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33904"/>
        <c:crosses val="autoZero"/>
        <c:crossBetween val="midCat"/>
      </c:valAx>
      <c:valAx>
        <c:axId val="18612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Mention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3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of R_F B/W Real Data and Mention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2016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'Real Data'!$J$3:$J$49</c:f>
              <c:numCache>
                <c:formatCode>General</c:formatCode>
                <c:ptCount val="47"/>
                <c:pt idx="0">
                  <c:v>0.70718052931253328</c:v>
                </c:pt>
                <c:pt idx="1">
                  <c:v>-0.88456881491833339</c:v>
                </c:pt>
                <c:pt idx="2">
                  <c:v>-0.53312931577675182</c:v>
                </c:pt>
                <c:pt idx="3">
                  <c:v>0.85213406795789637</c:v>
                </c:pt>
                <c:pt idx="4">
                  <c:v>-0.64057732022471636</c:v>
                </c:pt>
                <c:pt idx="5">
                  <c:v>-1.0540294950750013</c:v>
                </c:pt>
                <c:pt idx="6">
                  <c:v>0.90879168160879931</c:v>
                </c:pt>
                <c:pt idx="7">
                  <c:v>-0.9416073158886975</c:v>
                </c:pt>
                <c:pt idx="8">
                  <c:v>0.23953393590362529</c:v>
                </c:pt>
                <c:pt idx="9">
                  <c:v>-0.50715047339089736</c:v>
                </c:pt>
                <c:pt idx="10">
                  <c:v>0.15377617715788641</c:v>
                </c:pt>
                <c:pt idx="11">
                  <c:v>0.6508226914869718</c:v>
                </c:pt>
                <c:pt idx="12">
                  <c:v>0.22002333799135776</c:v>
                </c:pt>
                <c:pt idx="13">
                  <c:v>-0.32826631415104601</c:v>
                </c:pt>
                <c:pt idx="14">
                  <c:v>0</c:v>
                </c:pt>
                <c:pt idx="15">
                  <c:v>-0.53911967946593908</c:v>
                </c:pt>
                <c:pt idx="16">
                  <c:v>-0.2291348411490316</c:v>
                </c:pt>
                <c:pt idx="17">
                  <c:v>-0.14847890953540102</c:v>
                </c:pt>
                <c:pt idx="18">
                  <c:v>1.0740318184184776</c:v>
                </c:pt>
                <c:pt idx="19">
                  <c:v>-0.97320630196039992</c:v>
                </c:pt>
                <c:pt idx="20">
                  <c:v>-5.1078445338119366E-2</c:v>
                </c:pt>
                <c:pt idx="21">
                  <c:v>0.7056383496146289</c:v>
                </c:pt>
                <c:pt idx="22">
                  <c:v>0.10529155373078676</c:v>
                </c:pt>
                <c:pt idx="23">
                  <c:v>-0.53611416932621403</c:v>
                </c:pt>
                <c:pt idx="24">
                  <c:v>-0.55446737130709378</c:v>
                </c:pt>
                <c:pt idx="25">
                  <c:v>0.20069431193648765</c:v>
                </c:pt>
                <c:pt idx="26">
                  <c:v>0</c:v>
                </c:pt>
                <c:pt idx="27">
                  <c:v>0.5170967820093102</c:v>
                </c:pt>
                <c:pt idx="28">
                  <c:v>-0.2518779682875914</c:v>
                </c:pt>
                <c:pt idx="29">
                  <c:v>0.23346685960633407</c:v>
                </c:pt>
                <c:pt idx="30">
                  <c:v>-0.4074475601986709</c:v>
                </c:pt>
                <c:pt idx="31">
                  <c:v>0</c:v>
                </c:pt>
                <c:pt idx="32">
                  <c:v>0</c:v>
                </c:pt>
                <c:pt idx="33">
                  <c:v>0.2400357204561577</c:v>
                </c:pt>
                <c:pt idx="34">
                  <c:v>-0.50158251915195518</c:v>
                </c:pt>
                <c:pt idx="35">
                  <c:v>-0.1497074661733663</c:v>
                </c:pt>
                <c:pt idx="36">
                  <c:v>-1.0253843136254714</c:v>
                </c:pt>
                <c:pt idx="37">
                  <c:v>0.44396760183927841</c:v>
                </c:pt>
                <c:pt idx="38">
                  <c:v>-0.44950890519938214</c:v>
                </c:pt>
                <c:pt idx="39">
                  <c:v>-0.97320630196039992</c:v>
                </c:pt>
                <c:pt idx="40">
                  <c:v>1.4198885694597168</c:v>
                </c:pt>
                <c:pt idx="41">
                  <c:v>-0.75796291894257029</c:v>
                </c:pt>
                <c:pt idx="42">
                  <c:v>-0.31908427061305122</c:v>
                </c:pt>
                <c:pt idx="43">
                  <c:v>0.32945945639784041</c:v>
                </c:pt>
                <c:pt idx="44">
                  <c:v>-0.9416073158886975</c:v>
                </c:pt>
                <c:pt idx="45">
                  <c:v>-0.76806324584689611</c:v>
                </c:pt>
                <c:pt idx="46">
                  <c:v>0.64157156414795025</c:v>
                </c:pt>
              </c:numCache>
            </c:numRef>
          </c:xVal>
          <c:yVal>
            <c:numRef>
              <c:f>Mention!$J$3:$J$49</c:f>
              <c:numCache>
                <c:formatCode>General</c:formatCode>
                <c:ptCount val="47"/>
                <c:pt idx="0">
                  <c:v>-1.301029995663981</c:v>
                </c:pt>
                <c:pt idx="1">
                  <c:v>-0.45593195564972427</c:v>
                </c:pt>
                <c:pt idx="2">
                  <c:v>-0.21467016498923294</c:v>
                </c:pt>
                <c:pt idx="3">
                  <c:v>-0.74472749489669388</c:v>
                </c:pt>
                <c:pt idx="4">
                  <c:v>-1.5228787452803374</c:v>
                </c:pt>
                <c:pt idx="5">
                  <c:v>-0.63827216398240705</c:v>
                </c:pt>
                <c:pt idx="6">
                  <c:v>0.41830129131974547</c:v>
                </c:pt>
                <c:pt idx="7">
                  <c:v>-0.63827216398240705</c:v>
                </c:pt>
                <c:pt idx="8">
                  <c:v>-0.6777807052660807</c:v>
                </c:pt>
                <c:pt idx="9">
                  <c:v>-0.79588001734407521</c:v>
                </c:pt>
                <c:pt idx="10">
                  <c:v>0.74350976472842967</c:v>
                </c:pt>
                <c:pt idx="11">
                  <c:v>0.62324929039790045</c:v>
                </c:pt>
                <c:pt idx="12">
                  <c:v>-1.301029995663981</c:v>
                </c:pt>
                <c:pt idx="13">
                  <c:v>-1.0969100130080565</c:v>
                </c:pt>
                <c:pt idx="14">
                  <c:v>-1.5228787452803374</c:v>
                </c:pt>
                <c:pt idx="15">
                  <c:v>-1.2218487496163564</c:v>
                </c:pt>
                <c:pt idx="16">
                  <c:v>-1.1549019599857431</c:v>
                </c:pt>
                <c:pt idx="17">
                  <c:v>0.11727129565576426</c:v>
                </c:pt>
                <c:pt idx="18">
                  <c:v>-1.3979400086720375</c:v>
                </c:pt>
                <c:pt idx="19">
                  <c:v>-0.79588001734407521</c:v>
                </c:pt>
                <c:pt idx="20">
                  <c:v>8.6359830674748214E-2</c:v>
                </c:pt>
                <c:pt idx="21">
                  <c:v>1.3066394410242614</c:v>
                </c:pt>
                <c:pt idx="22">
                  <c:v>-1.3979400086720375</c:v>
                </c:pt>
                <c:pt idx="23">
                  <c:v>-1.6989700043360185</c:v>
                </c:pt>
                <c:pt idx="24">
                  <c:v>-0.46852108295774486</c:v>
                </c:pt>
                <c:pt idx="25">
                  <c:v>0.34439227368511066</c:v>
                </c:pt>
                <c:pt idx="26">
                  <c:v>0.20951501454263088</c:v>
                </c:pt>
                <c:pt idx="27">
                  <c:v>0.61278385671973545</c:v>
                </c:pt>
                <c:pt idx="28">
                  <c:v>-0.42021640338318977</c:v>
                </c:pt>
                <c:pt idx="29">
                  <c:v>-0.61978875828839397</c:v>
                </c:pt>
                <c:pt idx="30">
                  <c:v>5.6904851336472634E-2</c:v>
                </c:pt>
                <c:pt idx="31">
                  <c:v>-0.10790539730951963</c:v>
                </c:pt>
                <c:pt idx="32">
                  <c:v>1.2060158767633444</c:v>
                </c:pt>
                <c:pt idx="33">
                  <c:v>-0.61978875828839397</c:v>
                </c:pt>
                <c:pt idx="34">
                  <c:v>-0.95860731484177486</c:v>
                </c:pt>
                <c:pt idx="35">
                  <c:v>-0.82390874094431865</c:v>
                </c:pt>
                <c:pt idx="36">
                  <c:v>-1.301029995663981</c:v>
                </c:pt>
                <c:pt idx="37">
                  <c:v>-0.79588001734407521</c:v>
                </c:pt>
                <c:pt idx="38">
                  <c:v>-1.6989700043360185</c:v>
                </c:pt>
                <c:pt idx="39">
                  <c:v>-0.50863830616572725</c:v>
                </c:pt>
                <c:pt idx="40">
                  <c:v>1.5051499783199058</c:v>
                </c:pt>
                <c:pt idx="41">
                  <c:v>-0.65757731917779372</c:v>
                </c:pt>
                <c:pt idx="42">
                  <c:v>0.15533603746506178</c:v>
                </c:pt>
                <c:pt idx="43">
                  <c:v>-0.63827216398240705</c:v>
                </c:pt>
                <c:pt idx="44">
                  <c:v>-0.61978875828839397</c:v>
                </c:pt>
                <c:pt idx="45">
                  <c:v>-0.82390874094431865</c:v>
                </c:pt>
                <c:pt idx="46">
                  <c:v>-1.301029995663981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C6-264B-AEB6-202B88C6E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121536"/>
        <c:axId val="1837702096"/>
      </c:scatterChart>
      <c:valAx>
        <c:axId val="187112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02096"/>
        <c:crosses val="autoZero"/>
        <c:crossBetween val="midCat"/>
      </c:valAx>
      <c:valAx>
        <c:axId val="18377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Mention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12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_xlchart.v5.15</cx:f>
        <cx:nf>_xlchart.v5.14</cx:nf>
      </cx:strDim>
      <cx:numDim type="colorVal">
        <cx:f>_xlchart.v5.17</cx:f>
        <cx:nf>_xlchart.v5.16</cx:nf>
      </cx:numDim>
    </cx:data>
  </cx:chartData>
  <cx:chart>
    <cx:title pos="t" align="ctr" overlay="0">
      <cx:tx>
        <cx:txData>
          <cx:v>ABS(mention-visit)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ABS(mention-visit)</a:t>
          </a:r>
        </a:p>
      </cx:txPr>
    </cx:title>
    <cx:plotArea>
      <cx:plotAreaRegion>
        <cx:series layoutId="regionMap" uniqueId="{32F356D8-BE74-A04F-892E-F84FC527F423}">
          <cx:dataPt idx="3">
            <cx:spPr>
              <a:solidFill>
                <a:srgbClr val="0070C0"/>
              </a:solidFill>
            </cx:spPr>
          </cx:dataPt>
          <cx:dataId val="0"/>
          <cx:layoutPr>
            <cx:geography cultureLanguage="en-US" cultureRegion="JP" attribution="Powered by Bing">
              <cx:geoCache provider="{E9337A44-BEBE-4D9F-B70C-5C5E7DAFC167}">
                <cx:binary>1H1pT+RItvZfadXn13TstkfTVxo7NzLJJAuyKKq+WNkUeN/DS/jX3xNAUWCyC+YKvVJqNN2aMJE+
jifO9pwTMf++6f91k9zuqz/6NMnqf930f30KpCz+9eef9U1wm+7rkzS8qfI6v5MnN3n6Z353F97c
/vmj2ndh5v9JEGZ/3gT7St72n/7n3/Br/m1+lt/sZZhnn5vbSl3c1k0i6988O/joj5u8yaSe7sMv
/fVpuS/22ac/bjMZSrVTxe1fn178xac//hz/zqt3/pGAWLL5AXOpOBGcUsq5iYllI0E+/ZHkmf/4
GFPzxLawsGzGKSb854s3+xQmvynLvST7Hz+q27r+4/HfT9NeiP00Gta5+/DFbq4FXG7vv+jPlyv6
P/8eDcA3jkaeLfp4Qd56BKKmYTYJa1mFNxL/9enbPt37zU0Q/vz+h4V/8Wf/7cKzE4ywYIIRWH7b
Ymy08PiEE2ohamJkU3O08u8S6PDqP5v6Qv4XX3lE2OzyWOUfiAs/gd1uE4GZyQQsvTXCxT4RNja5
SRDB7B62B118UIk3pTkMyuO0ESCPo0cExmZf7T8QC3ZCsYUQ4GBhzohtjrDgJ5ZJ4bE11o+35DiM
wsOsEQgPg0eEwapJ92kuP1InyAm3bBMzxBGxiS3sEQ4InAi2BSEWIibVpuy5TrxHoMOA/Jo5AuXX
gyMCZrP399lHwiJOMKUMFOSnMRrBYp2AbhDTtuEPiODiJSxvi3MYlJ/zRpD8HD4iQGZN3NRBmH6k
yTJPqGkyTiyOKMPm2GQxdAJKAmpEsQ1Rlz1SlXdJdBiWZ1NHyDx7ckTgrPZ+/tHgQEyFbZNwUAku
EGdjfwLg2AJjgvRDYYHrf2HH3iPRYXCefcwInGdPjgic/+RpXn1gNAxqYRPCbYIFRRZ/FXXBc4ti
DEEZGDPyysO8Lc5hWH7OG2Hyc/iIANE6/oF4UIisKGcQXQmIdB98x4u0EFwPFyahiBAdJR8wY7+V
5jAcjx8xQuNx9IjA2IShv5cf61U4uHKbINMUVJh4HIBZJxak8ZaAGOwxiX9uuN4hz2FAniaOIHka
PyJQ/hOHHwqJfWJCbGXahHLrQP4OFgtcPLMsTjh94FWeQ/KmNIcBeZw2guNx9IjAuNwDGB8ad/ET
G0gUk2Hyky95Ya/sE8psATjZ4P0tDCzXczTeIc5hPJ4mjhB5Gj8iTIBt+PBomGq3zixOObgLTR++
AAXSe0gXEUYHVeRd8hyG5dnUETDPnhwRNIs8jvfhjw/MHRk9AbNEQRkwwxhTMqK5GDlhwDpisF6W
qV3KS4V5j0CHofk1c4TMrwdHBMw9mfqxrt46AUdvEwtMGeMcmWNg0AkEAZxxLATSSvUSmPcIdBiY
XzNHwPx6cETA7HIpPzRDgYiYWsSCrJASYoLu4JExoycWg/KJ9vmEwb9e4vIOeQ7D8jRxhMrT+FGB
oj7W6UPxCrgWWHHTxsC3vMLEPNF0pLCQJuxfef1d/pY4/wTJw7xXiDwMHxEg53GY7bsPTFQIVE8g
HQQLBfVC8dqtwHOgXwgwLEAni3t27Hkc9g55DkPyNHGEydP4EYGi8908/kBQKPh6SFEwtmwOLt3m
dGS6gL4nNkeYMkhoXpEr75DnMChPE0egPI0fESjn8f4tY/FfFt4ZpOwMfDwBy6VDrAP+RPOQhGEd
Doz9yTvkOQzK08QRKE/jRwTKIoSGjA/m79kJ0MKMclMgZlvoFUVMTrSvgVzSghLxPRHz3IC9S6LD
wDybOoLm2ZMjAudSA5Pd/gyDPqBjgkM5ywJChTIIfy3I9kdmDKqUxAYbBrXIR47sOTTvkOcwME8T
R7A8jR8RKLpIV+/j33Kz/6Udo8BzIQ79TybB2IZs8iUqxIaaii2QoIQeiIvfI9BhWH7NHOHy68ER
AbNSH1uxh2wFSowclp2ZUPl9Rb3wE4Y5tyx6n9yPG7velOYwJI/TRng8jh4TGPnNh7Z6gYowG7yJ
CYkKEMbjmjDEZxRyeSizWEgISCJ/2syHlqLVW9L8AxgP08ZgPIweExhgsj4yRaEMDBI49qc677gI
DJylDW0T93WUUdsdFGvfkOUfsHicNwbjcfiI0Dj9Gzq8PtR/iBMK7SkQcGFTJx/jfjtdR7Ght+jh
4bjP6x3iHEbkaeIIkqfxI8Jktc/e3Jf/pVMH92FCiAvuA6rADDj8l06dQjnFBr4FdAiag19brHcI
dBiWX58ywuXXgyMCZh2qvf+RsRZww0TYQEMCOFDtNUewMHyCoBppwRP8qiXybWEOQ/Jz3giQn8NH
BMdC5f4HllDAkUAxUackBKjF17Ut0AwCMRg71Dn/piiHsXicNoLicfSIkIDUyf9IgoufEDBEUNul
msZ6TXDpRkkodkGn5M/21VFm+HtpDoPx+BEjMB5HjwiMKSTqH5mmU2ATKQVaC/6BHg6NvKj6AoNC
4dwD5PAMTkCMu1LflOYwGI/TRmA8jh4RGG4Q/v2xmgFFRChXUSKASIQDJy8dOURXBDFkQdfd/UGT
UR/Xm9IcBuNx2giMx9EjAuP8YzuG6AmGrmCObAH8IvSXjpu48InQbhvoRX6gi/4tYQ5D8TBrhMTD
4BEBcRmEwwfXRMB5axig0A4FD5OIkWJQCyJgQaANmLEDfdrvEegwIL9mjkD59eCIgPm6//C6CNTR
ob2BCeie4/pow6j/AerwzAJ+10agTA9K9NyXv0egw8D8mjkC5teDIwLmGxTas339oTQW1Hahogv5
B+I2ssC3v/QloDKaU3nqGD7QmfKmRIehefYxI2yePTkicHTuNHwsi0JOMGQatvYu6D7uGmGDge+9
bxcaMVrvEeUwKL9mjjD59eCIINlpXvRDc3XoTYFzpFDghaagcXJon1hQKkEm4vwA4fsOWQ5D8jRx
hMjT+BEB8p8QAPlJhH9A8RD8PSw3pOSQsN+ftx4piAnBGdTbTevgees3pTkMyOO0ERyPo0cExjr8
yASRnTATzl9Z4McfyJERFOIEUsN/zEnekOUwEPeTRjDcjx0RCOdQuP3I1BA6HeAgO4P+OOBNNIc1
ggECLagdMhNO90B8PM7T35TmMBCP00ZQPI4eERjzJvvQ4wviBJhEOOv+EFi9phMtuIaD/cxVXnX9
vinNYTAep43AeBw9JjDCu+YDXQX0KEJV/Km28cp7mycQAGNoqSP3zXSgN88zkPkbwvwDFPezxkjc
Dx4REKeQcMRvVEj/y0qUgHQQ9ALIW8j5dDA1slIC+rEs4N8tAb3Xrw4ivkegw4D8mjkC5deDYwKm
28uPdOE2+A4EvaTgHqCx4b478TnHC4UoBnBBU9DBQwqnb0nzD5A8TBvj8TB6RGBcQrX2p834gMgW
ukcQ0gwvdC3cV8lHGgIHRmxg25+dU3xurt4S5jAUD7NGSDwM/v8E4p+vfHq682oCp3Om95dlPbv1
6fdP7z8Zru8aTX208gcRe1jR0x9/fcIIkgiKgRt5uodL/84LF6FZixfXSb2ceLuvJfwQhSNYNpyu
hkqKJlv0mcXu9uEJAg+lY2gOZ1EeQrMsr2QA13kxMIc2gzP07L6/XnPMdd7cP6IncMUXXEwBt7QA
yWwC4/nzQ7d5ovw8e1qVx//9R9ak2zzMZP3XJ44+/VE8/JkW1oTT4RyqBnA+STf/YUvo5zf7C7gL
Df4a/z+rQapJ6gFtqezXvZdMh0hs4Bqxz11vLP2VERhOgn2nrbMddHfMwjgTDmHNxCzzs6E0T2ni
TaPMWBpKncasdGIjvwz9dBr0zdrr/ZnKjaVXJN9zbExTQeZNwOdmJWZVmV+qjLtdIRZe2V/5vjuI
Yen12Tbuk2lCUtcO0jMeelNahX8bUeBYTfi5vv9Z8plVzbxN0thJI+oa8Q9WC/cZlAdWhhxYGQio
oRMVGohtCCQAt+crM3TpEGe+NWzrvp6mxNxEcbIM6+BazO242+Ul3kZFM2m87iIIqinrbKci5TSN
0DaXYmNX8ZLX9cxIw3UzFIabFTyd/l5G4FDH4MEVC0CzQlGUQA42ErFRCfBIcYG2Nq1nYW4uJPIc
2eHrPOnnRAxumcbL378SQ1j06p0MutzgldDpAxv75bL0XhyZXoTQlnvtRZfi7RBzt1L1PPb6lZ3I
qSzUFY8M10TyjMXtxe/fD11dr18PjgoibH2bFB19coGMrq6sGm2D1LqW3t9pH68VooETmtW0L8Tm
96+DsOTA66CvH+wBJLpCI/BMPRJCOy5RDq8j9axQ6VqWbBPJbh6F/RtfpptxXr8LNBqa1fVpWmuk
irLhlfAYqGJA+rlo1MqM0YoY7cLI0bQkyUQUbEKwnKnuVBQwHPOFoZJljfqbPmKLAA+dEyJeuDm1
Fml1ntB+N+TR0suHq98vC3stKxD70DgEB385dEeg0bqkQ8ptVVTdtrHJVV1sO2VuYgYiG3Xp8L69
6Fm/itM7FcdXKmh3STFscS0zJ+6qVWRG52bXzcO8npYN2jJRz9u2WA+pmTmSzCQTG2NInT67bMrC
SYWcdmF3wbLuJirYQtGkdPpgWNsimWd5vISTyVcR7AOskjUmPRitaFkxRzSeY3Rv7Qhtr0cwwdUN
cKGivkgLQ1atnz/bEnlcdr5ZD+12UKxwk44vMjWsKjNce4W5KBv431k9QxlyhW9eD525abHx/ffr
j7WWvTTb+hA88C7QGKyv7hitv4XLpkZlOWwrWk2FQm45T3ruOySXM783haOacB+BRsaon9cJdgVW
N3VRTM3CXvxeFnBFY1Hg6DHEiPd3WL0yQtAmW3h2TIatwt02ttW855WTum0S7iKeT0O/mWaimv3+
peTQW4HVAJ2Ee5qg6D1CIe6KGA6A9M3WHvjCiqMljbvJYNazsvW3FUtcz7AdycU1sfrYCYtw2WbJ
Gol2rjq2iJR3nntkavFhawRN7ERJfFfgfofaH8QyHMvnTmRVs7KL7wSrp4gke9i1e798056+djPw
FZD6wGEHIJHNsT1lBSpiitNmGyp103j1lBrdvFD9XNJtTqI7zwz2acYCJ+fsDePGDyBnQ44M/wEX
gvU9Sc93cmS0fZk3dbOFU4AbXrc7kvNF0/9fPpFDWzQ09gD9hOC01Mv3eL4R9tggzVbxyHJCgyaO
EVWXEWGLoZATVXzBhudGa9FGn3+/Tehr+y10edEEMwU+g5j6+TNlbeIc+iUqQFl5iXITtElwfm5n
1nWIhpUI8ZYwtYOVju3CiQhddRy8t0euLDxvWjCnSMA/2qHMnF70pyJMXSbaGysHI5u2tHNUjNym
J4vQjCaGuRya0IHz+O3EktG6GoKNH+dnLUk2VW27gu2jkndOEou3ghV+QB0gjINzTAhOoGE8tsdN
zzrWkG7YhjJZ623fVGID+nHDGnPJVHMZRNwhobEqPH+vQxNts2rOA0elyZ2P/GmbfBmCepajZqKD
nSZtZsjs56psJ1XcXdQm2lpetET2sNXzkyZaZhm+jiJxjXMI0qz0zBTRpFH+gpZ3vWrOy3ZJrG6l
PSYzgmVv1VPfS/Y8iO4MX5xmDXfrbriKVOV0RNRO1HHXoOAnwISrBnzFYJcObppJZaRrZKRTEso1
8s1FbxXU+f1GwXqvjwwqXL0D94QyE87zQcX65UbhVisblfnDtgADXtrxndex69YcVrmlZkmOFoXJ
FyQX19yWF23TXEQd3cVDOSmIWmnvy0S8lDJeB0O8/r1s5iFwAVqd/OlyOhvJlgcDG+C0+rClaRc7
WVVnDvXFV2/dgNft0o64MoEwVRSeEye1w9NsrQ2IEW082q1x0Ew6CJgg6thogwI/BHuQSs8ZTDAr
WeBvgm0Ahq0s1ArzYWXVlXQSE+IG7ctpc9F27Q6zCgCpAgfh4DaLUOBw2F2pMaziIVCuAndvZIlD
UQ4pAbvmXbJuYJppiM2AYauockqy/qIUWea0BHyjEbiBnU7trtlluYicQbhteG7X/Z0ZdXOjDB1F
5GlF8TZRgcsKtagrdp2CWH4tAqcmwZ4UfGdHxTa32yscpSs1NMs4QFc5Yos6Gq5M49RuzUsTxWs7
by5+j8qhOMCmkNVBEGpCrqiJ9eemxcdwYUpEJNpmXeV4Naw9acCW9RdegbkTzLK51VhfdBzAgnRP
0+itSPxADGBzaK4A2wY0pjnesnapzMyH8xFbK2p2CKdTiMZnCOINzutTaawIPktp7fhtwpx0oNcM
txMJZsHr5OT/sBaQx0LtGsF9F/Dlo7UgEK7VrRq2CY3WiSenQ6O9SQO2rt/UtL1Q3m7IskVVq7mB
w6VVtrvfi6DPp40VWHc06CsboCgFyfFLEXiZ21VkDMNWNugK2/55rPKpkSRLVNuDw8JmNiT+j16m
VyFoaDKQwPHQFUGG20rY2lGXLSk7T0l/QzKxwfWwMpWceMUuNryvzRCtTfzdirupTq1Ema51YGWb
8sKi4ZIaybr0u5sscI2ud1NPTLKgP40sselqfCn71M1R5TldkL5hG/DrfAgaOdh9LgY9Nq8cHJa9
54NrR1tIwWYpBL4WMqZhk7q9zRYmSpZ+XFKHgEmty3oXgRAKYpkUrD8AdpF68bqV3aQkwHQ9ESHb
B8P5nFcgBxyvbXG4yAy6FSmUp0ZwDMxLhyLqIE3sUupoL1Ini8aKloYJ4VYNcQ74ZSevo30OW9Pv
1baCNLu2zdOosxcJ+2KF3gTVGXV6KmfEK0unM8Hq0vZzY0+Gkt9ruFa9BAzj74U/5AxscKdQYIab
WyDEHG1nqxgGbMQCbXt4T1qYGzqglU63CHijso3XOvnX3wRLS0UPClh9jnh3ZpRsQat6Wki6aMB3
qEK9IdqhZYWTZxgSD06BOxoZnaq3I2WyGm9NQ20DA1ZBgQ1vAwhmbFjXN9YB6Q8deUU49KnPHkKm
j++bfJ/buJKxVGKRoa2p8E0sQ/DPxX0AXTCw0c2yI+EMRepCDHKm42RNlWgLFFXRnY4YdBSh18m3
o2VBm1kb5TOcVMsIdxeRPIUTp6dtV8/qHG8DxReFB1ppe9nU4+2+CJOldnB1o26KGq3qLLrrWrmL
WX6R5m5QO2WE5o20nUhWU9Cxtd1WU9Pu5nlXfKfZ0qfdBc3UFni1WQz5p/bSuRHu7/U9gLREG20r
i9dVj260WveZuvKb7ko16doj/ZYBfVMn5VVAfDcR2w40qsTRuvb4BleRk0fo3LPaC7+O1l0BKZg9
rErPuia428ns0qzkApzrnYVhmFmxw3JHAGqGqa5EXO94YBpO0Z15uNqVEruFWTpF3u+ipnF4mzl5
60Bi4BpRAiFzc67XR+c3GKxTqdodrdr5W3AfQhuSKTjeSA8wXh3JjdwfEtj26pKW/NSzkUsKFTui
6i7sDl0nwG0N1IHrPRe/fzWBvrNDL4dEBCpAEMOaY2LHBuqIl/DGbYDtnWe0bsrFokzanbCTNQu7
FUP9BW/mMkTzxOaLIJmVKZ4WAoIUvTZWkKxzX07vA9gqWQ/mcGUP7QQF2JWodoKqmA6ppE7cRHsr
BZdtDrGj90avyHkj2s8PBFZ2mhTVAvNy2ls9fC1f6F9EJdq2NpBspljc7x+VqFXSoFUZESfNrJml
+gv9y5UfpG7F+zNa3HM1JoVAVseOGY6X2gyDk3Lg9lSHRmyam/VEgtc0q3yVUQh57m1NmYF8oDud
SKYNDl0ZtXICdMDg9LYTxzF1yjpagrvdFdoXFQupylPsSafp1UJBlE2osbSWWnSdDWhbZfYQOHKv
mkYN0AUQm3U0XUoVQapg/rCM9rK0i9IBWg8CP7nownBt0n6ex5WamKk5k3ntauKptOJ1Cmurv8Uf
+hUSuZzk6Q0n+WWAzjD6KmX1OQHP2JXRMm7plRq0Z13zAG+MZpjngQzmNeMX2nQVqo2dQqitdlPa
jWrZjWptJJ5bddVtUqWRa7RoJTFkWrWEjRgI8zOC/8cHMTdzT7qlV5WOzfubAnEHZ2gW2OjKbyGs
7BJ1YfTiugXeyAvSZd2BJ9FPE5FfB/apLNHKtqppKlHnpGUzI4PvL0zpTYMClF76Zyhsk6mp9O6K
7InsxA+9P5Csp3r3eQXfBBisVdEUmaMJu/t0kfbhpmoDZyhvmN9upVJO+KVgrrJa+CN5qt/UF/Cb
glsQczSDIxN+49XJWeCHkFfZFbhKP3FLYxbVvHINA53ZdjFJqTkrGrJN4nbuBf0UZHPBh/8dhNEi
9eQks9GMxOgLsuaeENsCaF/RkbOiQaHbJMRtAwQ0WjqtA+VEKZ0FwslR6cZWfMp7ORdsm0T+eda3
X0u7r93KSuecy0kj4o0Rqe91Gc3b0Hdtsh+EP0tQ6DthcFqTIXD8sEudjsepE3hs/Xeai1OLG99K
Yl4GlZc7QCKvfZ9uMPacIuuc3usWrCk2Jvcgbwm6Ky6vjaKZB0P2HQnltB3dsC5zwyKYeX68Mr12
Xob1kvn5Oixq4QjPSpzOa88Eupa+WHpZPa2sxHIjjM5IW50Fib1KYjk1ezktuAd8lGqcrAgWjC7T
IbsEp1a6DERqmDFVZIX7YFl086b2r0hmfKmx/IpovI6i1i2swRUp8506ak+5FzuNMHeBGX4lWbHp
4wuwANN0AKEgJb60EyN1svO0NOZVIr1JGvMrlWbznAgnVMKldnRWmelpYvkuMT5Lq5kEVT5vU3pG
Zb0Z8uA6DMTXOHT8nn/z0mDVidCxMylhadU8T7ovbR8FU0l2mZF/iTJ/1tXpbQ0LAPxVdJ6Iet34
2YXXeZ8JUk6cmxBpkUhO2gZEzHtjBkT50urJ56YN/lb1hFB5KaGz0S0S5uKhLRwT6DpXBeGpl5b2
VOLsEivTSUT33azb1E1kGzkoidwuoZ/7pHKgwmOi4LtneJFDPd+VrTEPezQvUnIdRBKIEKymDepC
x4h7+BNSfg24wV0RfE9rsgei+tbso8wpuzBxZJueJdkijPxJT4I5z2KXMv8MXPqkEui0pWqOVHqL
a29v++m8Vvn3oSzvzDz6m4juNPDKXdVsxVlqdl8gG/gmUfF5sNTfhqKncSO/S6u/qEQzReYX2+rd
KBdu3Vo3lZl8Fm06OLRqZsLLz4oQn9kivM56Urslbl3V4i8qBYfMAjBCcUFcr4lnKam/QZw7x52Y
8bj5nMqmcCCBnlpROMsQ+mqhrAera/6wYedQK3KsRIVOU9WxW4BHc+PBSxx/EVl+4MRQaMzzYtMM
FXY5Cr9UkK0NuXeOc/KdiGo/xIZ0h346oIQCfTZcob79Ar1GCyOx3SC7o5axYy09j8yAukUTT8wI
SgZWxpatZ2wSVl5AoAu4kW+e9MHuMmuDCnh9ky1QG3+2kmTfZR4wyEG+sAu65LY/7Rna23a9EF4/
9+p4kd8T88O8F/GE1GSCwDM2kFpOMy+5yupg1fPGBsoG/NagZth2TCsPnTaM4B95B0SaRWxwuaRw
0FVd3qq0uYB07nMYQloSKP+8aEpY6y+BtM4akX8pGvtLLfEcRcNS9RBpDmxSo9MoBSYiVpOWDAs/
ussYc+O2/C4b2G4oLb8P2bWp+sLp/HaNo2jWqPzCzIa5X6iJ3f6QXEIZEblABcFQ6A6KzCByS0m5
6JhY92E5z4H6Df3sLMzUKk3t02bdlMOlrcxbnEAyGBe7MBJr05sXvm+DxTbOQx6tQxHs8QaLcEGT
ZmcFaiVSOQuhcJTgeh1APaOoZqS0NobRr8DXumEkZxrBCPdb265mLYUoWaFJCR4hukt1boPoxijg
TlHgr5EVLzWrEQ0yvme2GwGcC+EbuDB5qoNvDlFa0SZLDBkJxv6dqQMnE6ILgy5oYG4S4Fsl7Ayn
7vlGE5SxBZ6o82A5lS2cpjMWyPfX0wq8hxZN8zdEk9Fpv015NdXsMAost+iY03rDQrlFa4MFKCZI
snkUoFVkqBtNm1ttdeFIpHQ9cBKQdlfyLHT1B2GIIobBzp0USlkZXZQ+9E5Bcp0Cb4ADtshEs9PU
kwBFiVL/u07+VAGZtWx2sIGEOLPQ36nXXWaQOXaNt6rTWeORRRP184oa3xOhJiFJbpTXrbiqZkDR
rHVWVpVXwyC/aNYyoMUZ7j1gN+uZduNcDq5h0wUJZOnkBbwlyftt/C2o7XkjfgRdt8kqdRU2onAH
KGUBPTXzK+vMC6N94je7AZK8qhtW90lYGe4hdQOfkZZOA6QciqN1TpwCyxvWRuuhitcl/C2UusET
6kDAi9SWQWBWd+k6UdU0jzynpmxj9JM0ZeeaHvNKcBTGV4ogMRB2sLcLiHpaJC+GDLYZg7CyHq4C
r3AtoHPhh3eMgsT9XV+3K5S2F1Cmmw8xUNhDDUGeRrEvgSCul8qUawEuV9Ju2+XZBKNuiaBeGKu+
czIjmeQ4drOkuYAa+TSJGrdFEDlajTN0MbycXZsxhJUlb27gGo4dMotV15cQg2VgRLJvAeR8pd1c
0KSbayY5Ntqrqi3nqmdz01Srwod1s/orbMobbHSO6YdTWjQ7357rD9NpUhFA+g05hzIhUrQyoGla
DuGWFj8f+MazyHWpAzuvFgtQrqlZDleW6FZ+LDZpCmEBgxJOGK8LHygPD3ZPdhpYyIEDZdcKuHK4
bfLaK4AY47q8krbzNAzvrHwnbRu8OnbzbNi2pX8H0dtNHLWTtsuk07J14tNJVQEwYbgSEFFpCkDF
/a7L8JpdI1muqVHOidddNetOos/AwW90MlEp4xYBMRazv6UAmh32vI5RLdnvmjie+ZG9hi92wghw
NM1grRWxj81rP+1XXRJfN8OloMOV3i5aNCkTV3Lra8KHGxlCLFqWyV2hhnuCy89gl3Fr00rrmkVQ
+UqStbKbCYnUilewgbJoBgXbtR2jqwbMXB8N2xjUN0tbh2e8cDwV3vFOXVXA3hUsKF0PKtMZ7a60
og99tA4gx28hPw8iNa/scG/5zQzqTIuuhYWHikEWyJkO87vmm/Tpne9DNRYoFJ03FJJApBSeUhrf
DSbEezxcxnW1DGLh9NCZGGfZpkN0EprkWtBwHyhYFojYdWnM63TQ1s/06ska6nuQU+l9ov/LBFnY
drOjBYzFGPIs6x5/Zt4SlM3jAnewSO0FBh6fDeTHYE2AW73tO3xlKbGhoBq6Vq7tcJzBljNVKZ0i
rqc91AzhNIJwsLfx+6F0tN3iRrPjnF+HrRP5ynOSDnSw6oyLPMkmSQTF+Rw4CWA6uxDYLo9tuFHM
ssQ/7yLsajYeLtfcFFDV02UGyodlYpNli93ERJANdqs46+cs6G/u+YWkv0FWcKe1wZrEpQG7jubW
hHZqpVQOVzVWa5LGqVtTcu13oJaR9S0S3o1V1sDM8I1earMig2OIYtemtaNZTu0ReKQAUqtxQ1lt
0qCBbJWBj0AsXvspuZIVECjCOPUCvMKicXEQfCkDGkxROZxBDgsODIoxHm13EmoMGCWbLJsUPFqm
nFzHOShpAowosxZtDMyvdVNEUFKpglmSgdUtEzfPwVLqBTdtdaWrEBEqpy38lLZaUFie1t6yGW4o
KkAv5Kwm3dwq0I2hzMExy34e+pCOonankzm/Tk/tm/LWRM03VdAFpu1EZ8CsHFaYnDG7/ux3/l1R
QbsIb8WCQckzheCvTq4TqJ64mZk0bm1tis7eNTaEW/oFcai2gqV3KSCiy1WaMq1CshPsvPb6rWGL
TSviNZVAFii10jrbFWAFfoguuKw8udO1rywD16ugRSNoL+z/5ezcluPGmS39RJwgwXPExL7goc5V
KpVkSfYNQ5ItEjyCBEECePq9oL97T9vd446Zu1ZYrWKRQCJzrS+T/REa+t3iONeI66v5Z3Mscb4+
hsOQ9jxMrKnICjBGfSGftAWNGbKRCornRnobyeG9mIdnkgym5TVgPIuASMBabBI5O3lnqvVgvZFX
X7YPLg4HYGm7qA0uFYKCAUXKujHnAOpUR7w7Sj3Z4fIoeyhnQ6ATAaRAI2i3Yr6jmbKiDbf7vC5E
bswVa1kza3hdVfcawletXOQ0kfo28L1TNq+yRByqaqx1bIyILjfRkAv2BkdAMEeWgNqBgTUPzN6P
Hh6DFzZvK1n2JPR2htUIPITSiGYR4Q+0x5VP+HuOOMuRf+c+9Lp4ItDrzmE8uNngF13SzEteGE05
boybqVqaVhYOCaP4qUkejVbPsMOSqRlyJYvdUAaXwdKIevhVK/SSqrFuSyVuRtszq84lcPGk6yMr
2iMDXrZRcJJD+R++pgXk0iJfIzjNTS7HsT9qLHNehMkSese4hB03tdaPiDwHw7B3luYw4PixovbD
spG5hYtTJbXrJTHT57byLuWyzAmnGUT+hwKneTHQVwLPDh4HQjoOUKcJdvdtECewEPZuJB/9UdxM
aP7PhdIPw9qs5saHVL8b92ylftZAPviPESZRodQfnycHPEqkkXk0pTW0K2OmGcns0081mVZplicU
TVLgGgXv911TbXj0rW5bmlTdyhIV/IiWdU6KfrlOPqWpOyyZ5YOTjNZLU6eFixBr184TZMqX1sJS
PQmkiswq2rRFGUDiZc8tBNNlODaZH61PnkCWNK+3psGXsJ2ESbZnHIlwYlH2NM7ruzn+oqA+G/Zn
kV+M9GoCho+01qS3i0VzXEEifXLHQEskZQkOSce7iHpJsVhBMod2hFxAnLU9bMaWb2o4dcaVlAQx
EFGW4kgLBnJB7j9kJh+xyIAbQEMc5sxPbOOLxxdgBJvWh3AL8K3qqZ0QVbxKP/+0Rhkq1sTt7KcY
wlkovUvhhxfoZWBTogMlQ+oVR0/v/HB5Ehr+ZVgCCVytyYULyzdxmyKLvzZaPS5hlNceCiYW11lh
yVvIozRs+I+ljCCU+JdwxWHsOXbazGpr/DZjpjj+kvNu2xs5s4Li6E/2O9iODaHxc497YpfdWXlb
W/DNwv2dA0wIajdcfu6mtokENtI5smCnlkT8IKVMbO1ewB6+DF57bkqIbZ7dvmrevzqQtyNZH0jd
Zdzzsm7Wm2rq3/1qwmerrTHCzeOaqHyyXFLl3sgfZs2aVC/tPi7CEqVBDPG2yD1XP3pd8kEQOeJh
jvMosFjaBP4Dct9Nq/mbwp0jHEexE2MJ9w1Nm2Ktk1geJARYVkb3zVwm4ZyEEOgjqtYkQmrpxkXi
FfjBXkSbwpe+U50GCtG9Movt2rV76PGttGtJIMeQ3SlSV7U8oQ7P8AiPM++3pWUdQR/i78HBNnUN
Ld175TanYHJf7KJSmW8VP6hYbsbzKGgBdZY3H9NqyIAi8+oKFIE+ri7ScWQjmjYHMUx5X+FeG4vI
9vYwNrqks+Cvj/OGSRGmUg5JUyN4MYVnaHmrm4Ut3ZY9g4USuLsAqVWNpZe2KMd0VfdZOEPI8SAo
TJF76ErnfSB6Tis7daA/z4U77LUMX8JSJcWKup6sTjI5w9tnSRTOMqmHLhmLqskkLrSS6zuRzjU2
R88ElFVDsV3LxGnsvQkPFqNZO0MSG5BrCcmgS/nysbNQfypWQmaCr08UovqwRhdN3Txu620tyYjV
Ph0GB8u+AeRkBP2+GvJuWnLjWpbtAhWhecJZEGyk3fFUl/DQagTXGKL3hPxrQQa14ralq/xid8XO
9vjR5JszQgn1sInwQjLQGvQVZ2CqRPTwySEWxWylUGUee/C4S7TlXYujAI5w9X1YgsflzcdSFdA0
jJs1FijJXEAr3nfo0od6WG8mP6N4pbMVq6vxlnqqSMIH/3WyIUj71kRSvHUjTK3Sh2SHUBJ2Z+GC
wjA5s/L1yxQlUTW7mfLVu4kN/rykuhkeGZFLylcAaOWUQs+vK9qeSt1fWDAWsLOQ+cAIamp8Sttv
5249EB2+zW79OjpYwvHFBIqyFjwfYJJ90kg+xDff21gNclCbrO/GYSpLHzQuPASQsYXzNCJv7cCL
ojrP6fQgBu+EEuKwDMvNLa0khmyv/ObDg1QwsaWAUotUprKhFaEWKojK3GU0ienTMEKIGC8anog5
guYQZeVI5dF4aLpC0Cnu4gYcII6loFuyVeM0Mb/shOZUQ1TARZj8WHTddhIHS66PC/LbFhWbW+m0
a4B0Ixco1/rTxGjbUzf+iJSbh6Q3HgRNbCkfe7SuQGDqZ2y29myZbQip4WpcGptik8FDtrroElNs
FYGKeCntZGmcp6nnj3K6X/FMrMY6xsHgpMRcmXa9LAhe1thZNitFVtspZiVT5fBkDvqPxkVuFK+w
bhgSy0RX6Wo3FKCurHLhq63P6CkY+TdIRHO6ulWKDItBOIYwQbDg8aCMeoN8xk5sX9zMZiWUb/yu
ORvQd3WDlx5nK1hF5mbm3ncTnHOfr3lTqtRzcZMNPzCCN3JLMI0g6rewist0cdlzWGBvePTDoLNd
576wFUevXa43ZwxPrMPFoFAQK037MQIUM+UWWGKg6Rvh07MxScxGXCfrW+dHbANZ+ynkDnws+6mH
Bl1ELDUmDbVjmmhhZfMi5mR0oCAvzlO5Dq8Gf+1KeCmmTg7A4vZgX4tlwcIAiVS17GRbeBksQnWZ
j7R8LkrQ8179MRcPGpdOHfel68jVF/VHVYMyA+UVTMiWFCqV1gN2Z/E688L5C/DvMSnd5jWYxI+5
H+4s1ZybvjsbcU2hiEWFEGUAveAxZ3LwUVDiVlYEFX7YtweAu1fDyELygCRbeDm5Tc76RJV9HWHS
dT09kAKCO7NjaCmQ8Iijtr3NN6HIVd2ns9HclvjS03x1InhfzatZqkLDsA2ah7pfUrP5OZg3syBl
5F9aN3yZjP5RrUcDqEde9aGIk8bLa6gR60kTJWVlb0cNKq+I59TH8TA7mZ5CJxkDeYvBqXhlc2CI
YvUCrG8MEIZnlAqGBJus6W5SczrAl6saVycrDPXKx8GtJEwix8UKR4gpuiJdepKQlqq0qlHmrYjW
BXzGkpM+ESM/hqi4Q+bv1xipO9xUHjsvS2xu3DRuPReFRa93ba3ezU3A4fFoThFfYW2YXCoEg0sJ
y71u2UBx1JAI3QsttlEPDFu7+KIjIjuNlq82ox8mjZZiuLrc3Xrem7nvhuhyqpghJ1dPY4DKGyzN
zeB0qpvytsGfIe6UdVOPWil4qRY7lRZEEtRNni4/4lB9tHrEt0Cur+f50SfwZ0Y7MyWjMYiR9ydx
NWz8Ik51Td6dSl8NBelz/8V4pLOOt7NjjClvF2H/JoYV8IFumYiy4K9A6aoPooVx55SZQ0+iRQlv
iXpjsiFW968CGAb21Hbt6c6oJUsEyG0UON2gcJozk/XlBLZ4TcXsnFeNIlreFThGHWzUFUKPDunB
7GBXeDirIQTbw4uOBHJEcCjjYjAl5e6QYT4WyPQg0UEameS7r+fNxOHOjNGdXBC4aEizpadvQR2Z
aqw+tPanEYe8sFrdZA3wl2y/bdLFObYSoapF+F+9nPv2HonUJdJI41DciiG6NENf5UNVpp4PJWOu
c7xNb8vcCLmVvx3K5iYW+52X0O+64ospOGBefFTBfCPQ+kcLurVbXbs+i8xan+LoojpXJKoWp7C/
oTmxS9gMXl0ilU9UhVixkmd4k6cJuIddkDvdPAGM3A2wATEFCqqRRlHUfMzWRqv4aWTt2W1wEA9S
PToEAZAMGauKAyljaJdifTTkX8TCNz5aIp1DHJkKFgWdUltCBeiPZQEyloboZUFwZZbX47Zu5pge
/G59NPvVSODDag5w8GRVuffkcguc+uhXB1MAxwzbHCFmhpIIK2AACznKhD/PDRxiE3ZMgHLllC+l
fBIRqoRPjdkUm46c0nUvBMyHmJ55QD9C7EeKzIPBaC8Jgv04/UvLkPMP0HeM1jIPvYZmaMmvnQOD
GP5gm2bUAav3GM7+KeYsMS6CId6UwXWQzHj2+i5AXMXIRmxyNeX075mPv1Gtge3jTZce5tyg6fdv
/CTCgmAtC92rQt5clvzCe5KO6RofWiL2BLvTRMTff+bfv32ATjfk7cQgk+i1MRTKX3jwqYHEZDkB
uZYBAhCi84zeiGIGBy6DXejp1GjLJncympk5VgyMPEMf/ZSouHz/l+tBP+HPgJW5HrT4GZYLTMyv
1GKvvKmJvQ4AurNTdLwZJGlBzx2fkEo3qGACpa6mmvqssy157MUZ9M7m95fh/m1R4DIIXt8XYO4T
XvL3K2G8dMHq6aF0r9VqP02gi7qJHXVmBEA1y6cJD8KIlgbDMtHQrJGlgVRhRVAr24To+rXwfXAL
frwdu5eSuZuxyMlulN3FfIMKd5tBCxuDd20NT4adNFqSjrzTmJt2IViQB79G4vT7L/Y3OtJ8r88O
ZhBFeAHuL+Q0oW3fRmg4uIawRWzv0uueJtPcPxQCYZp2H7//OPM2l789ToIVDfDRC32M8P15eRGy
ToOirnsl8wSyR240WpPQDnnoy/ceWXFhP5pDgscT0lcoZrTKjNzT0fU95hxS+ceAssdIjUA3/mW/
mc/+ieUz98LM6rThKZruuZ+vbeKOtzDH3Atkm2adoZUTp0z5gcrkFM1RGkWALH9/Q8g/PQD0UKKH
nJh22l8h6ThClw7rsclNd0uF/lAC83zG5zSN3jRTkLiVe5D8mbVwbpBulSgvkxGJTuCLDKr60yLK
Q0xBYIKfNo6di148adUffiQTiINJ6IGzZg9mDZl2p99f/j+GCzQ7ogsXuxQDmc3X+0u4IL1TFGwJ
3Kv5+6WltiPka3CA0CSHdlMLb2tM3xlHpRHpP/UJUeMi2/glxKHsQlv4/RX90/386wX9ssDGkjOX
sNi9GgTMLf0LHIqNcVoNPTvx+d8Cwye5/euqwZuhES8xyxJ8twlgf7kDQdm4quts51os+gyAIDBE
l2mE9cJLAAVOwiRWU6dSU9x89icUw3tDUawY0bG0m4/Ym55p8dyvMBXnSd6CVl0FrtjUnvY6Dsmk
XowzxSL/YNdiHxufT1HxxDy5KUX7YdKutcE/Ov1uIRC/CgeygHE2Q+7tjDMtkPKaPNBgunBpQKGI
b2Njvy+q/higoQ+jkUzkhUDRM/6ng/zKNFiass6T6D8JIYjH6G4x9qpakJEZ+VqYnI8G65bjrZ62
AobpurntYv11aMAE4t2Lz+TSWDkKsvpSoCqrKLT/Cd+ghw7Dyi41VawxljwsXKNMTsWbDTHI3D/e
zAAJQMRDYdUyq+FvdEzdPr+FF7yUHggxC9qH0UDW26DhImHrRt1DKPqtBqRqMEafQiUgsM6jJryx
eMgKOCEua850rD58TeFwPYKbgkQ3nDqdGyzciXBdtYgvnRK3uZOf/46a6tCD59DV9zGYMjm1hwaC
qyHWzKHQDShAEP6bFhmzteQgMVE8M9+Bq2rfl/xkA2YzC8I0QSrUA7qcYaSOuUl9eA8RBdKlCxw/
1te67s9dzOfEsJC6n6JPl4a1p4YXZ5M2UscHLkiP5QT9rRA7n+xlXrlxmURxdfAslDAevmFjhBK4
0WUEZkiBDDVgBLCVAfj7pwSrUE5b2hTOnGdWHe6avr7WVOdmxxhb3SAORtlaF/dlhO1hV0jAqXWp
pilrIvoUp6Ya8DF0rmMgQopjxUVqWlcH8FiDc2TId5mu94WscUo7J87plzVyXwgkv3ZBWguQdU2q
HpfQIpkYUDpL7eeNcjObqZNU1XkY5jsB5q6G91VRdoySgOMpgBt6VOu0D2WYRRwIrte8Mh8ytaxf
G9gx7fjddCIZh2ipF8DEmCOJJNI4pAFU+XVBadWdgyY+U6+8GBMIEN/raMOvjaetJGC+8NdMu4O6
FCw6GzWddPyROBBXmw8DNgRLiBNdtns1RW8UVYSHGBy18iaBbycBtPt5ra6BANcTg+/z0MTPHWBA
y82UVAXIFG0jDk4SwSre1AzCNyCZkD8qCEO8BEllfHqTRxgv16hebufn6wh9vy+Xo03dtFpQu3FY
sP7Vd8e8WsUn2VH33TF29kGLJAmAd7VCVHXG5oM79aOG/ydwiOC9OZ8Ubwe7D7UK2BmSO5219SiS
qUU+fnocdVFlXlmjqrWvHAm7CSaGBQnhBi+WfDe1vWYhOjogk4rp/yeY/yW2/tJmAAyhDEgDwfWz
3bPuzn4z5RH6Wc3H2mrd/v7s+KcEAC06Zs4O3giBbflzKO95U/AhYORqGA8jkxvZsyLgIPFcLAm3
Hs/m9x/p/K2BAEkH6gwvQI2G5pxfWz8Hd/UaJH/OldJo4zR1Zjdig172c4sceyX3RsAlRH003YJK
+dA1QNaQ7Zpa8/dX8tkN9etBBjXWvO/C9nFRv3RO6HL5o3OiRq3H3CFTLslMZF/7DlV9eCEBtBw8
+8/WTeW/kFFAvZIoO0vnSQ/2OyZXcC8GjnhfMY0mAfg8cCtNXmwigmmK1AJ4FhOZAedpXJ4hsxwM
6GU6Xc0GMhraEMmj6Rh1LPXkjPHRgqlurNegTV073htv0ZAzZj8ae3iGa0xgAJbyq881rNYV9jnE
idiU02GECmGegHdhsZuz1ucEB5kYN+jVSh3W4wuANrI4op1dPQt33TlTzxJ/RkOS5byIFo1pOJtg
MABJRrEvemdLl9cAXrzrQ3CtQbTL1jnEaELoV4QlxL3fP5d/TLHwhhIncHz03CBR/HlVuprXqygl
uarG2GLSPpojaoJLNwANN1WpuQUdG/qEDuB2cNvtELygsUr9haesme/+5ZL+qSgLbbz8NMSLHTGh
+JeNEpaQNCpXuleDrntCvpvRGoG13jkzSWJH3OxgTruhvtc1rsq3IQl6zhP51w37T9UE5rsgVUe9
jjfl/XJr2tCNCjQokCtB0mEsH2PWlhJtECx6qZsuyoytpAv5L3vl1yQTCQvGGmCwqWd7IRbdL587
LWVZdh20jUWHLy6XW1QvBq9pInXtlvX997fb/cePw7AbNH/4NkF18vMKcGraMjnBHzC6jmlSCAvr
tCxkqwyvJgEwtZomg2p2Vg/5BCb1mHALG3TBgqGg28d+/Gw4LGZ47/AJdp+OhCDYJhL0siPXjds9
VDK+LzWGAgQ4eZZm3dvoIlIWeL+ZPoshthLhnWxdbM32awmH92JOcBcW8+cX/mOI0fU/Qec/Q3je
B6YmWlbzLz/+1/bHYN4Kxv+3+b/+57f+6+cf8T/98UfN6KGffvjbKKQ/ZwD9Muzo9oOLdv6//OP/
yyQk01H+Pw2Af5uE9Digm/LPWVj/ZwqS+Z/+mIKEF9ETTGDHsvL+HMT+5xQkzETEyw0wHs7/cz7S
n1OQ/P+F0bsE8+KwEvGaIjM07o8pSAQDkjDWEs3un4KFKSz//JI/PQCMf/rj5792Kzp4ZzEW2V+O
B0yzCVGuI0eLsPMxr9woJH+pc6i3wHseYn6TovwKgtpdegjxbS6rW9A0OXfLWzeeLORNmKmTg42L
4zopxnUDbuGetf1lHOYrs8Itvs4pHpykaGoQS2Xu9P1eNWEag2rRjG2jAgoh91JSdIdFuKnk9QaM
eWKvd/E0pg7aLlb00U/gi12dhxAnw8pJZH3P1iGfEZ9xKKzzV77aaEADwAJ/rva+2MXYJbXf/QBz
s8duWX0gtr5/53o/KiV2ojX047zpvfjAwzrlhGZlGCOLFmdb17loitTS3/RC0yJ+s4wBsfipL1la
2O8RHTfuInLXvwzxV8qCLa+6rXJKNO0gJ9Mb5oyAO9aMhHYyen5K3W/9gtEtpqZCv4lpsLGSIh6z
trXefXjtzQD0IczqLsAn4/hbof9C221BZEOyOXpksQBowSFf2q0Nh7rl4dlgpX1nnRCu8mUE+d3E
u7oDTt6qTeA/BzihLIkj0Y7f5OBs2+E7pRfn0hU/kESmk/ZS35BmtUr7Hvim9RXNL5txAtykWUb5
uoFGPCHMO/c0dLe6xdwGNhwchl6N+hlwFsz5ZVuKAo1cdr565QYRMR9ZBg5VQaV1gpQs22pKe9vL
KG5ITSTqv/LQzxiP1CyfKGwn58MS1/lqjYkHBKgc4KUPEorUAkJKIx356CO01sAl4M79VKwQ3dE0
qOOTwyBONyxvaL2dypM79Vs+RofFmvFc5X5g7WVGQQERKVVoGSu4lxXENjAEtPo2DzSgn7DPDDrS
hw6kHjR2hc3WBlpij6kMrRRtw8Zjc9RzpMkhahrged3GUVbu4wtXGN81VvUG1AoajeIkau7ruN9a
C5IddAPSZT0EHkmbSeaSr1ngTRkpvU0FHiWurw6DoNsPmefWIJo1ih8dPzh9KqOniUZT0mhy1xDn
xQqL4xi4edRd6wgG47juim6Bcj7mtS4Ofju1aYCcKWK4LG7VXhIO057w+igceHZdW0KbiF9a39oF
WsInxH6jrbdp7GDjUJo5XrsfH4QGwrhG+aCrgy3Q9RVbZYoxIjjuozs+18dxeihrBi8aHRsFHtCc
99jAnfXI/DKzpZWtIkpJZKXeVO8CA9I6Dsig6khdAJIRpqbJ9TkQ5EsXZmvfXnwQlRC++j7t4xi/
gMgx++q+d8s6nTiWQQsQBG/Wm3agLHG0tdfes/TOLVuWr3Z7otqDrzSFB3CbVgIVjOTSrk59OH8r
SdulnYdBaZKiBzgA6eJEMiujGJaph/YVVkwZlwPbWz4LE380E0wYXCFMbjj0JFqynkBTdiEtBMsD
d0CGrdI+W52dRa2eUkIduvOkj3xx6tt0IjPJC5Dv6frhVxpmZ6XUNuoYjtUR8psqYg9hKXrDUX6b
a0jFOL4xkQIzP7KoHvsUysVHyHp/s0TxbZ7ix5rTfekOEjZc8chHbcNDsVuc9nCnlEDZZXvDtRyB
3jKBFh85INme1+QbH1yQJ8thmV+8Tj2Fq9hJMwYs4HWddhH5wiugfkrsMQWALmXWF+jN7+KsgK6I
rtK8BcEjqzXvXD+fhuEgArih/BYH4tSP1anpvQf0FCI63ZXCxeiKCTPVQJNG8b62APFZzRbKMjoQ
ywc+pDbqd7WWW7kATZi8pFc1KA56DcHhTaN10rp9socyixHRwR/vmN/fWcht4nbEDQoOgAp22sOo
lP4lHmIYvRhKQMOsgL27tPWmmrtrXJIYHtr8GEDz0UCrWYce/wldLgi6/VSmTiuP9dAc9SwOypGg
un64BWAS3mHXf3ftORvxUANtI4NsUlQfkAu7OxIEG12bYh0JtQ/4DogO7DkukBqVVhpIkZaIITb+
28JKa3SHhoB79ANtJoxJgo4GjCXx12rbYWXbC8uXmJxR8uQuTqomfh21kxEco1W8pEV/soubu5TY
7+HB10XewqcMO/fWz2jhUQDEuJvzFpIXGOB1HTLUSxjwl7UdJD0EHtPO69YRShc3VWAa0Bq9BbsG
QMn6Wi3f4/7dLZ6D8bHwPnzg/qDA0kqTbK3tZJLfuhETcPxu10XxprOS1R6TobFyvIVsi5Qgo54A
dYM5JLhSqsrU8kUCGnRX19YGTdtRmJbx8KhDq00gslms2reoBuBuJ47bJTHuZyRZzrQFGs1NZvY9
0n2Klt4YAIFf4AwshgyLDcdhDf53r9DoNniLSEWtdroNcEbMGd6/nFLrPM4v2JIJAZuHHjUQ8WDg
rCanA5ohILZg95RIC7r1R0+GG3i6p8aqMH8AViokoH0Y84z6QLuqe8/v91Hc7EWVY1IgmlUZAD9b
Yo5BkMdOC2RyypSwEzFHySJk3snwyFS8rXW7K+rhyFz/im6ETWzB+gybH300X1cXKBV7CjHcrR27
LLJ6tMX5y73k5Udt43fn8uAFpE6Ft965VXzvnwc0TOA5TveBBXMPkLn14E20SFeQjcpfv4fowPE1
8GKGcsv0SQ1eSoGdVH6/c2aao2ROXBwfXLfbELPferQ0StXvhIWeXvGl8MtdrKwjn/xU2nFSFLkP
gFJ1cxbhgbq0zdRwQrJhYNUcyNp1WOxt1Wmoy+X3YALDA83FxqS5Ye527jCfSlTQnA93Aq0cc0OS
uSMHJsddiPbctc7JHGYNtb/InqNZuT61TnCCzIsuPDQLA6pbhiKVWp1cUabU0+elFQ9+5yQYV2mX
PC2tDdqvs+opBnfXAxEVpbWjRbnjwsNJAxETszP2YkA4BFemtzDKJJSuHjirzd+i3sGBCPrTDfMG
KRaPH6LRAdM9If2MEGGbb/x1jODP2wIR7fsaDnktsecCB5Aa2uu6dPYoOurRPALgQ2uWV+GaqlQE
R1XbJyOLAIFNywFVUjtmFbWyYmo2XoFDA52wCHOFW++IbRZ7uR9j6zzMpEp1lxWBQo8l4uhsZXax
ANV4iVozOGO8qxfrIJx616ga5EYJXIInXvvVa7sfBHIzaK3hK1qfjlF0Z4FbTbmDtBK3h6kyWz4a
L0h8tKh6CgSOj8R0wll+36JpiM0sC1YozJN7wACnbT2i08erchl8tTkaoB3/O/XQWdVBO2ba3s+s
u1vYurFKTCNBX67P+81iT5kbRgepIcHU63EModJYcYbTPJulAw6z3rSVn36DfJa6SK57MGAVdlKL
BtKOhqmNTmE78LOZOBuQRBtHyGwKb9zFNMOBoWtKpdBqMxNgh8lJlP+2yDuGNM1bi4MOiqwO2IbI
cEO6MAcODjS82Kv6baqq7exFMINfgp7kbYQG9yE4gwgB8tagDRutpsWHD67X6sNtGE2Zs0NCtOub
6qMF8YsWcQj55XZ99dWYobjJaaWzSVZp19t7vKs3Lapjh7hboVvZ9QTKizYVHNulJVnovFlSbGtI
/9OJBA9oa/SkjbKGZSzeiAoTDMT30cdXE2sKvRy7NlMgYl0olxK47nOl8hYJOVrHde+keqzSoUP6
ZC8IZu8AP5KJLEn3Ugv1qHWJYCsCzFPBKYH8ngW4yQJKFk8inKdx7iwqsZZvxRqkgtCkgakggDau
6IsvxvhUMwRqpXb+tClHvtUE1Ur7oyoyUnjfBARtDI9VZ9tTF3dKF3g3xeq8kXJA71uIxjhwxbHB
RgEBDiJng2Mn1EcYLTn/UpZAsG8ShDNcGA+MSo1O4TVEv6OzrVj4GNEIbX3DW+/qEzJgwH8sRSwG
lle40NynM04HN/IyND1eCzW0qR7Ye2f7Wxc9jllVFSJZZv6t1f0G+D7b8ID0OFSBxolN1/Pvwum+
rM1yje35S0xGnarm21KIvRNHI9iS8kSK8K31hi/aia799KbjGlO1wnWB9pHXE56aY5q8i5ue5l3o
0FzO7c45qwkUC8t8yi+hUw0JRkl8rbQ6OyirKoYDBl0vqrvxSn+pounAx/7UUkg0EYZMohHjTong
EEb21sPfgU+L1dDHr2p1b7WK3j1v2aMD8j6I8B0cjn6V8or5EYA0rW3lo48a7CkuHqFosDv0Nz4z
Tn/UFFPAmgUzrMaAnaOqzntrzOoeBdwIPT+ywH2vDo5fv1CXWLV3srF6QJaZqzAQIA5pmHRy3VVS
HHsHReNq6ed+KL4gVb6basYTGmPBdtGXRvnveqY/ePyVKYZAWYh3DLI5z/V7VIyv9Q8MrcLpa5Kq
2fluxo6EQ7u32ujdAucQmxEKDUZUjCgng4gdgwipKq/tNyiRGDo6PI0DmuTFYL2U1gL8p1m+cVui
Z43edOnmHo8x0sMdXnXXrmlUN6exoAIrejwsNpaWj0Qo6ehXUlUZi6yM9y06mPleTkVaFGWm14Nb
BbvZ/W/qzmS5cSTr0k+ENMDdMW05UyRFUrO0gUmhCMzzjKfvD8o/u6NU1ZlWu+5NWUZlhkSAgPv1
c8/57kBfyFkpU18E9IOqmph6HBAdT9YNmpauuesyrheZGay6Ll/5RIpShFzTWZtEPl3eUUrwpZvY
bK/qWabxReLlRIrcOrK4pqV11oPmJMJ267NCVSYMjNewd7chyAIyLgcv9gjVy31ZIyoHb77y2KHq
9WjJjV3UH8YYpguDoyDELUoB/bZX4hDS0l2oLP6RjRmGNLoBxBwXgV9gAoOnazvBoZryatGSs7J8
DTdi8xCE3Ulzh+faMy711LAMZMsklCQeaUTZiOtdHKR7azwmdXMWnbzz5SiWbuwQZ+TTeunBtpYu
1qJ++gnuk9OLWA48fSWL0m+S139Skb41O9CQaJK7kns0UzXpevyrhuRwlPfZnqM7S1gaCOv4POjZ
A4bwaKFcnok6q5JNaHL+JdZS7Q1FoFd2CjMK+2/jE64e/5Qa0Qz/s7D13dgzfyRp4FtgOAxCtvNd
W81ds2vKvg7vUNcbKNY0DfjTLnCNY99o5OGjtF4FkAIWYRxziOnoMXiSFkFfNM+y1mc3Zn3VWVLq
TH9Lk2JlGDg3qIKWtK54JrD2LiHMwW1wpp0KrXHjK2LeI6bW7lcdp0SYQgPjXRVwMEyouXrLfKjK
GCdrOmzKj7//CtQ3yXy+XkjmQgKrmucWfPFAf5Pxgrp2/EiW2d0o0ukUVu0EMEnsfcQqrw4ilov4
g1A9lssR8700SORETbmoyrkaNtp6VdY5R/RB95f2c1rq1R6dy12kufykXYcVnjjDthiDrafS4aSX
nr8xfDo/jjBW3ECQBoO5ksOrKl+9AWyUUWKErfNylpEl/Uv7MS6IdiRhCh5kjFbCHNYqi9a6S5iz
lVjNHctp9p2uY9tvHzsxAq5tzBNUl+TcFsPq7+/XzLP/JntijJLClAadDqTJb1L/xFIVA1FL7hLN
NNe5HB+iIf3ZhmYN8HQG4KSCrOrQR8cu3qnsJSmJBlU1OcWqcuvF33+a724hV0odqLjOFCNwhpB9
v/XoHJBfVgPV/S6obWw9Fo0rYmdTtMo7L1lVHTkg34of/GYkuBtYGifB7qJLqu7ytpeeto0ddCqj
cDayTpZmLc2lSqS2FqzyRUeY3Tdjd5uUxkb4VBIiMbtN1EVPo1mYW1PW7T9ckPy3FQF4POK1I00u
h07vt06SVRsZhwBMslNeE3VoUsqqPNx10bGJtPXQjjNI1WVToPltpPm0wYK1BoeprVyc0AcPmzQn
HNpiaShWYStvksKyyduF3bKrA8pYw511OQcc0pQv0T85D+TZe5NGLqdU4yqnzlnVkKQXlR64CxJV
qypRGYSURWV40f7vv7/v3Lz5+2OWiGWahs2Y4n9jeMWeiWVBr6I7Tbbu0iujz9Rjg9E9pNOyTNWy
8r1hx1aNnyEcq73ZEeaehiFcu4O10ltWD2VoUFmC7odlN+huCtvvYNR3//BB58f6d7WfXdHB0SSl
BW7M/DdbmgBglHOjtOuUIU81Gv8TdUqskqA5xEVULuvUfuYbiEgP4CVpOAFwCveXmdc4//AKmt+f
EWUaUrkO3Q3G0NMo//aMRHVXFUpM2jVOFgkuEdpR3kGvJ39jGhpxC7k0G05n/nD1S84LvZGe3VSQ
1061YJH45Q+4F+HSj+vXQbbki6RKN2OC91+ahxRjF7FDDjZu0dM0Dnks7HpYfqlyrapTgkDEX0D4
obulGKWEAX0IP/kebs7BBJpZhy6ZyXZAPsqq26RnRTRIE8tcnJzcF8vAoS3uhsaNCmS5a4C45mPG
u9T5S7SfTcHxyCb/um9jlwOyEusqM4xD/w9GvW/WBrrZkHEZ0mgDm3RoIs7//rdlvwM7nhVY4K7l
GPr7SO9jWtUcZIzB10+4DqzsxRwD6x++uu+bzfxbTYN+Fv/Axv8dupxZqau5cVtfRSIqiiFMRolJ
KAmJDxkV7SDtKmfnGUChYXBX//C2/cffLhST33Q+gm7Mz/hv1+xaqYafrauvXeWxvEX5YuRUl5as
zXFuHQE/3dLwpztkhh//8PrMj+Tvr8/XhVvYp+f2sFTfb7etNO/PX40Sg5ujDon1sMaUnj3gbkfV
tgqbejvwh73WXfE+B4u//wT/4dptbj5fNgPobfX92tOhoNQRihQX3pW13RJFzaN4OulpQ2TFIM/S
V+ZWT6rnxj3+/a925k3oXy8e0L1lcPH4iekUzu/zb/edrRGJpFb5VR9LltPW6pa2mD1sLdyqYgoq
llbAYq4pEDLHF6vo1lbC7l5o8WsoB30dUzGsiNryPuTy1+wwUZk5EprMVsFo1aQgsn7v08MItHZj
Wjb6MM9zh2DJyw07rLzGKYitoUPZpQd+0x2mcV8V7ocszXPFeVJaLQwByY9yh14STvWPxbxG5MPg
Lh1OfKAJ1NGoG6T/OWqc3WHUY53g2MbQFdSTzN8PmrfR3JegMl58wJ+XFBQCL5hcQBu5FLQ7QNks
rEIBkpjor7UlyTAFxoyPZNEr8Kpla9jVqozc26iOy1XbdIgu4IhdDhc5qD44sGxNdAD0GtuLa+eX
wSy/+CZ6rD84ycP8CeKGtPBgJLhPIhcfYMN29g9f5/etgNWfnjSWINedTSjut5qjI+DvCwrgq67p
KDH67QieavRHhzR9+uxL8q+OwVZkpRMagRFty3erk9luYCzDjf3DU9QiU9YnS1W6u7jkokKdhSAM
s2UfpS9xEHWA1/1nqU0nW6chPBWUmbDG8UH7OinJkv09mKhX0in8ILudLto59uol0zKcnHtDuM+1
KD3cU9zs2Ir3eeMQbA+4FSlu4IXpstBbFq65YsQ/mHRAVEwtWI2MoVhx2o7xU0ywGPrhFpfzKQqf
1AQuwXKjaVMNKN1DKGhPZb2xSvghlSzcZTy0FpudvsnSB0S/SzoobdF0Y7IJEl9fyB6PoZ3AzzLk
1WHDX6S1Ey4rO/ggAakWfVM9aGawUUNNHanyZDfQFVeBB21rIIyWR0jkf/89fneasQXwPZqKUtbm
qGP9W66lmobWxLdyzXXtpuhGtSqNSe6VYF0UHY7MVKCH1c06SojlFkEh17kY/XUtmmXjWWrtQh38
B3OT+par4B0XlsJsZ3Is5H+/O4kiG/ubWREvGTyQadgPbr1ZHKgjoHL1APLcV/mp9gcSiwNDM8bK
WOcdf+L+R6QcN2Qy8o3ImmKT53dfJGfbQLKvmDtCo7rx06Nj+/dGT3PCdkEOuYtCOM5W9QGBTaU5
C3pux1LFSycbYabb5YkNZdEKuuFaGX3ggOL1U7eOF0INoe2n8eROld6ANM0f/JgfUJLl+POr+q/8
L88hHvCfn+H7vzpe/p80wLi2xRbLuvF/97/8n1nZP79mlM0WmP/91/6aA2YwAlFy2jLFbECc57T+
5YBhDpj++8jiv/wv4g9HKqY5sNPphM0Z9fWX/0Uaf6Az2GzBFB8w14X4b/wv8tuGzuFkno0x7+i2
zvTx78fAMO5YxsjPXwKypjYmMyYvVAlcya/SuCvglCJdjXQHa+T3+jGK3F9TwEl4SC/tYD2oUBLf
MG/C4MWts1tTgdlV97kr3+ewp1yGuVVivLIaxgf0+kJzqDddxWSFwkRT/u3OX/7cif/VzON+M/PM
l8OBlglq8/7MZMNvJXUw1CAN7Da4OKMGitk2l3HpY0TgQ7jVdYy2g5NclcuvBpXE1BgoqSLlI7VO
+sa4mXoh4TjTekEviE0uJY9/iSB9c1vvtbSLxSDyN2bswEDsV87YscAo/rIXCTys1aWmY07vEHl3
oJHDQSys6h+THRV0H71Dm3MOS83kV2dkxVrY974K6mWHG3pDTixZBD2FVM2AtWyadcL5ZKI57qtj
R4/U+fAENM9cumztVpLY7J/J22yP7FMHYZmxJi5dtjhSyZy3TxZOTeOnTbbWjQTVRPsLhLRmPVhF
9mbmkUU0lAYKd6Dk6VzCEd0VcjgFIqTnGNvx6s92/CBWhN9MDCryIcz6N402E1RXPmsesysMwMes
qeMksm5c2MdGbZnLHJrHqn50NQw5kkZEHGTHKi/e/Cw6anW66/R8pkUQS4/ybdaJdZiYl97t2eDW
bBcLGSO6lFxfYz+No/7nN2PZ2oPw+UPjzNdPb4O35j6t/F+tyRXLHqiCh2mV9NzYvzkpGsbMH/MU
DyQ3fSB8yv9hk3wIL5ZnP4gq+pFXOTJ/gBcnymo6j2i6rsGNryRU/FiHlQDifSwLHDDtbmL/WJUm
IYnSCG4Rc3Z6r886arzWJ1Z0As7Nmu+1XrdLvXdDNN+tM7Dem1/wZ40dm7zVD63Kbr8OC9NI39vN
tUtomT3/wNmrKoNzMggY1N4DyExY20700Tu4MQL3uRoo4pqcglOk1bZKk2mRzmKVTdI9Gz5lEdyb
RAlWdc6lJ9h+UrPk8caFtjEV+EUewU6sAFB4myZBP68gicyMCzGg1un59usOtr3uLrNmvKW4eHRU
8+hBDQjns42R2wdYLou+5L+AKtwRQDePVRRda8vGidbDtDNaSF/kvL9+ildw89LG/QzaRQ+SIYne
lQYNJBLpx3xdoh7v4hLHQT6fnPr0Y8z5OZUzmyj4rLrhh2T0Hai7PWaHrjMWesNtliG6t27c9FNj
LdRciiSuu7WrJF5ZNr9xUnWE9LwrGB+wrHX8IE3ZRAu73kuL6kp2RN26qET3p6JzoIhid0hQzBPA
ASSGeYgSn8yLr+/AV1KqFSpcOjGMFa+z7pLg3WwRJtruR5TRgTfz4UaTqFVFpKF7Ztk5Sb2LL7Ei
ff38suW70EMKdFmySRsRDhW4xF5YoukRIp4QFRk3ZiyCWm/WOnDrOqnkKh7PaTiXkbRRlrqZrWIT
sRA75ELzSBpJTaO3U2Tb8BiGQJPCXIB2SNmqNZ8iHr9RSjwpWcUJAqje6cNS2MHt1/NTp8XsoSXO
5NXDZXDK02iSkPAKGnO5KzKC3xrrfttSq03RxoyMZl1PGn3K/I0WouQRtbEo6uehjA9RmtwbdsdD
KLl6gQ3Gx8pY5YRevLgBuAwbOgo5CFm8gdt+6vtlqXFS6Oxi2w12uWR8I4+R498yu2VTuffg4MJl
NJnauplBUg4WtK9H2sr0aTlBvSvai5iMp6IZ3rqYbzWPUSScwLjENYDDOHgMgpIbgGOsEeDlaMAB
qShoHXUOI5jmElufuNyxwepXxpD7Ou/h642vm9jajl5arfqB2XO2vs217FLaSOMFRjvTWzem9iOL
+2nJfdwlUr/T7fx5DD34MHha6qldmsIkZWqdahM4wWx91Ci9MDdmDs+db/Nga5Z7qYtgXYz1TRuE
j7ajX9MkvrVjDGzRACKR/8DDOLVodZqgY+7gGYt3meivjsVZqG5AKYdaddXym6b7abGRLcCv8I22
SbX0nJPCMU/HWrwGjk2LxQKbJ2jKNtBr123ln4qmuGW8BLk9401WzWuEEi1HDNLcS8JK+zqJ1g05
t7bJLu3YUauX1Y2fmU8ebhRZ2Y/SNoHHadGL6fj4GYaMo2qo5iFY7FuN2vimxMnRO+8BN93rMKyE
SMqgvPP33MS9qAc/iAL8IhhLWooOiZzeUXhJBdYPeQZZTGceEVx8RiHIBz23Oz5Vdgzw5TLFbpty
wuAD1IscH8jGqmAe5Hs3yXSiELUO86A5jI77UnZckM0qwLc/ki8EBqzxJuF3QRWGM85B5GTQCS7x
4zjd8KMOc+xCTUxIrLPwCsUFlHGxLnP1S+ftWEfcNy3exVWySofs0ba8nwK1eN1NxTvDMDH6kv1K
o/GFjg5lfLtXbis3zCy9mIV4RJpt1mI0PgacseOvQRdwQCS5R7VrS+8WauebDtcoTPWXcfIvXhBy
ZkqwCYRzz9J5KbLkjmVuCaLl9iL6JID44n6qXvzwjGc7taHrdfJdOf3elNC36fNovlctGi9/6pM6
X6CvxqvAt4/ozXdJd8yxpUz+wEwP1rSWGAMcehaOPvrAAtP0zdXK4LZrmU4Oa6wpScaVSJJx5XWz
jSndoHO7AOtGB8HZSPDjyduSBWUe/ZrTcBs5L4MUhn/P6j047cLueO1pYR+TSD2Lwb312+A+iuSt
Y2KdA6aek6ogcNdCy/Fgy4jHLjBXys2uZTVC7y2s5cQrqMvoBd80Mb0Pc4w+B0rOqgkxOMTBtuvU
R9ZG+4q3ED5//5anCtPrJ13RF6z+fJ1hfGc11oGijMJDHVLcdt1gvZWdlq/CTMc9EC4NX+0T3T13
+U917tzpOLHPbrxIvUQDS0XYCIhT9iIy1pYVbtug2xhRDi8RlvzCAauwHuiDR12zS/WN3/jdohsF
5YHPx2m5I20WPlX5uIedgw0Rp+WoJbvOdY/jiP120m9MX56abBuNmoELj31P2sFdGg6wuO1NHQXH
3MrvSzt7S/AVN3rJo21fshzPqB9BPMOEsSmSbeXGD0Xu3XWOfVMUy9ZubvSsfMLyzUyM+m4y0XKC
fdkZ76PDgz5kxS+dO4BBq/woJhaMvu3vXTsmWjdgj8BXXTjdEeD+R2F4Pz0XgTovaWgYJS7g8VfT
j3dVAue8Z4Sv5mZqIViipsJnJzewMjhzGzj76JRqFqH36sNizXlnFqLzDoAX/EXVW7PHmtvVAOmH
Q6Hd6yn0sWSyl60rdiLxTy5U7SVPHS7GSTMPo6besGt8MJ2uOowujsgYHwCmL8wg3UKr9YtVaafe
bu5FAZ4ArBK6JHaYnnFtgCotq6aKoULG6mE9gKxcIl7DtbebW98ajrWZs1VnwZMZ5o8qmR6hyI4R
yZOhv3YOBnK6zPpq4NWtmvoaWA+BpAYW42cUtu+uCI9y4CHM8jUMeKyOQCkZlNPkN4GVikULiHWJ
csxCqy3knTYZ2M4G04a3O3wO40oLxNXqnBkolrNrl/WRXWFdxwIZqqKb7jDgrYxYS7F6TX2BCRJE
eK73n2nLq+6dPWH8KES0TYGlxea4r9W4j5K5PB74IjwWh0jjY4yWWJhzYqFOrhwwAQENG28O34Xt
adTLq1bZDwgXT7U7bFxu5KIfOU+YFX9VuxWAhJg35Ownob1IfHWzs9T35bYLbCzTfXXkbd8gbD3j
AmWWk74wUvWhGvuTTCV1h2SPb0ftGrgmBmM8JvYhGOK12Y30nrVdzmQAyhxrZXQ2AxOMXWHAVJvC
fVz7LEmRfO26cAPmX2eqihMQqRXdu2jFrZUFM7KkxgX42FbiSC2xBSr+Ydb9yRLy0rZqIRk+Oenj
uTXmjat7zAq190VxzplTgL1rKBuexXKtEhOQRb5wdO8VV/RdVqXWoiY+sopd4zbjv3SGZi/BVKV9
g7MvZNKu6V9UEpPPkE+Jtq9sHskJ621b3hdeewqCnMyEJOVQaP6Gt7YgElzUSzu69KFb3miV6Sxy
sdYiOqy+Xx4qoNaGPr625lOZ2bxS6S6xvWNSYPjrxyseiU0rh6Pq4fEXR6HfWTlAH24fOfo0tti9
DMp9741o/6vECACz82Ww8F2Mk006Xlx96b97BRat0R4uFD0PznjqwUjNTEKocbwjqdSRQS2JjRFH
c2ZpiFLRdJfMXucuxVcR4RTyEod64CBAIyxUq31Qbp6MOjzOnwHXAWtCe6NMj1EETw3QtAQYnOvt
RT7wNq+z7N6s+lumKWD7V2X/mTXM/pA9aOsqYX5c+OmOIWOlRjaqlAUz2I5te8mbCTtvf86S4tII
ez1gghEzlH0fWc12iMZnKxG7rtNuYVsdaCE83BgqPPYyO6rSfMYA9mCb7SHAUk8Tk2IsJ0dy0Bgb
RS/8p1y0Zno/Iwk65+yG21rHf8vQvOVYAXmFIHOpGow6wRDhbCm9u1p/iGynxMvEexLFxp29D05+
38AOVHvBzMpS2eh0/U1OemgC5hdG2bznfmaZdpsXryRkz2bKUBep9iox3qmai0XlFXTiRsbNTSe8
sccsQ9YzsfQm3ZldKcC/3LOOVGT/6/RzmOSrgd2wzzCfZcxaCz+6nJyH4YxY7psNw5qZ8dF8dhCH
DKO/dXsoj+zgRE2iF2Gd09J+caruM3XaO8sEw1/4dxxt+FKSXWCZp9q2zqDmiLKX8WbCu6Iz1MqK
zpiVbkqOOjgijpgYcZmKrW+yCDBFahdN9+NQn2gK71LtNmyrlc2eNkJMDXWsrCPZF9E+eT2WSHxt
m3DyzoNPky63+2hV5s7jUDMQlCGji7SDzAkvtEmCdls1WIPplcYlerhniYdh0vBihtYRBioDRZ5K
U54syJq0H/WUyEpPCCTK91EU49vO0JwKgRkScEAt8POZkUm/Yy5cQDSHJN8r7ZC25TWPyq2ssx0N
7INju08IIueMno3YMF/oZnBIfk6l3HdMzOKVLlYY0i1OuO3P0nIPI0dyup78mWdYD1bhPKNFqfEt
FOGVtDe2cC+/Dgxt0Aft6vrXthWfoxAT3QHjotQvERXY+hVT0oz4TQPUYki5S5WzcZ1oXSWILzM1
ya0GnaugJJFU/1WaHo0RDeW+COduSvzGqJW1V6WXjO6O4RsXzc6O8w/sJwQUr/etZWGxLYt8N5Iu
iNv1IMKdG8PqrT3yyOYA4V3wLLrqZ5q9jO2kFlqA0iQC/r6R2J9GybYxnxxTbWyIgOwn5L7CdR+c
dMJSlAb+SrMfyzy9dIKDVOIUv2LDWYs52WIbjc169T+twf9KXd7+f5eupMH5f1eXH3JoflX4H/KV
/LW/1GX1BxOOheI5kGiev6vL8g+DnoipAF+5hppDlH/py+YfFkQXcrf0r3V8N0jS/5OvlOYf8MEM
fhTuFUc4dFj/i3yl+90ZgpUHgVk3aBWDH2DHmRXb35qm9LisuGqaCFJIsRkd8P+MHbn3h5R3D6B4
k7/qzNgwhmFnkiXyc3EuK5tohQrQQzxQus1dQySvb9Izg4I8lzd4zii0js4EsQgEq+Hg661ubKu8
Nbxq4ETWvWSjgwOcs7EZEbOkkZdZ2VZG3a1kGpNOxy0T2V3C0IbGO4+eujiqfGmDBI7rfHTpjNXo
goQ1LNaazL5tPc5qKZWx8cPtCJDEOnm3wVxSVeC6GatDejOpFkmZ7PTGGjyQ4M1Pr6P+rXUEmC+P
fPUSTcRBTf0aZ1BS9GPATJpmsPIFhm4fHvLZ6MyToqMPxpG5AlkV4InuysWoTf5uHsBoip+149W7
rJ0DEoKFtBDafS5Z8gbxZvjilMtgWxoATw21BiG7caz83axcHK3y4JjOjz6k1IHqhjWVhF7fpZtE
TTfUxLt6xilqycdgt8fAGdZabi4TPz/oboZTP7n1suKnE9R732r3nHOTAD9pUDKKJX2CF8J0o2qb
gimhacXQmvkW5jnWZ47wSROtsjp8z3PsntpEN1krziHkcL33Hy0/ucqsuqhaP/qW/dhToeeo3rZP
X5RjW6pCkpSd/pgNw43RvFQwrpahPd1Tsp3HvvgUpnarRFYug2F6azN7b7mrNhhu8xzYVzqrtIFV
4r4/mdg0bqIWfqwpnE+3M0kINuU56ZydSraoksz84ghE5acoKL1wIHqT3ucAnfDyneMAk7jZqseg
7enGg6PuvPOUW7usZ/C3VG99Yp8ibWdHzTk3k3f6+YR1TIzHuul9qNsWUicPq325NlZL259l2+hw
XmPySReqK5/MrFhp7fBU68lPh+GklOxxhkUWu/l0N3WcO3radI26D1X00x1TerWltsd+/5DjCTIl
rmJc8uxsDM0j5kdNSuBs2OJNO8koe8qbCieRCTKrsz/1aacd7MB8SM38MKhpMxX1Oerzt67IDkaz
Hd0JU7MIMCrwwMaj9phk6k6YAeh88+xV46Yv42d4DnftII8n8pFXRvscguwcd9HZB7TsMG2h99sn
U8/PdSmPRuScOpBGQ10eNGnuZyw0XtAbeM8k7QsH7G9znGavTKcBxHca935kRnXgSohGCqGHMWM0
YE5WwPRNJogxpAaaa44eEG36Stz35nCS4kZSaog2ussLD8rmaQqGuySqb1LmzHniRymoZ6Y/cyPo
FLhjQoU5gfeI8i16MJBucE6RBuX7mBFIQIdIQKPnJ/2tZjLDMOOvpLp38mM4HHLvJMV2cIsXaKWE
amOsD7HRn7LuhLHZWqdFxAySWG5nV5dovm4orbWCelXej0Z1tk1ChvNTRekmkvG+sdENB9/et3V1
9Sbt6CTah/LLs1OPD27P6tmieMO7L1N5YwwEEIbmqOlv0yQ3PYAreggJEd6EDnMd7ZoiIt/Q1U+l
IjYbY0goou5N8/23ktEOC9uIj015TWzecis7dNxDEdvQQQ34gzY8FsLD5O5igczgttsOhcGPOF6P
NVxXu1jIUNwXjNuTNVQf4zUZ2mShytxeFkb7YkVLM8hB1W7TOryMsvgwDVZlzoS7qq+mRdaUB+FP
EwUAC9NYNqtQC3PCRehN1pA8TN50pphCg5buk8q9Y+BVz9Y0BfvIzl9CeEOmit7yiBCethoZBtcF
4p1z5bFyxd5i7eki8cCwtlOfqbXST66+oknei/oyDu59H1VEAgYOrtbNhEebMdXQH8z6wqVjozTE
ruqQKuwIX3qXkPcNsk1mx9iI43LdBt5nl+uPSq82jZWQzR8jph551gGcSsNcT9BLY0zEnDfYjF+j
gPBvHSLStBpRZ2CYj4Eh7wbXYPof8kdvqB9giJYhe+JYdzci0V7ylsB8orePUdqdYz8dd7LR3pO8
ZtYCZPnl3PqbNERFxkCOcfJsgM+jc0jQwrbqs49wnBDXXcoZ2N5lJXM/qNeIOt0MJvWvrEY+DCGK
ZmSeEbkqBF9ehNmo7wishkHVHc++Xh86Pbtl9cBy77MHur1/GJP+aDoU4qgJRHq8fU/aRTUY7frs
TGUat+ra1MFusuYhU86LrnGczKmAp4ehfLVoca1wIs1j/dwDMku0nOAPJpZ/dEfyzlq570R2ofuQ
c8DRanV0RfoQWOxnnvYrjgnzTdWzqvK9DQVvgaGXnlKR/mo1oyDaxLgpNBVR+3RMmpqY4C+VYUjL
XPTiL5k/8l7CVKy/fChFZB8t7TTwkjD/KuTY1JaPdcjUMczaUUloe5uX0HcTZcFMA1TsWfs+oCna
yQSFyEPgbJg85RfdxgL2Nclr5nbMPTcSelMpFB6tnlMXHFG6Bnp/VATdmQHkC9en+xM3Jk+2cj9c
95YG0MynQqxWhbxGhUPnBgXdCnP9JgPaHaTWXUeXaRWnPpNNDHOfQQowgyBep0n4q2nsB1vJLb+t
Wbc2j4ByvHhfkxYZyOaskiH2V2OTHzwjbhaD7R9HMDoU74Rv9DQ7RTU8YzejuY/NfE/rc02AR+f8
RicuSvl3cehfWFEOxCrYYXETeUATVnHw5Gu2vqaHNa+hDL5s2s6FF0TPVzQHq205PKbZr6hspptc
1cS1YstnDLuYbsIkAYk/FMwkSOzg6Lbi3EQM00uKkqCAa201q+fZzqZ4lYv4jaf4gpeFWUi0N0jn
Mh2ZENrs5L+r8TktI9BoK71Kji0DXuKADP3wiEjCYlO1+pKkFuEPiNCmt9RH7vIUeO95mG9oQwve
mew49Cgf2XWmrqlaXpUcDsxuyedmWlyFvwwDxU258iURiLmA0/hG6WkTYxGbusmDDVxvcvD0jXS7
/Og5131Za9rQfWDdfQ3ieNU7j+FEyNFmlIQMfPoUtv2U2UjjTs+i6TM1aR7WWR0KTpNb1YEjyAkE
rJmiNq57OHqYny5lnahrvK36drj1J/hlufvSMPHoPkNJcooBqoRq+dLnZ5SoM97DlNfc1nCgZUez
xBdZ8m9KkvTLgt3OCJ6LhgSZl7GuM87iGHR0hVVLRnpMikVbWM885C2idWyy/udXxtdRNUavfcLq
qqUgcSvbxOnF0MWsxVdIuDFJDXyvpr1HG30vW2ef+dTI0s9eowpNejCuBlMYAhskQeEDD4in8C4K
UZkj5b3HoQkmkqwubidFZju9BPFH3w2KfgODZTrlvHNgJHyQlKSrHHufBcMK392pqMcPwlocU1t2
pYjQpkiDFXLUbqT8DPs5L5w8F5FHNMyFs5JenTS9GiK/GJJ77Caftlsw75Mq24rhuKTmUWOSSVX8
DE1q7MGLPlzk9KHtLwUp5+QFytextAQmEu9ufs7JhfywdIguCuSHXURPOqfb3GCVrIonXCbQFJ7H
Mtj1tKxSCABzJ7wy7rhzbxmTjCFz7RsH7XYInyLp/nDOsqKt4k//i7sz223mSJPoE5VR+3LLfRNF
SpRE6aYgaqmsfV+ffk7K7YH9e+BGz2U30OgGbIkUWZWVGV/EifHUuep732fbdWXTDNzaw2PTVN92
qz03xRrgJeqVScg8moaZpzc3BRZD4A0gP7r8RtTdQGCx41UcPk34ImZtiogHFX3EkaLSj7ZRmKXM
qBJF1BCuhXNDXHL7K2MSYg3uSh3Aj7yU+k3EpzxkF+bVJz7nR5PKAayR3ky/IzyyapFmisa7WinP
j7zQjs7o3Q2Vto+Gu8Gdrl6WgaIISA7HvfrgBrfSsY6mXW4xizpy6ZgnI3TxwkEIDwznneaTF0WF
R966u6LWH8CP7wMnW3odmBOV4ohQokPgrey7aUTohF6GeVbpxpeswoicVwAOyvsJ277V6N+kKzZl
lj1Rz73uE5KkmoEzGrxKxBO/qtl+9+74YlTlSjX0OzDxUjcyT7HjffoZw2tP0KHheAGrkwW+vxmb
NQbIFXq6axrHWN9FodhHlE3iTL8bpujsGNmToVhbHhwsJ3N1Y0flp8ZmlUB1d/tRAf5bpQ4MbBYC
xT8pHVRAvKd58xeU1P/+2B9KB9Y3w7Lwf8vMhI7l8l82Ot37zbN1YifSnf1XoQMJxLMN/Jfyl/38
zB86h/4bcDXb84iD/PyU9h/pHKgYf7KGgwnG7UmUw2UXZ5Hp+MV3Ztd6oI2TG55q1zxHfrEGbbeb
alAzbfQ0hmM3T2rWPXVyL3/6lP4vzxtuxF9fGVuhq+uEL1QXxvNf9ZUothWz8d3gVDDcJYmx6gQD
fdXhAkc6WPfFeA3y4iolQvb3IISsZQcu4f/xLsg7wXIzXUeTotFfVB6rS/TRTUdxahOMInZEPCRk
FcvEN/sa8tNgSdLAYPBc7UkfzvGQbfWGAOE/v41fTLfyW7BwbLog8zTdMX6NYYZKzFGJVe2UgdFf
tr15JpUk037mv7H3an+zTfJKeG48qWlBNTN++XvdyE5r8KHRqQpxurG8FnNtNM6qDiAnCgt1obfO
zojVO7wuOLcs//2f/9Jfogj8pa5G7gVKH4obSsov3vWMbDBDksq/B1SNe6errpkPc0HDoJfgzv7n
F/slY/P7i5lw8yWmUbV//XIHxiOjU0Mxd3EKtDS3Erd27+vJulMDcSusSmGA7p7++UV/CXr8/qIY
OHVOBJhTf/0urRJ5EnM1f2FP72vAA0wylVWDQtXRPZauP2snLV32k7P95xfWWJd+uaNcg30VF5Gh
IYWav9xRxH4CZSh15d7W0LdLTKPymEG/d3Mt1EnBT4STMNXPrdxWWcK9/BwK/vlN/M3HSgqSmAvB
MNYtII+/xJqC2psYBwpx6kfIYBYDNhUAFA2nS0edsMUhhfybF/z7Fc0rSklY5/YBkSs/lT/ptD3M
qSHyveA06rikCl18a43xrgTxSi3MYznhpoIhwDDyPlG55H/8eEXWnX0DOFasLqjV/QCrQaU6CXDj
LLLs3dwNhbhpvXuZMg5bbkBJqqHs0b+28opVHePMvvKGQk34VRcbCU/iasjwnXBqFYV+nuz49iY4
KuRN8h0SjBsyzl95FV0aq9gZmXsRGstLXXB4hwm8UYP2bRjKq2HLChF+U6GzGOJwOtDpcRUUnERj
8EUMAFWBXb5r6GdNONswq6+G5h/MynuTZ7EhSG5+WZB/4X7ySvIDP6dFX9XP//yp/9w6f31u/PVT
/2UdYejYtH4ViFOlehenry7Ei8xZ23KPOWm9j73yAwXyjOyPwX+Yd8WKPPC/S99qjv739cTjJEMO
WP4HD/UvKr1SY1MvCis8+Qy29Tvp/3NG69UtsTgZ5VabEORKBvIqg3mfAX0mJ/UeI3sNXIs2JMtY
d/dt+8BrzFsV74oNeH0S0iqc+J/CsRnFa7NI1TeN3r8QZ1y5aXOoBHYQRcFNjo1Ax04wYisAFrvV
pM/AP2qi1GemyuDelU6ESloSNLqkJ05YWn2une6uFSltVsOKe5VtbHbWqKeU5jVF5UcLL2iXVQRL
i4LXWYMhIsEY4UfN3PPiNVGuDx+xDRt3XuEY6i26txuBKVHqZRSdSseFg/Wikh6MEDOGhilD6XFn
WNKn4WPY6AnSY9/IpI+jckyc3lhilFmKzSN1cdJ4HW8j94tdSYIXQ0iOMYSExdLEKEKS7hBjHGkx
kGg1tUQpnff1ecReYkifSS8dJ2MPaxYHiuOuLGlIwZgiMKg00qkisKxoWFcs6WEZMbOU0tQi3S2I
QYzp9Gbb0kbRl3PKr1i0a5+vI+gfHSwyQaOeWh/gjAvEDg6inZaAXDDVUM7k3gZps8FuMzULAD+W
SXwn9cSdDxa+gIDnhkO5dDNxsSJkh3Yg6JQN1NBhmA1otQoOqP0A8TH8RP5rL/0/OkYg/EO19AWp
0iFkYBUKfDxDtnQPZVCrhkl98LAVqdJfJKoacyXobYxHAwakEiNSKx1JBodGnw+WQ9ljKT1LGeYl
TbqYyIF+T9LXVGFwguS2Va0TxLyHBvuThg2qww7VckrFHFVyqqsxS5UJUItqJaSHKpduqtqhoAB3
VYrNqsJuVWC7arBf2diwMuxYjhc91CYYOCOL9BmQHIZvd3Wi7yaMXD2GrgljlyIdXhGiAmCYrd/H
z/0oC5CG8a2KbCgYNh+Xb6/I6m00PgC1tijY6tCCCh191E97on/hOtSWnJKEdJ6F0oPmYUYDbVCt
IlU7sMeUeE/lHgD6lrV1TuJ2Q2lOsXBC743p8b7H6uZgeXOwvoVJ+jBVE00/U391ps8Ci5xopzf2
gTxPUDedyLl50LCUMasoGLOe0dY+QSjcYtBucQqdkVK1iGBYgS3PwJ7H84cChKcK017IaIMe4sCe
uWny4mHsY/R05Hn92DbKcejsF9PuD52CaaFSlJZ2TmbgMUGEWUmhhCp6zDEDJ9OshhpvYNOsGUrO
x5HWW53xiyJo++hLZmUGEb0OzSTHnehIn2IxdOexhs2T3rrEQEzOkzMlhWiMyngKMEtaRB0H9SEx
XP43Q1OquNWLvHqOKkGMgGK3JBQbA/tkhY3Sln5KT3sxsFdGXfDl8/CaPyt1ezQrUlZGfRjV4BQN
9TUqNhngnqqKPzOd0m+fSzIrEzyM/vMksBpOXkkGu+u3ACmYXObbKlOTRwsnMWrXvVZsNF0kxHPz
jZpCxzCLYBcpSbIsGywFTclRlD4A0v5YtUCx/KtwMg67NzPECq+9BK5+BAh7iFRWhCl6KhghLkYK
4sQC/fXD7gg9VGXULgyZFGngWkxOgxvO44b80MLoaoriosCLckRSzz0KwfCPDPPWIrtdgebsO82G
CYqoYSX0ZqjhIg+ndcR0U96Lepq8pcOcPmKmk8NWiIOjqJ/9WJ+MeDqFjn8VrX0aAyRPBNzU8Hc4
+a9FZGoLqwRA2VSyEoSvdUowqMHYDxKwak2mQrIq6VZBVV26eLHbRyrX+JjU7r0qnIe4bq8T5cIz
tIsGe/cbnXc6z4TmhSd9P8taWkpK5IQa30Kc1NlCK42V5nt3sW68xdTHCRZuNk8UyzXHkZpAH2AH
sQPuzIVrmquwoTpe9ZjRZf7cDJJ7wBhwbJGeZv3ACoy9FmkX14JK5JypsrbrSN53isl5J1cOQ0IP
ZqAPmENAmWkjyiLe9rR/0CbzsRl83K2sZ5nlHTr2KgNPWq71hHnyLK69twiMRcszSq0uTQsYzqzQ
2jFDPRdu+VZq5bmbgKsYujEz8+ABAs2rF+pI08w5kzye5kH4ZSnlg9KPW8XR1l4Sw7nRlGLRvzY6
QV+sWtynuMw5v+FU9eq9yoOtbVpAAd4h0X16V4KZMcG6Ggbon4mAKNQZwUGRUEhHnTsdMt8guhfs
VKjYUQA1YLqW4bhuG/t5DM1TohSM0Kjq6+dRRRaeRS9H5fFiikouItfeIbR84JZ6aGvzi9E2LEn+
JTplmSIcMj9RqJDunwNbrMJ4iOZmBZ5s9KrXyApWFbd3WvInBFpPJmWixLC2snMzpWu1zOVRkqfD
cI3M/hQP9okQ6EduZl9JWt7GmDxoFH4KgV6taJK58ozFdplN4D+95iOIMNc7DrjeNFs1k6FvsNB+
0PBI1rdcjon/nDAVReDZeYp7AvaoqPpz5OsPQJQp1iBl5RvD3DWDVxvTvf4aKFOOv49bCl0L7436
QpDjbsqimI9FnAbCJiQkYFj6FYS40tcWStnfFckIGLI6uak4CErtukqmqocUT6sDHY0SvxQdq66D
ORn3zeTHR19D1FLNSZ2rRJGZmthshaDplZfGvU66/2VNfboYKJPgHllqOaQlL2zWbTuenAo+YoOP
ma2J0+/txnoNWvb0DCEZbogHeNmzyBloC+1B96go7Vp/KPNBXbTMJmZKsiarzHyaIi+gEs1q0lFQ
J90oF3RJZUrbLiiSvAQ2TGfaVWOjfBoJrjLz9Te218ULiL5HxmfwZBnkzJzJf+sbtvWKwVa+TZNb
XJnrH53XIX/jMaJO0+mzs7NLoK/5hW4Y30cKkjx3CkOegXdeiPAW5OKNK0TNFCzJJTHYzCCVoubT
wmCBLsmVrd2WzEmuyao7BwoepJJEgFFRaLO0/eiNHShBIpNHWRLvCRyLpT+2H2USTsBJIAVm9a2s
oC2EpMDXsZVfldQgkAAHOvACwDO48BKxM6xpCyobAJdWXa3APJLA++67+JsQ0eeYXVO65xi5HZmI
wvWaiO84+ivhAoC3mSNlehoeoltKiQoPNEYbnK1gl+G4x7ZSjNUVs88PM3pj4xlvmd8lPqRmWqjo
NiyvQ9/qc2pd3uq05Y9iv+Gb9dXSh4sVB5da7TdqzDg/EBDoNI4TQzXrkLA3vcUm0COWRxHOAgWp
u/dBWedG9lCXkvFIGxLnM8ilgNiWFkY8MoXHCsRu6XkFFgsmIZmWHmonuB8i9YvgEg/kgOPTBIxT
87rHsRdLV/C1pFN+FYjjGKI1OSPDPRZXa/o38JLxj9Imv5opf43h2NsgleF2bjFmKLE/LMaYduEa
5/7cdpUX1/UZMnOO+9csLzg2TkPSLeGyiB33NLTmMI+QaeZVDsMyk8NOeYYTIzgl74zBjc/MM1HG
pw9kNL4+pvpz+X1yHrroNocSDAjrJgguTZrrnPXZB2NOISIhL1UjIitrj7Q5Uhs4s54ML2Vnw+Bo
UtnMpSh/s24ixVlycVIIvKk1Z4WwsBO19xQGGnDfueonyyKdnkWtfKV9eItbfsgtJJkr3hHsCVhi
+P4Td3p0K3WnsbRopb21KcvtbPJuGeepmDA5orrSmMxix32Y8Z1Xtass5S+tatIVdu7w2HiVN2WR
olT1Cn9HZuL9NtvTz1yrCgjxp5Qz2bW7qdiZjcewtLivhk6fBxEmf59KFJwVLh4NQnBdry8Ka3xh
fZoyawe4cxEZFO2k3VU4OFHNENhWE17UCOBiYW+HgRYlRZ5cDbPcDhONrvh4yNsVygUz97wJ8zdF
q6+mL7Nomn2xmum+pkEQH6KISWVSf5H78SEx5AhIZvqmhKVbDyDrlx4B2IBYe4PsppXc/YRIjnUN
r0c3AuQpY20PpPmCpr56o4NikGADgvWb+TZOS94+G2d1Ae8KJmuVHsoqvyI1dzCOKZSimnrOngWb
ksH+TtwgEvNHyBxiLmdftZ7cKwrlYH2pMwHiV0BwPSUPNNwnY7aKx+7FC7NNIPgbRo14pU34SISZ
WARG+CbHgrocbVludJNqBlJDDS9cmwdq8erTRlQrfIbjstOprGKMS0gqzs5erWZrNqPYqauPkFWC
GKO34hd+F6p2riSrI//Zq7FGm8a5zoFtg4JJuCdmatvfD+bZLSHasknfd7iHbCcmIMUUCZbxyoq3
TVnSSeZacCnjdZvg6TS5piwlurm8YSmaGEJfZfonnjdndO/TBOKgYF/MHEheZHLtNhtAtLL2uxq8
S8dI1Efp6fTuOc4/B2Ge+54Vvx6766Dw9xeGj3I+PESgwMk40K7OFS5vVduk1k0hKhLZF+LH+2Yk
icybmej3dlnYpiL+7nF564Pyyr6PsdlZDvwHy70M8hW6ipF3bFtnvmwXH4azNYryZcra565hom8W
t4SgA7focgBfq5vmXSK1XHnbaz6ug5LytIWuqs/ckoq0NydMb6kbUL56KbNTKbcthwbGRM+mLGCM
FX6Ta1xpWkszjGDjImeW5C7mOmU9ZJA/GZ+9NvRNZRG5KUPlrxwwxvJOJ5t9fnuzZKX6lBBYjpl6
/zxD8pT/42nORbFZdfoLRWccWDa+49+liL6SpCKv7UhjJRSuD7wpXgW28h6RPJ83Cauo5mynCIPz
z5LUmOcudLe0pbA0YX0hSGsQ/sJ9wYhAOPoHeKFVpTyzjyQ0A4E2lTaKHx0yqtEY0vwr8eJXUdLn
qPl4GlLhYWysF/CLaead1pbDxgam59EFXW3q0SQDwscBm8+8L1p6Xt382PZKjK+B81j30XxoMcuk
CjKb+OLva76hN1c/tbeuXG0tMXz3oLd/dEWVdg5z6fZ8FDwvt71jkleGbtVOhFdNwuf9aK+pVeLk
WgfrpquU2diNo3Sdv8eCsSzp91Zhli8IYzR9K89gxdbRuMB1XEeDZTGeHhtjlnX2pVuNmaAmtiLK
Xansy4D8nX1ocUwelyGizVxDHG0gdPk1XG53W8bgdLP73wOqob6z5JQzYKPxs/jZdXLScuDv1to2
Sw78llQnjerBGnnATbHBmH4S30rKP1OowiSjy/Kreuws6y3GnqeRTasXRt+a4APr7eSA/+8wyU9P
XvWxEm6rWFng8MDmo23lh/izPfr9XUP8IPLdKaRhB48Je4/tqlDdbVBYQEYs/Ksxl0RIAiRNWFPS
imdRFMaHNmdB8XDS5RP7WF7LHtgqeMmKh+21l9l6py+uee999BnIa27+MOKxLQABlX6DWZQQOip5
kqj2PL/YVnxQx+Dbpl4eLJh3seBF68j6mW4sWh/Iu20xZQBwwuGJcSuCUl9vgUjSd1FR9jjSgjeR
+DQH56j1ktBYsJIFHFx0DcEX7Mq3CPRtESjn2uB066QfjSVg2uvftgzGTPm0lQi+cOS+p9D9yTbE
MaiOppN/GGi/7cTNWIpyn/r0JBSlh8/Qu9QBC3Poo7xb2QNMyK944JlfZ8GKkdxCirdGZCwBM/Fv
8AGMPNBmJfeO/AraNODx6cxD6gejpMSvuJP+ejmV+kFO0Gm1dxGdVCQKP+FKM017O3bmkezlQYlI
k9XxKYX64iX2pvaJS1nFNYzr68+epawVikLGY96eKsUu5vIu/kEP5F16kFcaVvwVlgICTeNrqPFH
Y4w7OzVvqifCK2r9rAuKn+t3NQ/3pbwicfufdY7BM5JfH7XnP3Y/n4nc+iY0VvKhLcA+gCim/9ej
kNWT33YR5LNaJN8+JqzJQvnM2JYaciMnNwPyO/25yy2JEglLbSPNKfKvzoT5Nmn8a3oT4FYo7lzk
USi57OpKrrXWVxNkDBoYppidWj4Nm3aEEt5yTQ6Gv2zDEnK+SSJmYKX9QV+xGJNW0pk2+DEiNKRF
m1YZsMUC0EYwsrvJgELzOf9cu5wZv3sCG5ZqrU23242jNCcYLPWN3k2LyeVW6DCnEjO3eRQ0h6ga
jIWLW3xhtMpd6/ZYBdgha6niz5OCzQ8VnOBCy+Hd83kPAzCATWkU09ypdj9LgZFZxPkyHt85TZeZ
CD6jEsPKlOjvoaprh3B4DsLq3WrYLPc+4WpC2uXktbL54GZq4dZFmsQdxOFIr4aV2RZsJCNxyyvT
2Uzdaxer0PCGd824WB07EiCI0B6oRZ8FaUfnQ88irqkxzkI0tgygtK/K/VhRv6hGGT+yjoJ+vTQV
thlIttxAzpNtsYUU+fRReJQJVEBHFpNRYKgFzd5r7bNSEaDtHWuX1Cg2bs0urh3kk7dwoiXhUQ5j
8iFSBd271YUbeO9wKUWuLtJIZsiy4eAUJL+VyKZkg5Pdz5DD8h2KMNOTGUctadnymnbW1ojU97RX
ziXiws+jOiZYg4M4AGZwJyYezmG9ibD056KHDDeIYxz1H4XT/77RdZV0UZK9SyP/wkOg2+hDuyGF
N4LkAowg52rySafp41cyj7nnfg4J3OfzwSaCKmdZdmCce9e9VDolE0wd5HS99RgO+MTGFP9Y6OpW
jDyeCnkDWvaxfIxz7VPesAZ3ghxYykd2pJSrntxVahg0eMAEm9ij0XeEP1ed2BLJm38qOaFYKRAC
NAe5rrQ1ziusSXK+JQ9KmI+hnjpw26doA+3t1qgYYaUAxt045XiYasCg8kRTh0W4lKUWYWTMHtN5
gbofZNlNL7kuTEHrx2vKXYVaL/aGSDYjhqjcx1lIonygfPWp7T0qBrTmQ9YmKJFy6QOOYaPCOa89
UBqUzT2/vhaslToCGHJS/xrl6Vpzufh+3Jhy0IY/m1+mPxXFF9UJD1UTbQtf2Zo0Q0nKRVy1c256
b6b1AB9MZI1Zmd51irJRIvVEUu5VKdAxeqk89lFI5VJ8BPd5IguGgOpq24GIiKvJKiSGcAibMKhr
D9T68E5vBiZRPg/vCcfqvgDg1+QTuajgE3bLqeUIGnBpoN8jyJOtZLxF1RBO4Pi7M3gGhubN4MBi
AefrTOU0GNbBoxxn5gfZo2Qd9xFz0FR5pB/m3vNuii88WRF88ojvF/34DY71Dflhi3xzF8ekjNvi
hUuOntg+Y5LQbIwOaHCgQF1xU+ztbPCLiKy2uRAtQwIf4+TQJVenIffnZ9O90DGSd1QS1NRjIJav
lcJ50aH+oX5LY7XhrpouJ71qPO5sg4ptK3nmUOPR6KHweMreytT+NDlArcEpswcJeVBEuTpPmn7Z
li9mRlw4HbCQWf6DG4u30sQw1dlrjYhsT1S2yjnvI4ZpxX1acO+L8amNiu1IwFZnXtcQuLUI3poE
cIVuEwGO1g3B3F59arOpnlsEdrVWP4IxfE9lkvdnrvpf7I/S8Rr8aXb8t56943vwnv3qjvr9h/5w
R7kU4xmEkmxLxRliM0r+gzLm/GboHBB+yOSmZTDa/yMH5vym6jSiuq7maAYcEX7oD3+UJZ1Tlu4Z
EqjpOIb5n/ijNF7rr7YKAN04ZZglwCvl/dk///zPBgMbVo47CbZlFmiu1iwgTraLII5peWtScFHj
ccioNeHJuaPgYsXG4CuIsevD8BgDZMoAyQZDHpKIN8zNXScIKpbP5siIOsuDj2mSkEEP43OKEhc1
A9Ji6Ty2ERp5nHGnqAbFJqDNPrJoPwaMav3RnKFuDYvCo4lYa7eTSvS/9S4TtSxc8PvQuVikbxuT
O3NI72Kz31B3fzAsgXPa7V/DIXw0rLpjlqQPq8n8CDq33WjS2ivs9tybOqVJOdJYgD8z8sSTo+sf
YR9RAdI9sdZlvgYNfU2uaWLtJbxNBQcbd6yPRKe8IIXRgovC7k/5fownHrfDLU5YnPgkPIcME5Nd
MPecjrPAJVzfHyYqmVsGYjOoygCQ8qdmWFmKfWvL9OqJ6rML+MVOlq0djXU6g4/b2/vIQPqqmD77
LRuQnpoSzUvw6Y67oFhOzcATT3skcEwIJKZUhASz4T2pWrmJu/EpJnbd6NZiGuyXWNuKbECdHoi+
QoAnOJB+4V0515ywTOM1u+hd86rb6iL3maF6YwT1GvgUfUOiDFGYu88k+qgU990n4sfE4V4MdIRl
6VbFUjDU4bMad1+DZi1sjXPkAFI/Y2pNj+yRZD3DFYbcja19Zm25923/mFbuHhzI46QaZ72EBNec
EEs2+QNyMR2KfQ02SL+3pXElPVrMBij0hoJp37cU34ai3RrKFUzZ3lE4yKWYoH32bMrgbsH/bi9l
EK01p/hMCkK0lrL1Y/ecouFocbL1Jg7b5cLB8Z3rBFfeqV/ZA95o6e1gUjyO3SMnnZU6EsxucceX
Y/E0wlLCIZBEITGIsiBvTjZI2MFns23MYTWqsCsr8WQGDaiMobi6hX2sSvNiNEx2ArES8hKMvCXW
hhnNF4ckAXjnG1SUedc2GTe2TNi08fTRwW+alVrUYZEHntIfHaW8ODnzHwB22zj68i08i1rlUo+G
BZxw/UpRm2uvJIuuxnPr3aUqTwi1+BCy4TBUIJk6L4yvaOnB4CMO9I4vFB8VzScXbiclFUnjs96b
H05+X3hct21S7IXXPA6W/ti4DxgX9UF70PsWbG63DFoYesFz3+g7vbLOwmUr7mDpaEc9gwK/apBj
OlG9KJU+zcuKz6wYcDuU6C/0BS6iIWOcJthGJTEbtfKRKoB7H2SJ2R+bXgNQ1rwEYXzORYw0NrfZ
WYRBuFfcM83xB7fWF01bfQ5a8+g4VFer7CVDd9imLXdLu4SMhF1Ep6FcqUrM9NWiadQHBlLvtE6t
+yq8weBjaXPsq2+dSE18pDUJdCLQdZG/5ENy0Dp4fGwxclITrJbL0VfXfd+ca5N6TcYmWnIRJDhn
dk25mnAewoYhd6GqT0NcqfOa5i9SG3C1zOYZjt2nOqjaPOmmbZKKTcN4BlKtQB8bH6PKekbIP8RB
szO8Zonbellm7deENwPiI6kL47Moo6csilBfjJo2ClBU4SMKwUMGIC9J73y9fNDi21gyukyIlyzd
NhT3YdBfK3KXizSthg182R6qnGTTaeJBvlBtm9SgtXd25RHi7au3hIG8blpfMQdN0YE36FOVZEJ6
Mxz1FfD/MgdqwrkUUDgFN7R7akJwZC4+aLuEz0e6kwY/orxF7JuUhxB8d7/xbK2mxvxyyPhpYbD0
CpfjEiQhXan9uW513FnTl4ofYxq9ejaZ09nX3BUiYyLsZ3d02Ju3d2UWv9cyI0/7r14+Z0EgZzOz
2LWWRhl8WmP6RNvOawz+issTG5ixq2hiMaeHPjVfbRxAgy9eabHce0E8m1BAZ24ZP2Vlfm9l3oNm
LPIBaT1WgqdKy75ipz419Y78rwxsaUfhladAtIfUYl4bKu73aDGhSx8qcL3YV8k+7PqC1JHHnt+0
3UNoKNxB+boO2p1abKxO2zuo5WCm7rEzflcZp6+MVB+BiL3iMfC0YsKijqdfjZrWVZG9NNVAkNKG
NmBfYuozi7JZpTgKO7++BHSh98DbsiKhM5mgs1kwxRoNb+kMGlVJXUf5mcHZYXAfClBmMCg6vkqf
EbbRvfHQkCktf2eo8d5wqnsjFAfN9rd0PBFyZlMYifKjxssBEO3kRtmHSO/YWtIomRBkUUam+Sbj
XejhlFkB8LOhA5VF8DaO0zEPB5fjq6A91Za1spbG9vwjouKwnqarmCgYbNubJwNBNbwx3Ux2namt
+e/VC5o73DUPtTF8mgR4vVx9KVWSoHlmOwif68RPPkRgvtXGa+GPb71WPeohVkZ4QywYzhrxft7n
477MUXdqrUH+LL/o6rmDKffVBi1XiKPNEg9hw9c7/EfivQjWo+l9jJNH5iNpeOf5XXdr2HL/rFfh
jiAeoxS+6UC1vrX66NrmQVjjgyKyqxGP1Yzbs2xpYhXpU4qE2RbFgTq75ZQPx0hNnkufcjqtQajV
y50fZ7uAUrGqT0iVzqirRMPprcfcDd7RchBRy2PoFbdYVrvGFQ8i9NBI126o5jsH9I6J7DGE+8JP
Xzq1OmBBPIkBnHiqZJxsyLVlQqxaTT2rUnpu4qvdJ6yxG32sPyLIU6QmPfYiWJYvjWK/c5DxY75v
Uw+teecVH2qs8MsZMENwUUuLfp7iRa2LIwrAvSSW2zrTbs7xnFkn9k6wM+j0cb+wZNVrNa73tR+c
qbjB8DV3cGlYdf/aUcBKaQlcEoaIaRpKvqunr3r9SrwYf59FrKXquhXeljtRDI9ZVD2wEi9RCr7d
MNrriGfLEjUN3solBHhixM66bPNZEGopGVLxEI8QPiOLk4/9mnKMwoEfzjQVGdFeRl64GtLhDUA6
z1ay1zre5K5292YQUzTodt/uoN2ygIy/42s7haMcnbNYUnh4RoH5OnTtqo2i90HrH3VqFnFqPEdm
+1AXGV61mmfundNFW7hRO61N+BHnwBJ5bzXlS2dSB6GtaieB52Q8Dx1RTL/dm/ncipPX2EzuYxQx
BhGw+2RbwzJz7bWeR3cuwm5Xh3uhI5PG7avXSA8H3rE8jgj6ag7O5vA+QzdWKUaX8mMhMbSChdrf
6bqxrCr/uSuQvQBMte14D6zwNnX2LS2SveZW64IPaE6ylInySBvpYJE2YmI16X3PDZBy+E7GpaN7
T85QPLZKywETwEoYLtuoP6gRDylIaIVB64zivJILPCcVECtKOKLu7E7pm5XRZT0yeArKbZGbF8ZC
oUZXnFEwIkDPaTsyyo39ORT0vlTjEzTVT6Cx19Do7jzkDG1EAKyVl7IBONQ9CXNgNFrPQ0RlAOeM
XbNHJ0yg2WT7VBMXgwozh7UN/h8uy5a9nn9q9XhVUA9pwSudxY19VbLhMpa32pwey4YTva3dphbF
0HHtldnk62LSN31lXWGOLcNA36VCPQ7C2DSFd8nKZo/jbgcfisfuTqfvjM38uem8XZ+GpC0b6jjx
dDT+XVL7a2gX46K6tkRE6Uu5gzvwnZQmNvx83pFtzdSAwjlQMb5ztJsUNd8onujqZGqrQvgxDlki
9m7bo4d59COkp2lwdhFRb/8u9sUlNvPnaXIPcZ1eyZoe42Cg9vshbXBV5fGT0fUvkxib+XTP5tfb
up5+iSmHPNSRta8Myp2inA4GGB4YhRsRvcCj+FDZGGSuDtAM8EJpBEcR16uwTYdZ0tZM0q3wOoov
v0KeM++aenivp/sxVo6R4r+AEUYLMvPP/+HuTJYjR9Ik/UQowb5cfV/oTufmXC4QkkFi3wEDYE8/
n3l2Sefk9LTIzLEPlRWVUREk4YDBTH/VT4ErWFdLiAvB1gUa3CszpD1mMwpe2bGGE9nWuKOXW9cO
ue3dZ7yYFsOU7CJjz+6kWDhR+G5j8iwS5z5wMBvU9gaArnKFO9+lVnzUXvDp+K8YEf7MIndoz6Gq
bA5/0z7cO3Xj0LxdTqDY1bYNC2SnBN/Oe5OTuEcTY/Ex4vvGBSro6htSMIdy6p78wQTkVyAke/LN
tjp3YXbwOQZa4XjfTkLaKyqPmoVhTedh1rUt9/kmsDnpAsAbNqNEMI0t6nxH/6vsiVDzRJs5lbGF
/5Nr+dksBgyTNJ6aKS237vyD3vea9u4KPPfDrc+2iN9yjRbLmKypSaEu+FBsg7hwmiZ1FsxvJeNf
9zK47jeshhNZnB9ew4jjreDpNl0WWee+dDOYyyax1bT4aK3qFKGm8WepSy1/h8p5nnhNLKlTH5be
rz4HdM3lT0NX0m8xW7Cg2+TKUfqxDsmogMNjYGLW/aLqeIhjnyRtyS2KX28xcMiyaD00TI1Jdayi
HeXei3GlVFgvm6b7FJVzkHjxVqwO/fRHDRaL9jV2R4y7jXgwzPYpJn6tc15xvHDTiOC3HcQPu3XJ
HBBjnZO1RDRTKEjFKXG8p7AXB+GPuwhQQdwODBOiPN+Irjl0UX4wKCqlZPzLSNyYOYTzU6MG1IIJ
Q5SMXz5tjotAeAusb69iqPDqa/gCjcp/DVQZXh2xpCk8E5Z3I2Z1midoAwmwK49L1LNHA91xclKO
2piXncxKFvXI3R0bTMCLP2UHnZiuAmvFqsFLHaTpOKuzhlnc2Ri6aFsm9B9BE2QIuq/SEXQgx2B7
JvaZZ/GhLOWRJkuGbQmNopqgLGti/gupwCvfvBAWSezp6Cw1jpvQrZ5TG751s8BotO9SwqaxPATW
LxEZDmpG+sVtVWAokQ/tfYcdIfBD6hZdrgvFCh8ZjlwjyvgoKRvmWLJP/HAzN9VLm9ibUi/p0Maq
AmGOttt1aIfPI1siHNWMGPOjnjAccuOjHbj0EQY6BxDnd2KLP4Y2w8yJ+PhwZzTBA4//UdngvACa
ardxioTGCsstARa4G0Sy977suTzGG/XYCeMH+56ykulqN/5P5iBw+P1m8Mw3m5Fc8TJ7bbXwIGML
XQciAdrcHXHUMJLFY+FC/ptpWXdE8FC35z4ArAmS3RvZ3aPas2oUyQa22m6cqjvepJLUMPA9M6TZ
twiaVdDxXitzosc4aZauxtme8lfmrGczED6O8eCBelZ4vxOriSHQK/rwrYu65yRkJJKO2o8stzqg
wXFuHd7H7iLy3e926K85e4PFlDkPsu6O9SjIZlPXUfXZ0bXsTZ/pWF7wJQMywT/WXarxLVT9m1NF
A2UFQDNyvG/8g83SZRgBa/gOqY7VyAqOviYJM4jtnLXG3nRKAv+mtmhQededoKmxnIxV2OgRnsCn
ACIFieFT72WYyMrtWDinsphfqszc9O2GkcqD5zBuFa7mLzM7eSBhza0pemQ7gZ3JrE+dpVxU1fRQ
O++2ZozM8uVlbsp1EYxb2oDXrXS/Jys7mo78DtL+p8ypd2NN5nN6TfpxrwfIClQKXK2JRgz4NrY0
txkIqCYOsPAn1tOUBsfBSB7y5som6E0zi0PI/WnCJGDnkx1n3Bze1G48Q3sJk3rnRfZ2iuUWIsNO
Ds1HhCo20YU6ZNEPZTYrd+x/hcY8qeaz1qDpNCHOsnEUj/j2Pqe0JOKMGarKD9OcHAvne+Qsowvz
k7cpfq6Mp4tGd2uJqSM3/2A6X1pWcR917aEchlfH1d/aJH9tC/MowmCfBDsarwgBaeu2Tk6l1570
/mhl0z4LrQ1zsm1s+vs+zwi/6CcdKEwC+y4E4Me9qcUvXYXZmXNUpScnSlNMKFT21guogo8O8ZA9
E5/fd5X9jo9mZ9f51QblHtKMICkCwjbklRNHiVy8BUK7hpOhgkfrwVq5GuqNbHbRSJW5mz9K3v+E
NqpilWYerYCm8xZAIzI4CvCyBUHVALTIWR+yEcVPOg0B/8T8tYFNxCqrQ00AmbJuKHbV7DD+wJ3R
/UhHcCaPf6oGqxvOz07hbvL5C64K71AzuusS9xgTO7AlXKUUdF228e1i5ybmax2IjY8jLmjFIfAo
j9fnA4WgjTH9EDmhwAJMd9K/W7SawhHLWEIJ6y6YBefBGaLAMAcIaw7/oDWvwoHvg0gCeK2bb4Fe
/RQsnjTdnsxaXlszXTlS536pd/Zo09sDBpoF2P1sQ/bdOXmV/hw2OK07EZJCkvup6D9B51wkkJYs
fKDCAQXZLZ/qxrjofbHTsV2ZfnaHGQj5Dsyutqg090mwp13m6GFVla9FFBzzXj970QjaS8FtNMgr
5SfTINYGcMh6Pe96gjFrurv2MNbfjIFCbdTQX5wLWFz6bW1Q8dGVPG8agtqYuc2CZk/2in7x47eI
gASefGufuBGkp3I9F+WRHqEXXBC1smWEOKnjL6eZUSzNCcUL97zHVtlMhnWDK6sa9XUyWA9+IOht
HpZmXt2LIrjvo/ZjcpKnHMRHXPakN0tNXXaA8Y28ItydnM7eYkHFTljoeDvE1B6SoH0ei4x66DSW
bOnGr7ZzP2a/x3hz6eweLw5OjoJTTBQ5j1UXPVWAm4CMlOO1bOS3TOWhCMQjeJRvKqCOWJVogcSb
KzkNTvnFjs6tz/JesSkzOoNWEIt3mh19ly3DyXCl28bGGK0d3+JdL6I3XoOSs717hdL5kOrHWJ+f
It1FYzGyJ9byx0yWhGcY/4Xlq98XR0Pk98Yw00rZbOGf7RHgN5SBz7DXSmiLee+/N3kJC5ciZljs
vktztjXimLWCjzCUNM9wUMvLcuX442PDgaxAAKD3edsO7osRDJQqT992br5EbnXxrdPgWGvplFdf
n3CoBuEL80W5HNEDl24EQILMdf0SuhYKRUFRmh8U2HqG5L1N/VU6+nyEAWfxZmQ/1uvfjdPcef78
A4glxi6p5iX+OzrQNQ9b1RKCVWiu2jWDzj9jw1FsDJMzc4g7NkjvhZjYuhJgCfDsFpbxbbSGWFGA
tDA5zzT0bi2ELr+cKH8WNS8sthT4JLxNXlpb/vvJTsLXSBonqWNvy/TnsVRJE3dTCV7m4/Q+dfJp
tpJLXPfbLIUP05X7PoC3PrYXTJIEnrQ7y3b2Ltyz1Dj09GE35E5FfZ8R4ooH85TN4Xps2XiZ+vDJ
xjJedm3CyDMD3R2xBMTI0rmG0THSgdhl56JsLn5SQr0ZQA1G00toapwSsGNEx4w5OmmH+Cmnc0Z6
3mYQ4j7N2REmq9KWsFqopUrcTQvOX5sIws/5u6WZz+rZ9Ps/cVlsBwEPqkyGHzPKPlJzH1vJOvaq
zzwVv2ztUTk0fdcP9/RsfTMmuU+gu6BuiEUjLqZuX1PG6uVwxxsd0lX+3hWhTgh/Imto5AcaJ/yl
5ZEjsiZUjfCqudP9hMaf2q6BSLJvG/ds5MHb6KFCsgFgY9x9t1HPElN4+HwjMpGz+9u6zRPiJkd1
ymTMZDM7w4PhzN91i6vMIcI0IAzQLALDngpyTf6kwv7jtAaIUUZgUD2IeLLRaayJxi2M2GLvXERc
r2SYro2oeqn07yylsx51MXPIJlXGVp/qfKnIIRFsx2yjZew0nP7J5W2KnSo9EyMC6NpuHZ0W8QK/
ppFC0eu9k+7X+2q+y/z6u5+U2RS0vblz+w71Rq5nqz34SbhteWPkBy8ZcX2Z9//TR9AgE5gM/99h
pOckiT77z7/DSBlj/PWn/j2DBsTBcNfSXRfcqPmfhA7L+5dr4/XAq/hPQof/L8fSLQimtwG04RN1
//cI2v0XY2cKMsng/8dI+/8BRXpjMvwta00dtmt4wMlBPLqm7dr/qG8k7V/Nwkxp7bAwZEqFhIpM
ti+D7LeNz5m15XB6s3pOPc6z1sXApGyVnTJUR6J8ytv2EnAKWP6Fk0ogO4S+8e3XcESnYZmK/CzV
vxyUQf2WbmhgcC0n31oqJ7oy8IirdMAfFpb2GNrW6W8fx3/BArGcf8S41Y/IvF53SMkbinjyjx9R
jrA2a4vphGNEP9FcOGuD8+Oytx8HP5QrkVWgtzL7G/Baj7cME8zs2yu8n5hKakxbDDi3ug1k1CYl
jt+y+W1K7CGe1zwQKO0WU8ELPh+NDadeFZ+vHyf2CATBf/q6sFZek0QbmmevGHs+wLgga0G0CtTl
ZpyMV897AaqHbS3j73JD7bmO9V3ojDAStYtV0zcDe5WKHPWtFPn8bUTWh+HSa5Q3PcROB7W6pnLm
1ho0JfpydvX9YNHEkfJvGUByrhi8L6oHAQ7wCXYdxZOOsWxMBS/QX9muMUZJcQe6FhL5nNqvMjTu
cvmU5RJ/fka70SzmK3DYda/zA95KhaLB+s7qYOcLXLnU63DanxD+GoCh6u/FkHTfznTOF+xecckK
bOm4nyC+YGqfN7dfQSX58pyU7WBHKsEI6ASdhH/Ge8MrEJ8MhPkoGfxN0w53t7+UaFW3rPDoFZ3z
2NjRn4FxGtrJNiIyv0jTTQdDb1kBqBoRLZnx+Xn/4JrpVwt7q8aDNangiU/dLysqLnUMmCQMOMT+
DNLFFMVv/lXeE3U7A0RrC6lJfR6D+uZLtNTbBdL78Q2ymnLwA2T8Zfi+UgwG/FWEcmSAhz18nm36
dmwmkGNx++IKEWKoRyugOauux3u8X8yF+9e8X0IgtcSgLYygpvailuuayL1yILcotnYWvdxs2+pv
NWHucaAhd8W3rRqxWscEDIdLWFmYcxJU8RyvLGhmo1PubveUUTDjNR7DgrvKyPnsVPMWEFa+E+E9
F0nyq5zHbtCcSRctY4+oQ5/gSbx9XqwKS9P/SuWQrroZ+EPu+8uzrXrFlLXP48r2nWYsmlp/QdHh
6Tbir/LK7uBJxTYYi3zpA5mQ20Pv+uGFMjcIsfRVKOQeS+Z5FDGZLppjNPbmY76ZdP9VSjIBRpth
1yqnwyBos4gG3IzKMT2rKivRbUYkJsNyT6DLD13ArMMitrXUiZ1XrnUPhMzCOKM9h5HBRCx+8627
psAsixvs+ZYtkyVZDjBx1GRR+XiLI9xWL7UgoZcDGcsPVUIVSgobD8P37cLYDT9441D+JwNcAeqC
qGe4Z46xEELy/s2vmSvJAeElT61QkjchfHD76ZW3UYs0bgzQo1H3a6fzg2MybOmokUYHUZkX/Qh7
EOCigam69lks0dzWOUFh0ftfiV+fhYEO0+nFXw+qVNdC3Ra3Ow80LuOxR6F7NHCY29udqm7R2egk
GkQAyYyPFRjT81jX/kqr7srM+vb53aUL5NDDcLe1a4xDg91gKA5hzHNvpMX72HJ5/ZD10oABtyT9
Q6nPQUrtg17wYNkG6C0Exe8EEF4rT//EDAzc3GLmoe4jlbCJKxf+8cabBhIqqiM4JuubygBipVqc
bndjGA3HgSi0q8O+oEaIl9Cs1kfy2n/9qqq5Kn2pHbJegGMceSJtapSj3IVIK8mLifxSxHm16I3k
LhTlwfTGHPkCWn40GJupavv1f/9eIab6DwQQLxbfsLjPPHaTruGbitbzN/OWYyNodpMjHid2pwji
/aIs+n0SQ+5Wif2CTvL5BbYUVWmVEe30pFr1znT0Ck4VJlLbYH0WJuXvHd/nsrO44wHhMSjoX117
+A5F8JQRu6x9dtM+ZxOpmT9FLD6n2vophmRXav7a8eO9ayb30sue4q56LgnxFvQbDTxErRHf8U79
MJHBYKpcrXG8ts5wgO6zt3Q4pgTeSZ+U1QsThHtfsz9DMR/7IXgkhvqtOPqO69zNGB/jW0hQy86p
R1PuRBGxtM4tNmqk9o5YiwzflXWtKZOd4SAbVwV25RqBXQ687qqW+GY199cYV/sYVbuat+Mg6W20
ZjwXNsHCfunNDDuzmWQyS1URX10ze7Yn99dVQa7ceikjtI/GIV9QeOIQAZ7rSU7oHpw7qn8X41Lq
m3DId20xnwa74AdkamHo2Bb6sXqe010Dtzgd6R6Ixp3WI0iQYKd9yDPRhkrmsk5ifGmQq6PgWhjB
HUpp7RTPUy9fbNUWMlMmqPI8mvSI/8IDDPJmXKeDBdS67O49LdzXxq8B/CiFjJeHqIy1VrDGLA1I
7QgKcg3V1pwl2Y9Sf3E9eecV73OSPM+5+5C709FWJy/Na59V+D37JJV37wFB4AiTHds5+q7RTuOg
/TxGzoxyxIUNx7HFx1wzCWdjMvUOkZhwfHWG4SEL74pE0IMcveWV/9mYDZqDzqwHwdJOH/PMfyud
6IeTgNmf62qEIaLj4UNlq4rmkoxM7SPtlAvn0ZnsA676x3ZrVPre7wkcZHF8hfyynwfvB2s2hYLO
9JW03gn6MJ9oZAosWtmHo/Efq/uqGeNYTv8cy+glWvr0GDJvkR9lXX5HkIoWJbcgAXu4w502cfJX
JUgiuNad897naPVBvDdK/WDyHLsaUb4s/LDz7g2O7DL2s20fYXmM0m5vmt5zmveYJl07VViPcws/
dCDS1meNanaji6wFwFDK3wR6OerjWC0GM3gInWiV2/XTaIWfRuih+VoTnirF0gwPdW7cOXH72MfW
0atKZ1luihg4cYyZYwCzqGXNt41Go1UxGxZY2Hk4fvdhS9lL85oYTF/dGS/dOJMz2bvh/KyX5sET
8SaUUEGreSccwm+JzUianXe+d+a5wPdBdKfO2nZtR/oHAYg7zfykPzZZZR3WLhfazcrPWMdj7OwQ
2R9Iv6i57yLm6q7s9oE260OH+1B3Y2oMT3ywoIE1MuPi5BTzhfTcRj1ljb+2p6hbNrlO8C+1r6Gm
rcqaYgtyC1vp55+s9N+dYTxU4tH3gz2oL3a1LFUhG2oEuk2OGLlynWDnjUV7dCm5Z9c2PTQZMivB
+XYODlbm34/xuNEbeYj1blsHuPwkCu5i1M790P/WidUDXpYP+WhdDDsEOA/1VvNUn8o604LvLsb9
o6KEbVPytolfghp8d049IYbQtFuV9C6l/ZrN5ArXy0F3/Hvw4mnBUhQbZAc6lyOtRWeKVp1ye64X
NQWag0z3DN+p75BsNVs/fG/nHg3YeibD+uTnyWNtivtG0nXHxzv55k9q0S/lucfKdQk3WIgR0x/P
tK/GjD+D8N5LZTxoIwjsPMAEHw1yxB/k70byRw7eyca9xyhzqfQKQ2NO1NaVu7weX3m438uQs0dQ
0uZAgxrwhXv48EpmdS5J695zREOhc76KOUH1xP4Lc2IX1d15oFiArUgL/N9c0XL3pE800DnTZiip
2PT7PcyhN+G39D4EzMtUGNRqvwgNk/RzHoWR7uqRBSNFkNedIyR8Z+lMPA1Ugx0g17RIe2QArShb
x1X5nmT5DyOtQ5HC/IneOdN+Bzy6vWludewEODuWoi+vTp8z8dq4pXzvhLfrOwc+vHjVRbgiUXdo
WabA3Wy0Vt/CFH+SA/Piideg3lHc2EMr4LgDn9BLicI12sqcxak37E3YBUSFzXodGg4kIC/bxBRP
uuivghhQrXFpauMryrC/NA5/pdsq6YMtIlcsWueGD0VfErju8mGRs9nEyIiC1YPSIj3h60yyJY84
X3Zlpv7FmpgRtEJeDa3D+eQ9+j2nkgzJneNb/SipddaLQ5w6J9f2tzWPOcVsXEmmHWF01KLu3kwP
GMkPieFfwhb9mYkw5EWUHQhWnCcruTWH8DOk7paz4SnP9BfyAo86c4YpznZ+K+/Menp3RpMBkr3J
jWbTd/tsMFmJ4vdEGcas+jUY2J5pLt5uapuffSc9FP34IbvgLNj6EUArg4XWEJqxy4t0AdT0Zozp
19bfbDZsokfIG0daGsoxvpsIvOwkVMDN0EaY4Oi6UHU1JjSWscfrKEX/6DpiBVCbQsGZ3DHQykHH
azA2L2U5RmtoiThTqaBMu5MfBechoJinKn6Yb14Z5jDpKbNNmRavLdGxsImspeceMs00+Vzde4Pg
zirssmekR4/Pyr9vh2gXa0tB3slE+Bvy+OxMOMvnjwbo1HpANCS8Ul5aYlI+YJ5CByRdM1nsnHbT
uiORJj/F5Mqmg7x6eSCYgTY/EQXJtfBdC4IDgy3ihdZ7m4QH6rhWpUsTzzg8mGaXLTKIVX3FZmpo
JBH27jj5L7adPGlhcfZ04yy1De0IvCpl+zSjCS0I/T5pNqchM73oDOLgAiCItozJ9bl992ZxGBkg
CFI4saAgocGEqB+0Uf6mcfbRAIeOXdprh2zPAYRdbmCXSLT+Kx0dT7p1bJrkmxQ6NnIIwaw3xroE
qz+YP4IKS9QT/xuM+dV4zjJcq7zwR9DyiypIuiUtX4cSVxcE2Te0kD8lhvxWTeHK1P/xTHlhv8l5
tNv7DKWThDC/S8ZsafjXOLjqw2wsWm/cG7YrFr5osbVQPWqNF8tm1FGZOvte8gCD/t62Cuw2MyAq
BT9IBSUozKJ8JQskltqIYPvEiCE9Q/K1CUYr7ExtpdnFy1ha11liSouQNHQPvLTa+UQpWjVEdWo5
dea8QdJ+lyHLhPVuMsLy5XDfx8QiRo0PNQpWZtfumSFgEtO/Uie9z7yY7VGPlO5k9gZmBHi97kFK
3q+yOEV+8Bg5+b0v2XjUUnLEd1ollZw4T2wT0zsQk99FRfRYH8uypV2QsC/3XN6eiuAHf9sZyuya
PQ4MbY/mcGceHr1o2BLu20ch2HMGMDR4onGkWD154WBjLV9EybKS9jQOSl9fW4NtMqw9I0Mvszyb
l7QvX404YndpSAy04g4oWRU72zjWzswdrqbeMG1uzk1Cg0hIohJxa1uE2tYt55fEiMmeWdWfKOkP
pqRibpiWYfMY+dnZgtOE//tzonRhaU97q5/1pS2BKrTwalrhLsU8kOzVX4qS8Ug0P/akkrCfXOrO
vjPi/ph3Yt1hBaRJ8c72xANKAu7kJnwxMetirmfQQi+lMOdVZY1XszAmYoSpfRo4HZ7KUXu0h5ZK
QnQr1R3QVYRJDIoPjd+/DvUp6gR1rzH2yvxPLjhaekOjUxTQr5jLLEfS/8tYS77CQq9XNi1xPtj9
sW0PbLL3rUrsF4Z+hU72YSolRm2m0fL4VWu4WyqF37ym5wSGPgbPE+sGBwOf0NVm4kEmLB5dDYmz
9taFkFXDsbSjFrBkyASqBgfl9rSSyO5dK6utaaIDuC7xXi0S60nxsGr4T8sm4rSvvsXbaVnLePzx
DS2VwgDX4KHVrTsS5qhlAl2Or0rhqn6pBMYHZgh01OV3XjZBL6J4peG4tteJdtizD4Xbpi6oGX9v
qcE+Dy5VVe9up28jmV+84KzgOX8d0VlC8Fk83f7H7R/00q5BPgjui/xb5WHZUfdrOJ+Lmid0iW1q
qxXhnWYJKqYn79lwi2Xg19kBafqk9JoyfJ08i4Q4Ze+L0B9JCM71K/6ddycJ/2hNA3LBNcFA6Bcl
CN2kGraUX54ebmjCjhZSVUrkmjzHqUmBd0ujLUv0hg0rJZZZqeN04JMU89pBagONJFc3Eotd20dU
obubtFzMzXeiU+OglTTOZ41CZIEqIhxiJ85zOrOdkW27BPr+7clofwPv3C5QDM4udoz73KqttRoi
16GcViMVOyq/jiITHIDzPcCBe9QMEHwhNkah6caqAQ9m5XxalZZLnkbv2XvI/JhVx/zFBws4JQ9e
spn4opJGrMiAAifcld0zLu3NEsOcE86rjOYdo0ea8lPMFbbnXtqMbHDt0oA6qRd3Fp7mhp742n9r
e+6/HqjRqmrqp55YzSoE0GJ7+M8m2srrQAabqpzM1dA93ESvrIvfJxrGFiZU1FVRkY5x2vlRaHxB
xUhBbESpU63gt1uzQEjWxK4XeK6EetyykhvZdGFzorLc/o446tBAbWpbolpckPtqbIqkYAsmlrXF
jZNaKIxZAKQjRmAofaRedVPpFudeghRZMkJk0f9DGwrKON2U4qURKVhA/vTtpwsCcajdBEbl5+3J
v93VYZihxUUPESRMIgYvN/4OUS2+yZ7f0T5oysx6zD8JDqyTUtPUY+XbQ4fH5OmmzAVjsktc63jT
nYQCbt8S2Z7DXlhbj0MH+d6nWBNY38nq0A7qmA3d5ADuccofNPxxNZMLSkW7Nwr1mLpsKkrdn/Yl
kAHsfXx0pM0G+jhZ6hd103Hxelw7Uedc3Sh+8o2fwobeeFOugpKS5zkGJZnaHANwIBrLLuaptnrc
p41MT5okOmMH7eNfF8DmNvLjEMYqPoLCp9+kVXBGhrlrK6H0PndsEm289wuTdPPtSlrzfcV2l3s1
eookfz6b9KPpQT7IU4TcZmRy047utmcR89XbdqJhlAjTmsbZ6llre5xfb9gjkNh6/rQsNH/rpowa
6BRYem0gOZ959kozacG4afSEXRgmoCeszB64qW4VG8PxRjbZ21sLyu2C+4AFx57DS8GzbVETQJKB
6QYxdWAU2bC6DYO8+uq1FsqnGhaghVBS6szbpnHOepRRlVCdbgowHjqAJmh92hhjpIj8N7XGjDo7
l9tV1p3+GPQhDL7AOCpF+/aBDKtAMkZWdwiq9n/oiXPgXvSu2IEo/Ev8ljMWfkpXnD7N9g1pXPpB
aE+ZzAaZeaBix8Ul3n6ptSwE3hEMks+G15LW1QQkx/L5tjx4Bs/YDN+c/Xm67Ppm41V48kZmSzXL
mq3TiNdwcCv5HGXDTxKaeMZikvdJZ2gsAAtd4//S1uQv+cxqnRdZsq/0uF1X/Yg7cfKPDAb6Df5C
IFv40u1+Rhl26VlCqS1gLLaVh3LCKTyBLUXgRzFTKrmUtTjXwri6s86TGiSf8L/yMD1WIieuZmyt
MH2w7fIwQCQSxZNJptwX01tjjj+Jm7wkMZGISsBIaH16U5Jwz3rl+sNLl46fdmxeROaUKzsLfmu+
f+DKxsKpY+4dz9p1aXGd9fhrzFB5iuzH5uzi22LVSjgftn/VwwgLWnAwVDVNXFN0b630aP4NE3Lz
aW3tzTgAcjLjyoP7ltqXtIDFS9AqS+xDYFoby4o/rIiLyZS7igpsYCHMGQx7ZcBGpfAeppETkbDF
NZqDbyb67AfwBqqOCmvYlpRyMpEMYLMOz44XvbcFGUmrpI42Y2/YA1IoXOkvUJQ1PE8zZ91FonCh
vWwWdZcTxusoWg9z2ncbOuPzrNLPVdncOZW+s7Gbober3mfckQ02ySnpQR+dDZpNG2GtXTLjM11/
MxqHiwDJR/4MzHhvlfGmQRrHCVK9jFCDnTdBpbrf+0c71X7gx11XHibOWbk5ddN465S9E5tnhN0z
U75PvjTnJ6vfqEPWQCVWOh2nTnugwPwuxThq594zJlLsLc4vJ4En8sjB0sJqKrGc5lhP6VRfC6yo
+HWfC9UVwGlA64EqYFltsK5OWFgThAQANXupkhhQVDhTKP5L+lEopxDwOW/R8u5p7st2ehC1RYFI
En8x1ABfXEH7mw4+PtAUW+2MATCxdwFm24qXyzJS/lvmbcx7cJWpErFy2ocYdUvl2K2Ud5e96THD
zFtVrbVsWzKeFR61san3pIuXWcJspmIhAXdKN6ZPGlbLzHGDpXCpyRFUbmkHS2H8oeDxEVdMyDpJ
hEyzv8Ap4lTDfqwpUoeBIXnmJemmVK7QbY3HFVNyaLFPJt816doSeMcrjxTHjrCdFpTXvzocbim8
Iyljzl+V8kQbbXPsOV45GqS01na/KGfiZy8OA3Zq2Co5Bc3oU5rVbAcs1wHW6xgLdlKcXAzZOTbY
ZSZCYDKZLpdWMf+gif4GSbTV+wplO17XXv9UcZFxgIbwMNpXxkV2pv+hBij3KIZ33cPsD58ob/TK
Ds5uiOs9QjfWuzB+MTGW9xjMq45TK4Zzphy4lTLHpB6HeAoc6I4AOvFFkcVPtp5djZrskEnAiF6F
8qmbwxVqtV7XA7hWgzkhi69dNL/SJK/WIsmI5uTJ6iM2jJWnAph9492r6HFjATqwTdjGU9D+RDgb
yQt825N/8XRHLpqUvVOUEhjrIOmZfc20SBuoPSTBLtM3Nxq3WqY9CBXcw90vcPkbuP0LZftXLt+M
HMCghT+aQTBg1JdENZ4n8gKFCg4wWOItR5TAV6GCFlmaU5CGdjWdPRU8CBQu0C029oR6D8fqZFmE
FGLSCoRyFp6KLxRT9+QgRsvI3DTDfMzJOfQq8DCTfPA7760lCWEO7hLkug3vi5AEYzUqnslNTOGv
r2IUICvwKWfjn75564foqyBvYZK7YEbJ0I8khk8iIyeZYZHQsElqUDxFJWa3Dwmz+l2Bf9l17iMU
C9a8daDCHpGKfQjyH4IciEMeJMOh6o39hYfqenbj4k/Ne4kznv/Kmnqmg5Io/meeWKfQ/5riH5fU
SabiJ7Ea5UckUmqSKdpIRKWFxJG1YhO3gG7M6NVWYRYv2QmyLbeJ2v9cPoVnMvX729Tw/+BT4IUe
quwf5qD/+FP/NgcZECWAQDgghrHQKv/NvwEV+r8orwls2zdt06CV+D8BFfa/TEfHAe0BIaVWx6aY
4N/uIPNfAXNJy7P+fwp8/jHg9C3HMS0Td5Bn4J7R/X84Z3oWzMxyZHWJjOEnEZJDSN8t0wY2cN0S
ACgM5a7+2xX6L/w6/6w4UV8z0HUvsFXbByan/32oyksgD6EAt5fKLI3d4Bi7qoVbl4j5XNoGjfSf
GuFmarqe/vuve3M6/c0JpX5YO7B916I4mtykqy7G36a5kyFmCt/+F3dntty4lWbrV+noezgwDxHd
54IkOJOiqIEp3SCUTAkzNrAx4+nPh6xyHDurTrnrth3hsNNppSgS2Nh7/Wt9K5GXLoh2k4GdM8nv
upsfE93aWhOzeiBiKEZHmSgLFQCePaxU1dwaUbUJSrlxOvE+5QyD2+42+x+kGd+jzNzOnVxFcoO9
sNAgJdFsgSff3rYjo5sKz3qc+AFjfAIv54LiUhMCM4wDOVQbneBdPgwIkt6xzq1Vm+bn0GivcU2Y
n97yf/0GaL/Wq/AGWKqjU5itm56qab/U51huHCl0i5YXV4zX1uA029srD+cnmkR+LJtm32rGVhH5
eXBMgq2DWAXatAp7tG5e6exv6EqB01/+RYORZvDW//LR0NfNX5aGW80y59//w0fTVVFghgypL3MU
J2sJAMUFaHe0+2FvVdMmzqJ7FLjPM6FWpPZdVVIYinYX/cUL+Sf3w59exy/3Q0v1cuaYLKsxCpuM
uwddQlKYmuv8aamw5hfVqP3F/aD/sx/esgzDti3X1mzjl48FTIAaOeUkAS54hHPtVUtMx0i9Zwil
73G0T2bg0RRyNUE4BFXcHQeVcXAgLE6Nyvhh6GsjchcHr70xL3yapvzJbQI/k+LyFxcQxsh/+Jgs
x8HSaLJy6b9WImVdYGhUIWI3LlaVku9Nh1iWEvl63Ny6PL677U2riN/SWNEu/uJ7z50wf75EmLPg
iWSlYsHS9F8+GixF5FWmqL3Md2kQkPQgCpZUdudj6e5XVOWy3+9wZFCk6ALVLC3UQzarf/Ey5m/z
68vwqIQyNB1MEEvzn6/UUI/HLCzS9oLdcaX3EgxydzVkelcia6HQi9Cp6WMc05VJ2HkUewQDPyma
m8MA5i8u1n9cSG0yYiYPCE+3NGu2kP7xppl3zWCSs/aiRJxC6o6JUasXzyohi9SZ/DDTN3FSXRq7
Hv/iO//jQmKzlDCcVE1L43v/csWmqUWDpVq1F2h9sH4ix9wydUOaaTks14TZD+FAa+1fvPW/Xn2m
YxlzyZmKmdbmqfXLz0vfe+NFTZBf6kJVF4aBzQO5Au8/QY76lhDBs+Ns1075pe0avOd/efn/eqPy
ArhDdXBFlI/x4f/y2Vd5NHSpYohLYXjrnIaA2ScbuSEOmMhc1VF4dxyx6eLsvdWsp4YDl8h3Zeld
//Ubof+TN2I2IOuejtZCBeAvT9BeCUUeNxR6Jq5OaF0Ez2VWXGiPgvDMBwcBrqAQgJnA0Ow1Gfhx
Ulwwiiz0SrmEbrMfwIxOVrPJu+AQTh52s+RMthGNlanYX94wxi8ILBfZ09C4XXT+aeJF/uVtS0LF
GKWikz2JjGapBCOHbA6+KWeZBRHOYpXwUnSpUlICbF/tjwVryrIUqrlQymkHeJPx5DUKJzqwJmgJ
o+e8CYxMDPXRejbsiFcdfP8Azr8+A/9rzwfI1i/suQpApROgxBxS188UrpBZ0loyUV+unEHgpKIX
hpmfAbRvU3qmc2fcIK8kOI9W5jx5ZycEhiczSPtCakqbC4guQqXjKfb0VQDMYUnNARTMpMQJUCYX
yC3MsgKia6F6s2lCSOdKBCXA2sQh4W0EZJOQE8GimmYQrMpwFdOpMClkGSxGTcHFY75s0T4+9uGt
qr3Kh1/YBCBZWkXfOhU1vjLemxSWLaBA3KVu+6rt+QbtDoHmIx8hgNP6MND+QPzue0EbhJfi1e5d
rtnxkhOKx60EYVHsalokJG0S0VwrQU8NBsy5aqIyjEVM9wSHtzdjLqOI5loKxYrWHlOffC6sMPgT
Rh1uNHo053oKsM1P262ukqaLkMYLM35GQGBi9LMKA7IU26JlNMgjU9aTPnHw7Gb2Vio+sYLSuWqG
e3Zmu7Qkq1HlHE6LSxlnw2og/BR01QNUz8c2i8laQSI0+s8AbPNi0hA/C+szaYpLCHnHVDOweuZB
kO+vgggQuQd+uidxNYniW6Q5R7fmv7SQ/R03IJ6jH7MmW+dac+wD1L1WvhScVwNnuJJ28Qtl2hJX
22K+WtftA3CdbdaWP1SHp4vi7kU1ywiBiFdh7gIbyLeZmj2ZfQU/3QG0OlrNRQMC+hoUMPcL5niu
Wu5dIlQgVpEEN6HeXHraNbBFPOACOkieFlqO8uzCeFHyOSdH8/miafUnzGvPVeNS/cqCh56I0rG0
58oki3Ph6ACHiefuVWLdbwZtuxo0L+bKw1L0DAgtJ/cbcLic9x9LVhQGNf13+ifSRV/+mOoIgv9k
rJqQYa4d9V9wTPDgqNauNE0fy9s8AjukJiAuPgRi3eWgnUImZLQSIMSkr3Gl7HkrTyyXNyPCvaoN
cyBuyi5FG+8Z/vRwynbQdfCytfDAszkU2hrdE0naIxAMuepct1plEbCMPC7LRRR0xnICbGsGxDAT
bxn2kYLTsOP3ewqWMqLCkcNEVrwOvYQjE22aJtv0ZObhxugNk1ijn9shVLHuxnCJyX5Mpzfy1o9e
MdxJb7x58BzqRnkpWqKRSY2Aiis+i2l5GEKQxFyeitU+5shzQ1aCiFL0t6zZeGr1yHzgqdGZiMMW
aSK500FguNWmUrzF7BCHSU8grTsLU75DodxHWEVhQZADx8WvxhAiwKkhOlk/xrRfKpp6NeZCpxAh
Gg4664QrrbUu+ktZjY/2OO41DUYYU4qzopbWMnUg8Y65eaNZ3jNqnusWKaX2GlTWlvTDopn6Y4ZK
k7nL3FKf47k3LG0o9aG5qqpM7CS9/Rxl6Z1agqOmtvfG4T0fVXwtxFW9sbvlNX4+nmC94j3jfPVF
ItaN3d6mGSbYGN0tscxt6VD03ORnkQplYQ0/OEMeuWq36sRso8NcU4O49hvF+F6HzFYvY10ftCHa
hY6zp7cFWLmLkmdFdzXClDkOip+FBDJ0dzPvpGLABGXJ8CidUoTvvYXwARkWBqnNDd5wRrKQFFH1
TiXWgRQsyK4K1C8KmQhL6i7B++g+pVRDNEFGY07IkCQ7z6AkVK9NPdDhMppbHt+7IDjVVny2XL3z
bZJsjkD+kgYAffWH1zWzkZM8HN0vX2FnDg8I5W9qk6GU2IVJWPgwTumyqcuFA/bMniaUc5wnIa6I
JU1xtoQInYfPYSsBlFUbS5c+Lu1R38wsBFo8D6ZS3aP+xc1oSuKIKc3iQGAVZKm66MNyllIxxV5Y
yLbNmN6dQT87FRQ6Wk5AXga+PoT02w4v7rz77ntzLWwcm2Ol03LLV8bjsQytw09P9RjCN+QOUbJq
M78hxQRlTSUKh4PJQ3ftR+Wjp1mnaZIzbLC9pa1qNdl3OT/PfE6cD8fsta7MUyfMBtoFmu0dHmO/
kC3jjjxkoEH84W4WsHBasRf5tJdquVHaZps2xkXrxMUAw5FPzXH+O+oqLFJ5sGNz+05k6Ev1onvq
6dSuyPNoE97Qyw3BOyJz9grZmSgA5WvtNVIsQqn99ScyeT65t2N0z7HM0FFooJUy10z4yegqhcOq
iHec1aRpyCalUOikaW2Hsd6kAfyprev4KTDxchRHQyQXyuGsLeUo16tT2K6vDpj9+qG9NVSUKChl
hklurzrhbFDx1g7cK3StrJokO8d18mG7tNmPnoJ+qJEObboXI1U/leEd8t4t62l1y2MGofIFe+Nd
UXBPFO/xwHo3g54T3jSaN2j/qNWD3c0B/Zxpl3Cbk26m+kqK/H1SDFKzACNN46EcopU2pIuwQsUj
VfrOg+jAWMbnEfhgWe2L7nTTVpfmNiLdsPSG5inu8bhKd9xLACQ7Q8+OOvcZ+AYKBCig6fpbGttA
J9rUD4kktol2GEQkt/Nxm6E6PYFGfGrD+jGpwI1hslyA5isXzN3OeaXSSQDOdMhIgwxcMK1RHGVs
c2cQc5k+jBoeilOy1ULroiNArzaZw81dM+hlfnqUkkgOFq9YlLsKazmyyWJy94PGbeCovMlhyRZA
jRicJsXJwIuzGssaZ3f2HscgnsnMD5jrq9luB4lKKTeDxR+Xjf3NC1/cXpCTrJjORhjlqxbF/+eG
uUNKdoWCtsutGXlJ6bcuS9FQFBdSeS5mIn1XpzJ/cCBFdHSwKF21L2qmMuMIAiWhUy7XI2dpZenR
YGOQe9qzyrxQ4zOPBYTDljstKPZOln4parpJq2BVqhlOggYEqIk9dr6QcvFWlma9NpP3+fLue4zH
cf1R9auCFC3+b9bjke14O5XsOslE2FZyL1rhG4J3MNY1YI0FfV0hh99IpYMHtMEUn8KQFb10JOVF
HNJQoedZTHvD8Af1PMwucRA+iJSGKKe4zHdQxS3F4OKOB+XsQVdTQo8eaWJLuTWtbbActVVc5iXK
thPQ2OlxymwSzul7VBub2GK/UWbngBuO6S2yTY6twq4s9RgnFqgnh1RSEG/Bty/wVDd76kdgHHFE
SbCzJ909LMKXlNMxFq9N4dg8HUkC+VHVM8wYslXuyr0lBRvz4rmW2rGKWoi1zCkTIfVVF1Jh4rp+
WzsdZk+LH9AZ3holu2hF8d7O647+0KcO8XPWfD35osXgHVsbwX+TiiZVZJDYsY5iLYH5p8HV9rL3
ykjfJ5X5mvZcduFDPj3iet0kSbPNq1PjZcd4LNmdF++2090GF9sIz6P50/UGcSFPg6mCqV/6ge+Y
8uSu6Fe1zSx3iqutyzLTudE54WimJiS7aDu8jHFtb3jI2RDneuiJfJAKvRjrNCyfkqI75FJcRlDc
Hr0CXp5dcLjG3Dv1HoEiBbM24QPt5s1gRcxeEuQixLO2G3W46OHKBjDq40fgXKjWjwZWxDHQNpo7
PI7NqjHU87yo1oAvZxV0PjEOFnM6kHdLHcw7s21ONXS/wV5duZ33nAq5T3RzpSrU4k5yz+t5n3rl
ec5nO0VUAsjgAENtcCdPesVCCZT0y4apvsjTAThxxsZAWMO1KFl8ZHejww9ehNYTC8gubZGdBct+
72Tsd6jQNRTmwdGp95hbhtlj5ibeTn9MaOVZR2mcL2VdHB0+hNEUL+6U3iySSyFdoDKKICwEhe+q
sGhl9mhI3gQYD7NWa0lCSm1kPARKS97aXvaGsaJ2msbS9kBI76cU3CMq2ZIfvhSsX/h0CpOPr/X6
fa2Ex4AW0NiS81wxO2IuOA2lDknOKMiClLNnLeOiNdKzjajNRBagQbkxtO5J9hMJSXU9yhFJMT1b
BWgffEfzDutndGxWNhyb05d263j8UN57NNvw7snJxKWj3RXsznRG+o4n8QfW+FKwgQf9VZ1P7SEu
2dKhSBP17FjbyfvPDYkx2cdS3Zgj7yd/nlyg2w0nITkio7Gx5uGpmij8TMxDDtem0qxnBQhqPDDg
6tNhq9jZZULThum89TjlLqxqoHgCluy8lVA054dXpYe2hl8MxqMcDsZAK6K7mq8r6lAUdlRio0lX
gCalNubnfzJ4QrFapQfhpue6bG4aS13ApaRbrCzEegjj21h1im2iusdM4WFVhI8MbxfzrrGeNg9W
D1AtFBeTbm1qbsTNEu3c0wlnJL6OVMq5Afk90T0ONaUGZXud78355/opcfOIogTnUWmuapoCxox3
QAuIqdU8KGYhSUbpcZeOEw8tntCZ2cLNpS2BQIY90lXVdNekcWhDKgOxmbJ+U7Qfau/hje4xA/ZQ
7CJK0+ZVaP4QAwNZJXf7axJ1N5cj3KrVwntQpiXQR8Qj50agh8+GG3rehPVJcnfjjIE8+yHJatc6
7bXT2cFEwthG7IjsaLihMF0aWW4qTkDNyIc3GxB57gUmhKHqqtrx3ZiQP2eHM6sAbsJLqscged3n
Medo0bovzmjQW9Y+wzUL6FHiZzR5BMZizieKnivZtdmFRF9ZD45s3grWsr66CTVEnboZguaaiOm7
pr+NHSqNZ3jfXd4bWaXnktCrSXAN1hT8kgw4vuGUK9jl63lRHkJzO3+KEIKPVpdsyBxQJrVtZHZx
5k5Qi22cVXS3YuQZB/pR88YfP981mbMf04nVBQM3ASUq8808Nuz1zJ5fjM6r7EK/I9c4htaXHoRH
IA/uACxb7ZuVU1q67zoYNj1YZ35qeD9yLF5tpn4ijRwC3ohaRlc+0rcSg1s9ddVsECQJIKtPtaE2
Tit21ZRdKSx+KQPrlg4kU8hi73I7eZCBwXycc/MIlzDOngkWbL/h1EZVCKO3IovBfMwC0divstA9
hWanw4AjK2hGz63aPFaifGsd8tmKozxZVbullM3XYtrZJrNkQ9QV1Kzk2wCyEV1dsbKSCae/ovYL
BxTe3MwGq4IUe0q6Io8gvNoSfiO+m+XQRz+0FhprIsTKcvyuK+momMtnow1uzLmpZDjqE2GX+dsL
pwWQnRE/nUWroXDvtCA4Y/1CG9hBVbwnz2C3PdbtMbarZVG7bxFo6i4kj1Prj7H1TjjoOk7i+5gr
n6I1l8FSEenzTLOfp/BRqexs0VwKjPbgtdoHtWmV4xRMDxBe1IU2qgX5NBQJepsU3sxWXVmUa8L3
+kF+ayIDpJ0IU+Kj4WQmYo6CPY6hweFMZOoDEDhsV0Ywl8gR4PP6K1G1ELWxWE3S3XudB/J8Ruzz
79NzG/e73BPfyB1xgUw5jr+E01G9Fk7G6D+/NCmomkBdk36nHlX5hJKiYROs6KfMHbnFPEz2A19y
Fe5m68ikbw2Q4mo9XaywO6TadDUDSR+HtdXcZGVP1jGBL9A44FGGnIDNxDPBvY3G8CQ7+wQCiChB
9BmNHmZe9Wx5BCdyg4RctU1CuWnr4kBcgrNP/q6m/YOK6tLUG4OG2iK9iRb3zFg+4IhXqQ0KbTYU
hDAtrAmchl6H2nzOM3fL6GnvBNlz5QJQ643HKnHWdufwvLI2jaXuDHAx+myXycJjwnrkBu15oEyk
kqqP4XVjOgOeph91jGo7m2K4rYz8ICKP09JkbL3hmGYZfL3koNKjLPX8QQyJb9vtlgD4ya0fh6jf
VnF0KJKG4iXTV7VpPT7YZbNTqvBVn8azUYtXt7V9O9O/a5n8Nnk5gLS6OjFcIa6EWFikJcv+BnDd
s0Kded81NIIlGESid6+tOOjVZrnxJrlLQkiLQ5FsIluES4p4gyXGIRKqdA7YwSNIU2pxZ7dfpsqV
lqHqaDEZNdCjuGSm12bMVrExmxzxY2Myid+NKSbdoNNRA2pxo4T3IZc/RA1PPk+ddhe3E00KRrKP
SqNaJ0YXbdXhS7VLezvAgQ/G4KCq6pUDHDR8Ch7pbBhogLfd2Ee4X8+8HxEZyxJ/WpeUr1YgJUU+
s19VHnVpN36vz0ZXPk6er3/T6P+3+jKIearMfv4FsuVD/smS8fcv+N2QYf/GAAcDgOFggrP1P+Ba
rN+Yw2qM0kwTE8fMGfm9McT8zSGqA0VFY/XArMH3/92QYfzGTEh3PRMnNvgRw/23GkNUdR6e/WHC
6BkAHWb8i20bnufB3/rzWM9OiXkGcVw/Vl2wjo1dWW+VfliDsz5CIrjYgTy0ofTrtlgntcqZuyRg
XgfHsY42pWuiKWR+A0NBetV1smC4ZOOm1qZvod0+SYxJmRPhciBRokxPIdb9tNg0irnMNfcQ1SRR
Ynl2tZ0obpra0XJYn0UYXGtS2lrbPRSucx1TDpzdXejDq6UpK6IxKBiLvGwuie18BDWWSl3KeBO5
2rFuryHLjQuiuNFO7JZ9yjC+O3X6IPWMUvGNnjWvpmLcCVZn4O1Q8wC9N92MbhycpZtFNPjiBQAi
Ya4CqyT6yWmntmvfchAR0laztz1diw2PLq+8VLp6rg5F6dGJG32E47viTlstrHyTF+15yiqMrFtu
9ut4vIooO+Eceyfk+S3LaVaJdeLs2W5SmJ457r5C0cRv732TK5UyqhZTTEfSH3vFdkDaVWQFb7va
y4StbrTrsvRJt+LPaQxPGTRJlf+9rUlOVZFGl2o67oamezwBEPN1L9w0pQdGotq4dvA9obbCJLTn
VOMlNoIX3sVjOVKLJVSm/E54MaakBVUv6T2cyCYl+yTEjdBGmAOU/UA+GRUOQINn7I1xXDYRDOLY
IGWKqRqlSL2o9g3E//ckbM+yTo9NGFzKAIJcHZCanfFw+VpkFRMZ09To6uMYNMlHzejTpbuHBm5a
KSjG8B2H2cNg2+gjR9zcnNvhH+Z5QnRWmIip9jPaDkZnjZOOuWuGCcpA/Exz7HdVbVfqIIEc+JVT
aCuVgKFvjCoiDQxDYhS6LddDOW+Rgp9FkYwnnMR6HdbFUzd038eAmYYF3kdo4DbcyeaVcsU5vN/M
NBcRuC6tllTPD+ECm/GintgLaNK60aG2b1uwhY0NXB5TA9JToRyQoddUG76GHrp+gwg449lkAYi1
4VYSn3VkK2y42aIm9XZ0gL46HTZzrU3OxfCUzxzyTvuSMc5RWRD+tfNDUMmMSZMCL25ImOBMJGEE
UzpqBL6HOvuZwYx2ZHwAZDgHKxkMgAHOzqmUR2GVx6REuK3co5677GPR1F0YPgrKIzbjXDXw66+6
oVSJHWOXz13mFV49kuoXR7MLvjkjGxkl+Sx5BKParSu9fRqVrRelT30U7qEUIK1jvG/Up6TtjuCC
t2p2iZz4pIxJSBCgXSIfIrnXAXlerJw1gTSqfXbUeG/BoBIBb86IXTtNcz4rJz2Ngzh3VfCkAdbV
zTddatdR/dbmOByiJPuEiXR0oGcPYbrpCT4rZyr81qKyp4VHaobQQfSRzMy9tnttzOzD5ZrXScGn
Inmph72iVrcsw/YLHe5DlZA7g/aOzXlghuhUuxj+JlBZv4jxMpvOKirV7cQy1MTuNemxBQ8cxbJ3
RYpjVaN8oNG4YJh7sfEGTPvUqxiT+1L29mMkuKQmGodpNwv7jO3KxhWsk0q7LxT1Q5rmsrDYwNnR
LiibveN9Ju58sdggw51LqUYf8RSdA84tMh+2sJo3Rinv3GVEJwj2TJX7PoYDSC0DgsJD3aTPVTgy
4ImPExxSmjQ+G2M6qLr9HkVYNbNVgNS5MOoNQKVvTVTmywQa5kKU5ZfGSJIc31OQCcyjxTUq2u9B
haYxSZPqNs/ZEDI9tbrcKobjWzlp2Fgg+okbKYSXYiwJFP1whPUNKuOX1hbfENEYuPLMaP2gx6uG
zaijtKIq4ycyv7K05yJQPO6e/SZquAUNF1/cLzGPw9YI1tJ5JqWIbVRZoJQyZWO4okQPel6ssP/6
hlb58Hn2gRb+sDnEV0ZzkD41yVqHR+OVBCBcE32ZjMy32eIqCSQHP2TuyexBfog+rbZlWQDS5AhU
V0c7Tl6UTMNWU8c7kOfxytXECjnD4xoKlzKhidkLnK86ZCpLJ8vP81q1YU3NEHCVL+biOnCCAt1w
qI6ihIfgmMyuy4mRurI0aQ0X85sB1WupJC42cGMnxUgqIqrfbZ0LyeFvkv2RbMBPGR9JIL+oNBe2
+tWAgKIpV103AtSTW7+X0l5GeonBn3F1qeJmpAPBD4idjfGWQR5x0GA5ZcGR4OoaVuUyIIPGVc7T
CeO2tg05sgpj2VrOpg6KnSf6PS17DpbgpwHFqIoLOk7GtTcCwC11AmPBxtK6bUzkrUlA7lA2M3Xj
W2uZy6pfW6W6k4Vkhh0e6DPH5EBkB3wkKe/ROuaEoeWseE/vnuOxT+eUaTP90OPibM7u+8FrfuhJ
TulUs80m4YciWbaO8tiW37z+u2h9b+pXbjw8DY12VUOaSxzrKdNxWNuFDxeXuWe16jr0t7zf1Dpz
uaDG/VFNLNJF9N0LDBqZ230ZqM7Cg+s1CZQb4XwNLdWIg37qzXRZwXLJc5VmkHLXJbCjA5WaYPD/
HzMqy+1+MEhckZ09RyqYtsaExxLsFa/wHWVgLmbd6XFlivo+lpKZEuAZ2Ktc6lrgHibB2aoYzzMI
K0XIquL4tSddEg3hDkaon5U/aJB7SDOmegYR2sqTPhGZtR252xxhRf3R1cqiN+k9r6N5ubw4LQyd
tnzQU40zznAMJtCngeHX9TxGGPdO7weY0uyg+y56BrRABdcdM08ia2nqN0WwTsiQVV6z1WR5tHpr
XVjwqQrsFs0EIggX+tXV7MchY7hPNs1SwMkOzCjaLNtJszuYpFByBkdDd6BW9uhsWsM8OfiQRiXa
sb9d22iEzOfWevTWa3Lj1Sn6axdxiEt7v5buTvUIzVbu3qntq+gSP9aHU5TVu8zM94w/9MR4jMaH
0Qu31TStFG1cWV68ScZkqQrJECT+nmGoZ5b81A+E6kR2qFQKyJviLW+bQ28nFyKLa4bvq2gYH7K0
glfUbRpBoF+rj51ubFNvT43XSlfHc94pKEPZwbYGlgqelHs3Sh/ctLt2rljX+uCPhPntaTiHXbpx
3XcxscmQrCM1nVf4NcsTmf2VXtvrdpz1HKQPp5vn5hsldtZq3O+bqjiHbbXta2cpQ2fpFB8KP5DX
pCcPLyhpmrFlkN2cTKtn+6mtq3Jr419hVyCCda9UR/Z+yNPqdqBzDBvaC8zvtcwZ1VKuJvg567p7
7JlA1qgHBtccYYphnX2MGUUUXd4tzDw5JTyFlvalCezVpNP9pVes3aPzROfMg15715r9tCI2aZTt
62bY41raWxP9DlwqC7vXVozzY4JvrveA98R3RHjT6uwUV/VEijPclQU8pZoOpsGep6NrRc1ZpQwf
CsxbHEYP8EAoGGXX0fE8aWKFON83yVJUTemhVIwddI2DTrJiYTZ8w3FCHib412HJSMb2k9z56JJ2
m3TzyXWAl2adXNEQuw3HYaPpvC5tDL4ZdfpqRJB9iQcfMDwsvbj9DvUMlMGCxp9D3Ih1EChLrw5O
AZmiWJnWuYeBrlmR5rrF8QDVOr4qzE8OAuU3yc1vdPt+d6T5KUPjzrziPUgeEkEQzlEBy2TwwyPx
OspNykXSeOzHpMMbVBW7zDK2nbS3I89nvJVfqGiHPJrWTqkup8K7GkFxYaj2XHfWjW7nu2jVW5Kk
2LGC1RDFB0jb6s/yBBqEu1dz4JUaxjeWr3sXm5vALJ5T029FzFra5q8NkY5pPgIwFo3MkMJbghml
0bxlTriZNIxKmjgq6pyXVJjCghoqL23CZCru0oOKfcQ1JWnlcR9J/ajiTsZUGuvlY8bOZYy4anLr
fXSmfRPH20FAUcpHVpyd1FnGiuSIlvasl9pCbQa/sEhCYXRZAp9qQAFNErg4bhS7X0ImIRZfnIfQ
WqtSeQnzTdCH6GSOL7SdmetfsSxXjtJvQuLspJPge2kroyHWxvBY6N02UYBrTPGuGSPajh+jnCKg
St/kPWc32Rwh8q7hmvmmWZFJfJIWApDpyG+Iu4tQTNhsekI+tcyoRehfIvwlnqCsTVFu3OT3IaR7
gONIZMLK9LS9aAQlK5KYX2vBpWmRkRv9w1Layyj684RuuDAa5dFiKqnic6/ycN2HDSzv+ptm0tEK
zsqwjI9wuNtOsKK4cDPxQItbiDFMIR7iQPtmFSj58Wefakd38g5E/q+QoH6EHP1C7dxmKcFwVJ+Q
Y2lp+0qGI5qawp/Sxf9WcQb8qk065V/JMwdxj+JfeLp/+5rfFRrzNzIanEkcRzPJbCK2/B6Z0X8z
dYcADCZ0UzNn7eR3hQYZBolGp2J1DtL8Ls7ovyHjIPH8GwRd6x/stq6u4rB2cB5rKDLG7MP+QzgB
S1qfBEE3XcqRs8CiVay4p5ehc4PuQQTIx99q03LBZztqyNRtWfaN6oPyqjx4Pa0wz4nhDuXNirA8
OEs6yFOYaK3CqDJqVM6UbGupjcgrQLoJPjFtN7Efak9Wpg/6rncgSGK2NxrXT1Gthi2HR51jZuDq
DPkHVZqh7zKGKAtASh5oe6YHyDmpq4CnWjk0gMHxMa3EWVmtWjtUaLnOtLZk1ry3TQnkaIwZmC41
vTTG7QDcJEDHhVV6GgLPLE/AWbjDzLQOm22jVE1zUmQ0ntkSDfG+oIY+2Rc6iZhqPmgpS61DsFgz
kc7t/b9/H5ziuxS1+Gr+a7597qIcJQ+n5v/8+Zf1334dfoo5r/WnX/hFgzvlsf2U4/WzbjO+lD/o
7//n//Q3/+Pz55/yPJaf//2fHz9y5Ke4biRsnl8uamREvM7/f53y8BGKOorzP4mV3EB/+7rfbwbt
NzCUNuksw9BVY85c/P1m0J3fPCJNiIUWtwuX+f+7GbhNuFRnxdKaL73Zqf73O0K3+SJuExJQjqXP
N9G/c2/8GkEwYWbCfjPJAYC+dtQ5KPCHW6PTIoqh0K1IfvaoTduqs90afAybGeXJk8WAg7QPxhjL
bxzF2xL+6ovlVV7mnv/wxl3+Jo/+BynIi4CyWf/3f/4MyfxBNcVkrlmaTRzLosFlVmn//ErcPmpC
xwTxbiYWPb5THxsGO2Nenn7JemF0n0oM2pVzRxMEGrR6IzaoD6V63BzlMibHgLaUlXDnrrYlBN0m
MQG2o94qSlI+eHbJPJkGUiPsfStsh+FVOi2KbENHTvmetbl02OaSzWbegxET3rTlqOVWoxnY+Aiy
esw/VRRc7f9yd2bNbVvpFv1FSAEHB9MrSXCmKGqk9IKSZBnzPOPX3wV3p9rWzbXrvnZVUnHiWCRB
DOd8e++1b0od9xL8P6etwtNIQ3ULEfNHKU1oK+lwMSCIVS1IvV74GtW4TcHELfXVpHTxKwKAWP/+
wH2NcnD6SEjklsGcQRDBmm9+P32DZkBlreeU2RkykYK/0RSOod8iJw3zzn8iVB97nc1bKVMzQBz5
/avP1v9fvzWCaKYpdMMSxH/1L6+eZJPedjKKz7Q+hJSG6Io1AP7rDNMc//Ra/yuGwESd4I5BdoPX
M3/c5n/6pMicdTVVE4zMNmTGu+gNKYNXFj4F/2IqpRX8IW/3Dy9oOw7XLCekQG6Yf/+nF8QebkaV
04lzjtIJESrscKFUdPlVGp9x6mvKrP5wPL9oBza6AbIB1yFTaG4kX19ybCyWXqhnZ50VpQ0ZCMIq
pR15Y4/yLmKA7yjgePjc3er3X+T/Oo2IZjk8sKWm832Sk/n1s2YSVDV2Ov1sOnA++yVPP0pgTrHF
xj2vRjVfqk48kSJIEwGhZ/v7V9fmxMsv55Ht6Cb3OYxojjY/pn99ebVPmVLUsjpPda9udW4wiGQq
MzRcPhz7gqNvaEE7Fit6ZGm/XWljk8L/aIRe++7IcWEt+Yf39DUtRIAXVYgTzRbci7nj/vqewsqT
YjTy4DxEOBEfbT0KfDgVeWJxord2q3rY4FppcLQarjqfQVSsGvyjUcn+lgc5joxd1nmjqvVrV8KR
vtVVr+IW9vs3+vWc4X3qvEcCTcSAecdf3icFamE6zDC/UG3nMzId88ZpuSJsu2Kz6Knzf8T2Y3ET
+P0rf71AeGWAgWwSCOQSEfq6sOISbzI+l3FDQqLiK0qaoeFaTPNG4zBwt/vzBfIPL0mxgj4/Yylr
QGr79UvxytIZKQeWN12hZd41skwrlSgIbRLtWjov8TH++Iz/vct3S3N+X4jBROzriuXff+bvFYvz
l2myDCdhbP0r1v736t3+S6oqixIpuAfb81Lm79W79dd8k3T4buaFDN/a3wt44y+ualYy3NR+/Lj/
n7rKhffrnQJ11bAZ7hKEJsQq5LxT+fmmXKtFYBaCWlwtwG3lbHIvgVcWPipGsQma9iZPcUZ643c4
uAyD54IpACrYdROIEbFFOxu0Rg91EozXyMzCt0nkVGmELyaxqSX+3qvylt7Co+GHDJZftCrUFzoY
2TTvnsl8PaQBZTGmsehNQMWT48A/jO/bcURkIUubw1LsmuqRkeJa9r6xkOwnwHqTNaguMnTgP1j8
4USJaCNTTFy707DUCyhZkaEw0uM2Z4+Qub2E4XwItY+U2TJJehr/qhs5ozcqT7svMEJ5ImTwVAG7
ChKhQL+2tt4gln2pvwxQphJVALoEGarl51Sr1rHoyCrBEunCJ4W43CJRg6euo5LeTD7qLL2i+FIp
cmL0tyV68DTa0KVoc9IDg7modpiUfoe9WcBQoThMV+ybPmlWcQ8mcgjuhFUhZeTiXfKTpswDDMd9
oGrVxyB8y23QkBDuPusu+5gBeoMfXYXQ772hdS20vygcV0NuHZTA32hODB7FnF3q4ZQhRGjLWG0+
/B5oT8DnDA2GLFTQVtSV3EZG4wPvxcajMMwY1a2wAn8GFdHkXLbPtRGcWJLFq8HLt1hcnsuipWO7
B58DCLeEfDOgQSwH/abwmJFrLeYqw4kuoqvvy7p9KTkNxqifeYKP1uwwSZzg0PTeLLU/+HLXIyrJ
ejp4TfmsD/U7G71jGlmfUZG/FabGclMOB8OJl7nh8YjQVx5lGSFOnWkoXFBMxqKp26vSPqCCf1KJ
+AJPemdVEOnAz9HI6ZvNlqa6HTa5xyHqL86uMv0bM+keer2/ivwj7/GieOMtdDDQ6miMmX6eFHO2
9L9XBbjqQptoMVtBNdrhgP2MEoyISUlekC+NkIYGvamZ2mvdWNoRYKK/JBAbrqskdzatRvFAp3ur
afAeWy2HZEknZv1cl8/+IHi8DMpGmXJGhdU29gjThI2pLmINWVqlAp6S55xAoqIshPmgDxB9W3VZ
utk8Ug4RKRda025xstE36+WP2PERTwRdeQ2+wUnz7q2uhWxidOdx3GK4RTWyjoM1vFsWqlZhTJzI
PRVXtv7GuvbSeBlTx+i73fQbLN5JXj8YWbWPq3At1L1nG69RqnyvtGrr0ZlY5ApSG4WearlG8T1S
CPw4rH0j3OKW6k197UAQwk3gqjJ8aUO9cJUh3wZKcWDI5ikYO9PpESgubjisn6bwggUjyXctkGvV
WCWZd5tXwcXuE2xayXKqHwoBZAYyJ/quDCwa0HvKyWI9Oxmtd5eFNDuNhRuFWKRkd9EKljK67K9B
W5y8FENX4RivNtUBIyPTwIRZZDxbU0ZnsLmtOgJuZXkPlvYy2/I8CGke3vI6PVZ2SjVacp/ShVkq
aASwydgEXiaze50Yo5uB8yiSYR9bEpPS8NbPo2W6lAGTXfJWP6MpfGuT+ilTcXuJ6HFiJWgW8TyH
c5OscvHuHtv0rU/rY5GZG2n3u8bo75Pe2qmhDXkJJ2PKNZm37cEonEOtWagn09YozHTHMPXSwOxN
23NJQUQTqMt8Fr7WEZBPbo/VM+0Sm14nv9frzieaIFCRvtm0EyxYssCv2ADCU0QgFS/JksGyVZLi
H3C/jAgDith7Nc1pUf7AU45OROUWlDy8a91eUl3DsHLu5AkAyNb6NfUQwyfjhZ3hkx1vm8RG/jdM
N+k7fyEpNQFWTUpFeN19kmYXNmJ7VEpEeNfp681o5ocGxqqj2NcESO9i5qrbg6etipZccaKcho6N
qT8VNX5e8+g5I6dY86hrVbCdLHjPk360u+lbWYm9FP7toMXaIrT9lYZWFdrynvqNmWN+Us1oT0/r
uRYazQVD8EGeZ4GQubcwlwndq9YagPaiw7bqUM1oddkhwVHCBAZJWoXJDXHBHOLtSD2AR+BR8+8S
O7wWbN6iGq0y9DErF7DIcexaChcFzkK7fmha3K5dWp79ST/kmdhNZo7eVp0A0geLqFe/oQChsys3
3O3uxgorPZT+Qzf1+2TUuOXMXZ8VCRSIW7KI7yjQNBNKPyCCAEZ3wnGhTUSNHQbkI/L7KjIZ2zoa
+V+UHJtEaqUzR687/amcKI1B4xpbSKtEqvPef0wDCxOEsku99ByZCJ61RbdGbx38FnnD27SxRAoR
VrZykGfykA7TkvUFBQnxi5xMKlRVUOfVqW3yt9rnErVlex/6asTjJ3/slXpVqSmdNSS9JBjGUgUs
GucYi8FT76w6gGzeuT2PTqJKtyMlehUsmVYrPsuREGAcoY8MmGHM2nubpPoiKyQd4MmRTYCB6V6Y
ZmTiIF1iy1qCwLaMtlqVPtT+GcRQ2PShh459FZl135IItsZxMan9IWrg4/X6y5SmHynor2Y85F7K
MB1bfMftiB9F0GomhIV2cgD7tgxRrBZdifvEy/OPunoag/jidfEpUeoZ3hjeFKF/UAfMkHSCq5Xb
ljxskmsXW0+UOu6Q2O+LWFza3HKF0R54frAEMcRt1tXoV1RzVTpaaf9YFYBdRE5Su0lOdV3eDwYA
+cx66OtmB3KDOG+zmf3fVdofJsO8aqr9JEKOPrpyZCOR5y+86GNAf4lOm0w02E91qe0LCfDTD89O
ZO4bv9mN3dmvDLeOh4VmRmtfxk++p2Fv+jBonqhpoLBootBppAjEuJ+QQbgzLKiImX/6UzhXWDQK
MZq51CKf6y2CgKFuTuNFaWmvdS+59pcamEVpNA8lIDJTr99N+jJCejN6nwKNFH/yIkKEaI3hnT0q
jlDaNiJaNxLaN1AfJceBbupNIBlJ0dEBYPOOnMiJjhNo0+Uty8GtpDii/FHu0dzY5vsUeN8CYVwV
Lbgz4GtXBf5agwJbzXgz5qYQGkOY71Lww5ypfXaYZwMjx96hJlSMZJz/XUN/CWO01cYpi7cECx4m
xffKCjEdzMACzTjXZvD2TPz+gTE3sS6KTYiEXaYwfFDktUzG4+ANjyLtiXw7Cw88cZEDbXCWpZIS
G5x7U7KkO5AEWzXJd+AOuKDoLuHLpyGCy7MvLZozsHDLuY1lCO71uZ2lZw2TU9cihyeG08eREheP
PHGovVdzt4spAo50v5t7oRwf6167zVTyT+N8D9y0FMQIFSA0kADqpSmPqSmRUdpkq6pryU2hYlhA
EHIgmNYXNbCndh92ONErk5WGaquPBvZHnbIaQ8QPObUaAyU2QTy+m5TaeJTbtJTc2JTdNJTeaCo4
fS3dOp32CsfwyW9Th2Uzx7WhKrXXWJ8PIXBd0/YxEVB5H9kvwsxmCYs7GeCZG7N01gquTi9BHJib
eaa2fIYedGwEkW2qe9rWufOs/hDPghfVPh0VP/rc9SN+tP5Q/5PlzX5K26cqLZ5EgcMhcV7xAB5b
8H382JU1WS7+tYdOD+9Bg5ybzt9ZFhdnFGydXv302vpNSdXPWodmoBXKXi3B21BYZMn2ow2aZ/1H
kxGwiGbuNoLKDlGAuiMkRyDsrctJfdCIOKTzEpu9Xbwcne5RjbGSBEtTdE+WTjSaWe+C8cauG8a1
3eqHuA/BAgiVK0Z1dvpJVxuKgyLSKUH42KrDyWruGEe6TqTexErEw4asE/pq4gUPjsW4CQ3Tojk5
vSVJsonV9mbChRRr2rHH5GmD/whAIVoN98XMs6hE07e56p+sCIPKhJmxlOfO0b7XmjwJMLnKY9MB
Rg5CZ1Oop64H1uiUzQbSkVt3gKVT/8IQ4TPY+0HO2T5m+7RsDnXhPCSatk3T8aZs1T2zVLd3qFNO
ta1Msk2GkRtaDlb5dHqn6OW5ppoX4yx57geIjFdNjzHDdOk5HaO1Ydm3wYRNsYiOJpkTgfuk7ZR7
JU25hCICucm9blUj20+2fzWO1H7lR49zEjzwnWej9ddUUN+MXnPK0/EamNO3NOofncRzg+pbG2QY
c21CjADJArYNlAIB4iQv4Je7QaxlBk1SjeJXJWwuNLhj79sZgXHxe+MlcSCth9Oe4oN9E/VHKwzd
bjAOwqEgrcnu9cZ6bKLB7WNsLlk2sz2UGdlhy8WkhIeCzcoiF1q4VO1qkxTJAbrWuxM573Qen6Np
bmagscan4nsSbiMhdZb+kXqHZU0nMDeLtNV2bXguNUuhhCUCN5kW+CnYP0Ttiy8oEa6UiDOqdFs/
OaUgG0TuKnzjigj3Ucmbl8lZxpTSYiXy2kPfebtQ0ZnrUzesrls5XCQbs4wUEuu+45BmJ63M9x2N
6r52Gkjd1EFxCmV7pyrFkxYZ617r75soeutheYS+fCkm5SSBeqwmndRKr++rqgUZnoIj1cbvOSI6
nj7vQJnVMsW4S+a8u/bp8Bo64ZoFpKqK73gn2DZW+n0hzRcSNtGIAD4l0Z0SYK4ibg891NpQVr0u
gQDVNEBoMaVzcR8QHHU+kzp3U2YdfjHc45s5KUW7LkKJ86JIm2UnrnbliHWSgsb0SdWCiOkXbRVt
Nad5UQzapdol4Nn72vPgCTGRjEwy/pPxOTTpkfYL7rs9+/RSsskIKX1xEILqEUlxyp7jSr+t2/Y2
92C1xMqhdYoPXYS8dMz9WvOXtWK+WZr5UDo90f9EbMM1DYofBC2NPnnt/PBa98q20dRLGgTrOXGf
KBl+5sFrF3oub2d3E7O8Z5M2FpFh2azXKbR3JZjeRyw72N6rQ0KzROQU745fskaXu8L237reuPdn
ajTr9KyO7n3WO62a7GnQ2quNsi48UtChmjyN+XAj6J5uiuKYYHT0gvQxxulAdgq6KcuXILv6xnhn
D+ZRhdExGd/bNr0DEGcvgn1RIZbUqfmtfVeS/BQESUNtvOOOofXRcAMYX70Oh8Lg08M9wD1cpCAC
6OP8BHZ/ip3ys9KazyJP40WXjwdS2cu6tzZZTB82KVkOQ3HfUARTFy80xLySuvkw602WmdgaVXZr
dq4+622/qvThWxvrd0CqaE3Trvy90WSyr/z8jTb1mP7t6h2y0rGapmtYp6t8/EhA0Ohm1JMEAi6T
hcN/e97EdmbB4f/Wce/fwubt15koc/T5z/xnIuqoCBSmIXRGjow3/zMRtTQN8ZTZ+5eJKCkVy+Yv
3VBtHVzmT4kT4y+kW9tmlMoIe1aA/z8SrqZ+pS8yEyXT4kiCL+ReTFj+v85E0XDNMmr97o4GumMF
mQdO7skuxWNKb2s4xC5PCc2utiyi9yQpAcbUJzuft3TV2vLaYy6z7VwlMPoWnkBSnXH0zU8nqgEA
HRkk0fPODVNzOeQs2+NVDCMgZD+bQDQUEryVvagqg4xWcGyJ3TnmoyBUSl8s26uW3V65qChsEVm+
ynB2BW3kJjEWPDaESWQs84ncKHdic2rhYNGO20/fZAY4KMu8JUDdh+C2nK3IUXPx7Yjm0fMUKZdG
9ufeM6k/9oK9bppr1LjvutFdLIUPG5fpyozT761dPHU69RvNrWfFn7aSuwE3elLh5NzzQzgBiBqd
DcvkQ9sObtNANWghuBgVDmXujo5be+bWyYS3wGxHOjNz1SrdyazYdfUFp8LCdmqqvMMd65WUTWFw
USz/KRf5XdZ/8lKLPsMByqUY5VvKfrh75CzIEYQzie1ZLkLrWhY3AVNOBQwHRYPLJhq3mexaLLvZ
1pQQiKJDojMy9nJELw6fMm2wRdtVvjTkNyUkKln4+ONn0pjqqgw1rQzKMmqMVwQ7G+KQpUAws/MH
jz3mcBtGyhpeK/3FQJvngKXoqS4A3OD3m27SVkNkbPyc7ku15PMwYXPWmpFuhWIw9X31pcoUi1Ij
dtOJ47GbZDyiP1T1NdA/fKy8yov0vO+VHW3MjnicQod0ZNMERH0K7XYxJxGLV1BAbAiwolF1EBe8
VkeYENdhivnXTPW72AqJEnluNFl7wRRm8u6cjMUznuw6dcNRrOzqPRrEpk01F8/iCWK5K5iYyj7Y
VP1CbfFO29CNvAG98hKRD61m/HjCTBVDoymbZciva7osbJI5+RAwqqURRNAiGV3bwF7rOQBmjmfP
gNOYqAROVeyszYqZ2HyT9e2VrXKmk75g0LHUAhIKhMapeShK88B3MQ3696auyB5425I8jgkOra6i
syzFssVvXxiunxWrhCQjpJFv9kQ0lVa3POU87/dlKfbFOMdpKmydYxfdC4sp7mBuA5VNb49aUYri
rJTO3m4V5spK47hFpGEtBPsV5NZGpoG5QtWwqdkFfRGzhls2Wrzy9bre4os8j7l86/3woNfLOCvd
KqHICu9Rpfg4+vRlEJZrsLmHqFTeG9nssZmeyqJ0y47TeSxv8d9uAbSvagZVPp+pFjXz9+rEdrxx
/HXcKJuuG7a2wW5ez27LWDzVTFxTXiqK6QCkNkyn9SIbuehiOkjCl6YIH1KnvvN7xtO1p2zTQN6G
wWC4+avTGWRGmmlV+C3ga3u801p8UExpJRERVqjWc61IIv35tK3TPF9Ia+bx8iWFxJFq6jeWMU3g
AwUR4Ytm+d87NXwtnfghVjBrVlHkqthWgClQnjoA9Anp07B182n+e6hoDFFa57WvnO0krZ0ilAGD
4XaEfraAG4BtuvOWthZafFPVXcGsf2CGnI2rgIly46Zx+NgX+XHoCnq1HDefp8+62ChFuY2ZSotK
f2WKF9Mu4IhibwTlA5UScdJtPCbaLZPtigl3yqS7Z+JdzqNvDGD0gDMNR9Q9TkzHzRIwSXNWhplq
0dn3aYYOqqFWpzoXaSzSR2zIGoPQZlumpJ4YlYkFxn4apubRvG4+pPOofmZjLjWm98k8xjelUBfE
9WLS71t88clyJKsQzMN/1tXNM9a3790sDKgoBNYsFXRoBvUsHsDFD9fWLCg0s7RAtPaaz2KDPssO
6SxAxLMUYaBJhL7YMaVIYHRlTUQBXVu9d7bhtmgZHl02fQYbRulvyXrBlXgfUD4sFJAaJYR+U1QR
Sh8eCa3vAtQSjr1AO9GL4K5ESynQVBK0Fb97wK5+LWfJpetzNyynXZpb68HimqWz0ESj8dBqylm0
iVFvMlQcbOVHiaqj8GENVJ4BtSdgY472084aEFqQPYtCads9EpLeVKhFFaqRjnpkzirSLCeVs7A0
6jfjLDRV3JzBJBfAWXie6gRlMu2ZmcJ2wmy/sgP/lDL4jn0iMZ5n4yavt9kIcbO3sl1XpP62Vc6V
gv287NRqYQSjAjUkWNte+TGRJDezJnMrhwjSgFq3skxv7UzGAbv1ykRlc1DbNFS3HvUtGiALocah
dH36MmVCML1iT4YqYWeAKSm0MNmcq9N7OpBREp1ywRJPeKReRbEFZggJMJ/FQFaqOxN1sBp1Ilbc
IYiIQRJ9Crpxi3rR0t0HyuTKhucjSsYno8SUHCI+9iGUkR9iIjwgSlQSA1hT5MMWUylWGul4VF+E
DsBbxRSc8Dn7uM6WKW4QoI0saY3pXpY8XVNUUc7H3dBx8oZ41aD78diqGXZ6NWN8ipAjpWQMmlPW
kBXyg6NooEzwPIU1SZ+6f6lqCkL6uFj6OFnZwjnIX8WjndGXNIzDUsBoMeVdNsLM9n3vu97wkGAe
lCAFZ0jCEmlYzBqxYb+YSMYDZ4Gvidsu/W565lrJMYtLkxz6SEmwmJlH8FrTxny2h4OeFxRPZPSQ
VzEkRbu2mK7E/XfJcW7G+sYa8g0+vAcZJKueeQhVY8M43RSF/8owkNMD7TfQtvo82fdGnTE9zAim
YQg9fspQJPtQzFueIOMiDMoPPWLfNsJXVAnPiDA4ItqerSA6ZAZ78/RMqt9gZ5+5dWuexRRqbheT
txwm/0a3gpXvDzc1obOsjG+t2GQrZjEFUVgfjgvTYrAiMPA7rOmGKnoEg7TwnZiYo2odSBsG3Hqm
qwd2aqmEzrgIeip0IiAVSLrcn7J2E0rlrkjbXcDxMiIi/UrhUw3vMO8TJdKA3zPeNmdenWjbhTPz
M7lRDH52y5Fi/JsQuNO/gUre9JdMCDeV5lFIyEOF8gm/ZKq6u/GmkenMkXIzvd0Wnn8PJ+hep2JV
k25RqjQEC2oPIxO+JgFbv3qkavjdG31mB/4MleVcH1+DouMxwiysj4bb1skfk6z+Vrfrqo++VyYr
CjMEORpP2bpt6lc/YLcrmDKuEtXYjHnxkco6WWZ2eQueeEVLcVWiPnj6U0jPzTKGaMvlvrQa7Zgp
M53SOeGpf+gw4fvRdohSCjhiSe9TQP2weaco/Z1SAfigThVMjKYuIOm4A+akFY8dtpwWGlGKfkpa
Vb63prkS9CTK8cZqR2BYgOg0T7763qrSPinjcXuG88245pRE7qTypHSOnW6tRVu66ljz+I4W6ELL
yntVO9a+rlXJhY15IWXy1II6EaXOvJYAl7XK/BhxWlUfxKvCSsYmIKYpHxOyRkbyagS6O2YahU2b
IKIOiy+guqopZ4Z+M3ifFJP7FVCvtl8WxrgU7Te+3UXurB1M1/rAxwQ2Z94n1TFUn7ARbEztfUjw
+tcJ6CI0VwBQaGUrwaJyvk+bPGAydVfOs0vMBmQWXE0rVjTkGms42Kt4no2lcUCZebVVt6ZNeVDG
KmqUG8v7Tr+Lq0fxujO7VRPYpwI6+MgnjSGMtjzU8pB2rHe78HZKy0YrtVxtsNahWaxHkxaW3ttb
rBIqm0XXh++LH2tN6YDfAJZY9DjroMV23Z3aMqocSTYLbU26hkqwbjmzZ+LcZNnqcZDpn4em6QHx
uRlSWEEqcybSjjSnAFdxSHQkexH1B6oYl2xM9y2Xkaxpw65hG1bpNiK1ZCT5uQnFjpZPLBZ9fso1
A46sOE7Ba5kTSSyTt0Gf4M3KfclXTp0pjc0wM+4JokDBM1ly5cvGN5jUWQuWG0kL0dCJVyzH1pOE
yGpnt7lUDpNavmDL50t08k9JNgTGFfsjymSTa+onlDIEhymoz7GpHTx5Ve2eNj3fHYRGGlN71ckf
dVRjh3pwo/nhziORyjAHjNOm5Xaio7k7Vbz2oem0SblSgAkaYbM0pbZiW0YpwwFqcUDCaczdgepl
HfhHLUPUWFxB/RKVEewkhTrEHIXzoWIfKVMKgq66eNF0maFIF7cql0E83ANLp+vWdKd0Xt1Qh+i8
RQ370GoCVfOkQJxmb+SpD56m7tAnSaCzaKU7YisafxdlKbcapJJrrmbAhje1UUPRXchUoy4Mn4ky
nCLJPsuhAooOS78ZoJCSp0LG/S83suHys39rv6cpov0H+/2//9zfoxv5lw3dA3ogxqofzrS/Rzc6
Ljddk6bzAxUye9b+NrPN7S140SluEULyz/+473X9L0N3NGHpUPuxXULO/zuB8G+TO+GFfyUS/sH0
zgjoF9erzvtx5ukRMyWhwor7dW5TNUWs1XGZXDIrvZE91RhL8uaIStOFXKgL/fQPLt+vVtGvLzi/
oZ8czY5oJwFPJ7m0muVWlPkpPLDqyHzwqvEPhv4/fbYvrlSM8RL3Z5ZcnGyX1cZOck8X6UvOfjsl
Kd0PHz9N7P7hWP7ho31l6mN9zdomqZMLizDF2grnPC25jn7/ItpX++mPAyiY59nCnGs0vpD77VQq
CjsatHNRk9qpWISMRLjldv73ofC3mkr7sunsy6Hb9GW0SuUAUUjb+zZsBYSLP7yf2e76s2/6x/uR
9Ecw/FMJWn35QlVWDqqlwwZXG2dX6uOKhlVXtfNDFE+XKgDukufbxlYeatyJQMh2it18o5Ny9/v3
8cOX/uV9kN1QJd51jXjXjPf5+cTqa0FCM+JMxhkRFdiRiJQ6e9/pb/XWvottfUtp3nOj35pBccHf
eeiS9qRSmzuo4TlqauC8zrtZGKecpQDwq12miJNWda7XJrCl5TlNoRKkzTFSyVGgDhs1Wlcg9n4J
7prj7vE8NaSxI1y1+f1nm8e+vxxj6p1IyRhYjueOJW4Kv362zh64TRgUBCdEfW0YjrZWsL2gHNfI
FjJ89QeePxoLsyFb/+Gl/yG5xmTZMTQGpjbVGRhufz6s05T7WZrqwWXKFddLJMwxBlx8rb7z3bIp
zsuTVcInxk9C9Mv8wyX8da5MGkGYFFzZcxQJz/ocUPr55Rswh11TO8FlJC9KRo2hyF5m9wrLyBnI
0Gx8dVppDNNEvy2YHtnQ3H9/BL5e1V/fwRe7N09TL6kiK7jkVrQs45XwmaFGxVJxyj/cGud77c9n
8NdX4p7/82cdB5JwUcgrhc6toTw69jrJymWR3DeB7/7+Q5GE/KcvlrCFjlvfQAJ2vhxZXMUjaNnB
v5gocV01bQp8kSV2EX30zp4FFyNKDkUGFJ5NbUhHcmVgEa7ydVIUG/rx1OE6aCr+2/poNQ/V8J7R
XQKygF8Vtbbq0mGtd2Ldcshatop6sFLluJ4XJYVRb7gXu1j1UuiLdWoBJjjiUm7EZ0FTRweLLbQg
gFKZWgiQGIO2ZB6zM4ziqthyk2A5sTxvy1d/Yw+CZk+5zwz/TNPkWp0wa7b+xsBuOuG58+xtrqcn
ryyukVocu95fRWp7F7XClRYXkmAnE5f1TarkjNXiXWKmtIDUjFouLKjpkNio1rOp9ay6j42u7V7D
2X+Y6SdhUVAO7z0ZErdz6rWjN26OdYrQ031gKWuqIj4I2HswnBw4C+Xj6F8DQW8lozw8paH0iXgz
pR2BP7IHMysw+z9g6zV0+XSa3po+3My3qrmNSA3HXRar66COTrKx13a881R0CxzQ095I9YvXRzjh
FG5KVnxu43iv23i0oAFD49tWaymYZBdMiooKCWH+790Q78MBborFzaRNTh4skqLJVjFVx7HOFqxb
TPq0Yv3oOk6wz4H5JUYNvne4rQA82PCnJlihTgyTDqcVXQ8ne4RAIZ2nJjY2ZWbBXcg3rT8+qWJE
3lD3VMrsQioR7EBn1Dpy1N4SJX2bP4jfQCP0+62MkpPjD9v5aW0N+t4Y5Nqxu7sKd1RlMnz1Bjel
n6ACThsO8lv3MX94lQdelSZurzn4Yc1joob7VqIDm82dodByWRpL3sSeG/Yq6yEYixzqIp2OrcGH
w0qjIC7048EqaUNIIHdl3uv8LcgivQb1sDX7fkO/ZsEe3fGSdTFvFWE5OFAsg6HcsW3/7CPSbVrw
qo/reftgFwwEe3On8s3idNmXk3WK228lvCSRyqNlt0xomnPrqbtXTf+WTs6uBk7TIUbMPykOmLyN
/m7+6msPX78egaDw1xa9xwkzrS786PUBk1e0T23lTauki73qNPXtCQcPKJSBjSEbGRjh84+MObKO
ot2zdRzZKUOKXs6HxuudLcuHwYv3wmZmlfuwEZ1iU8jxfn5+M39iim3QgwA5OlnPv0XscNmPNBoA
bdCo9bCAblJsSRu8uZ5Z+6MZryHxjkO2nX+7GGAqldUPLO18QuqeT/Q4cW2QcR4JS5yS56zAtqSN
+mWMnKsV5Wz1gLFC/Y4bZxV0xXPaBkepUhYfT0QaFbbyys5n+uN71J2M8tZuimumaxcJPThStbMd
2FDKGSLGDdUNoXEpcec743OGqpQlOeYucRGpubFD6yZO+f9qQ16EQr1t2DgzoYZBGXZmiZyYzL+t
NfaDljH26ZPi2KOqYdXofP2Fu9O76JJ7FLOV3lTnQtQ3jthAe1saVoHJtzxUuXmasmZf/w9357Ec
O5Nd3SdCR8ID0/KGZVm0EwSLZMGbhAeeXgts9a+WBn+Ephp95l6SRZjMPOfsvXZJl7tKNujq7p7S
vnZ18pENLIndqjOyg2IVc7tN901grabHwKImNvVXN0FWFNfvsk1ZYXOaZYRWl9G5tL61JJnrdIX+
HiR0ZFOUoOObay+vWcGqDdndm746ar61TnKDpg/KjLKyNhHyrFpBCkUlC8miV9eh06w7+k7e6KAm
i+5eCRlMn7QNZW6frPjR9+UxkuA9fWVpWtlDs5DgE5+GYQ15DKwJoe0cSmzDoi+tMArLqGrDhxd8
FqLdeGEPpHqeCCTVUCUOEgVdl73l6rTloLQzoW1JmTwK1725+rhqAPqqCpehumd1epcxHGP4HWNC
9z7hVtrtc5js0p7FtvWco9VaUPPSggwWxDSilO9q+NX742dYWse2g8wDFoJ4JG5eyNzX4vLNqNHO
dV98dzbtf7QRQV1ocyV1ObOjW4EeD4hT9i+VJZaqFX8EzlghuiW9VfX4je3EPrZKtgkK9xxp3Syx
9DPT8gui9aMSP7eWRL+IoCXPzcsQGJcpGtwkJsn1y40fWFv4JxFDTz5tbkYQosTcqaytI7jqPQJA
0jruMgvvFb0oyrWj23eHTof9bugXN84RtkV3VwkfhJi9R7SfVHUK7GZIp3+UdXgs976wjr2Kuklz
bnljTmpZ2m9m8ghyC8d9/cJJUVbl+/RANbVxwWr8LmKbJI1+b2ynr7JKlm6jfE9R80YtbVXNTneu
0qyNxj7aWf0+fYmageOp9AueWyZRhX3Dn6TRnc5fGMkd/OJLbbbZYNAhSbyVQrdsGIyjT14CqGpm
+Nz5zAcazeCVlvORWIK7V0d3jMtbzaeFwn+z87yYqOmnKxKr5rY1xWWg8e3b/SYxco38l+Y5Y6IU
2txeL/KBSOpXwppJgxAJbXz+pQ+Ch57rJySNM4NfyxmjeybDu5vlzObKd4ubCaX6qGs1nNhTRsx3
YHs3MVjrMNUugFSfqty9+aCJRcbIreDCYah8mn4ANoVbqgQPJLVAJcs3SqNL1vk7jwCgkvcjnD5A
GGkXpbaOo6cjQfJXgW1uiyC8ZwbvzeAT1RwusaxMUSV9C1nRX0N61IBuJY/YS59yjZF6IMgGcHhU
nC3Jlu/TZ08B+RetsjR6GzO4S/C8vk7qiNxAkxNwbv+wLAeld7LY8PqaxTbXzOMYbTSWRh7lm8cT
hIRrS6DgzIE1bJD9N13rxDGPecgDOi0aY+Eco8L6VA4ul21IWELcwZ7Y7ncUBUdCuJ4I8SNkqovu
8lb1GqJ17ZJNX+6F0WN6URjTH925PULvJ97wDu45nIPaTpTkkJvBI4Pb4nTFO4B9zkTMTKfPBW4+
nLO9GxFExahlAf77DWqBg8ssGTwZy8wb6JNZXNpGP45p+C6ylTo9w0q/NkW7YzKxAK5DuJq5HTo4
aHECAbXe5HV00zxmBYx13IHHy09uBfq/sCFYPK7e4uHZMSJ2KFZNdOELLVGviWxvugbD0EKkNuok
y8S/ZkBAsx6WuIKyuxWre1NX6CM7yZdH+PEMdzI8/3WVuavOkd/lgJia+dtY1Tgs9FNIigjEa5aR
YgC3JabmOGao9FXa6SX3wRqa76NebH1MdQzt7yhCXka9PsdOVs7qTNz7rt3aDg6MMZA0712QXjLo
vquo1We92b86TDbiOr82mTz0aKwDWb/QFr3g2CZjwCEho4+Slad1p/5qdwVUaK1GHBK/kjaG2gWv
AG9/iNoTzeK5dVEol841kNFPMVb70nVPXeSsqzPs9WeWg12ZF6+qVwMt1E7kDBwkiHl86hXOEMbL
SipRB6r9KQARqapg4fM2QZlj9VfO5QuybbJ5lMUvmaqjZ0+Rs1WyvINu3zglU2ImOE/YbOE8Z/uq
3Qmi83Q9Whfs99rgvQYNGTE0g71eOXl+d2V8UA1PA2c4DcGuqQ5vplafbd9Z+Um253SA7czG0KMp
I3ZGbWbwz7RocKthpNZGTDW5K05dhp3EQufo9KDmreqp7Osl459Vkbbr0MUf1QI4HA2awJLzX9y/
Za39GqXpZ1JWPtPbbJ2Q3Qf2ZE2/YAmrhQMgeny1/kEZis2T81nrF1thjw8vgxbZKUtJmmFOXhZT
lLkOl55OwBEN4tPYelcIjm8Z2oKIpq5b2McAmlKTV2/o3btZj+x26mipoXfX9fQki+gTe+qsCet3
E1nhSAKtaG1rlgnr1LYPUsUOY4UzZPBCbGBIOZn/NadIuCeboDze0V3g5kfR/aFx81PnD8s8YctG
z6UJ7irMSKykXfpeGBgdjddRqV+EXxPeUkCE0tSTO0HEtIKvRwy60Eb080b/LF1GGHYzKekNjjLG
R6xRy2iMACzefOnIvZmgSx78UwU/qwjbd9OIXpXqBQniOUmKXWjYm1EJVr60LhWOqxJinW2FBJUg
pxwvbZXuRsOhg48L3c9eJiaf5/n31INDWSD46d/oU83jsppr7YP7vcjb18o0kUZDXSuGnSW8mWP2
q7hRLjrnDBYxgPS/GZJfDRjNvFKjQ8v2m3ashJzqNqVCWpknGCeCkJd+PIvUdNgT43TEqzhXRhXT
FOkBC92Vc28ocZpRcc/QuCvpe16KH2tEjM2jRljiX1IBb3Sltb9qgV4i13wKDk2RyGOJp8MIByAT
FF1TgLpbVKb4THJcinZ7quKAekN8+FZH4coENmTEIOskWOnhJJV1arnsR6OZj/iLzJ8unARm08hT
I41tXjLDM/3qw/T8Q5EpjIi6N10PvlwL80MaQf+3dkkwvg+Ofwm6BmEdL2VewS5KJgOzknFELy89
35vKCy1OyZwjyjns8TpffP0kpP4QowMhtuoueV0+UoWEAPwxiwZ05qKokf3KDKdgz+YHGavuj2Eh
bogdmkXRaP4SacPJEcNWb8kNECYmoUAkc0vHuQNxmrPPgEumqR5ICtqFkVj13DGTZeqpNJWrBgeI
76y1VGE/hEPKOQl/pNQYgfSOSyllf5luVq1JBzI61NO+4z3ZKaYwt9KfHXXkbBuh7I6ZrjJMDqyv
aFCWQ2F/omB7sgbSW0spv1yhsXX5x8LMt+CVDpWr/opKv/o8mISjkxhliW2T5zvR4wK3rWabjvop
D8UVSOd77UYfQV08Rka7dW8tkkPXdMpcBBj5CJrb5b13aZD+MmvSzEUQ+Ful0r/LIoR8nRKw6HFr
pZO8KZNpO+5ggyrlVpkQxqnj3QHJEMOAtrvW+2+n+0YLKldUbwdHK5BmqM2cMdYDkjPVfvMksBdw
CTGyEqnHH/J4cruNlBNw6ZQXeqkHrT0baOGLMVqJwOTIzBQOYHSpmkv8jXMnLVZcFgqFy1/D6v8u
A8HUGdL8W1Nu4kj9J/Xp+JVCfbrlw/8Q/Lr2f37Rv+ZG9j9suDbErOvW/6AgWLDkyYITqmbB0vl3
CgJsJkfAUfon9mzSCf8LgzCpgWml0htXXUOH//G/mRupfyOof29XurqmahpFCKwU09Z1Z2ow/tsk
pyKoMTRTL7jWRvAYe+Sv5kmG+YejxatAHmLfJaOkrNYadLGwAcPIWClVkzm2U0w0iUBbVT+JwWM3
oJvKo9z0BDQUZ1gF2yy5Dsaw9LJukzMlFyKFnndwREXXznqpaveuM8yhN003S3Zb0cpHkYWviIz0
WZGl35Vq7LBMLNAwLasg3+RAOtGCraJhbw72Ii+LLTiGjaaIhV7dlIbQvK7eql35JC2OGcnwoY7h
WyfVtcaRJhBn3UWSpvkHEyyhbjhbTDlE3hAVThKnWq86GKwdi0RjD5sOJKXVtXuYtnStOxSjHCg7
r90wRNkIOkTAz6uw2Eeuv3eilOQuRZ0x0s6At0BQRJCj+AEiQnnSrfaj1eSBoNLAYgXyRTUvmvR3
sOo7SFKA4PmTGzVbI0lovxRXXPNb3yWdRN3bTsBEHyTKLAvG39Bm50GceybAcO5geo5eZAzDMVdO
qevNB46HqKkIY7G1DWScO3ZLGmo7zbefGmW42alyVmJC/6qjTO2tb6fboFM/EgXeCVsXTpBfb8CN
pKXdJ/7ZMkE8QO1HB4+EjDjHB8nh3PPXhTqYs8IIMKvHeNNMpIhmZhN5pd09Fd2W4ymc/4r2XEIr
95RbnNG5LSgwgf4A3PqIaRZ7yWeiEfETQcKkZ9ADmhrVZUeyHt9mRnGJj8PWk4+ob44QAPZtlowY
zPKTmiqbJPBI5KqW8Wj8JB67q4MCy5CrMelR0CrrLghAfvLR4FmRcmORONT7NyUC59jmX6qqe2Ds
aPwx1XM7pCsVOcJsuJ9VaX4rKmcgv+wlirtwU3lIC5D5VZIwEHTOjjUsCq27h25w6Kvo1trpIcQn
3Db+h5Waz73RXTGXnmMa621Akq4j3YVCZ4jDurvR6/CJaCh3beCFJgkg1WekXb06I0V3HJwIlEBe
XBef2MA/ijJalo2y1S19DzH3TWWTiazuzXerXSTQFJvBvHKMH3jEYaXTfphcwiVFYhWaX10FHT//
qROUYnSvhfLGBMafpZH8ouy4hq2LWzyt5l2NZG10SXOR3cMTzqKN/d8hKFZBZ+1FIz+FHpPFKNYt
raMUMm6mBK+KRuZWDLID6EnTkuerIWQfs3znq+Z7ob9qDDXhqezRsj0XgTttnOUup7aVdfEatZwZ
LOtVGByxLbunOTq+xdUwyxNljTL/VzfHb1Lu9mQYfBtJvszcbj3KDCOTes59p4OMTO9wvFSgwDnr
H0SLaD1nADLHWYZr24gveAzduW67weSChlC8AmWyshvxYijWQffRfdjxNXRMmAjDJrafFSk47qsa
cQQlbuemq5eGZmHzqYp9iJJ9m+rrykTpV+runmoU6xGqYDtXf+rKh//Zet8ka3IIt/plM+Di8b13
b6zOtMeamdDlplegvXlYfdxybfgVuvr4s3CNFZCnHRHUyzgtFl5knG2ErWYydRTdVVzoWyXMUIf4
A4uivkiD4qYF/UuQuTtM66+94bxWo3x2DU5MpCZEXvrbqeqnlcX3OkpfWUM3FmyQJfHxKhWOOTdj
99FR6y/MQDtj1Pui7/gCW0HH9h4HyIksSU95ENXeCpKXUut+3bZ/12XKcSF9bkGaGBk0EWiuprou
2mRTlCG2Ooqt8MsehD6TrfoqivYo4pyA2IJ+Iv7yW52Sqzf1r7JceRoMOat9NDOFMXkefBSG5KUq
uXVSho2Jz7xCiBeQpxaKtsPwZN9EmYDhGMVMptFnmhKUQQpWh95n7Lxl05U/NLfQKgvlNy0jnN7O
LR7cGzR3tiirW8Zh8Wz1fC/TSD7T2Nmg7zionvcbJ93NJUhj7K56MZ9+7KjW1+l7eHl0lBSfpVfc
MFGqfvKwg+YtMC1a0oWLxbX5Mg0cslp68eLobNbE90l6qT4dvRDDwASgbfK1x8jjLyezTs49Scvp
6H8j+twHrCF9+mlBW8Apupwylqc/aq30KSIRLUwgTZf1Ka258EWOtrp+cyrvNrWjaPWsyd5aktaC
nhl9FF9XRtaiT6fpRLnre7AhhjfzteG9/3L66Nj5yROT9pvfk1NEWltYKxRCTEeSz9KGlrM0MgGh
wthoKql5o/ybAE9/oXDq64BFpBXELdTNW1ibaAKqHTkPi+kqtZKkR+/L4sJNfxWoGnGW3CYlBqXU
24uiWiUj7kw2i/n0/fKgepuuQkBZrJfGJmBeSUt3hdviOaQL5XXPHaEw0+0uyNkEN3Sk0ltCxD52
efT511SK66Wf1l9ehJWGPulQaAbxs8R0OlExMzJyF/9CnUv/Mf0TNduViOHz9NEKz11GDKtw3Bpl
f9CthS/a61+QYRWwWLa3MhlXGtUQD/Bc2BUu5LcG7RxWzqudEIZHIvJ8dKhMnQjhVnamrnpM2X4j
Mm6cNYaeBcS2IpycJl24Gq4cos5jifS7YgQxBe5V+kZvyxMNnaVodERk8wp6+XRNsqS5mlF9DcLw
2+iqTzUyFgN54okd73Vw3902VjzYKeZCIzVDVrvUyLBF1DuzNp95Al09Q7LfbkvbQB5RrGu12cGo
XhsGOP/efwCa/BRGfkZdpsZvyHQWPfmIrvMxDQRTg/4ohXRjMrMFSDfyqkIEeVJLpo28Y0rsLU1M
5I6XrafUvkzqTxh5p7BWzkbXKYXbJe3U19KnugFnxK+rVQSIusZG7U2iBEj+zkxi3PNdFHxQxKJx
cJBAAn7Ox4Uckie9e61y9Tp9N01Jnv6ytwn3A0gJuSdPzwyfSR3hbGDV1q0YjblS7Tt+PCHBuK6s
2xRGrnft25QDOmWXtj5OAeOZyvgt08d5Sv3VCfylAeJxn3ebWOLpW2qSZIgGyDwOlyHWKaiog4mr
bMHAD/yioC424zg8+UG5brvsnBKmIYGTQyGf3rHMMBcW468BL2pEsueUwj5Fkwd2sTZi/2WatOF8
Wbe83w43OVF2TAzmNK4WfewfUNa/xdKnpcW7R0KtmrbX6Z91Fi0Vxkox4LtSenDL5dpT+mvckHpO
Mjdj8VXIJyKJUaFtZQC0nt56EaQLniaTbAKACnsjTMt5Udk0m9dBGmy1lLHzCA8hq06y6tethamh
T/Z2io/DOdkVNo06z3YxARumxVGdSx/Yzpp40lXa1u+OiJD65vMmECv4MczJNVaDiGGs8ltN5IPo
WEnaSgWIFI5S7VOdKKse2CNa+KWVOetsNFc4BVc1WQKuGaMkR3xhpuZXwIEG0+pPTfR8WIIYMu2v
tp0Cc9B1YmrfDQGh6pGD9LjGQDWzix8y+679aL9aubZqCY4IvOSmpRAndY/gkQAWUPysjj1+2Bp+
6Yjwu1kHY446XlYHadXMlcTVi2KN1Pt75EQ7yd3UJD1dbGOiN58sHO+CUIxW27psAnbvQU4vzm2v
nqtyOPdpukyLbIu0fcMp56kbKMkdB8US5+IWJUMxMLJtuzOnHZIVA/Ngdxa82XKc8KLgSaoQISyQ
1Rqxuwt+RNlmTXIbk4XCVBanB3zxaJsX5rENs2ensJH1WVvFXA0cCD1sdARCYJ+cca55NNZ4w/iw
y3N/3/UGIQ8ptqP0tYC022Pv82MbiFNXzfSAALGoP1Hj3JtUx7I4HQghVcSZ/l5mxD/QWVGo8PDT
3Foueezmnx2MIm8Q11Q4G5nhxvemrKRx7bkHDGjLoSY8b2CsHarDsTXTTxIZv/JViNydBjGFVG+K
tRqicrJKeSF65gfh/DstmKMN0WPUFc59VbbzU+eYWYG2DD2YL4nE2GDJ4NQYTru2FLRSoaefaA+t
MRucxkFuJO41BM/Gxa6qjxiSzkhyrhd0I+/1BwhQxsMdfrfYkHOjNbdu7+wSojVcGX5ncb2rS3ZR
y+YeEvUcG/EaKOrOK5WLcHC4SDK18coIA004jAWVVQGG9cIzQta0ARk52vVUY76cFt3ewSfhlTDs
DABShdPf6rhec7bF7yR3eiEJRxnulWccbWm91Ng7rX1EaqHRMgpK5A1PJixx8c6H8gfnaQjac9Np
NC1nXVvdSoEL3wNSST4OB2U6Q4MZezPqIvgrAyQ4wDBmMm+6dqHU8PZj5TJKb+0zSsRTvyFYnIAV
sQ9GIqCaN8MtVh28Ma1huJHEK67d3NWsPYzhsnDeY1EiIh8crHbWFXLyi24u6Q/fcytjJFRcVVku
8wKtAUNrA4dh8FFZJhA6Za8JfT361k1J0I5F1ULZxEy/hLC2gRFdK7BCeahx36JlhwbbdNtFRCiW
GedHGimssvFeqavtYHrbvO8Xks6i6mO0IBJAav4lipStpGFGp7vZysF5G+2NQoJJIex33cvnkF3l
ooY9UwVxsfRl/FP0jJnxcHV2cUys4KdP8deRngj0jPy6qSysrWUYemfosO+6ryMHYQkvPOvQev7O
8EkyQtY/IhYnMB1/r6ueBrxHKAWes7peuPERldtedZW3/+vNMROr+v+vOfaMGach4vy/09DNf37Z
v9pj7j9UG6i56SCVnrpg/2WJt/9hgKCn8eroPEP/3h4z/2EZ7BxEI0Kq1QW+9//XHzP+YfJdNBfX
i2XZrvW/64/hpv/vcj42Mgd2EspvzVInUeokLPy3/higCmz8Ua5cVM3sGbDlLCsR67hqXqorzvLL
FEZRWl+wZY7xkF0Vg2Zr4UfY93BjDLoAUcLELorLfVgy/ilj9QyjeOEnI+c+OsJJLTam0bz4A8ou
YcIvCZrm0wnTU6sol79v16nxq6eiUzUn8IxWNsyaAWAZGLJKlR9nlwsGzSzfRfYbtS5Iabeb5z3F
vZ7ovw29MFdBszP9SVDlIGJaa22rRJJELHolITJygj0hOMDCTMYBse1MBYhhnLfvaVt8DQq40Kpn
HqRD0iQCVZ+nI1Z0JOZIAiIYFDInD8ZM07+fZ0n9Q8Gx6eSPsS1fIh1hClG3JgQyTVmAwprZBrZD
N/JeSh2EVWuZ99KXC36UMwuH+LfOHJze2iTrYgahFVQgY1l+y4gEwlB/9RhwyZIjYNL84D5+S/Tu
1ptTRmH7RQ7cVx8YM+ib2GZJLp7VIaNQeGGveRsEc1OjokN7AkRspiYm0hvyumOd39kAvsJzOpJU
HGhMrpRllmE+M2E3z6CETOuPdwQqiIuGO/F3dXLWwXnbd+ROMVKsR7mN4vRe2N18+midzwLCgByu
GMOOmWriDCma+/RHtUuKr0pcphUBavm7llaU7bPm2skeQaR6t3NcS00AlU0Tb6ofHAxR71BF/NSO
9VqrfHptMuthCDz1NWV9+t3X4BGgZV0dpT3rps8pIVhV+F1h9G1zBTdUJ+/A5Qj1GQYUUPwLTDeM
K2q0w7VypbcKFg7nIgTsbpXF4+RJOwx5dEJgOR8C5louE0dyp6bI8yD79ctj3RDvLTWeHcxwK/hN
KNgyG5BQ1CzgXOwSe6m7HTBIF9r5KLkKcBrwhHc0XKyyYdF1WI4rm15WULmLhlCAWR7EcunmFRS+
qic8Q7EXVU3JqZaYtSSIB7plGzHZNL2EM1XKkMXAkh9hU2Mq46YrhPMXs+xcgiMjgQl5VzTRwEgj
INMZjE2pjsNSgVslTJKudfRiCVJMmUNmS1V3P5b9tjwILKDzOmsKtnGaFUPERG6SS9EqerijWBtq
NKJDanCyFd5b6n9mTrus9HglMF7nDmY3UsiYgJJdOkaHQslfw9xK5r6rHEYvv0w3MmT8WtDYZXyd
lVcnELBRX9GTIoVZWk7L6NE3vj2dACxCklU1f/UEMpmy5pGDt6SievgrdrXaYkXytHvU1oJ3paj/
+Tz5+hFOG50EiBt1kr0jvFiTtjer4SDNYiEP+sAxS1EzzkvH3MViNzrEtI9dAPNBzXaJZ+8JvPNn
Zuo/HCXcDmlLyJhqT2ergyn0DW8/UURybOd6KR59Oz7p8ssz9WvjoJkp6fPEMd1JVcNEqlvYjI1i
RzYhEGSHwaPvZ3S+6R4iwt5krCE1id/zNLV4U8b8m2SqQ6H29JQAcOSkd+KQAkHB9dDmGbNyKTGO
hYMRzdq/uzRBfxsL56tcOI08/P0JLOUnx49ZiGJ/3+cxc4uatu6NEVnk1qe8YLCoBQRr0kB/EWG9
jzGtZ0r3kZjgQIo2pU0cKU+lwsuv4GuZCVu+1YV6NdDwdhIqXJaq7bwGBdqjv+XAgoM9s7+HqAkJ
bzMWodWts1auO6dz5o2OCIv4WJxkaXTSTOUUxpm9CFvUH3GHFzk10RIMxkdP4FnbcQqyE0CXEcku
Y3RL8NrAzircWWaDN1S8neqyC4lRoqXpumIeBvnWVT8NDfYqsY7aKmQBUQO00WXcfGUYZrqCdFoT
jbJJQJs1Jns3aC9/v/9QGZ+ATt70RuFi9cFrCQoiizidK0BIYNThEySKCdYrnXs/XXi9D3kB52pd
ure/X6D08UfKVPlJXfO9yTyoLhGluPEs1SIGJWde2kEiMeYjd0F4pRhEdaTMBy95pxYaCHAFt+iC
kmEw3zR3DWUHHx77uoayxVeN8+gvmDptYHcVUXqabhhpdjaiT/W361G9KrZyUKdXQXc4IFv+MyZS
KIxxfVd96hDyKmD+md4rtue5kRcnxH08o8XJCow3pQ7PVoTvgqxGZNRRC8/ElAhqWp4p/LpxjpjC
56UjxQuVhfuaNPmjrEtac4QADVTFAsnl3+8hRP3y9zHUhNSKhovsRRWk6/qo7Yg2h6rIM8l7w6Ln
orBKCVecds168F+jhHkOnDcan9rc7CSDFT+7yDQjOU+Y41wweqLvDCKZ1XjakJUqMxYlCpSZPbaQ
n5t7zMVXpx1AWFd1mhmE6QdIhcWkhg9VQl5b25yptv5JGMxDZPWTFu8SHXRjbajZQhFJzkTg6rWK
v8hEeQ/y9hLQioKerKNvSgTj90w7pvVw+q//M+046bAOMk4ylt98T79rUxCaMoKqmPtRCgDDw6xN
UFfHypB+psIgsixDuqD33Xo6KOWBD42GNnYboG8zTNTGCHHtkV5ardqLwfC+NBUzcp49yiijK9dy
nDeY1ht0HsS0arVlNs7Rai5FiJ4CWAnzlq656ViU1QhdZR+9GxZ5XH4oyIVjW660YtFWACiLaHhO
CtDBSj2bPl0RQKsck+w3RrmUfU9bsWHZL0QPXVhbVb5QoZRWDgHTzVJkS/TAuIvy93ZaDv65NRbV
raOH7tpUZG0VLxuLIht1HaoQfz4qY4j72X4z8aXGuZCMFQE6iFAsSknr5D6ok52hjB+i4X2QKlJJ
NdnWlY503tR2fdEASoy1eoXk6tCZ7IP4opZdSAggi8sc7nM5I4H+KDUePINoPhAbTNQUbanmFtSP
SzqWoFltKJG6i/HI/6kHhc3GQ7+dhRCUs61A6JCgeURbUq5xYKNrq3WCaqxrMPJ/xWgoqyEtadGO
awZciEPpaOjBpo2sH9FHL5aaHPQc2UHD4GY2ago6kqJt5xXIIr+Yhkri4QzWg3ZNPKNpvnF7OAH0
pyI5V8xyqwfJwYkMzncV57uAQEvSlpPgTKIJQ1v5bhkjTIxNqucPNWFeadsRsM+XAtqOoPz0NeWg
mN1FFC5CJG0NUvIWperajdWLkpoXIeHvMiWJJ1XrE5qxfdPFnz1ybaR46letTkBOkuLy+Bgq4pBm
LgHXUB/o3jTU1Yk6F9jyAsbko57OpRud2w5lqo3YUoF1MOKpkCD+IsYDPNU9Sn3otmNOq0gYuBB8
w9yZeZRuWTgB7wkeO2UqIMBGWuKjjoLP3FTvibhYHtHQBqpYwWKOmxvO+Tnp4SkXJcNWO/xlHdtl
6ZjNc1G9tqmCH1ytmfm0H3XdPYnOv4sK83fPmj90UbewaKXTspdssO2b7oXQvEm7jtFIeYxq/GZ8
tlVmPiMaaczhYYp9hBQS0gb7dyPLSWu2anocsfpJotmJ1k84d/GFJHVwbkj3rXiWA7DBg84BX+XU
25F4tI7T6ubnBVQbgC8ZD3ru3TItOcamc/Dz/q0eWN+ccW979YcYTLgR4AFnUnEqntsMjqSZLgMj
//Ca6FaOiEeNNHwEEQ0SZ4+R56oP4Ucj069qxOYg1TdTkbSLaI4thR2+lGH0OxEromSKWPj1Lf+p
VdWXPNfesRVxpG+8tx40M7HBYE4cGt8B6bTMfSA+eM9CKId0UOl7WtdMqks5PPvIlbkfTF+cf1ZC
L56auOzQtMyHeBXPK338bG3l6BN+NuPt/OqksafPh5V8Wbb8TUO9hIKTP5Kkt1TBxpA88opaqi/3
SImPUZX8+sGDCKZXquUPi62cFBRIkiUEMddc2AC3DJVQUYWPIHy8vtHXwNNXKwGZ8NYGoSEkSBfo
trK3DHITIcdpfHJKywRtfJd4kryCFnJ3QMRjTCso9tOTpjRvrSOY7US3EctQNubM5GBf1wNPu4Nt
B2LToCsRJw9ehEruugIhly3jDzMQh8EHEGPjgKKKzQv1BQHENnPDb9sfXmhdPytNOFeJc5qNoXtR
BnnLmbDlJvhMRGcO5+10QUvzt5bTvTPLS4TTmQfNZUE1D6blvm3rnOACyWk09VHosb/8mHV6rOJ0
ycQdJQOdK56YrqzPXSiZOEtxq3T/HPYQUtRdQJPMULB0hhP7w1AgNxU/KdHOfWGfu6ic2bX5Slgo
00djWKsMgGdswHLOW5DdtGkA1qkYKyQU7fkq6+J3fvApNSgF1NCfNT4PvaOtzNReI7ZZKbTlZxgx
SVtoTqpSXgvrR+GdGF3zAzDU3dM5J2ZRxQhanhTtGljqszKELARegeDTgwxswHanMFVnrYMbIG/F
LC+pbYPkHobDpo3HazoWMzNOD0rX/sg6R2BoOXd/6gmPAzuZFblAeI2zx/JMHvRFEcZa7VGCN+2T
7o6SKmsTxdmyZbrS9datKftX26x39H65xyE6GmZOZli9/wd359XkOHJm0V8EBZDwj1v0vkgWy70g
WKYBJLw3v34PWtJuT2ukiX3dCOlluqpIgjCZ97v3XIwOz0ExPGcMxwAM8a2gaBOkfKDh6WzYMG2t
m1LD7BjahdbBBeq1S+1jOLywG7zWRnlNhnSnqQLWjnf0LI2hfvcMLmJvShYJdp+8wlfjyePvs2bW
sb0eCvulCpUV88aZqeafqVq8dIpNhmbtS+rc0vI1i2xIbz6MNRj7C9eUNym/Sw1xNeP7oMALRfwI
Yf6DZUYzkz1IB6/pPkOFNTQQoPXYu6+9hws8ys+1ouzMii/Ed5A7uyVeJD5pyQbDeLIJwso+RyNk
7UATw63nSiPdsISMLL3PCn2HMbjNatFjRQLl02L4W6Q3e2Af69gFq2ELY2t9xZqtzPjqSLHU/S6E
8Nts4ECzAGC7Mv4IdLnxFPPJjZxzbzKMz7O1yinK4mh1NQnOlKG94aaHRzKRC0sRWw3moFBeg6DZ
1DG+ZN06ZZC8DGqGteRY2N1nkaon3ygObg0VKHv0XLmuyvKxSWYpiDg/ENcG7TdRnKNtZbtcjl8l
sFDNccFbD8GRjXQJZWOBbl8Q6DTmVVV9x9J/VgflPF26pIM2TmucFMiHleLcE0lhY/sVFuHe4M05
Yboy2QbhY0LgcIgg+uWbvBj5W2WkGw1PVWDKbyfHQ9b2TfNAFdbagQkUGy+5bszVvlqpSXeraFgm
Jn+L/fjMZ59n7CNpn7qqdf8U5IvCH7ahasTzUAHS1IB0raOb0pM2yPpdk1EP3zb2k6LEK0xMWKfK
7Ktx5WtdGh8YKKsquQFwmomMd6GwOBJBS57JscnM0hSQkYccOW99xTrHcb9nZvMxRuM63xl288ht
4J4P8s0AEkk5xaWpcjZHxJphZaMhpSvEh6OSUyZS32QnTwiMn62mEJbpV6NZElUY6JhvdCQ5kb+F
Bd1TxH/OhJNoBLW1z7QvToPef/u2WF1F382iKniJzOIe6fJUEJXI6RBvxvacZ8ExDn9oAMyzwLgV
1ohDXuKLHw8oWReK8La9rq9CwGKjHLdJUC8rb9VO+kZsbrMCwX9Qn+rc2Ay5vAy5tc2CzF3Qq4E6
NU30Ih62tsuJE3nBrVJ0stv1ARfMhmfVkyyn4ttp8hW8a3V8Jk7w5vT2SS03wEgS4OmGC+orWPVt
RMmZWTLw73FraRnbZr6htSbVewYVjydMgdei7B+LPHtgEwgO0iKOZwavORC3xHqW4Vpx9BmuWjc0
a04b64eW57uBh43ImrVa+OHC9ccteyMw5G57jegk9uP2Ef/1h182a8tGXMBpAUPKHFZ9foTG6c6j
Xg/p4XGX2LFhJipX9E2Y0pW3jazgu2hnYeY9W0MiH0wK4FuV1pYo4FtLU/lW40BRzBd8+esGRlek
gRWTGnJBp5Y3tjgXa0BjUYNXYfGuCWGWeburh7Bl58sYT2e7pA1kROk5XbRG/QW3mXiytUFvfnOr
7KMB2/wwWvmTVB5Nozr7BcmgOlS/+4yDVJHXSTmUxTgrtzgPdraZfbhjyXpO3JXE3wAh2LUcMs63
XRLzpQjhY0munoZYWWd5ua2C4E2jfyhykZRBDHW88RdHUy+WyiAsdp9LjtRDiYITsOvGDQT46DEx
FUTM5G4F+rZqEnZszmfkVVez7W+RdDEE8MWy+806QdZE5dnWn23boBBiCq1UZv/2Uwm0HO661Fhw
5Vkc0nxiSopAIRoxLVVHA3CXGW5/OvEMhxXvzw09XS7jgua7HRXZk71vFjcwJhkLE+6bkK8yku9O
/cPt+w4bI63Moy/vQcPUeFJbmx5eZ+22jzyVH0XsxjP+ipzZXvlI09JLRtqWsEP/0fq8zyA5dLAE
H37u1k0nDFeaV51+ig2m8Rn0POWE0W6jDJGjwLKTEJPRjZrqjSSiS6bUF8W0YcjMZoAqbpmzYdKD
EzVHCfXVReoPNcD/gFoFHf/NIC9uoVSLNDxaNfwuO3E+CkqqkY2Vea+QGaJjmse2x4qqsN/zoaEh
3PQmy/ayj9A5Q2sLFI/kjLfTFJQ6ulqnpiQbFYKu77Aw9IWuMfHumvzTzQ0IQpp1SmjoDVJ74drN
IWkDMi2T0OnlSQUw7Qf7cuuh6gBeRwiIufdddTblEEbFlkarH/jXH6PsudzZLPADP0Xen7pyp586
nEn819J4+GV+9Ph3jMKv7a6/MzSmcYxpC4FXGdcSyJvfGBqGrtRjEAUZKyD50ZTdsg8/IgOxt3Z+
6GG3K9L+GjjdfhKjfr70/1/vOiW3Fofn39Oq/yuCVv3H2dw/fucfszlD/RtYCagdqsvBtiYozD+Z
Ry74Ipv/pgrVxDzO1O4fzCN+x3BtBnC2pk3fj8WE8J/ededvtCRRywuui9/Ez/p/8a7/RvRgwGcK
MNpM+3iDNEf+NpgLHctr7LIpr4puLdwwWJNumexbCLq0Af2defVvAUti4mj8QvWYXgCAJz2BGvXG
VMf+dt5FgR6ZQxTEV1PzT6oFoRetUKms/kHtSuSH1j6byVlX4lscVa9uXzQzd9E49qZmat9Dk4XY
oGDAibSIiQ0+3SmayhOYzpzJBPnL1/hnV8nfiSp/fL8WtHDH0WnTtAXv/Y9jS9+KjTo2tPzKUvEE
faWdN3rgz8zM5X0M4VloyjEkrjziLxtY8Ll1ynbP+PCKdgfhbmlD7G4sQXsZ3pEu1K6jrD5dKJma
/mk5yXVIMRzrhWhmalKvHXVFeH5fluumZEyoJOUjJwJ50YC9P86Br9RtVoM4t9wq/ISwkOG/U7V3
VuFoO0J9VNproIJzdDv/M61Rodw0+JbuRlG0j3o0FrQzwD5Qn/TcJ0kaA/ylb4cdeyUXtH1h7Anf
dWA2UsVMkhUgxgNS0ux9FL39GNC+8gZOX/qguOnrMDAIoOTJKzqS78J8K6Ju5WvDMmc64oBnY/bX
aTNdMiuIlHZbluWzGQVrbDnfUeQ+lol7obiDBJ13jcV447nz4UJfVhRkJZv0mZGLg5uE7xKKijOJ
6EaL/1t2/nPjbkXUfUVj+aaHyaFwDe7v0TDXaQNDEpoNYG8ebIUzxeqbr0yIS5y/BdH4Q89Vhg7e
0U2wE+aYFRLEZKZsk7G9eB7J/9oKYItwFT/1XfkRxiInKChoxJLhPe/KG1i43EYCyGAO4pdmJ3ew
nWFvlM6cccATM0CJU1mnKOWeoFKwHnsabFT3Nri5AwK2az86RfgRxO52kJ9dhqvbyPS1iYoEhJDn
u3rHc0xvrLqMQn89FtGK2ry1mrNisNW5J4p1kyCwSQ6mhYw31yLvZriMjEqxrBzAtdL80cfOu+P4
RzpDXs00XvpJe0S7IlO5zXWsUprLJAfVvHHY6kglAf2tNtfsFlXuq5S0S2COOSctc0CvOURe9wYs
AJ1VnjylenLcZlcVEvBuyuAzLGdpV54wKu9GZhm5qNfVFIQqGv2rKwOkuPhS+sYJB+jC0SIYN0CJ
CMcfWtt7KdqADWUwbSyP7YY0AY7BBSRZelw0BTZp9UQ5+LMdufOBQnEZ9tuU+bKiKfeiHOZJ1s/8
0mF522ERx09StsomKynddAnCSeUQQ4RINbG1zJ75/TSXr4B+JDCew2+lfgkKUpLNsBc5FeHt1jPj
Y1zJZY/LTIfIqHiPbCEprWlfU/KeoGaeJs8C5ZGn0RX32FNffAf1Gzxt5eQnWVDFpNfmE51lrF9H
DnEGg0ZMenrXNzMQ8LARfeTfKBFvKHa3xry2XX+MdPuWhPa+DcpzNDgwXeyTDNI5tXTLsVDWhSOe
iejgqTaYGcH5d5qcWyMGxeCtVKbpoIFdR1d2GbftBx0LXNNx9scZ4W/fvY1u8ajiEC7JfQfyarTi
knfjpvaTT92s32UFajgYyoupBoioBd9CdmJ89WLmp6RLr9bQvvq28szmcC2yl6DDKGnoGyfxby4+
eb9WN6LF+8U0k/atY1jV+K68g+L7K+EhKQd5+dkmwToImApbNlxxP1kbQ0yCkkGdjxWN6scXZXDn
abvCU3qIZfKSR9HGSZUHnLd7w8hPo+oxI1A/aceahVG7lpbxomrdGxWAeheSQwofgaZS3jJibR0Y
yo2pBe3FXhqR/cN1h3McJh/uwAZR85aVO3yyfv4u42aHhucpDjapyrhE/bAqsYUWYP56JdpEO6cN
3tOcK6DRSBsYL62sGK9Y7rMf6Ae3iHZaX2sPzjZy8a4V/pYx4ClLLn7sX4TTr7KcAaNhVHg5gnqn
sZLqVdS4IPry9RckrdeesUrYVl+Zx7RwSOhudKOLVABQ9OFcmjnRnI747xi+xXH7NtIkO2o7PWaM
0ArSxE2Ht7OwwlNZlHvoI4+DZe5gOdNtRy9MyidiWsJ41sQDFsc+KVn/h0F01PUZjLS9ZPyrgfPg
qy4NnXmrvkAAgEZUTnO2hOk3IZfUIgBSD491U3zEtV4uKGk6cBgY9XItCatgkkUM19KMby7VdSZ5
RwW0FlnwXK+/hrLB2ZN8Oj3Dai9YWXYWztosuPu+ci/JRxMDSx5chdBHXUdXrx2+5IgOP3rYVWDw
oIBwOQ8BxmS50432o22ocCwuFfRe7IXbOGqfqbTeaHim4TFf7U49RGXxqorqkInhjWbqJ/CrK087
52OGlbTMTn69r5yinyWmxInNHLXmQmrKauMlGpujhILazj64ivsiUNFh7N7MgqvUD48InU9d4xI8
G1p6F6tN77CZ7ZToVlbBjIQOUm+x9WJ3X2TVWtN50qr4lTrnBuUEA30z90dEeN8/kovP2EAAgY1V
CAhei7+pjRZlrZ9BIY12/ZpapC1a9ySH6W5QzStdf8oJlqrB+JTW2qcgWGqwB45ouX2o845gWde9
VDZ6Q1lsBs9EyM8WLR2upRTg+OEJh9QWW+mSh+Zca4bjqGJbEljTheVsE7GuKO8p2WuYfbPyVHef
j/lbHS5HLbxkgKVzYcMuUi++k33Yo3FRc2qsHEir1jI1++1kJ4hRPhyLyYs4S9UAWAVPUA4nOxyu
Iv+qYvoovcME9OkN+zSdGparMunR14pKMeaUBjLDXZGjpdQU6YLWY46zagztRrD30dfzeUOtiRv3
uw44lTBtZEdtBw/l7C1YuVW4vYyFglFe4Uul7Gvdp8qVk2zbQNt/aGkZqqNsk6FQTSeeyrYyHS51
rKI3K4cstW5mk1HNmmydvgUiOWPwt6lyIEuONpvuQIPl8IrJOfJMoA5ojkFBI0jHVePMR1e/yBSs
Zj4uXQNgGcFoax9qBNdY5dZj+2qUxTKteiyRS6fV9r251WVxy2ti16UDH9JfU0vDk1rZkNg71d1N
75VtNhqoPD3dSXKOCWRlVvUxi6rFdMGINNjnyQpv/kM5BAdMKyo6BRrlaOtHx2BUg1oLq/eHGeN0
Ge2rE2KCjYgGKBWEH0uBXBfBpFMQnVJOGqZ/7sqL1U3eOfDk62XmdY+C85rTZ+xihqb+jzLRnkef
n8209miE473iEFb58Dy5/UvXzhYuZXesTa6+snULbkV2LnrgPxKjCxmZaTgnhHEZ/Go/lAHVknNh
lM+9HVgMXHHcVOmkw42Hzg1pxXKeighcjjVu+Sy3WAyfYsrO+OOi7Lo9Ez2CJLb9VAzmUyeyd9Wg
N4VgGxClQ6v1Z21AIugy/21wtqWaXJukf6kG+UQGY22nqy5VnwNfLpuwfxNTz1fuTN0EKM6sjyue
OyweaXgprXiXcnEmCTXYHRa5h84Tj9NgPiyJi5ZQRqzCwzGkKB9eH6xrzFZsJu5JmG+1FmtGlM0y
oBk8Hp8YmT8FtnocquEuaM+MctgbU+tq1BK5MepqbffI98mSYqwrQVf6TvaJycQjGd5kTlYsds8j
QYJcy841od1ZqGIv9sNLVYmJf9I9ul4wL+vske4csDv1Y9kGr6ngiwJeTAiCpUt3TS28HgA8XavA
ajw++8bRbLt1Iqp527cv1AvOwKN90vbBK2s1kCpvRlHDE0bStfQ5cQfJJWq+mVQMuhLfoQf3xQjK
pWdxdTFyP2RVtslJNWDNZ602sPEJShK3aUDDNTm5UcJZ6lP2B+ZW2sM2l9XBs8aVH8pnzTmnij2r
7IiV5/iam76EPhquk6l9lQWyNLw52fq6OCYwCtml9ndMoYnuvYDOeWiV18roWBEaW7TlHevrFjKN
GVFdxsxFtxSCJO0m6gDb+emyA0mTZ/kbTdnUB1jufYAOF7BiEyhODxrVJjNz4Kj4OkAvcumzrKak
VKG9ibvQmfoiLnaA3vpIRZG973xjPkbxt5bU7H8Udj1xOlUt1jdWRM6DtHFUEJCTHXY9XKLnRklf
RrCPtExudOlMRbd1uzSaYkNknePh3E3FJCZJn3ZQbpoiWLSUXZZhcUoUIN2KtGeZUczTnNLfUbTv
XFi3bGBmTRmPxS50npkqfgKCKaqmPTU1FQmi1T60QuM+EROncAu+ioSEgSexBBYHK2DYC77kYdDs
nWNqB2EkRMNsbqIjXAuiWUF2l0TRe6aPU7tl31gra8ze+8C7Z40+H1XzlOThKgm6U8y/tSahYXam
POr6nZcOZ7+Mv3mL6PHZvMK4AvLnmYnah1P5hwbGjU+MrdCid7MX7/7WNp2nngNKx9vLoPVkiNVD
pmp7z76pnvbV2pLyDrs827q9B6t3ygB6OERrPfWd8UKELSY71Phd7HjVFN0LrhECNdzthv6zGdnl
6KDbci/40LknWkL5ajPqZ4qXIeLfBGVhNIOkexzV56imui6Iv9O2XQUTPS3SIDeJCASWzgLdUL8S
SFGgYs6Kb2bUR/O5R+GzxsASlDdesMObMswpEJ1Mbnp8hLnnHXDi40lVZ6DabBhO3BobFZRKowUf
OW1hM5VOEbw12K34U9ssJ+bTdp07y2QOdb4I1l1Fk2HkVgcpC3gyBVXqtFlksbuWupyGz3r+6Al9
ruLcXaq+3i11hOsnrIr0NtgYMwLXP+ZOWJ/SklAuKujSCSpl3ZpNPhdFdS9DUbyTG2aIp7K342Fy
6vKE+bpqLdIAsh0BUXn2/QuTHSCwjo1DtzQ2svA2QYByVDbaxu0QcqamaY+egEJEl6hMhm0tmQQl
PwrNCGdZkb3KoDtWU2lhVUGxGefxWJqbqK3vZpeeTM9+CqWfURTj3SHI7GUYHroJ4aNZZOLHsyKs
o+LrYM+06nXEf5pSyaRHPD4G2oOMcNsWxrmAl6fYKYVME7ksm95R0BwwPplOP5N6j5+PxgF/Es51
fUN/38yh0mhCrEBzPDYkT3yvZhnrv2gWJAYdayZeAhy8khfWNUp06gSLn8JBYGm1IKetMqYP89nP
H21coDiRce7z6AcpJ+aX9ONCmkftDs9QkZhZ8SFLiy2Ie1Tt/tlwskeO37mok4sjmxUdQMvRKx6r
ojWx1VCsBX4OkyAI/w6CW2Gxi2FlIK3odejAFwidfwZ4l6J5k/hVD4AztjVJn6EvXkubs37a15s2
ptkIdhAGeN3ouSb06qpG+kPgHgiKnya2HZvZaXajvqvdxvZX1nbotPewo5WqE3vDnOnao+Wr7K49
C8AEqiUSiRznZgeSzwufYBwB56HPy6LoAt4FhbLUOT66DAQpHBiWiPTBoquB0bhCXZD5L3e4ZnQW
2R1zOdUhyW1bk9dwMgqDDTjoETobugOLWBzoWn+Euhw29bWqp6m0X4KVxVg9pFwqkQhfy8FK5nmr
qMQX2UeThYYYvlA66+hbSHia8+qVJs0ynFdJQIWW77zXZv2tNeM+9MNuzd4x3plJc1eGhAhfDsfT
kOobTXv2krR6vK9oVVrLwn3MXVA7kcrTK++pVaFRz533VuyRCO42oJSKpWKT+TEBbK6ikEclAzMa
0XKabjK7vxN7jBf9EELk7SNYO24GXzUuV5lGARptbGHzKqLXWnO+SrwbdK6TqwuxjudpvXOKRoGo
Nr6USY5jzaCmKM6IGphussktSBih2DlRkOML9p4KvdFmfR+exibPSH7nEFG5kygUkHMToKPLZngY
ZBomsIm+yHAV9TU3ax7nTQGGSj+Wnr7C3UgGI+Q66gSj7cCddXxCwr+L6dfI3G0qTK2IWft6quWm
Ck7wQjo/71vhD8vmtyfoXDBqKz0UgKx9dclh09mwlK95swen+FZm2plu9x+5SnF4GH3ItJkFrGZF
GOM3sz/j1NyGjb0BNLjqtLJ9AB325TvksXCDEsrIcs5tPJsD+bc4NzL65qyZ1ovjCBhBI0Gc1c+d
8Qqd5NVLm+fKjdieYTc2nCU6NUmMGOtkUjPPicTagoEMLi5dqShReHc2mgI2jkXvg23a7ULo1po5
wm1Q+ueqY0EREMGrsKclMN4jlkwtxv9QXY12Af05Yp7E8uCh0yklHEv/oaJYsK+pPNObE70U7+yJ
vvN2bbeoXInAsYCa+eab48R3oT+1ujUuppiw+6h+esmy77xsDz77t/ZmaMFW6oBePISiWMO9rLrf
NRYmeLsABGI5a6TpzHIlZOoc7CNkX+4ffMauw+Dmirc+a4669qPxEbByL0GyspQvLy++jCFZ01VO
1aH+KLSRPa12CTNgK/q6Tqs9qFUgbAJgXHbNC3lLqegjYjcf2YWSTaWzrBQUxFnizSa3QE/eyjTj
KUQ4j53nHAp0X7lLY5DY5YpjowTvnl2spXRi7JWlhbaVnzKuD+IvAESS4BYo7RlQCv5DUsNDKTcj
dX9YlGqz3LfRZYjK+dA6yxExQWrNOjKUVeajsUf2E1IHguiY7PqyXrK2wX6oL60UO71XsgfF8m3l
6b6oabthJRpGYo+TeU1pVQRzsHoMZMOzHwjjg16Be7bn9mSZFhpwFjmqTy38Q9W3FuYYEszszcfY
GYF5ZQu7IIRhUpbutj7UdIadnL2kKfeoqs8CxkNjpe+0M10Rxi/JNVXDvWsOC6sbjp0n31HaH6PK
P9bcAgEdU2VL1y7LP3uonpWo58gEYqWP7UpXJnzBUYjh1BTKqxjMJcxoxuH+ax1alOvoiDahdsy8
6r0lpaNS/qMihyvkTXp9gEqoKNuu7LY9xcje2K6b3nl0bN5EfFR0TDBlwhlLS4YVnPiy8I83mMPh
Qga1vWhrniZpGn78vx4b0lZikqb790PD3T29+/fuD3PDf/zS/yb6bJfpoGvpjgXx6pepofM3V6OU
wXKB5Buwhf9naqiT6GOga7iaxphNFTrU/H9ODc2/adSuWLDteWw6oO7/L1ND7V/zfDagfIuEClQu
RI3f8PwJ3oCoaic0hErvWzpa26mKNBydOZS8L50e1TREjAFfQWZu3ubpNTGxejVzr2Hoo0lkutid
14a97bgz/3Ik/2RuZ04v/oepnZjenOvqTFAtpqrTFPKXsOFQ53rS6F5zEfYk+ebQkL50VGZLDrey
xyrCVdDXxf6SNA5rOrY/JOIVDODSR4qeiq9ptyhjTDZ4HkxYeLFqr6f/nqLW5Ea3QoWfCeXbkUdn
MCyCK+fBuOeJt2x164hrEGyHujPlIy1VpA0/CehuQmyQccbbMceFjI95GML71F9CZZfYct1UypL5
8BLO6Q9AjfMRs6JM0XqKaK3jC/2LAzSNWX87QIQwdcsg2KnTnfLbGHZI+rzQeGZebGLhZQKRAxuI
toqI6QAFZyUXECXXtkm2VKMPi1uJ+drVS5hRTbshT4Klacfav1V2bbZ2x7tkwyytV5gebCmvgm2y
lOcGgdqGSt2sTPdVra6MmGMYliYRpuwNyykjPCvZeAajgn2UfOPEoNDKy1dZuknSTZz91Wf+s49M
EYpwmfIKy/qtuUJvLcxClBlcbGMihnPKbhAu/vNx/X2WTu+zhRLwP6/x20VRdqnHc15WFzXbmSBM
Ifo6S3Kh//lVtOmt/v7tGVzhhmmoJG2t6dr85fRONJySBVGqi+XUSy88tSng+HOW7Bw/nJfJzkUV
VBoYcZCDCmq2kr9ol/npDvn9DViqzaF0NZ17yW+fc8iaukzCpLlEUT7MeRouaeqo5rokFFsE8bpp
7MUw5ExiyoVVYMfJWCNjvhshp+uPhG6J4fvvWC5nSHrHpnbZ95Z0MTdzSbhn6HZahvtrhGWrmMNn
hlgEHvStHCWm7rkSEXEZ6YcEthZS0ZZwTSIpzJzQpVbQ5gWTQx1qp/980KcA9b8cdEujvIc7se2I
3+8pKiaDvgv75jKa1Che3VKnq9tP7rAdHmuvuba6chjgnvc1A2POwGc16y+Fw/vJogP+9ENMv+CY
0KCDddFDYWXIwK4JY7HB/wn9z4vcWUdq/zCzFNDvxTDzVICkQ8l+0bPPf/Fx/uwcskiMq7qjY2sw
fjuHcPcqTUZc5xIJhtZu60K/QsZUG0YiFvk9LHyzhrpX2zO3gmCc5iX3hNONEPnCn4j+6lyK8QLY
ZFuF/KfQtGgErlcazAKSrFd9lNvQIjnko3exTvU+zB46LA23gW3+8M1DWdYCICuknP/8yf7E2mTb
qrCmXLsAyPjz5P3l6mhUty+ryK8vJUtHv1Mxa7CeozFT4b5K/+XCxgbWlpD5sjz/iyfPZAf57cLA
kMFrUtWDa8j87cHj4AAIAxxcl6x4rju6eYNF7OEiU+hnTZVFqfkLBTjSX3zi6a/+y6vyimQQbC5K
9zcLjzMaBXIY94NGvFLdS/Png6D9OCnX8fBE0C4sVoN9Jp5nh3/RSCQwd/7LizsmhWkABmwVH5GY
rptfDnfh4zVDv8wwWch1obFKlKFGRKy5KHZ41lqxH2irzA3yp8w/RnsD4HFJNSA7qxhEJXhVCxSa
L2Zh462DGCgXJoXQSTadZLPGIAUts4mY3ipinsTlomHq1ujmQYaIUvbUWInGBZzGzhKCf9x+1EXC
LUfpQoyKyazNWYzb1arstWUEGNCBIm+QvYmfpoYfJ8RsAlgt1gA05eVCcS4mdu3ph9rKfCC4M9eb
ZD7y91tqskccMxpXaknl+PTHTRwUdMWsXIh0IWUObAyArMRzQTliDHQXKeEh17Xl9DsaxpHQomKU
5Fnf4dg1ZrCJBegiK0zmNa3PNTzIgv2EUNhT0CWr4mwGkoqbl6rdNIbRxIERaD/9xhr5JH4KZe7d
xi1QmdBzPH7apsIbN7DqwQ6kTqCgsLbM0Tm6ySnVNqh+Bt6EXI/2ArUJvtwXC6U5OUZ9YZfAnxg9
libr/44fbTTQgEo87KOKwFBLlea8GodV5XTnwS0B6BAGCiuepEOG48Ch6tn2KuOBRRmm0Z6hW4Xd
1CxtZZ4oYzRLzXip5cO7bShrZijzujeOoelvmBFxSyxObqQ+T7votB7eicYhyBnj1ZM6U2DvlEvr
GGoxo+8J01TMiFU/SId8yaTNV9G5D4d3+kVJfIt9GKazwiTO6Kbek1JYW1skk1q6RHPATf6minit
ldZGlvUqyUngegTlRTwvBuxQWJZkhljHwWwcCcRFZ+JEUjgB8QxVUupLv9ZmRqXPFZveYaSUquC8
YKQWU1kk/a9WJIecwmVO6JE/Jux47surVHI2fP4yZ3Lfst4KyHIK7U5Z3EyYycpimz5oj8icy7CF
Ei7D5RAGK0a9+0zikaZFdfpjJg6CkJJWlcF7qT6P7rvai3nRQ17u9LndP3aDP9d1YoWDiucrXWbC
wkzrwkKiuErBfpE6k+zzminjITaILavYqXHeu2kMDxAqraotU7LYyditYRDheSXHSxurHuPhr2YW
zevWgHBVooAeANY7vO8mWICLRgZaFfF34NxRW2Zd85VMJE/Qi7uIiumRiBLmPkb1Px/11pofIA7n
I9Dq4gjXAe0W+DRAHWs/5aa9L937Mtja9uGunv4zCkhoaSsezFtAOc6LW8Zzg4F9Tkwe6mBBurSb
VzEhv+auZScLGL0Pa9StNm117kE6YXAPDqFYRWb7YDIR0lPy9s4qsratnIvgJJV12FebhOwai9TS
/1apN4n0u1VeA+PahwxTgXpPgqkk7PzmONsQSbowgFrXxNXblWOAPPdPgbrqeSFCcWGxYSXL75s+
PvMlf8WkDkFTvKsIYZLmyyx6w7AWdivRNUu7OIscsO28ba/0RGDYW9rpqZ0iu6s0f3NSEtBnQUgJ
bQrUWrjkLWrO3oygdxH3YP+/o6cDnmbWXBl5GvvAO/rNSrjbkgyGtJm+PgQKRdGbSJl7r2N07dwb
Q7vQ3Tt3W7vhYBuS5RAs6nCThDv+JfPnpXH0WiTafUOagdUlny1bTjEjtXpOx5VA5Qw2HR+cT+My
H1UxawKFgIbBvILaim1tE9I4VsDuIEjCLPH20yECeudtlfiskWBRjireoWQZcibVYsueQ0NkUYb7
2Gx0ZUs7LsP4pVbMh5p29megbp7YdMN87Feqj+fwXMpdIe7esM+GZ2RgTXv1rJVP1I42PP5g0V0d
+zb9M5RVh7KAVRVuZDBnTTx9wyyeo/g8BrwRzmRnC0m1ys6dT0MxPSEZKt4B+EBugDasXiW334m4
od2ms6hK5Eaod/7X2c2D1T5zkP6bu/NYjl3LtuuvKNRHBcyGi9BTgwDSW5pMkh0ELbz3+HoNnNKV
XlVFvFB11ai6x5HMRG671pxj2kiUQgBps406XYalyn8p+Dp1hBP3asen9CetVgvyszrxfElb6+z9
mKzm+VXpXMBRvmpugukAUTcJUFy6Wr6KxCs2g7qnqG2sRQaF/0Wk576lf/9kgvCfn4pyy2fEO4or
VmUutjxRcfDpIxvrses5eRAGwgEOzrLXJmi8yDQ4mIlXktndKN8NzYgEBkUb/UTy99g+tnS30cfR
oL0GdHPzWzu9DsM3P6PFoBXUoWNT4CZNea5GtxmYidFRH78T/VQN25Jk7Qb9Fvlh105e18zeDqQC
xyHmBBcVOb2VqJGk14oHF9PHvubiWRlfBtSXeXbO4mOBEWOVkSv0EMTPYwbZ7tCwULCU6OIkoXJj
QDTlD6IbPrrEIMaKAusBRi+Jal34xpSAI7PSMBcn0dnXUDFdxLAy1ddAJ9E3gYb6zeTI2ldJ+k4g
XH0z8MvgKihkgq8meJkx2H2IcB+Dzw7zJ6gqzAg7+CQ3GlvXXK2y0EPkWWhPBJnQPk9T9h9cYicN
z1vujDFZRzcRMDOvc/eiIuSgcYgcg4fJxOUqnbGHZ1fL3/UQtbSAmLInDD60y5lxm0H6zDVofV6L
zxCNtA2XexeZIKfPfrJSBTpgtM5OmGx5oVW9fJx81MuyxFKDLGhY8byV20ismflSTVQLt6wCDJYq
clmTeGAF+ll718tLQjMqplehHKqSG6N+kqunumeBxB62LMoxwkb7RU1/GFgsyxldVR7jHDiBeqqr
PZ5e5qNNhlEhnVin2mkti4PVXEOx6ySHVbUoloCHg21/l9UrzQ9m7TIlBkqH6W22EF9u+VasWrwD
1XrJUwjYvcPXMjlkc8e4S8SaSc5vB/+d1wlHRI+fDP3QqU+CrwRvITu8JeTMTczYOvrplfHCW6Ha
IMU3Vl0WsSlZ1mWhr1krzYkCw1HMByYRWUSw/lksGUK2dMntU25yXQ48/o41oTZfMW/zFyzvQv1Q
GPzEKhQlu1W/BjDAAc2V6JokSNhVdEvURerWJWLDTf1fjMbUNUTx7Q9w4J/bYl0M99o+FYaHGFat
cw8/nI+xH4qkxfP2+R9jTua8U55HbWcoXBbJIHrSynVsXCfpF3CFpewNajBcLIKjynywrpyZQdBW
4X5sKcGE244jz9A/yBK5jNY721tMpYarWucgsHEp64rpnMIFJBNv8cxXd1N3e9Ej/3mzleewdkDC
6e35DzfX0W0vejOxRYnXGb1V+YVtviT3Tt41yoF/XtCs6NyOzbHAAapd+Vp/wPtDKsMcOwt7Qz0i
Z1piNaTheQghXMluCUYg3kf5KSJciIik/Jc/lMyDRi7iuyRQo/+SuGhMX/roAv1RFLzRx64AbHyt
RzdZG/4P735UaeeYh9JqdiPFdBVSqsIKwr8zs8IzmhiJWIRRbmCFI/5vAgtxxIsTw1yMH00LwN09
qshwQlb3amPK19CUQlwaAJOzUxRkNE3pe2deYxY9jZ4vqkH5oZnfWwAriw6Yrh12P96pQQEtTrda
/RVm95hkQq6//qEbqXUes4gWauhhnN2IoqHZ2wAuudMa4OcQnhYggI83ERk3wlQ8lB62dQCxFLCG
JJMj4ntU3hk9JlsREpCqvtsNClMwC66JAkR+xhsqTFfO1mP0YpZQmLdKdQ7BL8Y8ZeDJHadLqZsx
HF4VHIjoIQBsdrIb2V8ZZ3QfHacBzjcC1M5RnrHRKc/BfYhf4+E5sp9l6gEpQWfhWSbeIpkWkJdr
BuDCCzrkYNKIEfT1Z6k5Wsq5yu+i2vvTuwEBdarWCZsrnyvY/kn7tTPkF0BAXLzLpcw7b1ltWAd6
6wB1iNbDHsf8w4yUIT8L8R4vfALraplXLewcXmKLNHy6R/qzrF9NCf/drk/OtfRszO8qhITW2hLm
XGjYGtazQqqzB2Z6GM48DZ+Qg+ZY3eQEXeBLK9A8jk7XuUVC62c9hVsTxsb8VU3PvPqqRL8aoPFl
Upq3qT7roOfBYLkCx34Ux3Aazrp4H2NQo985j1oBk/OW5I8+khHyURh89eSxV+Txc5tvNfyzKpIl
0N7d+KyOVJmn5xFllWx/B8bk2KQHM95JsdQBTJHmDDviPUT3WzWLmvE+K/RzZScPuDVTWJUT7phW
/9C79Aa5+3h83iHAfXBzK1V75nUyoj7kvnN6/jTA5N/jY1vglUz5BZUzYEczqNEv4yndisxL4wMu
Qbeo98yRgO/ec747mpyWWemmdKvqMl2udVBigJBJJDIMQPWGmxv9Yyc79WSudfU7l8Q2jfN1wX5d
gA0Lk46YVxBSAZJ86Yv5k+nvPWZnFssF1tIa/oPUJmeODeXMflkxSEARLE9n7twyT3YDUNegxz8Z
YUzQz70Wb0QPtgWLe/iR9j7hFMN6Kj9x5Th4QLdjWjopx1ur9alj1USiwotT4WxwOa/p8/VtzFE/
dP/saOLW++yxKPYMNAFFyF0pHq6Nrq4E7UrJN14XPagi09fOa1C/JIIWHZr6377MOOZzO4zwvOLH
G7RtnEkoLnQuLaDjW/VFi4O1KRxDLPxepNE28NeEY/dShuWBoV2nF4qxpf6MJ4rduuUtLx3jDZsb
jB7tAsgMJDmwCQqh08AfYYOR+C5N3Hh2Jq1aBO6EEzit4NnKoetXt8giGGEMiG+CVNCP63AqnGxp
yf7oUr2qiNoM9fkeNaUzRA18m8YDbfHnGxlAB7tKdsYITaoRUpeg/OebLoZtxN61ZzZMJb6zlX5B
wst1nnkC6E3loKjBkequKr2NWlsItZsI/4pOJa9Auh5yOY3JN7aj2qustV8nm4kfVYLxRX/nky+M
woOteHhP5WblMyA5OnTpg656OhklqF22psHFucJT41+MK13oJiFiMrRdmaZIyp6fhdO6nD5HudnW
QnaGQd2wKDstpLFRNXcYOf98VBkNKMgw0Fg/E1opRohufYKp1ZB04b8k/XFeZuhQPRRW4UxcCgbu
gN9qsSGUkOrCRYCLqqh6BLyjYthnVQkeg+mFq4nNv2V1rTiL1TQumqkDEIPGBChMp1J8u0Zq5y4f
Hb8cgupgDrbrZ0QUMB6QkCGkp09GJ8Qv2+eKdOkFEyAwH8nyxeZGWHHD7oPQ6XTO8Sn4F+lDn8ix
j3lYlA81ng350rnFQJeXoUIUKgXcZfAXI6e69COGb6513CaHcZ2lhEfT29IMlDjBvqQe4MvVIR8d
Fb9tzlwHQsDGpDioAT1JhDSftDM6uIdlxPZI2mrUXGVFjgm7nhEiPg5Dd3lexfTZ8czVPN4FlrEJ
IWsx97rG9zItemugN4/x7JDs4i6vOCFRpEGFmJu7qmFdI+KkSBuv4M4kaYimw3bVgeqoLhX982Z4
CE2wbwwY0d78I+xQJni8jL3lget8NMZQbcrtaH5mJrmhTH6TvcRXPg2NVDIWQ6xGYiFnFzxmZkVY
h6Tp8uuUOc11Z3l5yxith2o5zY9sxcuGWZM0UobprmFgLaXGZBivTZtugtqnrMJmNfi83I2S1Si6
UNsqCOEpoKOoAyj8uby2JZu9lD6xXj8o4/BiyukO4AXlxQZiwMwrhS/Jw+VnhpXiFHQawRVD9a33
5DO8aOSdEeJ5rht8YbK+mbv51kCCq6bGWyYejz1q06MsqkONasMqTG8ZA4Zkr3If/xDloWV0diZc
/KppiXzcKxDEfOBUZXMJWt5B5K9C5TOc6EcOgOXryNXqFtKMtDJ66kXUWGPIJB1juoshivK068+F
/7W8cn5pVp/L2iEb/bqy9suKNhrfMfYOq3QSDshT9+n7F7+d9kkDDMRcL0PLojLFyRWfeoQyrtYs
j3KVNtbkkPChYccfWa1ja2btu4mWfUdbWwGLFul3NXGJ0Z2fqkU+ZqWX5a9TyXJlbV+bBWqgmHy1
1tMQ29EPdq3w0Iyzo+PBPJamvdPRPWnzpZFI9ZwupAhy/rmMzCSUm07IbqTpS4jsA/8WDeAyZWgF
sxfY5HnRmTG5UWusHMsw0tiSfKldLT+mbhiuSee2fDYdc6RF+TZHNxnfR6RaK51+wzJVjLBbjezH
+tfSF4Ocz9vOot71aaHkOc3lpYLGHFp+b1s0supHreveAOA9SZq/WhZkaSRDOT7HTL+QW5EOfQgF
cegKHcGf9Jpmk7d0bABueANal8LGVz4gLAVGNUCts310wfR0OS+jdLV10j5ZYkuqE3IBWnF5ODE1
CLGKYfuNI6jOGOIoOkRTBrvJmhUQaLPsNmil4a7xvCYcnmEMNdQglJ2yLlRFfTfPCGznnGKTFR4T
yzN6z8639ezpo/+xfIzzbLtDrDjkgJX1elmQxmR4DYpwL1Etl5gKLcz5hQ+4DPdR6Bu8MutlyYG4
7XR2tJNb6xir/mp5pzW4wHhkVptvZTWv0qh1R8DvOE8w1JN83bpmrLDXxEwcr4+LlUpedE0EHP68
ZVmLqpvGPwp5xvlouXj06PuzuoY3NIQonBgDwUFAmsnZZnXCgShtpa1bDqy8+a3vPxesZQVvY7ai
jZpxREhujbxwDNl8mgzCI6g2VzUZZvitAlp9SnogqAt61MOyMsSKdkpL3i+yqKU/1UWVkxdsQTyh
LkFHxIQEsQut5sGUn4vrBPRtEO3KKix3WaKn6gv94EOmyPgINoUZuCZ7+KiiEEOCIaD8ZPMnVqZd
aqPIbIu72W/bdtdrPzF0KbPlO+h0wiI0lFaOkzVNdoklHfVlYxPxxmixDGnqaz1wxi3lu8/HkpE3
tkgbgIuCyQewQAzkMsTzmpwwfFW+Hv+CMoIJV1NLMF/t5CvW20c75LbF5p2zSvnBgUBDrmQGy769
kliKLTatZf4ombzHn0b1dDpZY0yywqes7xf9BvZ49kV+PiUyg+/BDSsM6wNUS1BLbm7yqXDaWxZi
E8G1DvKy7KFNRrBAQulh2SSRZCP/Yj1aCcgihnwZSX3QC4CNwycqGibirVZYvPg80gTzHSJIwRvF
q1ej4NInjhAzazjDi7+JAwIv+4QzJDuv2BsdRxo2oLZEaY8XKEimdcBpNiAImWyt5eX17fi0rNWp
aZzSttsuW6cskmOLt2MRzSy/t5mxetVuZ/aSWpn2y7ll0s+YZh/YZXOw0xlFnwLwdYs5XALPG8qP
VQ0rgxzXFaO5lxZqZwcJF9knm1CG3Yc4iSNy5rOaj4/LaiEVjddL49fyIki+9Pphep9IMglIg06n
iuaCbRJYOF+o+VnWsC6y/JFK7mueWK5llHjCURCaxmFq66fJHIjOGQCWPTaKtqp89T7NJSsP/CG6
xmO90lXTAyGxVkqSXjA+Iu3kxIR1Qg+YbIO1SaX5DEwb+wSq7/uys+k53I/qM2SAL5NeJLW3jF8J
9WKsVX+28eWBxdZLWRl3ZVTuixBnORIiJiYjbVme+WRZxWu0kiYfzSgPf04daTc/pHQ4TJSq7Bi0
5iy5eyAph8KVG2XyS5x197CSkE52mAPDfaosFfh4pdecC8h2FSQWyWNAWy90c+kZdpZTFlzCKOWx
O4Rx6eF7IliEJCdyQCz9YqF7QqUcbLjm7OqBpz2HL/WTKrhYof0hBH4Vp2IVLgWVeVy4tQD/E/u1
yqif94BBNIoYVlFvadzQVSvxlJmVvTdSELLJ7O84VnqEOnh1NWykgkaNea4NzSO1c5+qymuKEpPK
LiPBulFQwJL85EMN5g4Wn7W8cNWy2/rxBen0SgvEygQUMzVIMevRM4XqxP2wkxSxCThbcpeH+njV
ElStpbSqQ+iqhNsjliACSeLmmFH9Txx7VndlejcHBgnMcfJge04EcHNyOV7L/ujGZLMuLfdEytxq
jj1FTTxyOtcd0DbE9ZicI8dHvRvOw6HoY+zEwEFxQCSCHh7RgBULexSvCwzPcpkd9dk+AFQkKYmk
zfI6cTopqA7L8k+bzMCuAVUVuM/gxgzE+gb89WDHXj62u9ruHskMWmxMThUEO62fHMY0aErdxaTh
q2vVcGaCGmT9VONbCHX4eMGq4A2HFNymEUo58Z4dbT7ErSbRcFKfHaaRFlh17WdMYJ9gnleNWhCI
Y64sLV5VEs0ejQMVhR1uCRXpOwFu9tT/kU9hdBq1b5svJ4Tty4wpLxEMpOv3PJ1WEcYdidC7rpo3
OM8xokmHYOlNNeZxRkVe9ykxGGKrqVzAYdHjCYVRV0CoGYBBJ0soo8GkN12yW4VZ7pNU+rLtyk0r
zIhkkyLW7Dhbx/QotfeJXMeMbbBMe9fmw2ubFZRGD87RVtaTdSWJdWm/Cf0k+g5WCJJ2+QthtNP1
uhM0DaGnXxoxG3X04fPxJ3LiFdFwDE0b9lnkJgskKLV2k4LAjnnfQryIyx/V1BbN8IP228jsemHy
I5sQ4yPx4lOizmOcJBzJesCW/kWnzdiOpUfnwKD8YiA9hDXvVWROGEvmTetaNcDB4VwqFPPw88ey
6mRduosmjfY0HzPTzbIiooNM6k45OLjAs9myrYJSj2EfWsWgtlBfmGUnDrPXLu1XIfeOMfotoWH6
1N9TTt5a8KgnGMGUa1onngnAtJ2clMC6mvP3xLFR8hG3oPQb5x8/Vx3LcAiW26cSJsvEuoTapDpa
rz1mTXs2p8NACOB2MlkfsSM+ZpH2FbAPzy1ZPb5yCfzxHkX90eKyaAYSJ1SuBDOHBssK9xVfQK5I
BpAYUTmBCMXEs9RzNl8Mc5yj1H0v8By26AqY3+oUZaghm8/Z0FbFUhKwFu7mW92wcPvKlpQq0izV
PUvkOh7sdffGduJyTHa1CBtKSA56ZRCxWMKqsBl4yk1kyaW0xN2HUh+zuoYL/y6jS8zy3zW7okaV
NS12NI4cVGkSDrk6ZayUwUGtEIxe56QYo4uUc0FL3hmnHhEaG5n1xw/cqWYZmZptC8gCwiFHcZbf
6M1I6AgNcsaiPla72o86chASIntTpqWGE2xB12B68mY1emzl0QNg9o5gnJSEQnqNyma5sb2kTUlf
PJY/TQtjimmVmCbpvCWp7/jhRP0y/ggy68sq0u2ffLv2W8sJZMAKin/up5viY6PWBwDNiaMPgcf2
+BE0MiRF/XE2BvshAeuVpxn9ZbEfS+50CX1sIxeQPkGt6mebFYy1iaEfdR9DPv0k1PlyclGLmuAx
/pyUAnIFC3lrDhxjyknBzUy2G/tl19HJTeXniZZKZiWHNGivlSi4GZXt22BttUp+KooKy+z4Kmf1
Vzv6353avhq2QmAX0NMODzphCXdjqk698Fd+TNmNEDKnG/q3oOU63XZo65W+dSvJIBVIX0uD/FoG
GEu6adzVOR7IDBCaDnmu78yHgUbUIPk+N+h4Syz4ZzGrLSdfRC3CSFclnHyny/WbaTa7zsaZtZBM
Fbt3dGYT/g9UwUMhRmfEnkgHCgYkqH8uLVhzO1xetBfiLn+a2Mu0Zd+Qqn3QkT+jTQe9G1ZpxTlL
Dh/tbLxWcX8w5Qq364R/Z6Yugsm0+MRrehU9RJuQ4LGC6/KrNhEMWeYYh9IFgtyRHzJf46UzqM+b
Oo4vnZScgGF6PQjlxBf7Wc+OddFuAxDLiryyAC4Tb7PwW+iMgWKeQTJDAXivOa3LXACcaaE2lyEF
7TlFNE8cwnEG7dyBeK5BPVsgn3VQGHBR1xXS10QdqfJhv6XR9JhVMrkZMZeFLq3WY8OfyvW8Ndc1
By4nVmNEeCUX4B6GZpyQQpCN+gtQBqe8yguj2lc9uI/qgzbQBSkXjnUI0BqCHKWmhXHdA7tWuYb1
+rJzgMFuFh72UCL6qHR11yysbGDmW7OCng1PGEB38kueYPzwUi2M7RnYdrtQt+NCJiCK2m4KkJus
w8irF0Z3H3+CIOKWuNC7R9DD3/+17M3+V9kb+lP056qwLUUQVvNPyjMjN/3IGupH+sa0Pezqjn0D
eMzuzzpDydhX39VkO9FfxjVrua9RcZrNwIMxlXZgxu2bSnemlt9oM1Xt0taqyjP/T0+A6h3n5rL7
LaNn+dI1tALOhnLQlF1QHhPpV6PXlwxAbZ9htCjFK6vVogcp5q8Ro6zgxxJeV9+FuWno8hR3+gLc
IPX4G6BfWGIL7p2RcjwxYEtinKl+ldLGT47EVNCs0+UVO05j3WNpJ6H4uMYptwDV41uX7Xqqvtvy
WQsfJ4lCxzmijEZz7U/f71nlZRVik/DuSMN4QPY28cs/j/3/X36bbkJC/09D61+yx4lXCv7BhwFC
8u9f85cTw/ib4E8EbgcURraMBPIvfptO9LismOr/hbT9b34bTgxUqJqJXpgrlm5jt/g/TgzxNxMN
MfdW1Jqoam3xbzkxZJ0Y83/Sf2qw4Hh9YkG5CeWfpO1jRzCImonpapTWXkH1KpcKRbEqvvhSzX2o
Fb/G1OxyuVw3tcW+UHzLEY7jFNV/hFuZUvN+NtWLH2BFxauP84lOem1vRR0wwNODWn0QZ3nOm3gT
JBIVXf/SKO2nwJFuV/HRUPVzNOLhlQVVXt8xfMG+qlId6TMdcPy+iaZzCEjDmprlZE+FUt230vxJ
lAQEUmFfJqTRJWgx6+RnpO3hXz8U9UDbcr5EUH1rShJczDhb0+gm8jPUP6i80KgIVOOxIow0Swtk
MC2tVogyZvrZjbc5psAbZNWtN3ICh1jpq9F2jLZb6Up4VgZsTgRWVw7Kvizfd0KZEcpzuQtDaZ8H
4yPEEmyJhA+0I0x9cdH6CNaKzY2rYMpC/qV22bPhwp4gG6RABQkLwCRqhxUYK7zuDUP7EnYol3Tl
rFfyvkWvaIKI6Km82/2bElBiablxqdDWieOp7RXsNU+1TjJvyIIf17XJh1rzSUKXXZWNtE1l6WyT
RJ5rpFJxwVbqTV7Cm7ObS0V7gPoY5HRCISDL8HWFl6kAcJRgp2YqaTrBLh70W4rSgwMMh8AieEmW
+IdBt6+hRjcX67HFkr4IlDVRvMOjmBY9YSi7CqSBMcm5NNgsTY1TK+NDngJx5nphaadWuRh1/J2a
8tvE4GO6QeawQY2FCVUg7aJX2Xdb12+jP/zEBV7/7sdoovAhHtHwJNxyyYyLwpx6O4biVAADlNju
yzT7tmnEB+BUHrqSWEWI3SO3eGDP6nuVW7+iznY8pKuvJxe1BAWFqmL2sxC+mfVrkSo5DJAyOipJ
SrTRiuEFwOguDuCB1TNt+B6Nawe9zugO4eTvh5Ywv6z0VJwb+ZjvzM5YgXJF+AwVvD9Eld26Bdu5
bQxPLALnOq/Pdriyphm852KFNDEwT/XWqhC3AsvoenC9crdTcpns0PrUTyGBYvF+Bgtic6Exxd22
EUuZKFHFmzl8xwrkJk3+HghUWOOv8nJeTeRxXXKo3gbtd85n12nIoS1y61PF84lMZ06eYihfQ6ms
wtD0oOESRtI828jsOAlfBvrRSdJ+63WyBbjglclA4iie/lrfNeh25tC8tMQfJ82XP5hUm8kzzzv9
Fqr+esnxzudmrZfhZky5pY/ydOBMsVWnjjSa7KAklUuc0pmhfdKmn6qsLE4hDeX1wZ204QDJ7Igu
e9NLyU7v7z2yoyaZBxr/OBxuMsasDhpLP3Unvcg/7KaEzrOUVGsnTHU3LjllxdS9MV5piMUVCFv2
yQABpgX6ffLHTWq2m3L0ubWQIpr6F5WTd8r5piBnopV/dFn1AjU9Dj4h90W+qnWxyixpbZViIxnV
PseI0OPCrU7A4x1Df+t72QNm50CX3GBpSqg69o2xH8C6L8PALMyt3z13mMUHdXjB1IZb03cm4CZJ
9cEliSTPCQELQiuf9Ud3GxG7aRdyLu4vdtLx7EaHQ62HV4Q2OnpcLX5sYWz3XfSCnPV51sXvMZqN
IxgsLwpxy5Ygwy3ZK2NamUR/VzblQStYTbK5N0uB3g1y+fBtz7TBh2QnuKOSAwfiw1e8qVKfmyi5
dwYnadnreupSpf8YmPRpCWfWo9HLLllg7nQlIqhMB/xVcI6irAdG96FRlc+5NbZ5VHoN7PR0Hl1B
JxFjuQsV5aAH+sbX+hXkMxA9dNMMzHPZWjN17mm4faTiKjE8A1TRnc/9O9W2SWCsQ2qs9fyzjKxG
wd4rAfsPahV6TfdEY2ozPgvd2rVjuNfMonXq1tirZXLVR4PQGAnfOXp5KQeTRJCuEnKfpzajSRH6
SLgcRneMO8JtpJUCjL0T06Uohm04I5HK11qFTg2p0kilC7UJsSFrxiMq1Wzn5zKm1m5fD8v07nE2
o/EORHOYhfloFsmTHYKfgIUspxld8HqdTk89A5Pj46rK9VUDFqi3wytqkNDivD5AZwLXRq2npuQY
VB0FH4lOSxIAmZuHp87exZX0kiNAz0MFrOPImVFHg1p+6gUiBMQDMTm+zpz0Z8DYv/bQ7nzNosZs
rISKdDfWn2MbfVKtE4WtumVNUBY3m1Li7FtnlAF6XhEJJtdZRaNhnyeaZWJlAIm0wB4mQbNpM4lK
UfUY2W9Kab/OKL9A5tzmhYRkLckLyqypDmrapKXNHyo8zqj6monlo+YtpvDOuxHzfgi5DIVc8bQs
28lDuNUGapWpgSPjoA/6XkG0NpUjYa3DKe0Ct1saoXO9pZqKzWuVp5EnUxvpVelBILApUi42o32J
JBRkQFY0wiBosZr0u6rnNCs/hhYZrOnfigyxE0f5keL2CDYHaUqfNVuoEdt56r5xrb8IS98YHPVH
A7xeuS0L9bhcoGmQry17eDatyquL8mRSMSjs6eFNiccHP7NX8xKhGMvbSfLXhYRzINY4NSWPlfjC
FXr28UiAOnF7gm+nzEIsDT070Q6jzKAyBVJcudmWwC6oWuwsTvvQ2CUf5Y09vnKZudm5eSInmeDF
Z5OsrNwOENPJcEA7al4+ozoSt04SR39Ajajb50hlMuq/rVEeZtlSuWb2T7kQl0Sn0tHnXjFfhM/G
1EyQS/BtsXGR9PTCDk26eLtvF9tpUnEcQzU1IRcFSHUyFaD8ZouXvfouOySbdrMWRP7YJMtwrhkd
U97IRdRuzRBlUmrGO6NEXiRF5a2RMG4pV3kuDnZeHvuqRO1MtF0caMyWfm1zgswU6yWyFNhZptfM
8gt+rCUwwowfJhWhS1zfbLD5fpV9+i0Hkjl/ikMBvLLs7kmg/RRUa2n1n4g7W5t69BSl3a4ZgpPK
za4Jf0Q5rUm+GZT2PNQl5rPm2uuYiPvroGd3paNmOBf6k69Yjhjks8Vzz2Plncxwt2wmWl0i2nST
tMnB5xf6uE41mkTiWvJvQBEeh1E+i6Y+gAQ+27UhPXyY4CtGPwYQpknwbNPfdqbYW/o+5yjavie7
K2+GFa/qZtySoWQuLDMdpoJ9lLhG2tDr0ujHH80fvTPvUlBcSEol687Kf2RxjugzacV8Uu1+a2q2
V/mBN4gSUKb4MEvKenYaXPMefR1OhTxnx1PvM1rwhBBDuee8EL73srEzyK/DNEOkkr6abWNfhWD5
K+sYztq543pvNcYKxyLRdhxCKHZ8d9Ar4JrdcPjBfT6mmvhqWoK8IEBt56J88eHMVCnMURk0MB3l
ls5iIEDcz8GGLHlAJyrcTJrBMioO2XRVIsfnVDhehNTcmHQsUKjhguQuyz7Rzhn7HVE7A33RajjJ
aUh4lwruLNnYorhbdXgr1fwtq1xdktd6pW2n2lzTRETObKwUEErmGKw7/Qgk34lJtamDX2VqNiUa
jwSR1JLQTVo9SxLwZI14K2Rrpl6sWb6TfKQ4tNIKpPKa6QbDejRGSoNxtrLm5TMssm9CQ2BS+B9l
Uv0JK8/Rrvn73u731B+wGlAuTkEnVhE5Ueq+Mgo3CymSUwDG/uSl154Fr9Ttg0rMWiOyH9WYXUtK
DpMNynrIDjIgv7rA6JU0tOW3Olx5tcBBEGg7uYZZ1EWHwMLuwxkD7NDjjBm9TqV1jMQgXbfkeKZ+
yEEmcfu+vKZl9VG37SbKUzfXtOex8VcJel7IjVSb9cepZpNIovcauXqvTbgf29VEIWkc+DY92efl
WhmdZh72EfqoppyuUzrhxZgPjY13EGY/cd20HOJbN03bemg2UtQ+0j3vVPMIpG6lmPI6Jcm7sGZP
HBqFPTCludJxHzBC+z3JhsdRhI8siA5zqVUyL0qJy2mmtzoePUMT3oRsNaegHRVcieA9U23F9GEo
42+3L9ToGGrAKIFoChmufvgVQC/uMV9wZ/vTn60jGJZ+eK6RVUY2TOZ43anxgXQmV+OFmAYeBzjm
fkJKESe9UKkQllrb2ZAOZob6OXmS2SzHatw1Mo59I0FfNSAPC/HxKQ6xAJNxDIxbRZM1NYjcHRzd
N55bExFrs+qz/qk7y1H8XlaCvPBxSzrNOVestUl+X4P6Ky7sgyZm0iCs9Rxm0PQMCqv5Zvg07Zvp
00uz9LVKTgNshU1Cuzoup1UychgWIZC/Tttj8xIgffuKJUpMFA/9FNikZj9KJHU8cL7cdxKyAc6G
oVBINPai2V6bvoZWj5VWT4nKiqZdOtpkJBobC3kyPYhv0+g+LAOpDRTRC8DxkhKpHCSP+iDRY6vh
LmccVszp5d+vF92jJCp/vqOP/7GUmb6Kcqojsv7+5z/+tvn774OfYinR/MNvvLyN2una/dTT40/T
pXzp35nzy7/8f/3L//bz57s8T+XPf/z3j+8syl2IxHX01f4jvN+wMNb/VwWj/b+QO2y4Gn++6K+K
kfibgNmvE/L+p/rDt/urYqTxNybSWc0wVNA7/M1fFSMit/HRWhZiBv6jWjhp/2J3iL/JsmVRnCcN
QAA3/bfYHfyI/1wusjQ6s0LWlQVrTwlK/if4Q0+fJ+sp1V+0RrvaLBXp/+LuzJbbRrYu/UQ4ASCR
GG5FcRRJkSItq3SDKFk25nnG0/eXqv90u2S1FH3bFxWKClsmCCAz9157DQaUot9uyOkf8fHvARMf
foYwbYwWcB603zsEWDl8KSMz/BPz1W91Nj9m8Xj4/CMM/FT+/B6uTnC5KW0DnxT+/DflsTJ1dIa0
1GhiGFcGLpJHa03wwDbGYbzz0j2w/GnGRzQo4drBaurkS8+GAM/7DgzGMHnvDU1bfn5Z5jtlvbq9
0kJUr7sGwBc2Cf++rIE8R9+riuRcEEHj1+UpEM5KTva2z+07uwAksOW6NslpzselhY9bWJoYFNvo
drTrINFOJx3Ji/nFyvJl45SXZN6Hlnvv5vPj0GXiiyf1TrL+x+W+MwJgGOoFHG8J6o36xDR5CYgu
yOseDlEOEqOjtdIfDDfbf36b3kDJ30Tr//O5WNiAV2Ka4ShQ87enF9rB7PVM5M9ZgXCxkEcjgWCD
djS9o31Zh3CciW47j22yHBr7CEmBZ8sm9cVlvHNC+eMy3r1EqQi9Ye4C6A2dcsEFZYqLZ/XSTPNw
JUjPytJl9OaKX1SXzz/7fRjGP5/tsRmYeAbgPPDusz0c+rKo7ZJzOn7XUEwyWjpUg7syQ2fbgPnV
uXPpI0aqnpEs/BqrmuNuKMyfypny1amsXZvaSGyJBspWWtxvwIY3n1+ioS7h/VOSODqyK7FX/GHz
o+tBWuhalpyBRTnfRbaUpTjbLedhlD+HuXl2OPKqtDjpsbPyC6zg0vlYTPNj0bSHzAjuAvgIn1+U
89Ezk5IZIEtNGOL94EfHvqWxapNnVsgNuekAU7bcxIWzik2avmIWNwNVOjGobXXrkxlr29mymyUj
L7Qz9D5Uf8sph44/9LeSDQNV4QJpGTk7x7l0j3OQ7NWixYBn4dW3I99yaqHqWP2hzNpbm7RziaPd
FNibViZLLNh85OZaZW3sUG6DMj+Rpw55pD00ILud7y91fXgEp163Q7bMm/ZWGUI6qXOcemdFsvsG
+4/1hBeCxi6mtidNA9MOwXmwJiO5e3IgMo7eL0cj3CCCfly1+MibPt4ixQVP2wNXVMbF6fP7bH58
nz1SZiRnzx8HRVl6DkZ02j/3uRfjxSVYYvqODZ9Wdoe6kmsLEaOlXghdrl0NAITAehG8eCHPvw/u
Ev/vGWewxPxBqfeF9cS7ocfb4rEd6Zkml2b94cfilFqReNGcnh1UdWUT3EGjBRnvbj+/CWr7e78A
cA1wPDVd4bh+tz1GTRGWXt2l58kvwPB4rHp5S9YWsDQsPx9L0UpLvjhC3luYqO/mCfw8yEo1cfXQ
1en6296IrXDlBv0YnoOU4AVRXYqIbMoh7Q5skieDYrzO5bGYi8tUfrW61GDq/Tf2hDQtA7Im39sx
//3hQ9uJFu5neDYCXk6gjqEJTxUBsmYUrNio15rtbE1XWw6SShof2DBj9DkN8jy3yzSwz+Ti3BHJ
HvZSA6yByxrDzg6GnwTxajsEXyBGKKsBvPrexkccDAuzkjw+hSilfcdfunxGXgGmehT1sUf79iBI
1vr8uVofVA+eRfHg6fTbhqsinn6/x2BAtukVWcS5VyAYzc4gaJC+Md5XAT+dm55CKTeDkfzyWaBA
XF6N+DzeWQUEFmr1naIpq2MbC0ps2uG9RMe5t9bK2TZykmfakKXQSfcpau2c+dU55FnqdbofJwxA
W7wg2CDTzNkKy94Wo0mmZb4v8XwlqCbOTgArj6ajivLYv8ZDc1AH4IwNBo5wX23yH5QAHivIEGDM
OM69309rSHiMMuPw3HnVk6vh3+73h3i01hKGVHmv6pOijV76weQRO1sXy5BxyJ5pjrFAuBQif5aT
cZ4yZ1W28a/Pn9MHB5BnCcPi+nTKVvHujEznYUYem4fnVCsuTc6hWIO6hzmgiv3FufLRYedZEjck
QaHt6e8tnmKMunU5luFZVWV4OYN65Ke8g3mUlpCS+gNzMLie4+scV482SI6dyK3T2FtrwDzYDEin
G6aq+qJEkR8UlOw+ZGUZrvDw/Xp3C4KE2UWRifDcDN/0ggj7GG3zaJ494Ed855fhoCMRIYnB8neR
V5y4yjsRrAO33Kk/ymVxMTG7xu5p6+vYSaKmGptwO0O5x+39LuSANmOqK76gl8yPNsCBSVwmm/8u
y+UmkzbVxYZszU07WRt4Ltuu6DhyLNwFNJTq+UlgmRJGbFU4s+aBtzXLdFlP+LjDJVSef6rKjhob
ew7HOFc5hZY0vlrQH61nKMVY2gl6MSyY/r2eRyNumJyM0dkdKVL4DgyXSRF1rmq3GSdn9fl7aXxw
/rBWDELMhGWqn//+PNMdwgpCbXT28mJvN90tE7NlbuMw61uLHvOfIcCC2KqZxo1AoMZdjvFwxLQv
H4g7d75axB80XJ7Eg9/E3QlbRvfd15/qMfBwG44ws0CNqgyOo/qro+HDW8xH2JLN4k/PsDnNG9HF
Q4TdAezaKaCVmvxdTb0SNxgMDW77xeH74T2WAEqGwW0W79/81pEljwANXVr6V89i/KnKcb1yr58/
zI+OPGlDofAMSl3rrRD67bwdGyYrneRZylGuA5nunTy483EpscrqFBloS5z0qzP+wwdGXU0OqLTk
H7l7Waz1WKvqSAWd/mD3xtrpQYXn+VESRFJY8BVGvArZXDyEhT6CtTj9YTXZqU6+6kM+2v758nxt
mnX9H4ev3769xJI4jbsqPruxeYOx+95nRKtslFPkFkq2gRQNGPqLZ/tRA4i1qU6FI+mWnfdvLCXN
GBV1Hp2rJtsXlXMEBcRjxV9WdY87yk8VbA0/ZCW1+EVtNpCYt2Ulvjj85EcHDI2NQRSmqRueqZ7T
b9/em0y3b3EkPs/0EDhIk4aDH6YcDw2s1A4PGjAzYkGbU5QthwxyVeNem6S4aLOzqrhq3c4WJPwg
8mmaO22wHmqTmGCrPRjkDuUB03171fSKvcVyMZJ9ZKfLefSXsHBO1rCEUHkzdcGqTeQ61K21alOa
CYsmJ9mrjkL9VylHZVTrs3uS+H9FIiXyxt42CRdaIFkYmZhKmBM8rqKggfewqw7SZc+m9/VGY3z0
4kKQcqUH0CHFe9jF1CwwbRky7qT7Kt1vsHBxYHJXIQWDwxg2xpFd5O41KspLZhLnyyPVQb/VnvT5
sv0IAfIch92eFQTU9r5OtiE9QGysgnMVyTMWx5egtjcQK9ZRbR9VKo1dy2MVS6aJ/1SacR5CbSah
CI12HlDkqJ/AsZ9fl1Sed/9uGtSrZBETwXbsGkLta7+9U7XRuYk+xcytLe/qt/GL6ksTsRP0n3od
EO5356vCOE1XY5Uso0CszdzbIuWnoyqfZjt5YQDwoyEkWfjteQzDX8IHWWZHb5N479QASJH2IxRy
FWe0sRRlQYA31SsUIMxwBGMpdycyTD8asHDmUsRhp9iO84UNb5l0dzq6LuXRjO7vzNZ3UGtL036y
pS+ryqbGcre6Vj+piuLzW/NWQ312a94VM12t222ScmtMupgM46gcLlFfUUM4+OgaqKPsb4khtxak
5mj2lxZA1BeX8Odub+omhD6bGg8YVr5rcGSa4ezdwCpQ5eTEAkrykigA5RYnnG0SC4hG3k7d1Drq
HnSyqwe/eI4I37S3ESCDRdHU98sI/eDnV2b+uRdxZTZsVlJfMa8039UUwk1szwtw+urx3I+M/jCW
uMyNcHl7B1txaocxXHVQnR3GSBEhDJmvEXUxHuwAwQp9xQ9RG9u6rJ/msTmYwLs2OMlCi+hShuow
985iEvIKcv1VNfThlVOhUoAJ1/mjhSg1z9V7AZSlO8VpMjGj1+tLZ9hgKe4iDMQiKlEGZ/axcaKH
8ZtqYRUUO+VyUdTirE6Zz+/lhy8a/Z0JdIEx5R+Ne2LrMKY1PTnnIM9q9aCSONX41WDQejbS6bFN
7FUIISxhPuJlf/vMUD6/hI/eMw4W23AtHdLo+6fZzCLzW88GPnGDOz1xtoUm13pWARhBOmv9U88V
fP6R1ttx9X590SzwnU0TcOT9lpgNcWeRSY4z1sSAjW4gjnGNT+PXpIhfx4pOLu4P+hQt48mHlpaf
lFxdy/1F3tJi2SslCScoD6+bDCS4PygQe5jsow79aCqy5VgACiuQMoBoHLp06UlJ7lTz1DLqyj3o
5pwKRpMy+c+U7mir99gzmfrtiLOtNoSrqNV2r7MMl72OG1GurUINcDMwb/wZVr9cjKbcRrm2syNv
h9eczvA2Uhm/Fu8OB56CGVveK0NnsoZuBncTRpO4SGf+dHYKe+U6+bd8vu19ubIDuaKsXOtOBhPW
3JDbftfhSdvU86qFTl/zcf2cYJLCv9+qoTbTXG5PqXbGOrxTZ7KZBquxLC8jXBu4MQoTmbkEddcU
4DiF5anwrU2DVq4L3ZX62YQOWRAOGIJYDSxKKBy4RwZrT5fIhOIXDdBoplmeeouUciifqs0vpKHf
5JivYGPE7PRYYlXll3eZWWGcLjYxbJaEUCU6nFtSBDquNse4UWEQA+toTmHwonJVNQyeuEcIZ4cO
cDgZ7bUBa0RZig45dYnjX61ObAp6kcLRlpnDdJqzuQavVDhIpcbtw3iIQGfGGQFzzpGRr2aBPQEt
i+zkmnJ240Vy3Wke8iKzR9al7fSCMDaUqU5b7NWLEeNIlfjZXgEi6u1hnLHAdnGfQU1t23QZzyeG
+qNlnGcjuPUaH4+w9BRb8y4Ym4UZ22v1LhZT/aQVqK9xEAxnHY2rszVK+9JbyLqRuJU9ghY6Lwsj
EdFajD/lUctBYc1kX1NUqiPFi91tbsrjZOOLgtmXj02Vp5/RhKxska5Us4s5xbXVpzuQ7G9FlJ+M
wfvhF8Fr17JyovClhfCH7JYBtX71nOagMC51ZBtgb6kBVxeVKsixVoKGRDZNb/xLbb0K78lk8NIb
DtN/49wPwTYhlLjAa1Ivo1+5Pz4OgjyjOr/o2KyrvzNM/aPEK8xTum/Q/CSyj1OenwaPA2kg2KcK
oNxp2ffe4Zd4rdVXbepbD/+F2mGCMKOXTvN95uVndpmVX7okVbD5lcJamEIebWX2jv5dNTc+cQ9h
uSlCwkiq5qAl8UvQ8ZyI4Ugy6gHSiXN08X1U4AG0MZuzp11G+H01ES1QbS/qbVXbQ9KOcFbWLeYR
VaJvjqrQq6aWG/LNtPLnhHtjadamQILGxOfgJO2hJiUxDZLbktS/hFq5donYC0nTseNn2QGaBWN5
KeLk2bJQiJWrqT4gbNr0TMfy5KiRioLyY1VydYV6Y+3qUnX8TYtxA92UqpXpLW4a3FHJDNqp01JD
OKRjteNgw6zeRh2j3WqGMSAzhN5ooaBNtN0VIY3KJAZiWaeSOOASgbx99ibSXcjJ7CVOiqtiyJf+
iIkXHr0zhq5AmDtVWIaNebbdW5liW8AWoWq+2cLSzuoOU2Ox2VrnLGE36fRHrQTO934KlmIKzD8O
93otbge3P+AUEKJtbgNUSO6w1QcM7/oDMb2RcB+wEOFM22Xk2MTJS6sxSHDsTeENh7dn6lkrnaNl
DC3ytSjGzfilSCs8r5lV9NEvkVKIc2F1EZ7WEBB3A2+WmjT4Qf5sDxoEr+BHANinZrXdypDGXeqX
t9liNxrw9PAImdIF8dNPeU6T1hYXr7POMW6ObtV9cXSSV/FnCW1wgqFrIFFYNf//LqFT9GI80kE7
2dBLl5E3XzID8yJjvvUjuEljxB6QE59qoUdoVCa2lg/f3PR7ilPF6BVPGaojhNycWpboD9ZQfiex
EuigundLfr8V1ZEx7a5vmntt1O7zZLgfeUJknWWcYXqDI0leHbr+V6bb9xROJFRF0I8Ld+/3/VPL
n08yfY714r4UwY/BxL6Z9d/FOqkuesfzI0c4hcJHWFqNECJHQ9fPwcVG2xxZ4lhPnJJmu7CgcdvZ
sNJ6ksfyGZ+9+ddMCCDT0aVmYVEgG2IS3PiRGHR4/O0yIgg0CfTvCdbOZYbnRk/2ZUwsse6jvaq3
mk7udthMGlPD/mx47XoMhlU1tsuYGMomFZsJ7/k+T/Cb8PR7Y0Yu4oRYXKRlB5MW2koLs4ufhoNd
nWbRIBVWcScIS7TM9uSFxveuEfuIUz+I9f2McHB68Pvw1EZY8nfz0pigZwrjXGsJWUnGNrF2blGC
EJEkOnHajAiz7JYYbr99ydoePkuM8Z7WZd8KH9VroOe30psfihxtpm4M5U2akP04YRWgDeaq1+vN
NKtahMwdbPiMQ+8J3B2HH/lUP2pWt/Pm9NI8DK23zvGKY8Z6R9r169T7D/NovMTCfytPB1w4czw5
Q5ypxZg9wk1u8TMp7+aLZw73Qww9zoVsPcykfxCJd26n/pvn1FdTqw9xWzwgc996sf6o2xMRoOb0
g7gT4puSFuNql6ynYei3wJ8vsYsQaxLtqWndbzJ90YLU5P/LLWyvJ6v7m1Dkc+cUj37C3W4MhA7T
Nnbdo0JHMG3B/yweXutOHvsAp86x/dF0/mpQUkH/4JU4Chdu+jdsIbBc8nBHIi3MqN5YIdrfwUx+
lrNYZLZKNOQwqfqrkRoPY6LZjLAcHk9KrOIFMff3Kh/wuoruwQ2uox19ixAo+9g9F3N69URHpG22
BVDEmwQKvBPfGmZ4mxTuxvbZ3Dqyg+r5IbG+u5p2iQ33Glvu1SqL01w0T6pTfTv/R07h1NnoYkc8
Fw7IRKkVsPDYbpumfKr1F4+9uWQhOHl76AirI6T5VyWsewtDCwey/ap2kv4G02U85cCkMdsU+duJ
pGYjvaievLK5zOiNad2qqrpYXviLXN69bQKMDxtipYkwgn8+ZVc7EGdVnFRNwigvIcSvHNpjauqv
lclcj9niIoXh3fp4zBmnvhVHddK+YTc0jBUtc9ZaOwDiQ1VC5VMwPCSsvY9eUvbg7BRIwZDvG4ri
itOo5M2PK65Elk+qHhpgnPdmgncLnVIMYG43t4pyEQIOqYpzLsK7wgUVCA5TmR7UAdWHch1Rxqky
L8PFSJVtDQVseqtr1r26bWoIyjCJuTSVGm4CdWEhsQFSoEImovit2ZIcxOpipcgXDeaqtCdLvHiO
hY7ru0ngcoD7fcYKKkAA0vlsP3l+eiei6bGJtWUadvtCngrG/UZp3OYX9bE2szl1Y0ZBErNgSOPD
d/f88i9EKzp+eJJAq2ZkRiYMJMzZXh1NUGqbeZPphLPV2spC8dvyvA0mnfmA4Rs8OJkUf82Jebb4
15mOgajJrU/So3quBrnVDue1rzOYh6qhuslqoFa3zHVMn6mGiBMk05umT19CKLG9lj1DOCGYlVhm
bXjsfGcF33rp9FTeqhSPGfXVp64muiQdDr7FWIMCv8g4j/9n2Okh9YLYs1ZoYJxCdSAVW9UaVY7G
sx6onlJsxzZeUyOFC18TC3wH9uHZDJB7TOXBi/PnNMuesZlaRg7xllR2uZXtLY/duSUVBHWR7+aX
YI6PhbcuA/eKEm7fz962ywmhhVTQGe6R/vvvIXLxGoAi0vi70SIom8xPvEgazLmYrOAUQlZ8Lzak
YDyp434UzQHly5nIHw41lO+wNn6hokK0QnGrappxgmOcH7ESuMkcctUB2zHzeR2kuU0NgVmeh5Kh
ow/kni0KrD80LhQ3m4j5UUataa5xAgowd4HhIGSExb9znVLSTPXExOy7xscrtXZJxTah2Tr6bFaM
y0mkOBZ1me3BFI7lyFhpwPWLuE1k0RckMrvWMney+/kWLaoRLqXrK1MRZ2e0sXqX3xWQkCMfzkz8
zezHlSqmFYSaxvUpZPGpRj8G7POtGLq76y1rnJ6MfK3qersWm1lZ6wc/6pa12ianKipOpe5u22B+
rFxyq9bZJLH4zh96+0n49tZM5VV5rflphuNEd1DgokJ18yi/iCJfRBgUOe38iBr+Wgvnqub13mid
vdJ+m5kmImNNjgs16J2xK/fz9CWVrOieWtqtm9uot0gLign7c26MgaSDvqsWHPdRfihSV+O74r7q
jsGrD6Wko/oru72tdxuvA5qmQyBY56AmzHnCJMqNXl0y/ua1BO1RmQgZ8HBLe5o5Po8aGosevWIi
5EUF1tD2wrKjV1Wq6i2+aOlcbUW4nKW7j8kwx0TLXduI/g3jpwbSGofXGfpMj4ytEt51ppZOauWQ
of80itemi74LzG/GfteMLWYXDwkvvoHtqGxROjTVfK1qcoGrifQeR8+Wav0qSJwgOwhz9UYznZWR
Z3dWV58TIXDKhvX2NiIHwumJjtIa52oGzCBBvQfXvapfDs2oulnrmkTG4VqQpzF3bCII+JM2LebO
X5aYOS3tWVvmHEH2TZVA556qixghP2YlDvHNU45mrtyHaZTgBYhkwc+XiZHvlPeOHfjfsZH3/Oqp
g+HkxTCWW+NFuEi6/N4E2ujwndXQjpQVbnvPbu5i90aRxDRJNZyK8aPGpQqNHtAbqN3S8+mcO3nN
2+avNj2qpSiZ8EiqOmfs/hJ++kyPdmOPcj/oOd4klGlqbWFk8SwN7z6tCgz3GTZmuynJT5hbsY+2
PVShOT2ZI0WwPh5ytJ7Ci17trDhJHnkZzGtPDs/CZoZRWUcEs/LZ0c+lgezCKqBO8doSfI26QU6L
uNOYcJu4XIJ9+mLntd3rKEmuxTw5d6yVFmWvCkUyq/6tqWOMth5b7WfktAcTYzApUfsyHTYNgmjd
DM8uN1vN6h8c2KNl4BGagAJJXgjoRJKPAL7mFVWrSKEriq+lmCajPawQgQ42wZ/MqKaS6SZ76BTb
Gxiz59RHvBYRwmnceUawV61eDJTTg0JgxS82+KS8lPQrAtKWhqejlOOjKhcmPOIt6wUZ6qsXtk+k
TF4tYku4ABX2UYAaDHSRSd8fFD7pl90hTSbc5SW1dcomyNZLwEbpdQfUCxXu9tZ5Sp6cxH0Jq2gv
GnddxS0BAukqc4yfQZOf1EzdJwBWnTkKK1F9dhsdfcemzaZVh9m214puOYHHQasbvPtx7J7SnuYY
sgjkJkUsgzRMq9iiZcgJ3QRFn/F79G4LH1NhnsdyaurL1JgbHe9FIJDtG2+IJTaM+T4J9UdhoQij
jhoDvH+s/jEZ06U3WOgwbd5rIJYRh9w+fBni8smzOFt4rRoREzYiN45ZKpfEvR7qRKiBIgVsuLPE
FGQM9decVrVj/GIhfggMon6old5OKjgAdUYWLOdur6f7ziovjeBd6/N6LboMZaq1UVtmxdSrNeVi
csEE+m9R226rKN1RoHVwbaa/J5+4UD0ubrGVRVRHUbhoEwuBrgjQHY2AuT2xqnFLNROO+q8YpyZp
OXdiLm9Kkis/B1v/nE6D0CPIhXzsecygFCb+25Qn6EunS/UsOys4rPU5XdUqrYAy3j7n/1fHBQO6
KK4HjA3/7+mXFxj0v5Pu/8/v/JdAr/9HQrcDtofebTEm/98EetP7D6QtyIjwUcU/LPn/EujFf8Da
FeOaMT4DdZMH9l8CvfkfT8KccTEthy7uiP83y4X3T56HDRuBcElGNYZFgOK7Jx/nZLlEMj0p+Lel
ZI6YceICcXSqYq9wO7X9FZ53dbLsZNZXS5tXmkiWOaszcr4Yqb1NE3+H/N+uRiAawGyCKM63Schv
72HZR1roun566qdwpSryRphYHDv4+AIC6aC+7FaGTm0It2mVd0CTlOuDMbCC+IvwHkgYipgMzSvu
OGUWA+qeLte6mIzDkoQoDzKZPY5c+x8AEbrTnRHJpR5Mbzw1NRTr6AdCfEp8f3r87c2gV5iCIv9d
SqDiTMs/vx98SMEgh3HvO2pLKEEAMqZ2pwiKkZqMVeBfDT6YAHSGT9Q4gtcqvw2hpWE/MGne9q1P
A11XTPrQhDtnsX0TU/z5hfHS/HlhvG7oMZhuKZL0v18Dp46rscev71SP3lXRgEZPblr6NOyxF6bK
FrG3zohMHU2w1nL/58pelL3LPW71R8Vunxh2vLVjzmUacf4cYxBPjHv5gmpAUYKuUpPYuJ5NoSIh
M5J0i52oEfDCE/AF5Q8zYzfLnz//au+ZPuqVYpzuoV/gHXffj0gTJ6gaLXGSkz6A8qvjeE6btyJ4
UHULhMjPP8/88AMFpFPBcuJ+vttL4aJ5IustVhTndcF/SfFjGoOVWdrrjDaJOdoP9PXYn76NX+LM
Pqu6tlYhUZ1HY+EyA3Dwp1TXVruc0BOMJEVfC3DgRA1z22zVNHvKwhdVbn5x+e/RSnW/XEWetDGD
cez3b4I3ulVvhXkG4CEWQeBx6hBKIPB4nS6Euv/KzOiFrOZn2zPPA46TXlX+BHk+F2jWFKiN4uGc
jdkm6jEddr9bnQR6S7+SXKjB9vuFhMaYvD4Bdd59f5WhG42J0QfZqR/rTQb0rmhNirpBKXMcKgvF
inejoyRWo4sEHQRH8+LzO/UHZYM7BYGMPdBE9qEYEv9eM8KNsb+tyuykR9RWUx6DZuL/5SMKbxqr
XAMe4BH97G5qtGk3oYuvXkLpAD84WMZF8iuz5sdRxrdd/RXmzJnznmlpOXB+HQNOMLu7Dvb874uL
eijZHOvJyW3i/AZvhG1lTOS4POpkLxmePGYlZS794iB45RQ8EaTjo+ZMj+H0o0am6GPdOjQVw4Lw
Lk4pZgWx9JOUW10vnhS2UvAOgpQ+Z6W3LXr72qPeU8Y6xsKwDHzICuZlVLmysRdJVT1Fc4BuN1lE
WvOqppQUGEBtmfEoR4bXkq7HC1Fyi5M3M0z3sZwDm9M7SMYdNC6f4VJL6+RU8yN7ND3lvLJp8RQ7
sRdY7GghUKKDZteG1J3Bfm4o9AF+EH26LRbCz0HRP7tQNdNkLm6HAtFjWhE9Um9K4BabEYxXUtd3
PfuyMLZWZVQ3Ioar5hRMQRc22oyb0qauzQIBiGtrl24cDrmdr3Pur2wT4zywSFoOtqUw6AajIMNA
Xq1nrTerEyQCDFg7czOWAcYqRogrj780qmTvBOGqjTr87qignQYYR7QDxh9uf98GjKVa50hI7Y8p
157TnH9OlwFm/hgsN1V2lhVGKQg5wfni/Jfhxb/K3t+5Mrq1MG0OkL+asn0KbQv/eoTppt79NTm0
kvTfBMfEPEEH1y9EOkWI7CQC7ooa7bvWrEYnR2Bi4Ig5+vVjVSbo6rvyFXX2kxeXz3jchTc2ST6D
j0sCRpWVUrIOXQ8g/lC55uMQO988EpCMqnjWGgbtfY1iuhfQU8CY2hvdv3cKpmOcNz/mbnpUPNsk
9Nyb0pvIsyvyTQafrs6Iv1PlttMGa6N6VtK4oCxPYVdeyKhw8EIND+PYPA0Rb6dCexy4Rb37hJPh
aewBkgJ8QiLTweV240T1qTGxKo2RmXcJZ6lo8mU4t0+Rbb14WPBZTfFIeMSxxrq9siDwwAHRV0Ev
l07APTOiu7YdNw1wLtDaBEZmjTDjp+LeJUoWe2EWCsDcCNQlNjmNlVIZ3YGGBfV4Q3I1wXs/iUu5
7Rhl262xTHEW0OVwTIZmFzshAAiW2o4FMcFUK2pdEa0QsadZI0AF5pZaUkBFY3g3eZuhsUBw5kcL
UXhgZJuCt3jG15n0rHwq73OexDx+dwziJ4x2TYizHk73uV0868J/MLXiri+atSHqTT/KR5SfPGb9
GE3ecgh/2tRMkB9cFQJ8qUEJnGo9ZPjeWFGkvA02duXsTReZPAQJ6deL1Jgf7KC/c2vjNEfTsQO2
pY8SItxaBGNZY6MGPht7VApBcWZ6NTbRL2ewVmVirsI+3mAjeSKxaldhDN4qGbPAiNRFqt7xwtE7
b/2ZADV/V0XzTrbavQZG5DjFLXwcfBvdhxB4lsF2jKE2k47GFIuJGfhihNVRRpm8tfI5xJsygbhi
oEgM5tu24W0W1a1IS50nYhBNo8D5khn23uxCXI24YY1OjrhbNfeOCAG1KtxUpQcgD98kqe+DMrlq
i5Jx7dS6P1nwL3agnWP5bDA+xdJ9RyEFh9D/a5rwNGi6vS8qjCI17xLVxR0OYt9s/2HK3R8O1vM3
tUHCC33YTe+QwiVm+yktx73ta+ImWs9p6QCFlgjX8CaNC1yPO285DeFrleLCVzIMx999wEEYoICu
liWUQVIvsPoBc10Su3ISVqTdaoUO1Imnurq/vY8oHMfx+TZPeBu1ZhO42uXt4/ET+avX27MMr4WI
uM8WwJDM7ENF7o1O2MbceCos3n8qozpeoDczNo0bXZvJuucMbHxB22/H91Okb1MiSG+8UXzvcqYx
Y/xQ50QWmuEirquftYWRTTvjhFUNZGbbzl9NqZ27oLkmrn3nN+NPH2M1XbNf/b4h3RQ7bqzMSFgx
BlSV45iuHGMxDziT1lgaz9NjLcWRKJmdGka3ZKOKNHpRpP0A1gVj7js9C3ErlDpDStu+TWy32rj+
8Bib6nhDncHu6wJj2U8lY6Ie0DdAK9d53rIc7kxxMcxgT2TrIgu9vytmFqUMfynZQdSKZWOUD34U
vXa2iz3WfA26HnBG26mGI4SOKzWS1EwwOgW1Gr1cqYn1GF8jbTqGKMAWSpKkl9ZRcXUl1q2s8QyU
u87xLbcJdWMgkgzr2Dfpj0pou+UlbornMLVRCjrHMhVngykmDjRu0WzbGNt05EjONBxGlVQBUSF0
3KvClISLtY4SQk0+4ysk+TBvdpHNg2tjTi6xDuzq1uR8/anGXi28CjVl29KqntX2qyYG2NY+d6J5
mtAGjrhRQAdizuzgbwb0rXRGgcvYYsRVfBDhIprVnQ0YCtDHvIlfXRm+9K7OZIz5V4BEV58fZPBd
zCTN443WE7E24DAOunZk9AtwSaMGQKZkiQMiWpw7Tooi67FxVONw22fGjea80Ne98fOCMVsFyQm7
Sc52gmn4qrlVP6mRSl5J9m17pRBa7KypXfctp75CIzGGO/WafIO4h8DnQ5m29XC1wdOZcS2DkViD
DAMqENCBjlIB116RvPqcDmoKomgJ8Ns5iaD8qLmHwtHKxr5WGfMsNdnr8bXBC1WB13G4F/O8tizC
wwuEFF4Y3NWGfjTgW02+9oMqgmrfXo3UXEpeptSdCsyT1WOOSGuEwN3Dgxp6nAbJq0bscBcmPyI1
rozTZes1hwnPHfFTYWw99uAaLa1ZYFbEXiPVoCsgGkWxZ0trfEx6xGl/axxnFV33TB6z4WU/KAiI
pfhf1J3XchxJtmW/KMpCi9fUConMhErgJQwAgdDSQ3/9LEd3z7BQNNJ6nu59KLOiEURkhvDwc87e
a/v3g0Lyt5SpFH5yMDBKSnkZbOm7cdLYMLDQOMzgp/TIfPpQqvZ2jKhW+/GxnxB6RjwdEbdoTLWO
kJlu9VuhJevo0NKla0uxt2OIFjTk6DhI18LXWMZ+zgNSlyAGIi5vcN33XJcv8yvaHK1FD42B92su
ix5FdqAxl851fTyC+fHT+3GY1o33lIqWST695lAFzQN0t5jgoNMAxt0l18l0KUc+do0AhKxgq2lW
rCgMWSnFfKfv5mZLjCTTXbnXlZK92Fxp+rhT8cUkZYuYhGxAYb4MQPVk0SybgjE9VlM955DBUbAs
DPY1yOCwOLPzpR5ksFnVNDptwOdOgbyqb27k2Wwh/9eewpJDAhc1hWzdhki/oVzOy1Cj10ioHbed
JMnEU/9ohsHDyLPJriIxxq10i7qjck9KweMkwh8jEzOnPBsDLmbVV5AlZ3dylpCk4Vvapj+0Nr2x
DVYyJmCSba6y7ZSWKN3k0B77qSBdG+otMJOlMKtj3ScfXjbt6j7+AWvgpeUGhtsu5UVlIAOKzcvQ
Jg/mpB1qbbqa5SZVm9ux4urzePfcvZnPTm70uaA82Su3DX5kSJzk3EoX8YPGOlv79rGzspeOoRUs
hlUBR4Z5PUqEUMo/geYowTWXQ24UJuO8yB2SVEXLBEXZUx3T152n0ASzAgOD2hOi2B5rpgczd2xv
XNO8qPaHVOZ1waFP3+setn0EVcVlXZIjJSXpElIDwzcHqcxgXyRQQjqiLaA3nkRpy2LOccYTavh1
T06A7W/k0AOH9kaq0gIkUXJ1jcT74DrrUWjvCoK6yVBPNvBpkCwMNZ0k3I1dBiyUyJVGwWk9Fets
yLnB7XU0HK0pu0PQOqMyrOcOMeJLVsD52LvOPCDPLfDclSr4AyIupIUUaUHUnjJTuXaGv0OPzlzN
VC9dmOwaVexxwIXzQdYso3rwZQKQ5U/XtjXApfuLUAwGtSoVai5FdUH86ZXWhQ+y0QYVyLNjDutA
VS6hJsZ5W2QO9xAVAbegy0Zc6OzUtZZtrPJQJMWPmmBEUgG6meYXdynFQnjosvLTVAiqql4qf3rE
F/hI7sKPtHaWhmXMDSfkp9mTzEeluE1B+QQeZDaqLCU6wDbmjcNilzPfqFTnlXugnWWN+1qMybqL
pnmdIj5RndhYBFN06Wv7rIfTpYehtfQakw56kynzpq2geTdli7T23fEYbLRiTrIPwYQOqa2lj1ZC
sFfKk6VSkVURKySzVdElHwIC3b2bxNcuTaztVA2BQpPdiDG7UXP9WkxgsUbMVJ0zIlx7CiWDXzBM
JaNBoXQzxwvgWPh8+dmMkI0YgvzPNdbsiywIQF0DAOWWI69qU2vJFaEXlMI+eXOS+ibPeZESKUhU
Ay1Ip701kdfMMzEsgmxahK6PrHG4MlMt57HjrYRAN1UjSIZ+wbvF89dGMO60iQgV7/mr4fFfNe9v
ove6EMVn83fezf9Q/I1lIh3/qavzD17yffEOwjX6uX8PvuNf/+rf7XtT/Uv3JCxZ9yzXY6H4v+17
w/uLkQl2SZo/mIhks/o/7XvnL42WPx57/auv/3P73v6LbrvuwsAxvgDM+n9DTHZ/QQ63gfDrtJJ1
y7Bomf+9zzOlGCWD3hgvfV8uCq39iFL5ZgunN5FmL05copUJVr1n7QeiufXK/gFp43OApGUr/UnX
yICrBfBkr5KgUYyxepur0AyJIc4y7NyIupoDVskblG+rXPWKLVAVisLwriwD8mK79RRZhBpBEtMd
JHDV6BEZMfY8382OVKRXF9m3ZTZQC5Vo3jfs/JNBg9fsMu0tZunERC7VUsB1PADkTKRUmazXEeVc
EpeIkt1tTOgxW5pH8njLqbqLwoBQNQ0reZf+UAsHHV5wH6vTQxr1T8VutGVbR3tJ9MSYoXgjsInh
QEdHJZEjgtR9MELj7A9ETmmBEi26GI/koMCBCI4hVNVRV0NYhsmsat5Sv2JmHdCmYMp/8XyUaTG4
ED18ixyXfUrzbtYKVigxVyrrpqit97j1PlLSuRO32COQJL5C1+7rzqaeVmGAqgOgLadjt2gC16NA
MYdDjwUgb6vHsIi2phaR8qwsMiPbKmZJZdQR2FpmILxcJq/RjT7+QCX3NCXxySxpOTXMzftmfJ7Y
Y5eWMu9KcTtNwbMz+E96gdg7AYRoWtV9mIhdZL6yF7gQGwjfsaIgbozwjloZAQHLey1BfKGRrLOE
eANdvWZDFBGLJd9H+tpV9IEMeUxxdI1oJIXXxOnmTT8tVL25j78mL5Dyg0q7mo+DAlaA99IHuezZ
XBmpYQw4rXppE7gelRRAqbrJawoVQg82FuFsIbGeicRS+Nqd/RKL8S4rke3p6H/yaVmjjLFG+0kf
wItYGzdT7nVNvIfCfnOb8twKQRBRzsZgaFBKUFeHmJr8qdhmefqihsbBrVGh26+AKDQQ9SRUh5dq
LI6KY5K5Wi1QC89RyLxkUXoVxD+FZX0cI/NoVfQzvQ+LGDxGsjF9EgXJWbgq0ubJEuEnoTRgf4tj
6w1vimIsY11/UUnhaVziwJyguJRT/45YpUUBT+ckXYmcR6SPK0bzSk38u3Onl+1rHsCprjTMDZEM
lmbjs6grMI1B6hxG4Z3a/pIItJUxKSym6IkOpCZpI7Gr7WClyqSpuuaAxRScGHafyWwDE6sRvxRs
BQ+M0WqvU+e9xEGPe5EgpNI5Zvb0agbjBdvaVh9gcIhLPLWHyQg2U2g9W+jBrYnUB4qm2xAcaOEm
3Aa9++aXEYEjmfqi6ParFrz0RcT83fEy2MP9hKg/2MTaOC5NT3sI2mQ1Ri4y0tp6aS33tpi6Y94n
jC/eXCAbYXttvPTdTnxce/Z+qnjzBclyqgiHjQoEoZC/591wyKv0UTGI6vMUZ8NieKcbzqMzVjfA
v05mZe0SYq+V0FtFJAOV+gjsfdwF9cjEkEgNajynQC7jLnNtelQD/Tn0hpcUgd2oahzQA1+bkLVn
FAsyqq5FXD5mLj+vue8CTqdGiCRBujsTkDjSTZYNdvwrVxvPXoqEiKKtsLVnxdFxAKkLE7aeGZNN
YbXPjgbC1eHeh25+sE1IsuiB9X6vetwqnk3fg7c45E/7vkyvfa2uYL0ivhFEXkdqtGyamU4IB/s3
kDPejReaq06jEC8898eYj4uEyRxNSi5ETtewmp6HwmAfigVJxh7VyBRHP28WfT8PhcKdGJzNFLm0
K4Z5MOyCiXx4xMt72HpsQoJXYlQOFgq+ojSvbbFSzfwm19nRVGpFBjMSlQ7a2rwy9A9TGHsBOZ7+
Uf0SsTGexfmm6qORgqZ9mEaykVT2ITqSxW2vPwVj+ZIYNX16jj9zphsHT51qSxavyLk84o597TYR
1sImJ732J5K0+wxZvNYikEUCXvXEmti8BIRE/g0QuDGnkNSUKFJVPE9axL1IMRBxRCgB/ZYZVNCd
7YnWRpgxGTbxJbsSEtnlmD0CqnzyEJuOEss5i3Dv2R7gA9rIFvYKu1orrrvrHJCW3jVMiXIskmdV
zc+qF9I6JwjVlQ8uPUvoCNFt7YIpLJqr4fb6svOH54QS1COjNfULAgkKkh4VeLzeOR6zXWIFgFgB
xOgdVOKSxzwqWCiTYK0aCPcm87adQMzTzl0Z9Uqpoo2pqc9sfRnQVNi+GmTklvnoN84+mruVc8vs
lS+L5rsN8lPhqPvI/Sw8/cp5etYzZ49ACHPEJXGrrRjrh0jPHsNa8Lb5qNzHSCuv6PjPE/X6QJ1X
KO4msJyTx8TWrInzMZv9ILeXiBFeMtWkV1Qd7b7hUjFRaA4hMsdRU1HUlewfMD+gHnPevMl/pUe2
iPRqO+T90SkjOhfWqbHBJnuLuDaOEzo95LPO/dB5AaHU4bXOgFVn2npqIgI3SawV7pvVq+MsFp/K
9IrT/xRkxL66w/Ax5OF9YjG9X9UgbFRo523dX7RkOE9KQHiI/abZnF5D75gQPFU85plz0Qf9RxE0
4FvH6Elzyi8mADCfm9iL7xysuiQjLGq1PMMS3I75sNFGGMl9fFLVY6tW4LG9B4z7T8J/oGR6nzLW
uzEVvBFDeltlsudtSlCJJMeqvOMCiISMmCiryr1eRY/GEL+PAavEhDFZ7fc2+5JGcvugojHzuBYu
nOxGZa4UqHj9rLbGx0iFy8YfD/McVdrGm/qF4ZNOj3eGNKebvByfbct5TQfiCEVXv9H/oLzxso8q
sTaD4zAO604FoQ2TQ43cB4uyA30useFR65LvYCKuCybrHpcIq69YhFHxwM5Kkp/buzpoQcY0xSvA
Yxy57Lcme6OOPAGoh2ZF6AdzqMHzbNLzhZ9PylynpFTBT4974Xjxwugr4onD9DaO/e2Q2DdmQRep
8N9ttflU0LcRsjhzE+2RNHPqF4OgOCN15rw0mOBp18Eo60XvoTVQJ8IWPZaWMKVctNIcqyNa+TK5
qCq9hEmpT1Gq3iSj9tFOPZRYfz96Fj/uTpfMUo4J5pCoV38Q4IYvOq5vFLU69rqBcNHax7G4FS2N
bRbF+7Z2F2IK4dVrPxoHEX8U7GCcrLFu3SZudA214BIzlhxMALTAfrU+mtUVfh6yyspa3xluug9x
IXg1/fCB29FHK7HKyapM/FoqhlGphe+NjqEi7LxbAYK3iXqUhsXS1vW7Eog3L88FlCaNmzc4jZa6
c83+h9Icujoa5lOahBtshA+6ArJb2AdlLMWi71A1q6lyU7RMTwdfW9giuLEEa6evuNe28h+qPN8P
Rb1O4B8TvZUXTFDSlKSJ5q4qSYUoav+TIl9m91gAeExkrd6awKtHiutnP84xF6lXQ4Kpmb9QqrIj
bkaXAKyOrFrvJHjb8Ba/92jD4EzdBWO7jpn92lV3CYd5bc+ZKtLbypXoJhLipZnoLvhx36xFar92
hvfBUBC9ZOKuh6l86gzGBx2pePje8onBBl2dlrM1kT9I6FVpZ1ub3g0kdYgm3j5v2306qtDqGElE
fL2kR01u9XcsyAwenDUs9UOTvTpBeWArvCyzYDnS4+68ca1o8UOG871JxWPdhT/M2ro17nKAyCRU
aDast+nV1ax5Zoy7qFYeDJk0VY8vRJmdVTMmVlEBKR4vSi+9q9xsSVQW3OSdjwCpTfi1jn6eKux8
7Jnjkv7nlN+K2Hpij0eE2swRxT1whZdW5ugGbXmjm/1Vhe3OA9jhIoeEPVXLiR6QNgZ3sZHf0NSi
hx6yf2XEaPCAaj3c+eDeNMlKsRLc58opyf3TZC1UNgtDlb/B2AiJh2XkECv6tsqmBw8QA7z1QCn3
/lDQAzPK5WRGz22kL3E6XhyNkcHUEVUHP3lOBVDP/vsuwvqjOL5mH+J/RxMB1vVvFYBPr8krUc9/
UwHSRfjXP/uPCND+CzmNoWJagdXwswjQMP/yPNB/mssPyDbC/+simH8ZNAngJLgQvAzbocHwHxEg
6F3D0JEzSV6g61j/TRNBk0KVn8Q0nqEbFBe0ETxJJXO/i2kSVMNIgsbyLHXAaUYedTWqizi1jwNC
pSlzj+YQvKWhuJrEnCcj7vfS+fId6Q5BodiTRyf49Otx66l/oADIeKvvn03XNA1hIs0X9JNSuPaT
IpBxua8ZcVmeTZoRqyDmVaMHq66EPcs02YRu1jV4E7A7mprPzKE4aJiOeJ1vh50uskfNQD6B4dBp
xbIRMaVHfa0Ca1sICxvTcUDzoeHR5s2t9cUllHYWojB/6imd/in7+8X51TkTjsdE0YUK/k2LY9kE
M2pQ5M9ywlF19VVSQarKwjWDhJ8KWQr/f3/Ib0JDeUm5qKrlIeZSXfDIfz9tnpV3hs7+k2IwO+TI
N9vGPFtEHThYutTauvcxHMnu/+8P+x33KI9L85ZjsidDOvtd/CYiHN263RfnGtcVJhV2HIxn3HRB
rNVOjseiFssULj4Vmekfji1bXd9uY1wS0HwkDdr6B+1RoEpXvTgqzuNQIV1vSGSP3+S0acRFDID9
TS3US0BMwIS9Mcf78/vj/+KUc1QeZBLKNO8fLBavE7QSaJ1/PUUJkqMYPGSCbDJyjnIGlinP7B1+
f8zv3uJ/nW+CvRHC2SCovl/nLGiMzNDq4tyZEWaCkk1x+iaRQW5fXiOeYI1UqKCzz77O4Nj4E9BP
U6Wa8dtJR2mm2/C/DTqQXyK5n55PwdaHcGVNnN0idsm/jhi45Co9ueJoaNExCyacAfYxjpJ1YbLB
HT6lhIarsXNznFfJdAI/tK1FeigI6gSfCYWDoYTeu/e2gqhBoS4WpPLovvOAbudOqCYyOjem91E/
COZteuOekiJgfgRtEt0QtZlGICIojLLe+kV2TINsF4TWLCxWVot2pSFrhTn7SJ0fRCmWAKkezDKG
7fFawc2Zuf4D89EHUY27SW1XfKZrZ/WbzqvXk1PtpgLrRUefEsFQiyJfz3Jz0UReRkWu3AW6lEWM
jFkdvWBQtLVsheygSnvXnepRrHKbtDCjj259p3prmmg5qBO7446hwVyNLk2qHnSRRGs9A9qY59Yr
ApiTQsA34wkPiTCj38dA7d6HZJG5zkVtu9ua8jgP/AsL9FFVu2VgP+KxWJhYRHKj2E2VdSEf+MoK
u3DRKP3+Dvy+tmFptxiq25Zm8hqic/73hYZCuImZDOfnKPG/6F9SjdfV8yyr1jryoKTO/oDK+tMR
v9npeUcIdPFQIbz2SY8+Ynvcdk57qSLchsMhqJI/iNK/P9ffv+G3NxCWflcf5fHEUouinSTKtDap
ICTVNOwUnXI9JH/iFX/TEEMS56xKmjYaYjYSxrez2hljJxpaMOdwyOd1CRhT6xYSP/kFXmnffn8N
v3kA/n003hVQZPkF3yn6WVp3nq05OdAZ2hDBnZQzSHH074/yy+vmAbn2mFbwxb69BU1XE0poTPn5
P1yevniT8JaY6auv5QcDDM7vj/hlF/h5cZKn0XWxEUitvYZQ+O83p+DC2VbIzQmCQEJ8pOPV1PE4
4CLoK/6fdnEllGWv+rAt3jrzT2jNX31nl+fC1tkPyjCEv38ANUS8pBGnev7St/do3EO4Q6a1MhhO
xC0F0v/HEW24ryy50A+Nf7yATTaNVaXylW1B+O1ULFO7Xxtpj1GuAjiy0KynP5zk7zs0TrLNDErV
bAwppD58+461USq967cFvlsYJqOgu3hv8zbS3QcTfrb+ljF76dV+/fvj/uLUcliiKpi9OeY/dP2j
hbwsTMYCEbqK4aOhcenjnFPnUVWtTAsJfbT5/RF/sRDI4ApMBCpzPfO73rsOgrQUSVyf6Y7vlWBp
t8lSHyUICbWj2RJj86KKP5zdXzyacDUdLiZcERZaeRZ+er1WekqSW1fV59Ya11g0yEaR3OZ/F2X/
Chb5xQ71+1ucayjh0XwvuVdkG/P3w3RR4HZ5NJRn31Png3ay8mapaBU8pz/BXX+xsv18JPvbKlDX
eW+15N6fXWfco/aePBPBdbz7Mr6n4g/lA3yyX1w1tkcQz/mKyKW+W4riHA6JqujFuRTqXpL6xrxf
d/GwDvVmW2flHDuw7d5FassLdFzHVrsHmo36h/1Kv9b6+FM1kxt5kxn5Q8/eYmrFKrxaUAjDggZ/
2t2WtTovEnS7PdNWFwFCJVat1axKfgFCk73j9essjHcNQZiBeJF/FAQijTAA2J9MzEV98qeiQiyD
kaEFf52qw1q3k1dGivuify2Zp1ZzhomVQny7IEVGZZZI59Nx0Wmhq4eDoiYtspr0xjPQbSjNSoPV
4ArnmMCaGUefDjIvY0zGDcgfgrtvjEndl4IBEcsilyKJoYAl6W6Ex2B0w32stBtins2vp3fwk50d
wnGqhrVQ+AFuC7UY12j3Nqkhs+P7NZ2Yu3C05y5zqWCy4W0xlmrWSZse5R8rYS8i7GS5R5w0qXFf
P0pWbjA4oBVQp/HxDPyxrr9wu2Eh1Zu6WjCh+PSsltC2ad64GtVLuQ7qZtd01kYaCuRvxUe3GN1q
Lc8hGVuL2uQ3KQj0SLNDB+zgqZSm8EwU67R3FvJH4rFcd0oJTU2GtPJhokVGxlNJ57QAuiU/m1NZ
C+8wlf1yyKyN6oRLn5lLb4in0C/Wo5+dpLPEMZqLpp7Z9u5DzE6NPZ6cUaNzBYwOP13oePeVUpzq
nOtE2qCldEs70laKWELQKltl7jj10mawZWlzh3C4qLKJpUyOnlLvOjo8kkAHcSaozY3LGD+o6dyU
y5A9h9Wxz5QOcJHP5FcoUzjifL0Q2CRdn6Wb2wu/4RNWyrKNg1VBJaJH5VEvANqXM2OMd0McvycF
B+qjI8HehBteAHSj7FXmtU4mpctQzS7XyENP8jvbNZQD7RB04Uol7CpRmn3VECLQzRko76AF3RBM
VRcHeQZLq71ItzMDussgn/AMORlRj4WiPKjENPvw49QJVWzWbVJWbDzDXA6HBF9pikCJZSlyAKKh
d9VW6bSSN3TNU0Z9cvTU5Gb0Gwh78qa2P00y7Mxeu6Q95z5cVoDc0Cv5K3c4pyoWYNXcNGl09KaG
GR7ftkzev24pkb3IA8t/brvRe6IYJi1QZyHPGDmHy1b3SH8F4JG8yCI68duFXVZ7wUxIb4m2K7EW
pzW8hRbkDOSMhNGkWMmYg6o6ta3YF3V8rHlSEAVZ80rDHE8IrGRudCZyM24zTmpDeqRJ8BYs3CRE
jkwmqA0Mc0pwzSFbb5LuIorshdHE2vMchu9ddpCJ7Mkknhq7fQpyLqkfHnWPi9diI4Bi56BqkH5y
jBSL2r6x20tEoKT8ns5kbcas2TF3XAGFX+uV89AiqCtLlLMDiTU8jUelUx9MkV0NJ599WOm0bOq3
nlnaF8rC9k7FdK3q4qlHFzGz8q3rjR+qG8InJzIUglXCNKAJn9qpXbd5BXff31R+eue5+qdZN6vA
Y7giQPp4ejPOsvS9o5tLtsAy0Rkk1uPwqfvKIugYvppaPWvak8IaOfjt3HPCtWVrH6VZXfQkeg4J
9HUuSu0/gbgGOGgNn1n0Q2e+m5BHnZV9OLcCZ5G6Jaezvk1bBfc5bVajIDE60+8dK3mfDHOLNO/o
5DViwtK8cb30kiGMs2pUum0yvoPNxgan36ptuFaraQ5KDXUK1iblGGJ7YUj+A+PUxZu8PY60Qxt9
2Lm+iH3tGpjqLZJTxOu44LOiWjsOqrvh3bSMV6t26PcapzoW14C4yjHC6jpwvZ1yTgjI2UhLzOlN
e/SC5mQxq3dCaBcI/RGzIrxr6BJnQt01uiCmgnNZwSfs2/dKUZ78wvgRFcrM9/oHXdRgzpoeEFsx
PYusRYJYX4WFSnw4927Gg9jwxEBW8RlR870XHbyaKBsXZXxux3DjTtE2UUo2y7JwjpdOSdiDRbJ2
1MwLcIVoiNZhTaKAmD6DZutb9lKPlU2grETkPYxAK8F/H10fpWfYI5nt5rVXHpTGXyg3aeqBfuu1
mQZ0zyiRb5v9fekhMI4jTGbbqITA1eqrNoo2vMN3bWa9TKF9YqyzifWSiSp/35yiWj+YKZrcmtjc
rEbMme0zn4HilNenIJprOAR89DdtXR1UDcC1E6ybrH8uHfOm0eJo5rXqspumraXjvzTBV5WMkoW/
zJTyPhZgYHy0qql9tYZphX78cQz4e8BR6mwMo30V+YskTpZlq5KIWb3zZnrSsuje9POTmnsXt1Tn
eThR96Nz1qxPaLazHt26JGFOVY4+VrktLTS0ad+ep5roguIxJe3UJd4AKhWt1vjWUocXEhbf3dr8
YMV8SzLzWvL0BcmQIBmPLqMzzDHvPoEIW+gyoVhbZRDzhoyoUTtY2EO5irV8H+eETKYnNAhvncYr
jnTNOhH5opZz4TB8LnVIdIEzroupIldBLJKwTeeKYzPeIADF7l67avgA2cwbfZiPrUMac4DDbELg
Elb+Hlk2M4ZsbyQZUKFr6PMiGZ10ZobtCpQXaYzRbVG7zxSkS4bc81YpVhP0QfQ7uypv1lMZbW23
m2bo8G+UKXqqGF26xSmUhLzscyQfmOZvO/NMsarLYuf6XPaB7o5SAJFea8IjATC9DUfnDtvZEzh0
ZJW+vbBOkY82qvcTnm/I+0Do5tZ7q42rCbU+U2VaxNC8RDOcA1hJEMjIidbn5BavEppB4+BdM1dl
tU/Og1IdXF4uKC7oHNflRrO0lWX1O69sbvwWPJXvmCjQm+Qm8KO1m7+KAOPOwEg9KrEapkcxtDtc
vbBJm3XKZivqCQ0ek5lBrimesUV1g9h/1mCjrGttUU7u0nNf0GGvnWk48pCfGx1GpVuw6esuxNLf
JrtKlFj1h6XbpfsMAZDeqUeK+gWuTUadG6GJQ1vUzJW7daiR4tCqtxnfE+nRyjRTYkGaPZXwc83b
UhTpfiDBBZ31XeYgGBxwzxT1fUJ8k+1F+LLwVSrd2g6Vcx8lN1HtEjPdLNzJOQkWiYAoytwqKebJ
iq30mYmbIKyMI+O9G3C9JETF60bLN00b7Mzg0SLqPhbmwleVuW/qp0SLN1BdnjDrPKulMU8S6xCJ
ELDuuEuU4HYaEOc57NdnBxB606xVxxJNRNnMXQxhZL+AuMcv48VMxHqXjVA2Hyhl0hKmNK7+CYuq
1eyZcOzL5k5pmUM/ICc8B6r2ECXDpQ6rc6EUh1GiVCP2u22LaiVZxVguaBV2g32DFukEdO7U2f0p
8PKDaftrPzxFcbDI0GXggHzs1eyH1cY7XW2WJTNMQFGzEU9bPLr7Bp9UOi4t5IFpN+4zC/ach4sS
2k8KwFcBii53sflS85R9bSrrcGzWNhhTJbBnJsldY2XNUGfOQvxGY+jP3XZY5RWe00Fsw6EC0EPF
gG2lV2b0I5Zpbt319kBOfLUofXfdugjrC4/hCUvxZlDQbKD4Nn3ComsYJvV7C6fGID86t54n8Z52
tGJjjBWc1RTNeusOi8ZNnrIgv0GZbjq48IJ+Djie+FlwIYCGdqVeLGX6c1agIpJKDBSeUVHsQqfD
pBJui9Zc5Yq+UN3xzvDKt9J6gev4QTVfoKAoE1yF6Bhr5q8YMJrap3QYVolmL7MpRu3mn0qlZTdj
7CbcySqNhpJNTqCPn3WSQ1sheBfZhKWYi6EMNl06bZQcKXm54hSs8pzVV6+5QzoAlx18rWZnW/hm
qamivpxNJcIMt9tZQb6in/zWZcuyNO/YxlozXxfUfvoigeYYEMkcGDm+ynuM5bOSpTBqIS6LaDnl
CL6w8KBzW2gm/hkdnVVYrzSytSYl2xZNv6zfwEUi64ywqO8iCrmRR2MayoXNva5GaCMLb95ML72D
pyoI5+6YzCe40pkLz8LLlmuB6EMxJth043LkkQwSdebWZMiDaooUjxmZstWMZjGO2VzrT6Oxnwbw
1GlMVzzZBu7BI3BedNwPRkggVLHSpKMwfY8ytFXpjyYq5OuXMoAgVQPt5rCJWMOHJqL/gJmhcGa4
idZOQrY8mwWLqjiL3kNcrpGrkx6NBdwotzT2sdHYJD6D3SK+CvYsO34/wtrNwhmCYYRyvBYJbKLR
PZaWsZYEvDa0jlgAl9b4gogR5FCzUryId5jFMQx8rwQrx2+sjWdpW57YROXKsNIaZkqlRzk/Nh/Z
1L6XVoNOEfmLYqrXJLahKnkIRsCDbuX+2ee1IKFDksctMT6QfdehzPGy2yvX1zfsWxy1RxADn1qT
vHf4SrrSmAmkcKP9rKBiypieD20Nop5tmQZdwPRrb24PALmlb6exawqjwFqnnYcnpt37efwmc/Ck
z8wRWLlafCqZEn7aQl/nEX/oe+JukgLEAtG/amPiDg/ArWZTNx8j+1X3opXI6isemrcvk/SkyA2h
Ak8KVXcKbZdZz3OGNErpiApSo8/IClaREh90uxGLjrw+d4xfNCuK57qPF9uurmaAPFGX564OCKnX
e1B/vhJ9yiuVa9kBgRC43hi9sOSCcHujUntpJbekQv9G6DvzTmzyvA6sJ4eJkwxikBar1OBcawA2
VRW0XXj3rwlc/CmngaEGzixUojcJZjIn/IfTMjBNEOfIsjuc4vAOyTvlDEH0lvmQUwNPi2nnQZg/
cmsVmTmbZDh7qaKh5g2H7ZS/yiSMCinPXK1Jgy+6eh0T5jdrMjNCG2GeidN9y4Zwaz+hnxAzOecN
pvxAR++qm1ixgKq5QXwow+gtGqLP2OSHKvesyP/a7Gpq1F45KNhcpPO0x6yjFFd5kvwo/uRAZ5v0
EAMgp4LbO+1hrlsqI1DtzEb/KE/0MG4BKT+mgfLRwJzuU4hRsuUlT8jIu3iMcL1bI2dzvDVRwPSC
ZgD3oy6dJk0mlvK6Ri0SwuYOffCnvEhTDhdEDyGYfQG3yh72rOecpOdODWCDEAs/Sxlmy/wJaTUj
UeM+6OUQ36HgaeDg8FgqzoMMhgtCfyCJPfsM7GZTVu1SPhgy+iRnuzGTH1mOMRno3LswP1wH0jRw
U0chCio7yHm6PJuJD7FO9YI36aNqCu9eeJAT+4bbWuxDz9rWtkcKfPzZ29a9HErKUbucg6chOytR
7SVeUJ5NU6iPNktaUz+1iGmzHNu6CVYELn5hLE3b3EowdwSFVN7muuAmduLgs91kAunw/6HuPJYb
ubJ1/S53nh3pTcS5dwBDWIIgCJriJINlmN77fPr7LUgdR2L3kaKHZ1CSigKBROY2a//rN5WjXPsQ
9EtJN9ZDk6SfJupYSEYxul/MvWvvqofcG1Czt45nY+vKc0JstrSNZ5ap24Doa2wenVhb3IaCHejn
vIhfxNoyse03CI0pPiiOa/DFT+2oP4c5LolIQmVqC8pI0/TWCC5L+8rm/12UkdJTERXnbbZPZvAp
DkBaBnZGcZzjJYpj6PNUJnDeuWXIPTbybvLIkk75SPOPOKrWptJ/2PP3cVTWJphl0FRnM0hPKfJD
H4hDtywYSIs6hm7clpu5QQgHQNZWyUlWHxNoqIJ2izH3Ki8PiWGsfM0CQ+teNSU9yi0VzCmGNFx5
62JOPgvMCRJNucq/56cQdlxQVnthLmAscvQzkDTaX5HiUzfTtmRt7dGIWaG1Lqr0zkQSB/HsJBYw
IfENs/YqprBha1EuRfCssPIAa5FLk19thSpXsjzzTRrBPnhWJklsAenzIwQx179C6ceb1mRYfXQq
kzErn4I4PfWYH4BPAtqVydY9NSbqE/lMNT5aEbDj+MCjfhEgKB4wpsux1sGJleCIhFDSAYjJTeaf
QmUZ7Z89BqlhYZ90CtgAgneIDoJ+NCXYrsda5vb4Eo31snXilLQViCQvVQYxsiuSHUvzUhglSV9t
JqUVZ2OxtX323GEtOKRKaM5QlbuoSFb9FOwrBagnwq7kZtIHEeTGtRle2jpcEvi6ykN3pdvvPkRm
v17FJZJKIOeitU6uOR/E3AWRrgoNrQkoWYZ1YdVw8DDo0hkM6ApE3NjI57EpaXazL0I27xiDN+zh
Ta9fi62uAnTqaEgRe0yMw36r1Cea0CuZ1w4SjKocCZDVdtlYXQYt3bZmsVI0dLJQJ207vuvZ+Irq
ARsShM/7cCCzfn6SgV5OZF7ZBks+Hp2+vcQ/aD00zkr2dxeGX9JlWzG0ElmzWBrJxAnw7RczeQE4
+19D6WwahOs9zkIjCbMYN0PbB9x1WfSmheiqVTIADA5eYmSIHcQmjsiKGrHQD/r7BEuVBO6rYxCz
wGsnbMQSIraN0diK9FnMEEsxNeZPOKfQwoOD1mIfH7wKcQLR5KbBpjDTC1xc+cK4Pd7SOMhUEz9a
0UuLBjyJwdUrGICg93a5jdXuGAMwtMs8WuXDNsdKWbx7k/zBR/g84aSfFvlThT8Nx7RkMXisszae
xMRMsCw2CzvfFVW4c+r4U76ZR6NAagopUGT3Fx3wCKdyiXP2Vu6GU7I9yStkfXNstmsRnltW+VYq
Bkat4s7lXsVHZWRvDU3/Wto4ukk46WRf+xJzbMNb4m4tGyHGRMxGaYtKpFJe5YecpTiKfotUEBto
eUS3oglDankgCIHxMIi+e+G5NfXvgzLvc+8om4aUWKPr/Sptd3e7Lr37rN3gXrhlYR3eJQm7xu+l
l8iT/dnYvckPgs7Zlqi80zG5d2LaKPRLbPTTdob6NvUXaU6DRJs20P7vg6eaXAosG0R1gfNwtzGc
+exo91MBSdOJ9tJwbkZKfPZRb2wBlHu6K1R39nCxRwTGxgWyJC6NPpSlnzUyK+mClP26zbS9dIFS
+i1Zkezjrl6rg3OajZ9G/qCOxzHXOD/gUZ2qS6GYOjE4Jt1AG/qnP1xydzzIB8sOL2bX4JRL1e43
1dRfBSyWbwVWpECaUSFMW7RYamXcREF6n/Bx0JzvdQXPbLe+M33tXE90NcPp0EOBts3xPGkcMpky
mKitE9q8ZTpu5Mq7SlsptLbnARChfEsdb3nrX/F2CoZFI94wvf6Z0L6MIXqq1atKS8tN8dVXynuS
5NNyPoMCH0K6qVKkGFVyB8++QQk2ic1CiYX7wEzNxoNDnolC6cm+yZpLI3aacG5P97rGbbbqtW+Y
W7Np7uyKGOU0u5+14q5UCf6ou6uQ9+QZmt50sI35pbRJNov56nSsBKlO+gjtWL6WSer19brQ+ep0
cxog9tD20QdCdKczJbegqup1g23RVHPHMQZvy5R2m4fhQb+SMQL+sVbn+ubPi5/Lnd5xa+Bny5MI
1B+d+RF6MU0M9le/57k9lYX30BNrbTXKL2eM95M/HCpvPiRE1+ugnjnoNZY5t6hs6TZHBs9LkySE
8SCPNdb/zpntX6Se0qTV4PSp8MuId/zK9TJ8lMxVnpaPlp3ss5qBnwLwFyT6BkCX0ovT4+mQcleq
0tw5q1aZz9KOHGK+a4IHwXjG0hpRZnq7UnzerjgKEqzibGcVjrLzIE1AAGITAaD0AqWTU5TTRaeY
MpVwn2FMF7BjlOSL0PNWvfmcT91FbpM875JOixqjVuJNx8p+871wjyl1ibNUUdnbI4U1TCusT3z6
bKozbgavuWvD6D4Tr8Fy2LTukqMljdpzT7t1bvvNRFNTJkpIb7RH2u0SEZe5Iz03mDchwwsAXIgO
Rb6xJqZgEu9llMhEyXUNaMlGCkFKFW8eMXdlJcnzFsXZexFAxihItCiPOI8cZD3hWmURuZEG/iPR
9P8uurN3SzD5nw1PURV9pTr/9iv/pDrr/1Dxu/IMuESurhrQNIdfTft//w8k3n+48H80k368xz9h
IfxTMG3ghCpsZh3bQOgOKl38f1Kd9X84sFk017McnKChGP4nXOcbc+oPlCAuDL9VC6dLx/F04XL8
menQQvgf9WkYz76VfHZSd4knI65UzCA8caZsUwRYgcQljhRejW2OrRKiEGTsO9mAZG4SM3jPaPaK
n6KI7GnHNJYYVlcnaAyQPPeM5hTiPDEujXONSJDwM2Cc1J3g7ls9CS8ZXSIojiHRQHAn/4bz9IXJ
Id9Pt6FjQkKluoNB9ufv14W5wTlV6c9D2F0MM/io+xahYft9ULtk8deEmBu588vN1G+umirPB77a
F+pPUo/gnOEwnAk4hfVYX2SZmQv1pXaIGAunF9n0sF9IFqPq0YlCSVgH4ZvpDoectQURCH0Jjulj
Ov0NLfEL6+N2G1Dfk43oahYeul8eMyoGHBiNtD/bfbbX/Yow2OYu5QjljOaJLJ1L0y+cjBLvP78j
Ygkg9F+qMvMrX6fLRzOoO24/nD7ic2wMOVCS+C446ACsFzS3W1RkfGmOqBcDjodsnYKZ3AyEsFkF
al/bHK3++sqsfzWEhANnWKqjw/OHrfmFeDNbtCstNJVnLdxgS7jSVeeUuna0cAcPT6H2rVKipwwt
VVHO+8gijNF3Vwl1msAQcwLUAMnumvfusQGizsBmbhlU5HdiR7dzZ8rD0b59CcEcBPPwgKEGbzyW
xL94KEux1cFw5reMhAmbe+x23vKBUxKkQ/NYhdgi+f7FwUVRkJU2qN/GLniNjX5TjOY3oUXMM+5A
TbufplX03W361V/fo69sahk13CPXUiWliXv1ZdS4UUafqDS6s2uTNujsZ07QDSdpoZtIe15Cb+0S
6gK0BmGo/PXH/7u1CbK+ZyAS0SF+Ol/mbpBipJiXTX8u6ZogLD3RziyAfTE9W+suycJOehTCGUvl
sojr26UJ66UZK+qRz0H5gfUJ7X9oAIRoCvs25REIO0OoBmNnr+S42CiY4HDamGrMpyJ8c+qSg5+/
qMLkb8ac/oUaKPeTBR/2JZPhFiD758UoK80Eqk1Jkxa4QW6iYVCGwHOp0EiJf4+QEgKsGuX6oEme
Q7g9MUtmbSGdy6e7lohY+S7SX3B7MPDmb8i9aHD+zYrpGqyV3HoqrH9hTKLFrY0YiPGcu5tA01E8
J8TQ2RG0SSV5gls96nQw8k67FwM2uVIccbZR9i2s+lc7h0VxAzSg2XQ1QKi/sIJp3Tvfg+SArdns
0Ew0iDEPrVUa9Re3S05BqFxjnRVSGS+J1ew1o9sXcBaKqNxjoHf7eZv2e68m8otitqyUTVzPAKrp
eyTnQ6OIfgS+e/XS5NS1JNgwHh2nfxU+ihCu5EOEhwWU1PikYoW8VohXQo2abQwUmIXQ3Y96lp2E
C2U5xcZNB2gVkJkDRBph8i4ojtzvbvKWUcMaxkCTR5g1NKmr7jVOm72gLFBFzhEJCDklnlBnhL4i
VKK47i83fhXAVJU196YPMR1Jv06WJtQZeTlIQVlre2XwoEOFd4LXCEXstjPnQFpKfyGLYu86K9Q6
h99CkHGSZAYkJEyiX6Y511+6Hj4Y9ApQ7M0w4O3HmBaIC0fQiz7leMA1nKQajpP3ddjtcWVatSYa
3iLfqSP+xUV/ES7PvGJ/gwVcbiYmymRHPwoNFptlrwb+7rn9JYPhr5eXRKfVAZSlkSFwIwCp2CwM
z0LKknkbRuTvdPm7VbT70ICXPqVHFRSuQ0+q0PyvuTThIcX0ATp1eCUFb+3wrORB+wySgN8XdI0k
gg3tszstJJ1kagD1MA5NWp5lsWF5B3AhLo8FYZiSba40O7dhEbDDk2q3+5H7z3C/L93DbJLNTeKO
jDEZIi7y1Snc4cR0RT+6F2zMt9OIgmUXGN8KK9s3hnK1CHs2wN0moL3O40Nic9U7YHTcjgYSoQxz
eVxyoRamm2XQbqjHN4WBpQvFuDDR5DUGnyyDTuY/oBfBNPayFK8xIGaiEIBfZ1gbroF9QHqa+uni
oC9PowvgQ9MTORoFzy7LmdDF5O2Fe1+n1jInn04yJ2Q8CsdO5UsKAc5106eweppz5RcG7j88/Tk2
0ueKpPXJjE8Q2OJC24T+ayrIMPc7/tnE/S4yq43cyVl7DezkJNbzbkjkJvlTUavhs41DDZikzNoy
5KYHrJcs/r3W7WtWXpkoaDs3Ga+pKe7cxFnJRArBGWViyASLK2Uh/1aa8bUy7FXBmiYsPc/lYYHk
ZgMYQvdokC8kv2bXYK5QwTo7IzldQmiTk4wr1Ph3WZqetKSARZrzaIhB5HnLPLXq8VIFw6uvdNAC
aCar+fd0dp+9Ac6hEv6QedlH3lU2Dz3M3uGOnOTRTEZw53f1Uv64cbbLJqBV5x5faglcly8qA12e
QM9pSr6Y4xM8xKSbKyBXmOHLWGn3FYR2pzWPPneuMLonA8tYamBZIyU3JmeD6dr4JMS2rEneRwy/
qoAeHIu/3NwuJD6SpRAb4mvPe0suVsDRdo4fSjPbJFBJIu5fNZG/4jmk5d2UEHO0rIb6DDRzEttC
HaBbBrQz4FMarnT0uLIhJgTN4vjRueYy5nlkv9PyzMxjvD7GYf8q98Hx/YWQEDseD3X52kccJz+b
de9Kb/eUhNOrrI0hOVGD6qEZz97lG8r2KcNAvoFa+xvPhwhR7yfioHveSg7KPTQ0o6/2N8Yq12lw
E2U+Ci/WVtOTyVIRiJ1uSSs9xmkUIuQ05psC3Z6Z/ba8h5AHJ+uMdx7r3ErrGIdjxrGDb8sEkQVl
tNzrwGYgA9ua8vdO+ZmEJZsOPmnmJQgvfe0vJLllnMOTyTqntum7MCE7Fk6/iE84Pd4V8fDc1ukZ
t9JgDH5oMlD0+jUN82PpALsWzjUsur1h95eiKM9ZFf/wXQ5JAAPZq8zullmBZxSyeeVCI2anTc52
CJOTAYVVmomy8Bgj20ZMOae9Ng5ebPhZh7W2ydL3HBDdMXZVUe8yYNzAAo0jeSbCmtp/iS1/i79a
vhD7cJvGWpFaj7cj3Bwnn6NqHnzj2eTnLtynhCs22nDZ6ur3UHW2Nrp2r8SzpIQAQ4+1K8lTE0xV
J2JWToAglbKkiA0VOiZrP1FyptFnQ8RBB2s1jrWfDRCDvK8HcgzSYnrGRlKJZVUSO8YxMTaK519T
g2u0J5KyPHeVdi5SsOBTKmwxaVUn2j6As7GGdpwEmKj7JWdFXytI06XIlr5RQec1amkTsEwF7sQq
wzgI4Wd0c/Goxuz/vnvxwekhu1CZFLQD2RjqRjkCflz477uOiOk5GhP8sefvjj8hjhsuY2YMeC2o
L9jnOZGdAdZ3l7lx10mAz3Q98CR0/jEV3IGhoEGZV+7eJ1yX9mVh3JXldMhV5ZfUlclANWBP1hF3
KT3ml6KKD9ON/mVWqmvJLqzW052RYSILxqrZSDMqjAM49q4RhtGiK56LeOXm+ouexR9JlH5UIC8z
ZUxujvs4Kd/CfD6gLEsxNVjGWnGurOBTPj1upxdpVzR8obqKPxpHOTZwYrQGj0ToEVqCG06mYzSN
1Si8uk95cTlj0UWAz+0oGlYBJqoDZvK5EYOE4ijd1Qit0o/ILotViV80nDfOrFMQfYfIsnJbZ6kY
/pMAvTlHR9X7TXgsgoKpwRysy+C34ajWg2eRqAVU7L8leXNnsv0bKe8EmPthWPOLQg6TwFdyfYIJ
CzW6zOD0V0vFyj7k5BwOnJ6TGsNJORi7iXKoAHQ998MroFTLrTaU6aV3afaCODZ0eiCtRJ+2EX0E
aN8WfT8PJNJZGxM1dMF/NySk3CQqdRuB+cYfdhd/is+/kgsw4BWwbofuIiOGpDxRUDJ/9vGMF1O5
k2GDGWWC5UV/oUauFno9vvSJiy2suWvL6SWus48yh7Agd6bhB56PzzJCo7ZrNnXcH3VfIhG1VZYF
3lId4p0bpZ9BHz1MQ3oZcGWvVTxVtlI65Q2OuU70eaPOU2EZoX+VcjUNMRKaDPgQ/L2i/pW3SMeA
s0xf7UIl+B5M2Vr6ul19VzoTzqpN+a4mAcYK1bwvLDhtb2qOmXAWTVuCpbe6d6HqecoCUJ5GB37n
jRaVp/2s2vEO0zfweG6qlNi9zktkrbc9cCCBelS4//gOgfFwIF7oNJJvfXKVrKeiKmAKEmdgFhg8
dCWHRFahPron2DGkzAYoXsgybenFMYJXjnoTh7YoeiAlgga97Bm3S5KKRS5As+6x/8axRcpNsrBL
lvw5wiR/9rD3NNJH2VqDBNuOonqeFDgLcqXahMNQAZEDMWujJax5t60qfR/JSUvNflV19CTdzuIr
DxJ7fRZw2/OJ6bIS5xOOa4k8GpJGEpMP5h7tDC+yROkIM3HofLvnKTYPnRddTWPtNsVbpAXfGziH
8o0f3Db4LNSEtIZyVc31N7ZXLNbzJwswWknGo3y1VKzJq8zG729dknuyiog9WyaZ8tj62r6UJVcL
eQmS+UuiBUvZA/WWb6fGB6Wlesx6ODFeF36a4bZT4w/aGNc6pQeWqdSrfNuqxzqf7/8ualQTb+2F
oWVnZZY0FdYFGVgyXKQklVpKKhypiZo0fw+0duEGNVso7+fxFh4Vjcl+CidqqMMdamZ4YG3xDnXy
XZr4osKQAtQNOhWCQfJZ1s4H9OfNSPwBFSmGf+P93HIkjD7lwaOTvsrv9z5agGHeTeNwlN/XvfSz
sJksY24slSB67jAEz7WI8yce3wRk6H1xLqJJpU9kHHyvuEtsXIlDbxdMjNHbuBAqh9yMFnZGZ9vb
RHmbM6xA2Qo+A/60OWRGVHrmgLcpt1lOBxaFZKIGn7cmoiNoZ2Ug6jBr62dRn7veMRZs4KgW/Kub
MYDLqTgOMKCgIK4VAgXSwGVGGuVZD1SVOwMAiteK329rG2/XGfECRXGbtQ+wf4P0ia+4kVeXqc0i
gR1a6HR3ucdTtX0S0zlNZkr8KTfLbP17zRGLYd4XD5PPkG4GrDlcsGZ3T+YQA8FKP+VXYj98jfp3
q+RnzRh6MvapzviT/Eyc5sWYqnPsBZ/jOH8rimBVqHD8i/IDGiHm24GyBRBJcdQNt7Ex42jlmG+F
jwFdGjA4JB9OflnzvnVTchHqTVfwGaHb9cvRIg7EL0n0U93vQ+W9zbDgTCP8vD0PibAkefIqNZmD
5046P8nyMaAPkv8lOZ3yBzrQIi6VXyKHlbO6Aq8zxKUWk2haId2l8KwVERwE+YGRY5vpXDM8bPC8
WucJnX4ukSEknlgAbbgQLGS0yB0gWZshnBylCJ2V9pK4VH1pA0eZvDyhEd3WjDwtnpxLFs+whIAC
cQFKZX7JLw0daDe+M+81pZ0b1S1mMhoPBI4atZEGJjWQzlKqVG5e+i6VgcYgrVTvqtjp2QYOqF0U
aC3Tlt4QLv14X65JGmeskLGJlsXMk/eSCdHn6T0hCIdZzzYWftXi/dNP7yN+mXKaa+lKi94q1Fhu
LXK4FuZv4NDkAsC7Yfo0W/pLYmdnwNcrIkEXo7l+U+ZmcPset+VE86uPsGohs3JAG4KTXGIyQbG7
ka+yzCIZnvaiFctC2DQHgl42Xu1i7+RAOEZ58S2G56l23oudwajtt3oZ0LAtqSTqPF+GLUNI9VO8
6HlAFqvDQMrMaE3QXznT/bawQ3lfpxP5MiYHteC+sphu8qSkYPcbmJxz1b3kmAkxpFxIKPQo8t/3
nTRu7ip7eJCXxjnfUHYQ2ZD0s595LS2L8qUxtAKP5gS9UVifSgiEkMqmfVFNj1qBPqq27lBEp/DE
WBT0HI86Z5ouFVRFUhZ/jnYM/1/H5CouoZtQoUAy31l+hrVh+e4YPdUyxzWOhCUt30SFp+N8dGG9
K117Y9EOSebxqVSLx5AT26B+m9DLghTrb7HVPCYT3nm1e2ALzrcO5mNJo73MQdFB8vaeWe4JR1K/
+fn4w7LDxznBzxBPyQljTrW4Mwd2QaNlao5FlyzHbdemm1DFILwtQZmelQnr6aBxf/mqhmZGaJok
D9D9dZfm7L3kCsO5qA0EkymipZH/HxtkfzQedOEwAwibWhy4omqRFQ5MThNLiD7ZqQblFm6n+0CL
seUzxkWNyTLlkvGa+eq9RHyaVviiz5AWg5D1PtfuK6/VqE8mGDPmXlHo/LSasUbutbNiAniiomV/
4PyASJacTB+A1/5Ra9B5y7r7rnkYRxAE8Wg5HC0CoLJh8FZWEY+o5eD6GfPaoPT7xlRYjQ4NJM+i
8LeABv15WErN2pnokB2bwlC7lqX6VAaYdzLAABJdKDRqli+rvruL6/oAff+hiKM9Othzczc7QUJG
TfeYJMWecB/4xfm4OuswGmZLkm973iLK+0U4xE+mv1FSfD1Vn5gyTgmEZCjuPrGLc0JGEEghCNjD
gItk5MRbSsltZrVrH6wuTstfYVY+F3m8zJT6mLTpXWrox9pB99nmF6fxoJdo2J4W+RsMHAVbOH5S
+uE6H519r5sH045PJn6d0MrPc/lLKbN20ZWwHUxjgGfCg04jRID9I4elB83DxNdUhhV+rjYP1bVK
nmiCGq5QdnlCUrxq/qwnap2uDCk4xvE+ddi9RtgFSrkbI/PctvZLGU2bMZvf3BxdEZRzQnKAfnvT
oju49BMSPTsjIJA0CZF6YN2uzyC3YxRgIQZVRYUL03aHWU571G066YCLgk/wUrem+oTB3n8rNaVc
uSlJoL6jEZ8x7egoXpTwF0eHGbouhxo30s+OZX8ziuCi63IYxB+PXvuj17Tvjt2/DBoqsjFI0m1i
XoNRKL7qCbPR98wjGVehYnXGCF9CdhHvWNqUz+WIP7tlP000+dUwOunTFZcQDF8hxUxpBL2jUNjr
TSqApPk2NbihelMOa08JF7FNM3+EeFCOo4N/vMdh08seLK0R3a3yGIWw08g3MfSVkIyzEf1vDqow
t7RxEipj4qObYdXk9ntpKvfhiKlqPgJtzFhiDtgqwji7V7sQKUI5vBKbStBu9V4adUuMPV6/cdO9
VaVzidT+o00Zgv3YPTkrznDj2oZ52OSqs1GSlh+lZOdoc7rLhnEEr3k1Kxb1IjYBf93kLcU737WZ
vkHAIm+f7cZ9m9PxDOh6thX1ZxAex3GnuyPaKSwbpbDw++9GmN4VFiQkM1yZqfPmN2Ry9MiqGHvu
S0vw8bLH4dFVWW3tMG2WflFTd5ZXNYrfoh+Z5/yanBbXGniySz11YLBQmFk9dQUr9I9gNRKagPdg
sLLm+BmKwnOTa0fF0U/qqxH1ABDUO2md69ByZExnUBWjEmodUScIBIN5ESlpiq4u2M9ZaIoX6ZbM
HTnYsED4DyYlQgUx7alv4fob1VG3+mFnzR4wEwZ1te+/eGhdFjm84EwHy6mTn1nbvKNiisjbGtXg
zHnjqJX5RRwsRyuC6csJywspWDEiDjP1bR7G57JK39uKmG6KiRJ0eFD1QzRqn0TEZ+b3YezaNcro
5ziKz4bXGRBydgaNlIU/qG/2YBwNDxPTOW0+dH3Cx3IOOfjlz3GdrlLMyuErub1Sr6fI+bR8HOzG
BI9P9FN6mzSrOsIX2OnHH6VhLVSjJkQhujfn/H1gLvgRbrvVhBOfbRXTYsYaZ2GX/R10tTdUmwfb
xYiXBCryNYqdVUNQdFKMQB0q4NQhURgdMPEUF10rj43h99IbuZLTtmickHbujPlG0107Lb0gg/pQ
i+xh0tSjJQrA8EcOB3/jBcVHGJNT4/Ux+9WAV+tAvoHpoXmbrbuso+gogIqWqlLsPBe/XPzM3hzX
TRaO6j13/B+Y3C+FQ0uknMlyqCmqbXPdovJQlH43c2qrzfHO8Cm77P6bFprvJQoKLa9PpBTdw9C1
nf7Jpq7m+N7CaCeNwvpGoU16Qn5S2rReInjGP3BkdjX9Lx8Nj1I/1i3Ol47t0Msxpse4yLZ2zBDu
WnvhxR79FzTCEcubTd23SOlQkS/xmJXJcxt3e0rHtbxAQXK9qK0kW5hQKm01WUJKQ92gLmFv3Wu9
cW3sFpSqZceP/MvsFK+hOl2Ig9/GNC7h9Cs/OoYwaWilw+knV/LzX3dj9X/TMHcNk1BZ3bY18ez/
c/PSKpOQDlTYngW4H0a4kyUaOPOaeFS2tP0qegHBiIoThIIj0GvFTNG1u9Knm0WVgJx6m7PA40y5
KjUyXuKTH3h3RIqM9F1u1/ofkYz+dyUz2IZmw9n4n1lG99H0EUR/Dmb4/Zf+Gcyg/cN2DFOVbAYP
ThzWKb/zjCSyQTr5/MzEnOmPloouZovYVMEogqIh7KT/5hk5/4Aa5GgArDSCPRsK0v/7rz8ZqDRf
/v7HpN+vvi2YM6p4JgL6wECxXPsL2wLMTJsNhJVPAoulcAZzIFBT+zvGwpfeNVQBXTU1C8oCjnOe
ZX75mKDpXN0LwvZJSPuCS4pvAtvoASfK7R9u/7+xiPnCqPn9o7idmsZtgtr15+kw0rrqyqJon6J5
Swv2V9M1xkKPY0T36ANFXCH4qF31f8cykjf+A8notw+2yUzGmEbF8ufLPEyCUm1KN0f3Evg/Jbah
8ZMPi1tZa/ScarXdADz8jbmQ/oW5IB+qcWN1RBYsAvZXr5/RiDt3qKv6yXNgHjSgHXn5qOndZkz5
unK3lXkEK3cBaU30l1SWhO/p2s7lyAb136A9Oj5UunKfCLA+hkq7DCOV10wgtn/9ZL4yGH67WM/B
JQgPT8v8OtiixiOeItTrpyqeD4bdvOd3RcAl3K5OcOaqmiAjDfnP4Zc/9QvT0Y9zAMZst6D2bWXS
ienRXdxnjnbnBM2pAw3lgK33wU9nmF5qZDtFbT+4KsAwuW9kzVSYvgcOoOiPfOgq2rkxJhlEHHBj
bv8zH7g7f/01NaQF/zIUDLyeDFXVhMRk2DLr/uCGhGUeUb+NHz/F+svMeXLCOxyN5FJXpzt7LNZB
MOLRASwEjwd1Oc2RSLEg9dNxsByauMEhHsL9rNsPYA0oX/OthXuzQUKAX6fX3JgfXHvArM9/HAIM
gvO8vvdjvBKm/pjM1SXM6ntdo0lZE4sbaKtuMfTZwXRLDqqt+9kl86bH6yqrvqNExka8XnVpwFHR
J/TCAt4g2dtLxzvbyn+6Y/9ux9pnmfioWu67YXj0HbhWDcp9IhqM1pvW96FhHMJW33lW9FyMzTey
Ez/8oHoPAsixA3L+jopyWpkG7hlqki4hsOgznsv+hOKYBIlvXffcxPRwjJayn8NzK7cEJgxEgv57
1TqXOdIO5OA+jcLd02bETDxdx+lO6FSCVa6Nu7I/TQWYoytnomLEvNCK0p86QbNqmWer9iGUzo9i
5Ojrqe8OAWpbb+AZKBVVhV2pyYLzmBFVgdTxeFVrxBYYJWyA6btf6N9sWjMr1a/vIg3DgduiMpXp
BzIKRMAVv5AM30cEf90ckuHMW4ZxM3ConwWoSFGK8CNxSsJafcVx5KeXd/R7sndlULql9COM+KIh
5yVVM/8wU2ZgGMePRW5kSBr4mzmKlsq9V8vpITHJapT2j/RnrIQOGF0mnPqDdAd7EBUsynGuPoMx
t1a9/ikPglMptuuBuhULpjSkcwbt9eTm81sbLz3iXSOwKrD9H/CSloSdLCaADOkL9SO3bdLLfW+5
7zjFM0315e3iVXM4NiCA0hXDhspdeSYvjXvaKpjGxDY9Vj2+Jv4IQIV7XlU8ATcMC8izeHn7ERGp
06YNaUsp08JMjhzozEXX5Zw5hXWodJui1y9RV+ywEdm2HCSjsVcgPdErGkJrnzbOAwdGHS+Y8VLI
NA5a61Kq2q9JvxoBopc6+gD5wjY3/ryxHCunL1Z9h0wc+JK8yqNZy3sBLA3meOkBzhbWjEDDSd4V
Bx5Aa8PRj6HRp8ZLjfN7NNNS0OIPuS0zesOlUlNwViSADT2LFEEnlyRUX8yRRSdEEoOEOFqawXxO
cPBfhCXm4V2wwYX+rd32VfBpizs/+RonBWEKtLFaXya0IgG756Oa0l60rriJPjQ5C7OucEE6nP02
Uk99Nl3QkW2d0D/d+q3SkFNM7aXBhQhv+EscqodKmnPSC+V08b1FcuRvAo8OWSmNY1mAi6DfhbjM
3l4YpNBAnZAx1Uw8H2vST+nSUv29mmjI+Wykj+oLYPcHM/HlRptKENgoDPixYHCZE7JsOqShmn/0
7njvddbRA3kVdUZbYdbU2dGDodKX66TvN1ZcAyfOQz8ny9r550fP0tFNRP/r69WSTyygGsBAUuoQ
KnM8rQ1vXFtEK8uFMEkfAnt4xMP0ijvKNDZPNcJW4WsF7UScQX431tFOC4aLqY6XUjHXRWc/WDBF
pR/ry0GPx64HyYcIdko9+5ia5FNsw8h8GqjUow/ZJlDO3pvuIpu5nUozHVRpV/eD8quP8q1OeyuK
P/AvBiaAmV2yAc/uTre7X37KAEvq93ZImOBJ8oFmK1vW+GTaHN/gl8UdWnz4cH2CvZa2qXRccQM1
+TS7YlrlaXcZDaYqjhxELO+KlI1Z62jDmr12p2n5qkPH3xclIN5AIoA60VMluqkgUZyVJh7JkLM8
OGJ+s89TrsCK2gpmDCf9IVo1wL+EKnAWh5PhyKwkF+ITlu0JXplBtvB84NLpODTFQyA5b/gDqBN2
TSo9XUWnUz42xyjtHjuNse6m6Yc5TcQgwRPUUwjUTZJ9igDIa+YftVIuijT6cJBEyHNrw/zDS+q9
8v+pO7PlxpFsy34RrgHuGF85SBSpgaIGRugFpiGEeZ7x9b2cdds6gqFW2O23fijLqqzIJEgA7sfP
2Xvt0L3i3aFI0QGWkdZMCw0UUgYvCFzTnS5oRRiEfhnDbi7G4gJ4ALeVfupimCmuyKz7VMPeVANt
QHOROnYxq/FPSWkwlcs6s2NYM/zkvnq7AgOVC5O5Ji4XsXDfT0tgVE+HdjAPjiIZoDFQbwUyxM8y
5xVQ/yNApBGME2Mj7WGY4k+3ItSoV9+5qhqGzcnDLO1iydnaW2dRcmFiCzot4CFb72K0U/TF+nWA
RICeLcuvBd9uzL1t0tZXncOSddGk8jYw+O4C2UU3Hdwc9gv/sep2PdTtY6JupOuQYEZ8Nw3fBtwL
S1IXJp+nhd+e2e6kQ4JtJ9FLIbZFL/0ocBp1tOHV7y0igSrF28ywe5QrVD1igWB0Cp9sKQPr1uqy
10KoWTt3LiQQYPDDT9HyHBSK93ISBhHf2HuC5yfcCS1bzkbwCacOp0ATbWxZFSvQ3WsnA+WjdAZF
Mj6fdiBTsmCTrsQsbn5OHR2Mj3qLFL4Omrjsxb2uAjwyg7XR0dQud1KPlMNuKt3b1qNGp3HzmcCN
Syuwy8ogN6pS1recW46nFT825krgQCfhiF5Uh3bUNmaFUUYymkaNq1ZkxHNs/eZ4xNd23znJp9q5
6zx7/Y/hjoH6+FhG2FPtiVU9kJAJ1G9xUiSkEnTi+KIUEGqab+BAO2kRQr07DKn+OQhrMfvzRWtV
O/XTYkV+bXrx3Ac05SjNeKyU9KBVlxDxOFn1QKeFdbDKtspbcPo/coPntPPCcJE41qWQPBlxxLcj
aYwfnZuoViaPzUakIIzUuqARiLfwC4233LFOqgdlVmo876FJncusa8n7HtzbPtS3OtLgyGRhUrp3
dSPUTccMwV7debeqcVlL4EaD+OlLOnsczGrZSuU6v1BqDRdqmKpPxrC9MOHHEZDG/o0PgIYzs8Vq
uBhM/o6jDlSez7+1lbAUrPhVORc5exSrWB0zWr1+wLa7EW3/hJLhP5t8O1oPoYXygR8CCgzyHN7I
YeLeBmg+qs54tvVmlVXdhbp2rWANbCp6ZbXUu2XsX9hEtFs1CBN2ELXnoX6lDVkfGrQrruRPy5kL
stBwGql7Bc2apj2LSOFGKAdGZ9XzpF/Q+/qMYSnoGiyzkRS/Bu6WuYjbAbHPtI5lSeRdjag1R4IS
duo9ZgVf2q18wWhM9afWg9Hqb7LQeWuyzl2FiaOgOtd1yaY9S5YfTLi39GgHRnTjR9i5d5ZJjKE7
dwtAe7dq7+m6eZeFgM2MhFV54OaHXFPupq8wVNAPcP+82FmzKy1OJ7rTPtqXjN1zhj6n5QWBHe4N
yhlVuGQ2uaJVyYavdu5JbMq83omCa0k1XtG4J2sjj8kmVVKs1FEbL3WcYfN+KokR6xcucPy0au88
PSw1wqbTJyhhgqFu1qT2Jmm/Jd1ANgld57p/lOoTpo6HE7hdy7PbHZKheNQssRTq+IlSlARpH/2Q
Ksc7h0tJIxhR0XjaGKTLW65aEQ7TqXJOg2XXEvLX60RQc4nCTeHEZMlFlMlPtQOox1m9UacrVHBd
9QoaHV1qPbzVJnYXV+bPWWpe1aI9THaIWCQQj2PMx/jZe8Fqv/TtgeZ0Ny+RhN00no+pKlo3Dd8D
jM1rAMmqC6/R//oLtJCMsrgnS/A+V6Uvl209Xhnt9KEePmOqNRaP5JXN97OkI+ymHyh0GM5X2W1R
HEY/5KHNKXAbnbsJ1/QZbdxVT+dWc1mrPQmXh8NPbSoFdUCpp2RlfYdqpq4nivPkU69nqnO8hKcb
K5L4A6wYfAP+XOnp5aJcRl63zLN+W+EsBC2IuCPjXnhuc2DWwzQvrJdT4W+Y7/yMIzb2il+T0Wew
bFxGs4bLOhSLjBwyrABoX/HUG/627/pjbHT0FubhcKr1TrozYfKPFA4bkD84TN+HT0FBvAwS7rNa
BiWBtwzMwErsZ/tDOsy1cPZcVpB4kmx8D3rnYbC1n1affBREhpncGJBKtJkZ5XvTg02wWadDKTK8
XT/KGzrLt4lD1mROXzbOtGs3nC6KMPjBueC6aVkzSai5nuxhlzoIU7W5aVCihqss9360rnmc4oLa
NL2pWzLWe/8gsprXj2eCLjLbJX0WRIcXfdK2S3+MXGah67SCGGQ03V2eMB3Hi3OdWuWqRotBNZqR
BlC9RO0VLboLV1Y3kAQOiax2DgkjtPOf8PbeluH0FNXBDY1vWG0kUSkOQmbAcTUcMuDk9ZwwTp1m
YBX6Os7kUQ/8PR7rOzo7q0BDOeWXN56dPLFfx/O68F/ZFEH/G2+pJq/yOr+YJDb6yqu2hpVaQMqd
a6/ODvjEt7bd4Wsl2cso7iaxaCAg4ACh7tjqo3VM+hhSlxzwcSG+60uwVcRB59Flq7vHxrRw7HoP
9lRfV0onHykyIIlaw7BGCo1UYmbG0z968qmR6dVki1sRa7tAGABCxvKnR6K2pbcLZnIXU5F+hHmx
IjztrvHGd/QbPiaSdha7nLZ5Wme7uC+eqyZ4M4zxborzS00DFmmK/N7P6gtr0t6GbHzuzP6idIFB
VAheXJcHQ6sSAuHp6zfuzdhjxLDtifKs2LX3bcy/WrnKsXVb2gWOmmdrNn7o6BJkO12RtOfU02Mf
aFTiSjcY9tNzShWRhfdGTlZpLao1GKmNNmpA7eIPs9DXeRk+4qiij6bdRaN8afkBY9JeYr198jnm
GRWyBNdOAVU2T2kqKbPTq1mYj2Ul79jO12E+LUeyIBZ5TQzm5ITuwjKSN4ikt6I0f+mOewX6fstU
50oG7XUBFCO+Dsx2N835zZAEhzm+n6rmLdbiqyxGshu8TiFpZIh9MsyNdl5dxx7agqbdOCQ5R8km
Nax34E54HYO1bIZNKBCka2JJi+lOePVtZc8MQKPrskZq3Vo3JenukAe2WqctWRwXg89AOdLQJL01
FPep09+JVFu6Wb4dumzbm/7DbIAl6e6sukyXccvxVZPLkFbA0pT9zhDNpW0M6y7qP4PMvrYAGrKY
1Ib9o9STt24iAjDaxg2n0cq7Fn3KAS6vqdWmp9Isn7wG07WwdzEIAFzcl8OUPYWWvLCxXEtHPota
btDZbSRN1rp7DYCt1Wn4mEUDB4KuuPEO8ATWCC0vJsSHcrIeBNng8L/WLaw/s8ueYvfBRL/Tm8O9
8Os7zAZEeEQee0f8K9kVuRUu/Ep7xn97QAewtzAY6RHFJD8o3LrpZi77OzsIXlDwmkuZMkkKimWU
wHfJVL4qbJPCfw5Gk0VBYtpJV1ZJUn2GCt7I1kUPDJrcMK/fOKW21RLYAK63GIzgMklvI12/GIcR
1ACt20heIsltBIG90/XA42DwNPeJPFjlETbkTd0QKTp2/rzuCNZEocbTWvrLkSjhjWF0z6KbOEJN
zq7SvFuxt6kJ0B1EFAdc9uBBmsu9u7BO9Mtc/zl0KDX6NI/X0TyvDEZnKwd5A3Kt6TGw4804yLVT
z29SvyoH/6OWhlyWrgdXg/fPiR90Oe0NBESN5txTrv2cIg7o82dUk+HYIocpPhwzLgknEfC8UOez
XhK8G0OpLq/5A4lTbxx37Ahcp6qYzORhLN79tr5FUv5O3ObDECHc7m2xdHv9MiMGOpOQIU3jzbLT
nc2QXpfRZYx0B4PxrTMF90bNKt9JT1sAruUYmuZ3BQSwoa2mRdSS804d3jWAdPWKNc4O71qObhrr
6CIw9wgUgGHeatHMiTRi+M2ssFqGZg9+jViy6yKU6cqsXR+0eB+tO+hdjPhLlglXHK1go7oNDr0n
iEkupetQizvNuIzzutuNw9OUmg45dC4cv3goYEHAHE1M3KZ6IuOneXwK4grJWQeLArwFFGRxRZLf
m9aD3YnABd5YoEmGgHjLOWg/YkKwtpwl7fuazNQb6Ue7MdWyfTo5CGsavN+NI9aaR+TKLIEru0l1
wXeyAdLAy0tI3nh2/Z/c0G3AaJCBYecVS68O7ilib+cwupuLYu8ocaHpXdqyvKlauRzqRyKfW7QV
6bRoovnTbH6kIt4mzFHjNroZUV3RmTo6ursj4vWWPB0dYB397OEz93l+aXAyDEfN2G1SdqnF3Kc/
bELiPMgsCoYXGBJI1nDEGvkjHVDWgXQcO05CHlSOviNoZ56jnT87ryrbJ7baj2YGEhEhWraAx7Lp
9stMzpe8DT8rM/kwA6xVTf4+I/9OMEh6AUd8ds6nVgsuw256rGOsp4IPsBzzY+LWVSX4J3cnu/kX
4evXidDuPPjsuQQ6liONNkiZZTz+ZoZVyM/rXzSJyZJP+B4u/2RdW5gh0oA2hC2BfPHewTbY+gH/
pezQT/YzVZhd9M9d6USM3yKb7anc64azcpJxUThztWg0znFgAeRVFOqbpA0vWu1ImaptRjMslpbE
tpemNNcJ5eRJYy/ry5Bo5vzZScfFEOGx9IiOHiKXKF908ZqZLzNaxsumvqqmiSe66Shdo3eUD1id
ETwb91EHyU2vbjBZ3OsZuNVaIxi5866KCem5ERF3HOXUXR1vV4V1qxuPYcKAIq3uDPxZcYZWIYnN
Q6J7WOvj+eDDmi1D4yFCQy384keV2IRJV/X7kDt7We0bT7vrpLgX7Yh0A5FjYmW7RjoHRApIF0zn
OdSZxXduvGHxey7AoIdNdtkU0X0xUPH4u6JHyIKGLl0mGiP89AdP7GvkJLhxjO6zx/1Igva7U872
wvLZwAXOLTHVHJlDtCfGfgxgrrrskugy8sDZabZ5M7k8N8ZjHTTA783tGBG4FHGGlW5zmUlrq4eC
JkSwjsxgO1n+a+fNH14orvW8/KU3EX5Zt0T2w2Gmn9d5XV85NMX1UH/sTSQBVC0/zQxtlmipYNwP
j0YSThcUsQ29nyGw0B/4zwj/ce/cyikCuyTEtrEBzSbrKNC3HdhM4ZuU6jgLM10pauILo4OuZgnk
c0oZ6pbzQUT+fjBrSv0segnq9smM/Fd77IclZ0Zktll4sLSGsZDSWs4EWnmLzIydVZBQsxZTfNno
0Q7F1F1um4d6yq+syiFJofnQVPvGSt/QU0Mf9ctnXzqc6hBhFeN2NteDNh01SESRvywEkeKTa77m
ebAP2mxv5IGyDVy4XnXorOzSLEd9afVxDni53VSWbFYI6d5ZOjgoKZldI45GVd519RHopLK77uoC
GQmjqzS7LHX/QE4dlo2ZgsC8943sUUTVfZqsyOcDH5utUgpxFxwvu+4MdampHq2sOuQUOIbtjusS
bOYyJgfMI0e8jPp+MdZM5TKroqpwLn31lAiMJGSFxz5tu5iQZUczXyaN1cB17vPuKvNGGGD1+DYl
KOsg8wvJwU+PLXJhPVZuBX9FROMmHFSCj9Ps8X8ksPj/iuKC495D2/B/11fgQ85+/Smv+O9/5r/l
FVL+l+1JaAQmAhjDMdAD/G+MC4AXEBf0IiTcS3QH/wfjYv4Xn8ukXid8SDCN/k1eIf4Lu5tQmgvF
AuDM9j+RV4izGBlX2rrtmRBchHS5PPdM+NDn/lS7re4gOE1vT4kN+CmnIrtWvWtlk1W4Btklu/hD
WXtDiyVmBDKJMptaPAcn222cKdrVFlnpVneYtPkShOSLOQw0QvyXQtt5grBhj0NZL2kg/vZbfyGm
AFrzh6hBXb9DWJpL4JbwdGSbf06yO9AkejNQBaVdRYyuBSklQWAUXtjFdFBWZq0fjso1YNjtNjHn
h8jRT0Zc5W7xdIZonfY2uhgB3Ley2PkC1pxSqSs9uNECsCkdHNuNBZ0b525ixi8+LthwKta99xAS
FPH99xGK9PKbSOP0fRzF6NEtQfSjoSb3v0/mbX9i0ML3qXzIAMWC+PMIgwQdOmZqDovhQn0h5WE2
YfsRN+ZCDqzfZ2wf2cAf1R2M4viNA0Njby8+RMYqOYEjRfRvEiHuuTBqmXV9f9mny/rrsukvINSx
dZOn6c/LBvU3mDll9165W8ZiPJp9c0AbwAV51rMpVyMeiYronR5tf1Vke89mZ/n+Is40PKefDhqS
yzsleRLOiUQyLVuvyHxzT54UGoJha3XDwUvoPSn/7/efdaal+c9nmWCWTMeDUKOfvTaw/RPhda61
V79rGw4HBTpRsTenmxDi0s+q5h8RVicR0tmP7OrIlKQteTyM82d9TqBU935h7nWv2XIueZkH80LW
UPIF1n7cVVXWHT1zOEa47xuPHrLb0WRIuyt1R9zhSToYW5TB25HtYYyX9AAO1lS854rty6sS3/tR
sUuc9AL90E7MI5WT9cN20IJGYw3srHvw/E/1IhTy11QPV6jAHoWJncvJl6Om/+Opcs6Vg7zcSGFM
xxKGRxqqrV6W314GGltZ4NiDuQfjeq3ALTQeOB8tGldfjdjJ1fdV61YvmyOhBLe28TQgBgFqWFyr
d1/Z+bU63yvPmltSbxRYOJitywosDvSWOtZIOste1J8XOu7vHJO9yK49PYek4j66nXtvMrtTNIOu
Dp5kNR4zvJVTIm+scC2LMsKIoCFUIRc3GX5lJgfzorwJc357DjEN40u4Mab+TJGKkDr6bL32qFzc
LcCPqcfGXbdvVYAse2RIn9EKqBxiSSpG0H1KR68f3aNdPk7Oq15VP1seR0Ql69GNiJaeUTjnub/W
6OMyDKRL+/0jLtQ7+9fjpqR/iNQ4R5wvRfUA9DMlPH6PPPtQSHWswULVuvW2cBMah7AzSlxNLgC4
glT2Ns9fAB5ypNHpDfTtVa7tbfAXmNeLRa9Zd3V0w8jTMWkbaZzSvr9a40woqN5IV3fYENkZQTOx
Lf7xrExzh049yngj5fyQcmBTD8Sg+iOV31+jLQQ8JJZG0956QFtcuCtJd9Rnuvmz3ChWyPfX89Xl
CHZ7G2aPK/8SvU6pFwaMfay9GtFHExg+fVRPC1zg7z/oi1WP7462DqybI4zzd6TLu3SKgo5VL0a2
XA0HnczWFaF+NHjIif3Hh31RLvBthKmTPmmqnffPX9nzqzmZGEnve/TXJPjMCl2RKvevwPZZs7CH
QQbrEaKCkteYJ5doCyHHqxo8HVP6qVe4Sm1SxgAeq63M9lW2UXs1JRSqu9gCuNj9FBJ+LkkZeipu
iknbMgtKEzQxgGQUZEQhnVR90vOnY8lJEAcF7Cx7GI9th0dR+6U0xeoNV0wHZf6q+GGyKP5Uy9wc
YwKJS/TnbbLRc/+zRfmtyMwtL6jiPEs7/uSwezj9faxweVXeT/YvZavEfL/VBrkRfvby/U9rfLHY
eez4jqBEhJ50vrrbjjEHqdMi4QGZM4fmL2tAUg9sJIUsEOUTaYUtqz6Xg82PpsxjwQqn7vP31/HF
zkYtaDJNIBMS8uDZHU4rSyOONXb3GXwUZfeMoJ7PxmNhT2zaw9Pc/+NN+Sv6WL26fKRjW9QCwATP
WW/tKDEO9JlL/PCkPN8px6i2uGMr3GAUZHWZ5iPYtddQWVdqjLIVPAon81nsmYeU4buWzTo9XZ/U
s/IKn8+6nEDuhOW+dXk8J7icCtHTGByUFDhGmVFTYnUVriIbyz04wtvAyVdR3+yUmzStoSKBwX6e
8pFGd8rowbWQTyGfp+NkZNobZ1GPA5bOwrYI9SZdyXzDJMF2MzQdHtRrXJczt5H08CMA1Dds7FRC
QNAcEb63OfjVkyflRYXeEkB0Cd1xKf34ubRHbMsWS20MbKmjE13F/bFJpoPSzruiZi7d9EdFcCnB
cQZRCpadOl32x6kBTNGB2OkznL5B+N6N8YvK1zWs/piJ4E5Suk8lO0g+0gk1uiM2kYNRGOu0Nt/V
MzXmiG7Gjkacgg21qFAVdWcWOP0Sl1eGzhZfnr+tyDoyUyxyi5Sjf+WRGuoJO9t3qOU5l7CKS6TD
Z7u+PTR5P2mWQ1OQjzar8DIzXtyy3GstIlO/spg/Z2vFQVG3+fun31D/8r8/nBORa8LWdM8LWaeG
xW8amrNXXLEe03tk1DtrNPGTCbSwpdse5AzjvYexJoyN2f/IqPpGK3nJTErb76/mi9VW0T85BZpK
Sn8eAu/HOj0hM3T3gYOz1Q6X1egsmhzNYMnY1nD/lbz+F7dPvYlYNWxdGMhwdPPspy/y1E5zuKJ7
0qVWsP1RwBJ/MzqP6nXx5ugd5C3CDxwnSOZkEKy//77qLPzXr4/an5Bk1+I0d37rJ82ZJ73L3b03
mY9d2p4gQuqz2859ZO9fcfq4S2ZxDSvHpFUNTYgJhgI/KdZYFbtM+9wCueqVrqxPU/+PEvzLGwLT
0APHR9V//nRw7ogj3PTOvpvLPWJJ5h9k1eLiFk7+EsLd+/738L6oIjwJFJb2ANg/63xz98uk5Jsn
7n7WBp45sE/wDtIsJR54elYV66CgIH58xMpzdFImxBKgEEXPEmvez2Yoh1VVhJdFFj/kc/Be17Rd
h+ktTJLHyuq3M4dFVVbHLvoUwQvl+vEyFwl5f5eKsKDKiclj0SlzGoTxvFFsO9WRWzgJFW43cEZO
W6Y5KrFuOCSsWXY+HVuV6p0NCmXFCILZC53Uz2xYtPMAUU4mL22Amg7lZE37lDNrDSdJbaz02T+L
WEcGWm84FDyEyYda2WTH1c1Gcku072Iwiwf8rCVZnd1R+eRNpz64SYurKfssLf8tcK3H3EWd420F
mXwh5bO6Tjy9txRkRz9Jr1VRwJT5cMo16CaEnmBjoo7pIV9qykEfqJU35E/TM50iS2nMwvfvb638
6tYqBT5mDpXj7ZzVq/SlIRdRtew7gZZUc1hpFGWmx8Wale629hgnJMW1uumBRWJHvlJUKLoaw8Lo
hmoFM+Uhj6pVUfRbEbY/ep1UG/9JQSpt7lJGHmmrab+0tiNCTu56K1jVbvEz3cyNsdM3xisIitfR
Lzd6VF19/92+XEZMS7ddA/iny9L1Z5Voo5frkGJ4p0ANdZhqEF/mc3cbJuMxIrLCycPL3kYbOphi
o2799xfgfPWemhawY4fl0zbP4b2RYTR9UybenrCgd3UQ4Lz+krm0BYDJFxT8k6QW4IU78QlHUbzE
8ldWoz1p92kfQ0wQt9FIGB5ofQXZGqBvqL20M0B5CUBkIcQKhfrKoaouy2qL3/WUo6tSgM2Cfrb3
nERots3s2fpB9Zq42bJKy1VhoA1A73VMS4rTMn8pesK5Yl4dvD/ENQKXOOIzfAHdcT++KV6LkjcW
ZAKaLhOscEaBqlOAWPA+U4J4LVQ6hMvS5/U3HoEVig/oVPmhzH5iaXpM9RzpUyGbRS76g5z050yW
04rmOgVvf8wz/h9LJreWESDa1v51gvxqMzVt0xSWkIZhnZe0GfBah1mWB918OCpes4KauTBLHOKH
Fc6DYFAUXMG0ReRfDcY9W+9a1Ojt5zrGGZ2QKGtLBGHi1pjA40HaU8W37sYvmm5Uy4z6r8E88f3T
Y37RU6T3atj0WGjN/gUyLZlRdjbTMNyX/LoBpgOgZYozTeXFw3uqI31xaRr+tTsLqID6fR+QrKiC
eMETvZyIKjJ9aQTm1InmiQKxWAiN8kn1BVhpdCNc9tr0VhvypmwjhRgCHdwdnT7dtx2WSEp7VW7J
iMWX33CTKb1LeizaemshaAGpxboZTwwVkv9w1v8w4P1uuBNflV90nkHO6qqXJlVb4LemCwc1E9IA
mb2kMVLMVj8UbU/ZNtUZ2vXHYzm2+sLT6O2h+o0bdgZMtZ+q56Wb5YUQG498pqSAlW2teqTTejZf
fn+HxBeHXko0wzMklQqY4bNDitN6YkgGy9tL8CfEiB5B4mPlAcpilHsWmq1aOmleHMKR/9TJMrAe
FBQqyMBSDmh7bLQ1bnjbszQwCz/m4PeQMB4C1LWC1zystxM7+8QJ5Psr/6pRCjTaYlFypevo58t+
R9xIZxWeuy9sTno4/9TjFSRIjcC6KTWiet9h4ZDVNNypTgUNmH9cw1cnPJ5t5f6yXPV6/nmDC0Lw
or7W3L06ise9tyNrikLAGaBnIp8BZfv/8J3pzuDM4WmC6q22wt+eKCu2dS2UIVsd+dnq7qjeHQiv
o5GzesZTurdi92II1nZ4YXn4oa0x/vz+Gr7aEH6/hLPddi4DZtYtG4IqJstcoihzs/0JA6fYn1P6
r0rxixvN4uFhK0W6pWrFs0fUKN2g8a3C3xMveOd4N1mrXeqgydDKxP2t5ombSEeLFqR7dZIpFKvr
+6/85RUwVjJ0HLye4Gr+/NlDXSN3awj9PWwcc6Gqh1rPr+uGs6M1Y2WCInqacoyUFBR+Cyfqnjqe
wH9cxt+rqaEbhBHQknNNi5b5n5dB98LtheSHUF1W1T1Vf21Esdfr9ihajniAv9Jlx9bgF1RihcLa
fn8Nfz/xzCVoZliEHqju4NkTL2HyGVM4+Hu1JNjASlrtTZroj+vM+pXW14CZyn985BftHH54Mpk4
w3qSrsbZZ3ZV/d9HmRK8z2BqEJl+VSQ1s7vf0DR7aXL5Ye5LAx1/mWDnAAr4FFjzP06Qfx+ouAob
KjcsdMO07bNnoEgCzTF8jrPqm6ttPyzkRo35BHNsWqThZ9sSOsY5//tf/IuTHBu+rUtsxjRB+euf
dz0vrd5AGejt3Vochup5FBCxoXXJLnu3wvGoaJKV4CQRcWqKkRSD96EmyW5n+Dgl/UHNaY4KYq0z
oxuLf83Zzn8XdjbXVQZsRqy8G+cHqwJ/kVYNvdgHWbmvde+xIShA19VRp7aXikOo91xcgfb+Hw/G
F5/sGTatYZfoAAt1zZ8/zFg33RSPgb63yRo/lWv8Gm3N1uVne3sUeML/g9r+/oacvwJ8YZJuBGki
HuEFf7nOHZCaOFj52Jpqm2UaX6Fsjg75NrNevaqRzgii+vvPlOctTYooXXL7efWo/8T5Q1AOcwuN
ZZ73qoPlo9DIu+52wB+RxQkBTHjY0mrJ67ppmB0ushbbDT6fzKKv5kIDAfxZ05Fjl1JH7Q40uRqd
qIBrr5QrCdh19BvSHktKwaoMn/AqrVq9eogGcTrBKaC0RJRNPsLx+2/296+p4oPoUJB7YpICcfZ0
R0FVD71SEeL9RVCobRj9v2pJdq+abnWOuaPQ3r7/SOurz6QHwGyY0kylcfz54Mx2aw61ro17zEFs
Iwnwc8TuWvBZV4810daJOr3qY31U/YjMb44l8V5Gmu6bGXSI4gLSTaBmg5U8pcUlD/5Np/x77SG/
TbLwpzrOqPayqofUWSexj3bcHrAwHhxm6U4qbqvgsRx5Sjnj61n2qeZCcuiPI8lpfmnoS08ZnFWA
pauhvoH+htLvaNBN90aolrNP0VsjD6qd8D3yOWHTyq8Hf+m3/eMQ+fddmmATENAie2By3/98f82H
1LP4+893dssAXxhhJ8JpL/rVEJN+TcLxpTr5Yf9a47K/sfIcW9Bwb2fNUw8RzQIrtSrCQ60Tm+W3
/yhh/4584Xp4gGwL7YJn/1WFkR/JhpmIcT/XXbi0QpUJbW1FNa5iDKOKianMP34H6z0P37GiVUup
od3NIF16s7irCXQ+Nb+Icvz+pzLVT/F7D1T9VCgp2bTVhPuvxTFJ3Lb3QWcxKem2Cu1Zi+ATWh2+
OoY4bUaCNGeTMQMoSzVFWuEyMIN7Nw8u1CQcvNtBNeVVV71WvK2cbQlmQ/SuhqGKVzgE6bXlI7kg
FLznoVUEfgDZ+3puD+48/KSvrOD52NA4PFCCRy4CK/o3vszXLjSbnIVCkWHCoT0qTKHSE7SMRDUj
AqXW/6t+Pe/UnH4O+n2cYxl4/TXzqh09adJomvZ4CB/Vsz9Ug74QU/SPOvm8RuVzqJR0h5rRpgd7
3jWZMiLLRd/Nex9lNZ2RU9FGmQS2aIFw911lfnx/p//apU8fyRdzOJAQPXS+jjVT2wBG0ufTsCd0
vEe1O2DvXsXCeFck4WCsylMSQwatdZm6F1RRwAL88BZ+4NHRGCd0iX6kqCAkW/Eo/3GBqko6exTV
a+u6uO4tShjx56KXJ70YDKOc9olX8DiyFBG9UGm0RWrvEVnsCiuUPQe0A6tok3nhswbpcqFSKxXZ
/X9+MSoCia4dhZ3+V1cJNjyEGmh+ezGRhVTaB7slARUP+EyEHeBKhTTXPIDxvZr01v2hcw8xRAat
tv5R1n21enApdLcEXCX0Qmqz+O1I5YtZ8+OgH09VhHrjVA7EFGAZBxc8V9VK9XuqpN02LUtybdOY
6NpLp7fWSoWg7p0710d1vvz+N/pi6bBYNgzHtFXhe171WpZu2LJrxr1KUintbj1q9VUyGBetGdx8
/1FCnuAxZ0+HhWBJFzQBuB/m2a9Q6qOe8RCM+7bwH2mKrlPtonNpj8QlE2mrpqhwQ/26bC0kp9F7
y6jMm9GMkwISD82lCuZQ6QRB1oarorwPypgkJxiei73tujcKE+xFPWg9M3pPOOYtJA61oki42yP7
o0WKmdmvvd68ks1OLYWqheOrvavMxuPo0aLpyYBzC+NK8f7VQTNv0/eak6ea2iVu8C7EcGG4n1Vm
AWtAfi27Q6ka5BP/rBmg3J4TQMOwGlS8QVuziReSMOsrrQJAmE1bN5WbBAOs+nR1rkqZceeGvmlE
da0WaDWmq7Gq43zV1kXAxpLG73lN2kceXsxUnGbLAqw0Ckk4JqvRZf6oZ8pa1251RZGvqc6t8F2F
RintQoha5pQfkVa0/of3utO3UeM8e9VUkd6q/cJqfCgN5rOnQyeqX8U//DFScBjBeLCsbOOXgOuE
da/FOJLs+rEDPqalP7RavJITtNJIK1/ijXttbe2eVQHRQIbYPnlumyvpDB9DXGwmq96Zs0oZGqdF
kiP3NpObZgQkO0aryRpuPbO91UjLiqL2sta0w8AVwRwIn4iGfxGV/x55FKMlJlnTvfTz4EXa8Nkk
OLnFLKpjpB3M1L2P24cU97ytFT+1tMGqY78ElXZb4kpWVcyseESdPy1Sd3wx5oizRHgzSO+6AwuU
t9RHWnNMIw303nAxe8nPsGnXueSHLeZrG7pCNg7hqivlxg4LEBXmFZNqGAFyk/fbNECbYJNw6tqP
bTLfSV+/jkhdWdjYOub8xxC0T05MkjNyqKlnNhr21zJ17rU6uNTyfsNk9anR6s9WQFGrhp2o+7Ux
e4c4gRfX9zeDzqbcFXjK2WijAhWnLUzwp+iU9ebDAG+NW++ida7GZlq23qvnKpdX8qRZ/U8naWaM
wtWtVczlGpv1yK/mkyWuFfkFi+GS4eJOKxgyDOl2YgVcNOb8avUMyNsAOyqjiF55XTx/26bZxSiC
HVCPEZ1yfe0n2qEn8LcCmoKvZSrcBxDTj5E9XRhZePe/uDuT5ca57Uq/iqPmuIG+GXjCvhEpiqJS
zQQhKSX0fY+n97fpcpTtKtvzGtzIuJm/SBEEztln77W+5cOrmcf6j1MHsM0rq1warfKIh+3FFzSn
R23nzOch8UDkFxM5Q0G5x7v7Myv1jRYQCdT+b5Oj/B+G16Qtr0aETsVsAPUpxI9Llq+CfXHKELUr
ScFbJsOqs6tfeIvm/NdwQ2fhVuC/03ytlNYrWrp+0wCFWVRm/ApQBLGXWSxx7XVrttInbfSf5rH6
CuIEqrve/x3G+twE3gkt01HDy2aQRhvq8zGe+nXmgFYZo0NnWtc0QPuZVdNBz+APWNnNLrw9WGM8
MF16VDT3BZTGZcQDmCmcIheJrHG80C0Nq3OoNY/+MPNE2Fu7wuJgjfkesH83e3uv8+A3+UcDI+WQ
WCJY744dl8CTSCn8XXHG09r8HU3jc4zPJU8eOHrs4nb3lWZTiQPxETBKxJ0S/xkz78ERoK4SVqjh
XtLYe0t8471puStj4ztPa8iudvoxJtGDYRQHM2O9jGeYC9FHNbkXozfIrva+nCF7qedC2xBkf1D6
VEMxPz5HsGRhS9TPsf0HOkxqdOeYLmnCaLN3LcjqIbEmxfw7VzUcRCy+VT+f6hovV+IExmqwNnEh
8cadtyxbe01mNSYWr1lZ9K0BwsB9snYACJ88nBl1QRxJ3q4dy3oevB6BxtriXLJoa5hCWY7qwfHM
F+yjG6ezbklvf4wKnpRM01AWk+gdJq98yU/pY683H1PTH4KhfNFHh0iXyX9ITe+lKfg/zKPwKkR7
BiEPiddvkzIFXWpLEDPSjqT4dunLglJZTzYaEoYA7fzRDMWTnfvfGuuNm0qcM+68SHm2SjxKcIUB
KejbMqu/Iqd4mlTr04YG5Dz34XSK+C0WrWdBYYDMH9QyV9y2ival9SSlxe5xqMeXSccpTCmVGypC
K/D4Oi39zgAojV77mLZJt4gdeVzn6tTnyi6PppPT1E/w7m++B+qkJKI+qyl7lK1bOVfF934KLfjM
M2edQgHqNeMyDv5zVfQF7KrxMJT1sxaGEw8dDRcge7PSsVbHIU3A9Kzm2XGCy+GO2R75DuejHjso
od4Vtu+MWnxBceYsCTpeZHa5UotilxrlW2HrR4ec7bZtP5k47AavXNlwJiCKYUwBh7Zym27pN+5R
aRquRzswffFYCQpc1pNUCUaALdgi20y7Jlnz4ZP84LgC4HKtBGY7XOaiXimdcYir6WFm2RkaLHxZ
nl7gYN9aQB/zWKxwPC3CFJS3Xn6UZfWs+8NbAOPMGa1tGOjQHszkGJXP5eR+1tG5ngISGCojWFbN
tK8rD5N1G0HgUk5pHO5GGyarBxAqPYDZWJiO+eWlKbe2stV656+XBX/x123pUlzUCC74WMG3P6p+
CTWA7KPC/ikhRM/+Z+g0m6IYzi2x1LbWbtsqh7Fh3TpwTZWvn6xGwy3ofWudd1VH6zuyyr8Evx96
V99jByXJXZ8uptZ+sXgzCJvwhVnnyJrPYTFAJOuaXfjDoRJdoPFZZein8rRfaF631Yl2n8pszwtv
qICWYAL+JJrxOszqgx5FH2mb7pPux/K8A1DsmZD41tSWCpEHTAp2mUNn0CmzLwDXJz9R52VtlGsb
OUGcPs3B9JwM4RXoz8ahTTiVE9FQ6q61LJIf/0S+tTL6XzeGf9q7y0p5pcGw8ifQ6RPZ73zwqOAZ
LTH8md5qaDJ++MlpkyWl9UYJu3XbEFNY2U9ML4CQO7ssLQ9mN+ALerHN+E8V9W8NkdD9FDymdb+x
kY/ZXHVzYnbp8vsajvneDyZiU3dbKcbFnBH0mc4xGfttNKq/SQsSIe3zlmdgODhYqjlM4SmrGQxT
DiYQ02JOFz6862qePqsIc3lpY/+P6ddKtGAcln883Mf5eqgxBZjhWaQNZh1+NyV5JiiYkzl5kMaZ
hXawFUV4XIU03DXS6Zo3Pb5kcbnK8e1nBOQ1NCGjVln3BrOIGYl5ythSc9FcqW7+MijeLWnjS+X2
wXq0rW3dNSdga/QDnguEnIsw1BjV+qsGbIBtxeue6j9IebiUQLkNTfAN7YrFiGQQw6r3hVI/SkGs
h2q1rAub/m/xPZTOpzLx7hN6ql5NX8qJ1EcuPcM6Zo4+VuxgjvYMiKM1krQLUsWt49LUJspPuiQS
7+dMfGqQhnPsPSnkP0nDYdZjZemxhpcefZYgpvUdMItRYjq8ArXJ+5acA9xfM+MBF2RJ+NXkab7U
inrbEhAQYqJbKslwTmxlA13fXGgSq2JDUJdiWCaLxYwjFtrUMiqCbym2e9qc94JdIhca5N5AdaCA
yaGg0inKDW8vASiWOXw42v7enyPkc+GyINt1+pvbfOBCic89Jwd82RfLbUASwEOxtBAINOI0hy2D
HZvsmz8yxxyVjiMNSQ0kFXi7qcKN6QgnLEnbq4mZlGV4xmE2X700vOTQKVkMn6tumw/1M7sfw5Ch
MLfB3L+MGT82AA1pP9TC2UYDSqAWlUz4HIYMSuzJPPjttJJQjaGPXivSwHQcA9kPvE7wcYhPEFba
KXnqFPY0rOhfiP5WNIfhMD8LZj8sIICyEC/qku6XGCe0mNbRYN9m0yBAxHi27IikUwcxjKcuI05A
ooiJxSRqI1nEaYz48VDwTdIG8FEbF3/jvz7nIj9bZy2UD1ot+0Bt9AXRike1gf6PCaid87PvtbBG
yBlxGZ9DCE/H+WVy1XWUtVfbA5GS1RyZ5wk3P99HGjsqsAWB/UQVZ73xHJb7CN+PQjd1Iaaisgq+
g4AfUaSXJYJdyaEYX+vsLYnTY5jqm5RKwQ2CfVC/SON2JOpDxMkTmiYEzzub4BsFDpNOLGmvkMLX
fMY8h+jCNqXzSFtKZdXkDTIOYuivz3b+1aTe3rn7MrQK4JhGMgRbqRdEZxybD9XUvgJXvIrXYXT8
L8NyFgaBHbZXrSyb2MnOsFddRVu4Q8FFh41F5RX6PA/BhOtAMh5hg8Dacsmx87mU7lGUCYKDkimF
yFJkeJeScujFzxLmOxfZw8xJD6glnUHEthFRhjPPRMmOlkTTlZYK6S5YKvLk0LfvwHI+zCj5lnNw
GUbfucMG33XcqNlFRDY+WhbJ3E21Yit/p9V8PLVrXus8/RWd2FghhIm80/05yX17pcRg6mgvc5AH
xGO7tGAmLfwNvHxtAvoR8aLu7PoB0ZFOdJ4Xk0QVUVENoOd4ogITpXBJw0Sjn54/y4qiJqjleFZ3
M77SoUrh75Pkl1mOtqBRiZMA1E77nhoDPTBbJX7TNE/6wHlCcaF7IijXllGlo1Zxdnklvy76BBHQ
Yc8ndHXoLnHEqoCMLc941qPUW7N+cQV9zuCAV2/5wFpuaQ9lqB/x+7bKn8KKfkUWMlncUMyRqmVe
l9e6dpYxLVK9piExWP3FiKOLN7oH1OSvCTJWEfeKS0ObnZtoe0XxAxoTIsx91lrwPkRKf+thtdWG
YitqDlnWbEQ6BG5fZSWz1OYJD+o2naEXsq8Q9fUgA2RSDHCQdpvKape1yXA/X6ko1pop+Q55SFov
fah77isCMZmVPPfjezekmzB+LUPCFXMeodbmAuAslM5j7BqYqVBpsTGAFF5LjI40FZPS2fcNCin6
FNiuriPOruXQ0RvQEGqw+upW/iBxKrPCIxj5zhZY0JoldmcM6dX3CKCSyZqIdotZMyEoqD2wyhUR
So+Mrj7uGTGFj3AQHUhrvFuWIknrLv1/76VQgeeR1TqscO4S0bOnGJ02jaxbzNRxs43ewskbcAFh
1y7HOP6WG9c1VmWsEDoL0CTVwnqlT9pKsato64K/Z3fahXX5mvuMf8cpG9dBoux9xDzUDQ+Tjpx9
bv03q4VEgcK/sWHo5douQbvlhck+I3lzaZT+F23pq1XohxCS+12ajKqLDTk6DbfR805dUaMYTS8I
qd7IWoDpg18nU9i/dHfe2NmEQbiKy4UMYhTXCAjIBkxIszAO3jSzpHnBnnn3GFqtc8NHupRfUY+F
Rlnpq7yZD6nOKksvizKti0HQoGeQW9rgLAxOlnfqjHnDvAFzByvI/QX12Nq7PTV4431WjfpHlr8y
jL+9uQyXd64kExnUhXtlZOjREt16vysjnNmz3+xIZetT3KVlRlkQpRfQDh+2bz/F8wm2cLSQCFm3
924UmPiiOhQmhgO7RG8gpbNXI6SVNp02IHj3nGs1Qppm5oirKRBhsz1QqwXBglXkVR7ADNuJF7NR
jwPH1gweDMPzzuA6/ttjIN+YDLFtK3loiuaPc84b7uskQvyqx/VB5mlhx6Qs7t/mH1Fc9BplJfpm
Rha92323I4JBrP3nwiMlnZrTxTdzz3BmDe2n8SrrsSxIEugNlmnjl/Enie5wyibaavhuVI6kEigr
KcKiGUYyBn1jyOo13wXV2VEykKsBdS0wDC+SkQw1BO19sQAEfvJhk3k7JIRLDE9p2dLn197CdFzV
LYcDnkviMz5Gn9gr9vd+iM7SjBQrhNNwYSCvrB/9fOGb4X4ry+q/anrbGDS2ZQJJk0TO+q0JefAo
ZD7o3FNR6xdvYE2ERJZUQIXJJZesOh6WijMZGLRTqMIKzuaN3Oslx8Ai9+jQOVSwlINJXe7iXdQR
BKdyo911dXNoXSwYYHF/a6rxbv+YxZ0kGXXSDU/dXezah9xgNVC9cY+Wjoes+NC98doiM07y9lVh
ubOIVZ+NcOGM1V5kbzJFjurpWhDMlbWozbNyGdTjk0wg7o4MKwOxPBjmZ6S2OsdNblpxD0lCrKy2
DTOx2e5WeZkBSiPVjQ8kI1pRN8qaJQnAlmyPYYisWcSqHZdYJmkddw5I4A97YDlym3gvsXpVQ4g2
dsKVVBpsc3RaO/oUWrOee4WaTDn2VOqzioDfYEHPFOO7TsYfTaXwJP1BWSbVd1eZz7WWvRgWjdpO
638Tyzu1PZnmdQE2i7+sqdfyqUJEmq0lKPoOthvcZUrQEX4vxI7ayBeA5q/o0WEr6YOW1HeRScLH
sor0e5zPSsi9WnV/i2Irv5Ns/6i/IRvSVE5dd2k0zrpXbeTaVK+StO3jypvUQ+sk1A3DVbw6TYEY
tiayFAeo2FwH2sXhjGJCOuQ2Gxn5uDfHJgs2yc5B6fyZSF6ck/rOiNbU8DsRS2J8Gm3qfEXw7feh
Vav5K5fupOidZCLOgeW7a7ghazNbNW0HLAVhUuSRqehywJASR4VFvpCH2W5ORq0fa/eVyJRxO/Qx
z3i9cKfIg0aIF4Dm4sKrNKKdns3ZYjwkGzrrCEoZIWRaN7s6ucmHbrdrZJhL1zbAElrooGfKERWD
SbBqm4NqYjFBC6d3i9zJOziILd9V8J1KeSo2pXLk6XO1mBcCwq6OtJhYHanVZLwT5iSzTwlAq/ba
InqeXecmytP7jm8ayWp2tYVFVF4nFqnK2RWTRr+uu4viLYt1NO4JYrWsRUOkT0TSLx/QeKz69Lsw
Q2IVvb1mOBc7WwcEY0NiZUklJlpGs5KPyDDzACNvFZsP0CAPjpveRwgWS30Qc8BqR+ge4ARC99Y2
THd1c2UrHpFa6vt94hsQZlK5DyKUCjR8pdNA9t5C75ERyGBNFqW+dvbQ7vZytJVSZGSytWgYBOlG
8K16GKBEsB15z5YOnYb2xbF3XaRGsqWVKnKTqnmdw1NSND/3hcoi21tcAXbK12A10ynezowsRLqc
iCFM4ybvOiy67kouqDsbL/WIMsCyd42cXyUaUsm8m2ZjyBKh/q4iM9gjEKbGkR9+I7skUodb2Ajb
rUtqsNV5PwnrPMloMzjybhuSFuNwqHIVBlcy5HSogj22F3GNKW34XSQcbEKmyEsx5omYviwya8GV
WHNMut1lPTLFpS5lWTAZRNW9/SfayDkyUvXdiMwxABReKdFF5B6yEdouqdQzH9m3d+noX+WGkmVL
z5Nj0DHUybg/Cp+9zY4/wti4rdVFB0iZG3Ojp83rRHuOoj5YSBZj4Ri3VKWfN7yKncQP+HQyta1a
kijpOOXsHPeNE9Uw8tMEFJH9ZPik0XKzZzNfoFhSRHYgs1QJvm9T5aanarLRRWg8QVfOWUI5Xw41
8Eyj1XYtgVgxZNGVq3OTik9d6tuWpkdG/RtwJZTCO7k1kseUYV6SeswkeCdJGM0MnkgpTCqj240j
zcSHvJp3hhSmTN0eegPPXFdjtENxYPeruaXXHrbda5SG3+UQngKI7Tpf+P220sr0XDb9q+QxWg6L
OVqehceenBUkrKJ3TSv7MzUfm5GU86DF00i8N7cUAn5ljxnz/uUrc/wr5j9CFF4NDbi+rEGJlnyE
Lck5NANGllKtQA5OJUEO16sDNByooq5zq6XO+8x8KCeborTdo9URyW2tpBqSo6Ftltug4zZi/U2y
7EP0eMNcn5qTTAVTDXk7+bhSswywfhdnk52Ku7/QN3MIo0ZvD9zDH/eJaZf+KiSUNg5HB6426wWv
HKzTIfmW+11OuIgqP+TApFrXUDfOUhkqFUJHSaRPNK6OM0wbU/ux83yRhfgaSrGYy1msC+ovBRLf
vfWhci6e4w/UfHs33sjx0qfgkL3E5xfomHFKeWRpdB4m++ZSnRmdsWPoNMqkBtdmtM5VtPkBK2rA
AVD9tYfoUcwR0qmQDyAfqEviX2JRfkqGi+ZZrf4qQXc0aKSVGUxexaBJ1Y1EMmn5o/yp+fyFnFxE
OCcLVNxxa+l29kvg2i8A8Q6FTjgBtLWiU4FGS+UhEAeACND5VrchXThJMpIszqaxbk7LbDhgp7Jq
zs7UqfLigYJLgm5YMGL4oltBl2HHvnSOjUPFnlxU1rMF63Hl0W+QoxEH8DM96oNlgfXtdfevXzNY
Krdeh6QxyLcTe6zq0pIRUZxIn8Q/WRXdQzCFByqDKtlNCTfbHH/fZVjihb7vs7UdrxNa9PJig6tR
eqPkKk3OI+VWvgGzt5cWSU6kLr7G5Hyx13WuuZR5u5j2KhSw8lxK21JCX3uDrMWpXxWI/eTf7t8z
S1Ed96/De6e0e8UrD3XbPUdfXlaAuUg+GOZfZZOU428ZaRsDLHRvTgY3yUZW5nomNa6O9zLjzmsm
MOGhHn0OCByIZm2LUuAAd4xwBqw440JqvTIzyfbGbKbvAofTLn1DWXyACHCqLbaTXd8PCiWxssKN
F5GRzqqrNe7SBcKgwckZWS9qHRfQ0Bw0muURBXrA+itfYEpoXRAo32MDpiW2rxHcOKVl37nDaAjg
lk9Nt26XqcckKF57ysC7/bdX0g/STB6qN7leoiQwWSCT2Fo6TfYhNgtZskUJKQdznRKn7X8Vd9jU
NAXF69xjXhO4gXxDsszo2JwSRQ52LZEb9UESZuXQzKVcPVshKFpZJAQJIr+7W0FTLdEns0LLsmfZ
hKQUDs2U+iBHCElNlSZWQcKmT9NKjluEsX7MqrlSYzyGvrErhmeavWuLdSTbxb3+4ofVl7SkpZ62
K/WZMSFC8Ir/NM1lBETVIO52uTRJPr8KVCWHi0dsGEmX/cFJAR32TL44ssy2es6tdlc6iDspcAdD
XealspLtRVhF8mmlsdZcS1Xfi4ZD2k8FaCKnLR66iGesK5PvqjYf+oCpXl6exvOU2JwFdrCYWEWG
V7H/uYX9hLkSuGB6lu9ehNPehIzANj7lUMZIjBLJvwmLBTX7jZH5soMpRKoLzR0PUyQbEIP/emyY
o0G6zPzjvahsKzIw7u4ele6h3NNeXH6Y0PqUam+Z/ms/BFt/Bglq08MihBOKBe4MhfWrBcJW6xvc
ddep59LQGpHmDc3U+34pGiB9MvG045NHhCq3tDTYfL9eu/pl1NOLdFbUQllLb8frCn3VkKPjByTH
YCqTFkxKu83fy5mHI9l9Nxbph/xPFgsplSuf6+sWq6mi6KkLi3rAwImqdrBD8+EoRlCTcBfTy/6a
qLIW0jKS7kvOFyZ1dBFyJrLdtegDxexiscJLJ13N4t/EmM5Fd6skREGlwWbX/UHqKbFe1V3+cT+8
TVLexrcR//UdL8FsEdqOf7yfAoHop2O2SAwamzhb5Y0Vj56mP+Xr2e3WUpDLGUuCunsUz/Loy+Yh
34M8qszGdrQrzv0sohkLNAiioCqKz7HaHzJEBzIlERPpXaxIXSabeDvSqbTEsF9vDc7jAVnpenq4
O7no14onU46wTAj9qd2TRQlCktKSxMiL/KK2nhN7+Sy/jrBTWrR+wQjA0T4mzDY77UUOQBiz5W5Q
/iex5/8tsGO05jloMBEVq3c32L8TknmFryhK5I0XEUbVhnvzyv/pLf4fukbbwv2j4SsX9fJ/UmmZ
tpdSK6C8dU+OMz0Z6nwzze4uI5Jt+K4K+/8VMIcrx0bFh4zuvybMbbqka6DMff57ytz/+cH/jZkz
tX+oJk4PCxYMkV4OKtZ/w8x5/8DogJPP1B0HCh3XH55EG/7z/zKcfxDih44Qs6N4Eojq+6eGbE35
J/sfYH9UdOa8GidQtHf/KbXvv0vx0/De/scbDQMAkmLeHO0Pknluhv+oWMzUpqz9YXTYMN7zEYBu
zCFd6dEODWWFV392j53VnFPEDWoQ2Ot5Cr6y3H9r1rgxTqhlabBHfchw1CcvRGmpjLOD1XBInwjm
6sC/TtO4VHVr3pQ8q9QqZG43YLT5Cy2h0M1J0mRpLrJtUcSHlICVRVPlVImj+WZTqI+++tdW/AMA
4sW4CO3qSh7grRRhWDpnlzJlbxho3Yaxj4GoCTN893s3mF78/Mjh4iUIoluVdpdMKTczHPcVGM6v
tmVCGlrOIVPkCBmW0JMl59zx/OPsWEyf2doKBWFK10+bwbB3nq9xlgrLYRmguWBwsE1dpV46gaJy
FEne+1RdFTm/1JCqr6k5aux+7hNBG7fMxKM8PhGK8h3Y+bcSPgD6jxeR64ZrdCCnyB7RDFLsRpm/
j12vB07vLRPHjECR2h8gsTdm2HrbyCjmBUG8tjTBw67Y6TopVn1sbTuiSZxGgqVEyECITQo+Hsf8
umTmTWMuiJd1hyKhUx7Kov7LptdD3uwLBZ4/cV1xzElC0TYgOJck71pMQ83XjvHzQiMrO7VY4LTU
Ii2uuHSGAeVE3dTMH02m1cBjdb38Hjr1XHIemWwfte98ttrx6Hb+Uz0rT0GXXRJrOpqesU2z8GSr
69b1zmPlPRExgJXWWld++lR2N6Ml42Ccze1c5EtSsTBh+tGjp7Mso7AX/iqpJq7bXIpC25WQPQub
pCpz2leR9WRJCLMbezlDe0WGH+kX5Mxbj8QvC7+6lFeLvcesx9nSEzfN5S/WCMwQRJj1m9o2Tz4x
blZtXyzw14WaE5XimFe6XU5HVInnRrAObOKkDQaPKx+GvmnpnJPhA3i1STOGAta2nvLAv1U6WOeq
vd7fZhzdYZmrBMkVRHfHGm2QNnjR9bBcNlV/8HKGFBPd0bblKGrTl5i19iFUNUphj/Azj4+Sq9Jt
UNfqELyMJiFNHuW1Altno/nycYN6zVjyKm6PZqrVlTEE+DXC6SeoXOzbsTUxEFGus5H1u97fyyGd
6rtE3yoTfdcZF6VBRZNlu1y3zt2sIssKSrIvqRVq9/6xYgszQQ7SOaljb+Obw9nhILQuZgbijY8Y
EiSU7Zx7C55AS1MBJaRPWRxUCyejreumbbPqBl4415BQTeFJojzNRqU9yxSW9JLSIK7DnULYd3O4
gN9Vbzoil5eaaW7tLGDoR64IGG+UvWHiId/NdjhSVbhhPINkwc8oRuWHG21lh83ZYJ/eloQh2MNA
gAntu+BJ0eNrHgAj1+qHtCSAbOrJR8k6fa3jT1g12WNqxQ9OA5wrUXeu1XAkbt0bktho2fmcC8n8
0NG8eNhSFK5TSmAQCetA+5kqqkz6V25Bv2ec34KwIs1r/qlzxiv+0OYbR1PGI3rgcGlLUpD42JrY
Jn+Kfo2hzwwXAUlDfjnHaHm9cl5lsbXmmNYwXrTejVDZWaT9mUwIssIl3irZMk9c6yW3PKOhk6sf
PZPgXcWW0m9Of5qBzkqcvHpdea2IP1SJQaxb59onBHtLPKLkJI6SmKgY7SUZbVAVL73tvOu+joUi
9oalo26THsrzoJfrOR7JNu92EMaOCoIzIhpDohrzsXkvp+DF89S9FulH2O7GRDdV30WZuqG2ObfD
8DS4p4IQSIswSDiZH5aEQ1LcQsbNgdobJ/DCy872/lSo46do3nfOp+MR0ETY5EjoJE2RbDESQwkF
F7lWEJQ7nRSwiKjKdK6uE9GVKJY3BVGWo2RahoRb4mxdxfb4SJTaDcL3ppUcOMIwM/qxE+GYESGZ
CWGZJuN3yc4kmYbBP5cklVxNq6QXFg008vO1342bIiEW2fFfFUKTlOIP0i4PBO8sLF58PzZoXk0Y
vQZzxiXL7Sz03gmMby4836LbF+B9ZzC/Lrhf8879FQJwBQo41j8VwMA5gGDCM2+TEINRL/UA1aEI
JzbGLqjCgLnGdQFouC2bqzI1N4s+Pzc9z3WoQ0mGkOUAKc6SlQGyGG3NranNpxmU8dwXj6kZPFtt
vp0dlFvd2hrGYw0Aua9fdXDIJlhkjjGo+lhOLYDJtQU5OaTYtoWlbOFGXfbglT0wy3G80YW6TMOL
qU9wsUv9s5j5GEQAcBT9O8zDaz+tS4OCHIizAsxZAeqcC93ZTr8CbleKguavDf6ZqcDe0fVraXqP
KmpGUxpVAQMnPUMzgLFigfBiXry2elmjv1SezABtWxXVRGP2zqcZ1S+MUz9GwVLDh77wzFxHAVbb
kKt1QVhXcbpxwXAwdywvHdoKP7OOMdTrFPp1ax9494MpUGwCqQSR3cDKHpEX+wLPdi2zWPjwtDO4
2kZ7tgSzncHbhosCvxwCN8CFYwGRu4fMPUDoNmniEWUTMmbPfspafeiy8e+UuZ9wKPek16Jy1Ba5
YR1M2N+qQMAnaOAuVHAjJ4a8uEWt+u6ExmmureNIsqqnxCtoEpD3tEvOTWLAGjdgjkO7s3FhgiHP
p+9BsOQJfPJYQOVILj9R7Kfwy5kw418WpDlxfM9+mX8a/dWslGfTiI+k+CGM9l1nabB/BlCJgtz9
IO7yEYNquChR9yLVe4xrb15m5tJLuIpp1DxPVrUJZh0RXV9/JrRK0r7cm4O75xBzBNL3rNY8ImX9
6ftfpZevAj1ed90wLpFf5SpmHM6hh5yEnNlMLgxCjlYviSzjA1iXB8Ov3xmkWlBFlJWmKxys+DqN
biJHIlm7hBB2aC7jKVgrmX7NB+3DHr1V0QUn7GsvYR7/JbH9uUL0o86UrRU9RlMJ94XBp+tHpA0a
8KoKN1/M7lgZD3aBgNisgmVqEOzux8UhL2ISRMZHLcTDgYx7oecxPQzjUTdhHxi1cw27KGWrQgA1
KNesV94dLTxFOvE3lfcSmtayptQtUzQHJkM7Owh/Ei+g7mAHI8PPXozecOmc9qS0zPRds8f1Ccar
RpuIlYolVynPyszqMaTDU+kcKt197NXrXIUsSI61jzzvnHp4Cjh1T7a7TyeF7zfSb14NSL6BJ2uX
5gHXFmqHJT33il7ZYgzifuGlxTe1GViOgQm2uDmgty5f55bvvqwmn5GfvyY/7RCO+tPYtOmqm81j
iPZyMSvYDyobWFTpvPe9sozG02SzOZAqhlxB1wikyhi6DZs2dBkkcAMrG3y4fArLf+EguXVs42T0
9mrWyled0aPRIutPGDY5UFJZ05exCFFsk/2NaF/F2sWT/1X37q9rTb9TP/4ALI2j+e9g2+g2mACE
ZfPRNNqhKJZF1zwgG/82zT5YOjH92c59LtUa0acLHspmBOZUREs5XrAOWoLzsvJoNcFntnUz7ZoO
bkgJMYGWr/CA2HW7GTVkn7qWn6ay2sScHRZmmJ9V81vvGtbDqH42S2ZEGUi+uH9JIxZfvzaio+KE
6UZrs2IXO+QZoe7iMMS7B2H401TTm9V45bKv+IS5jXZag7xJKUWdxMavDM65cxH1ldHBUKfbrJf5
Ikz4l6HOXyOiIsLZf3Mr9VomBKdwjJmMjUa7SivHd/JUHjw9wpSCssDvr6MzviDsVcGQXTh3fiLE
nbeG6o7baS5WrhM96XUx0PGxL23iHjJnj6D1EX3doZ3jg85G7DHZxNMlZu5TQs+J7vXk5tfYINQR
wR6xX4qJtheRYj//0UfgjxpYSsVmvQqNo6P2JMOoREanXEmbrm2CsqgOIgwC9IQTzUVWmwRrtSzR
TNZFjEzd4xrEjIAL7atgGLroCCOzYn/lQU+ydbYdfSKXRSvW/mh6y5C0rcxuTykdr9CJI9RGrb7u
XGTWTIpZV/k1O16Sf3sOGnXrE3lhsGgWunFg5LIKk/61aywG687Oyed3GCc2YmfqtD8xt1SitKew
1bYhITNhMX/3vf+m23unickGT3+iIn83A7J4QpwxdPhhhQzVoVUlThrg0rIZjh65vTBMEQlgfkTl
Gaghcoy4/CrqGWFV53IkqR6GTnlVME/p5rDP1WGT2AkqsfJ50LWV25bP3Uhk1NBV5ynsd2VSP9JH
Q/E/W1/l1O/j2iYX17qMgkHLFTll00MvvbMzus1Sif230mtf427aEc+BD5igz1ZrL3FlP6q5eihS
BNv2jhsGr5Sls4e7oQZg8onQsxdrqBnnNfqfiNDBnni50rbf6tw65kG49GL1xxu4s6vy5BjdI4Ki
az96z1yPmxI36MHcd0pmGzVCR0ZeSpIuf4acOJHk56fSgXdm95sA3yOdAk4+TbIEOfWIPf1AYtFK
j9t1pry5QdysksnP2OuinAF0+FJV/OlawSJRAHOVzrcWjes6sh+nztqOnbe1Bu2iJSMTsZlBhlr9
BtoZCEhNep3nbLS63ibWeOjDYRPn9mM1eQcNqIXdBKcg7CVw6JdTSHW0G3c3sm6v3GmT4dfZhdNM
rrft/iSt+y/knUlz48a2579Kx9vDASAxLnrDeRYpUhRVG4SGKswzkBg+ff9Qt28/u+yw4277LRwO
l0sCCSQyzzn/adtxbXW8DKPyORDzJ8ndTAswTJdjq42MewEouhA9NN7CQX4R3LPUWxnpgMONPMaF
siIlCkz2pOKMRKDAa6/xNMQFtNRfUBnNEghYWUQ7GrCD27GzMJEELki6ok5E1LHwdMKSOS599Vse
V9WSnIAMajt7mKIl25RBaGgsW9N9K0C6Pd95R3k2Eb12odHdrHrbBt1b6XafYQatPzSz18Atl2be
fnaWc/TyAM+yEaY4bJRGDq++XT0lAesjxbgfbKLmDTcwZMoT7eCazi4P46MFkYLbbcHLdd7NMbsy
y5jTzLCWOESt1CMob/yRVLC3Qsp2Hnj5VlDdZIGyqo32lNkaiUs+VtWtNG+GyrTd0pJ5o0brAhZo
U30avvrUteG918OVColDKc1lL59qvwF7tBhChE+5IWYVdt9h79wry983rQnFzn2B9fMmc8o1SPth
/q6qzn0wrUeZ0snQu3OQ6U0HimG3W6V1b50ZXau6JAz1qOXoO8oCwyx37F5w9scI8CuyJWIA0zhr
fcB+Y7b7hqYvj/WLcBRM2MdtJd27zPKHPmzVfpm2w37sJaexv/c69sKJW00S37EP4kvUWa9e4t9b
s1rFyolg5jNA8ucwDptO+jsguEvQaQsZdxz90TWMmqNNNiFRopw/8WuedTSlufmVZlcrMNZR/zra
/TWIoFV4g/sh6X7MZLy0UzywStfZJjvOCbrMpongYqnfjZY0rVZ1zt7IovphdOowq2rnI3LQBzbh
sUDANJVojRY9moocYAy0YKug95GpeWLB11Z3MjSTVgBmVDicyrje9kSDs2Q/PPhMidvPh5J5FbF3
GKP6zlbTD6opH6XSbslGO0HgJ93O/aZlaKaw0AXbdQ9OAlfXsM+Z4oArJsssdra0cZdAKx6Fc0/b
73jnE4ua30FqXuqy3ipNcE2J97GdvZU3b3llPgLnR0ZwsOcxtLJJCQwNjQLZfYJC1Nj7OrbvqYEk
XWjnyusDkqbFG6fyphpWnAvpqhnFWRmMp1GYa4Q8g3SoO/IgRPYxoFIKmItoJJOH+Y6crAuqo7fA
zHfk7kLHyYnCHJiQqG9RIPSlbz8yj9gj04qfPEDcuSmw/+9ttBBu8Daq2aXO4zc/IXVwSq60GTQ4
O7aAdVKpOy8LjojbL3W5j4V7MSYJtxkcQB5ukcweLM29SShh0/LQwyZOl3rQX3RK26qDfRbpqA3w
Vx9nZm6C+yozwKu524GFxRFNdijTp3Bgt7dUWgwU09h/9iNbiaodQmNY1BXol+NsDVFzlOIfYqVk
mMv+qLjHCG3jrPYkkpi++Cb1V7wdiS10vTVHER1z3r4UXTjMSDsPYpZs61XfnJxWKQ/MfdiZ31vp
eAiKzG2hltB+dCauo5Edm3yVFcbDAKOzqe5KFGuF58HCqvfKAJNa6XatQx65SBqeUnjxa5Sp3bz3
smaRV729SiFueJylOZWJVY5vns4AswDZiIC/eozvMtf5ahG6LZzAWAWQUEyn/9SE+gNkKw9V0p+6
WgW9T2HwqKs8ecjKuqmd9eRY1Bajq4iloXcEuqNpNmnUigOrI8L0X24ts30T0XgSjf0qMgaFtr7L
LO3NC/y9k2jfY6Fe/NFcZTmJD74Hxovqdq8m1bIqtB0mM5+JMyw7M72rdv5IrGwRSZzJRvcl1Jgt
mK0GMN5/G339LdXGu+ksBSRlRM4r6XUHeHRrUZGlwOYTkOvnBQSMQoPGCW2Hl/tZWPnRq807IMbV
UeyNJ2gg0jK5tz33OZ8HOS/7UDbYcUcoLuXB8CYaHN2xV9HMGxQLY5e8pbG711I4MDYzb/LDmMuT
0ryQdJPCmtLX1G2QRsjuytyfdwbKQ7u/eb2/KcbCITEe6kU6xYbBpkJI9S5Ed1c8Z1MwjxDSX0sj
l5wYX4maU254iKscP8cHl2Y2kOqlKMOr5fY/AHA3ZqpeQp+SIOp6Ut1y8y1w3hNigue1XMmMHx08
hydDazSEAl659b3ptLfIji5BQ+tS++OTp0FX8SsiXcz2kVn1QkZIe/Ese/mfgIABB/09Ahb+BfrF
D/07ZMn6zQGjokNWbVVo+u/QL/M3XGwmDz4CN0HIgLj+jX5ZhCyBRU1/yAyXn/tv9Mv8DaBMxbZP
x1vCsl37P0G/JoDzdzYVkwmghsUKCKiFr7+q/WJikgZJXqdq41zQBe+74WmCFCL35JjMxlJ3WcAi
/N3dOf/rV//ew/NXA97pirZpTXifjlM1nM8/gm2J8DrIs4N+wfpt1WTmWrHsrasX10g1V3kIEVnq
kOkukdmRbw0J+e+v/wvi+6/L25pmkFAFemhMri6/A5Urw6i1zCiJyTMh79fum56v7LJ6SMVbB3a/
+c+vxuTH4FFOT/rX2ysjO5R+JvVLmlhrqXX4Rl8stzmlGB5n/2RIY7l/AjIBMJlym9h3gpljO/LH
L0dSOoSDkg2hNtzPaGqliW0kk9XcN4Y8x9kmH4mgcQptGyBUmqV4fcaEYENw6z1/I0aLWgHRuG4e
tEI/hJDgakaOanBjEkD2dagwd8jJyc1+AKUrc4MKDjLXjGKg8hQAIPPJCJuD7NUnR6mPjSq+2dGz
Sb5jHo7r3KjnuuKzK8cbt9b9OdSERcXfUSv1ITr1CZM4LmJe1VaNCV8sXqUhL625w5frIqtiJ7Xm
CRE2LsHrKviucVhUnX/CqW+nuPG1bay1kyUn2O7Mlczvo9a9CseiyhDFlZfz3nr5R4GBeGbcsa4l
Ij3BWNIcqUpiR38BElhaFsIR/Au8FEmhgQLeJ4kcUljkYioR+LARi/IganFRixMq8zs9EcOlKtkp
XYGYUZZkDzubJmXcNzU/edAsbLeGR2kcmKh+WZO8OU8nNzugv2pbqzp6bYCzEPQjTJp9qfWH3vBe
0j7DijifZzXnoNNCCjm3Xb6E5T3HyPQsRH/NKoZqRVcdmCENGs1DJJQnnYBQ3bCOZfJKsXUyemQp
aknRVzXhLivR+/ftrQwZjfGGq+IOUvYIKrybG9ptTnW4rbkOlqTWW0a5W8IsIyYIxkFHG13qqPq4
R7FFwLonH17YPg3ZV1XFzzIS60xJNz2vUMLBN/glpmTeqhfEb866fqQ57xhRV6cMto8ajzi1xety
0HZlrpMCTAS2Px9694LGdqOk6YssenJGh62tNttOOnutl+DPT6rtL7O02jJYuk+q2MKo3uuxvJUa
UzgztRcA9SG0m23Yu2eDKGUfAwKyrOeqsOc50ObYrUxQbl9lZq06NCb+QhmG0+AO+77sN1BU92Rz
e4m1MBDOaV2wNdJ0FwSDCdjcbBNj3JcoWIPXcjD2avohw/IzJDI7aaKYgdlDH0k3d5W+ZEZEJKxp
t3eV0Hi9cB+RixqPmMYUwWfVbOJau4RMsGLPXA1LTVWeFDJhy/7SMpWcWaRlz5Je7BSI0I2MVmMr
FqlhbWDlfDMIiPLt9FoX1soVEP465NOK+WOI5VPYSOYNHtWfkS9UpcBJ1GRv7fdpgMp/bNdyDO5t
ui/H7hr5w7pQKIWVgsq0lO1Kjrg2kyvMtNgxKgabb1BtLxWGtEVmApUGqxb8o+/7lV+YO63BrDHK
J+qDetIH2hanuU6mIkmiHKWLF0pzLWCAp+9J0i6cSvuWe0gF0P/fbH/EFVFzmMCH3rL125Xou8+c
PWkmI0xrEJOeGSefW8O4dEqxGaD7e/LNG5J1Slwro7Bji8cGzXREm23I4iQD99nNNDSZLREL8GwZ
UmOxz2S5oFC1Qtp8ZVh6odMSlmvfoJJGi06FOjDQJrXVhy+jJ793EPz0+LBbEAi0ZdfxIHEvfA9S
+50DDYts/D+6pRK4m6FLHAyuuy/Gjzs1M65GoOC4YU6qYVdhc3e2TO29NHy0qbaxhuJmlExDQ9Dn
/KWu6ocKWkVK6JfuV9+zLDyAZZ+d1L1geEFEIEx+L3zu2ogPMEYYFzRo3uynxgTE0xvzw+DtdKFp
SAO+PX4WjHoysfFKtHo1oy+HqFBIBOx9hCwvFZoMnL1z2gFnjiMVg3SzW7Uq+4sLVpNVT76RY97i
C4tZ25Q8fXAj816a+YdrKnM1NrO5Z1tbXuer22DCY4W72FVPVtO9R2G1aIaGu2ql67DKnkatPapJ
dIjS/DC46pl05k3pNbdceKeu8SflyN6ukq9e09GuG+6ut19Ys7Uer4rKPY0GkbZ59KWEwVuWwW7A
DijHMaNtvyfZ+Cj98YsdNJu5jr0NM2s96MOHllRHwQmAxQ7erV6465kC0h3vFNO/2vATpe4c8rre
1wFuWAjGx3phS3lp8uTJiuytyLx7N3iLyiD0WVOego7pi+ZdU+HfkqZ886KNG2avalBcSD3f1hxB
YE43L9kT/LCTptyWSf+We/6pT7Jt1nGOSBLHW7mCxtMH3stoD49c1fZ5EV8aP35qqnhtWvDg3Vre
FMeFODk490gfYVwSJz1q5KuWr8LOIBdAKJDR2eRT9yoExrLdOnW+RcKvu2fdULZDXcBscD5t2/uk
EzgmwvzwSDBLy+ZJCYJ7E/XrOtdnhaLMmV4fbDlerKFdqn65KdUJ37C3WTGuIfad6vhD1fKVoWUv
MZOoAfY/u++TomYrGfpweYJFFUAZGduU6YpdPKdtnZD50g2wjpt1WifUjHm2pMT7EUSSd7V6gK8v
CI/5UJP8i7yIo6V0Z17FTZ69YvG1dhsIrqSlOOYn/Mtjxcs5h7tCW+jvRa895Z17E9rwOnb6nqje
s22hgyxHnmsFMaKoj4mlzhIx7NvOPAUZ56C0WxNzj2QtQxxQ7DYgvlbL7pBtpPyw9fQ8dDbjFrEL
hLKIC3m0W28bhCUjBRUXR/qxvs4RwLY0ZrSkbpfas0L9BAjAeEaZAmoZ2OnsymCAok+PeqXtHUuB
uVouwzagx0+bW1eVa4P3M/fDD031GPLrIxnDrjij7oX0QupC5drV3DOHq2eTEOYZ+ypUOKh7ZhA8
y0PjQ3+BCaC3GYixUr2rhrdXFQ31VXL3RmDkcmrtKg3jgJashYTxaL1PHe3g1fpVJ2SJiILXwDLt
+VjkbxFYLm6FBzhA91IaL7EdbCMruETVVbjNBcYBXu8zN8Lzq4NHbBeAZK5DCSAAETTPnnVUQDaB
52Ujd3WULnN33Eb0plEwbrDFOONlB50oXjRoj/F2qZp518fQuh0wEGR6mnNuxhYvgnI5hvF2EMWj
gw4LAxjIK8KEYlBOETekUKO9MRiPEA5PlJP/CyMimg1juFCIiYRoTIuqvprQw+wcKm/91hTyhlHV
WmvZODL3a3DJfyqS7yrz0NTuIHdoI/h2cgwVjgr67R99pL7WUSiYoHI2i2IXh8bZcqK173iM5GP0
voDMDuYEwMkc+fOil7dB6AfNCB9FEhtMmuWqdIKPIFDmWmxvGTcdVQkPhTfFXeiJUq/4nTO1T9uV
7/cCDkKWbcQw7cxmv3BK7pU+7WIRvh7E/N0wkTlHmEjmOA2AY84laKxhfLezZoPhwiZr6hkRZdth
QA6g2hgv9HeC0B8VXBy/BRCosm8wlufYZV4m71Gcv9eeB6O5agE52x9Em6NMc05uaK1i3PyGkR4g
9vdyjJedwtCAlIf32jQuVp5fcSrwzPZFSYyL0/SzSmXqHcCEIu6caQ/0QL3hv9rOYMIG+6MOco0R
G22A9tEgIhHeR6gHe2Ttx6xuFqFIlnjrHrNcgd9cmltzxA7Jh/TsKNaGKD1kUqVEARN8kKR2B6lY
W6O3A8ddxFLdBGM+ZwVcvZI3LFLSeRq36kIp1CseEPpVGMlz7kNV0Rj/1kE1HXrJ2S0hpaF8XHo4
vy9sxMXYb9ka515d4+oGPhWY3tJtSHCjKFEuoZos7TLFCk9520z3J0myq0yNjVLiWTnSnOa0SL4H
1d8+da67m8ygbYMToDpqWb1NR4LUyb0qS/MksJ8wCsGMMj1PXeVY4PzRwE8xVtBfLyUiAT1JDqlp
nswYQYaJ2yFLDsYJoQrJIRKg5COp5xM/PEriH9jPwbFbpxVMNxwz8jnR8AQotQMehsUitlNjobf5
Y7pkp8n7WD+n8L8LTBUGGOh6qmwaV9nVeXJNfeRtKF9WBKwrk4UWLd891XCjQbxZz3sHDtxPAaZC
auFoimuNhMkN+qemhcnFh0aiGvlLDQVXgJUU8e4IGJTPGqVxZhblrDGIjUvjb4UHk6YUdrK08GG0
Cte59JFOA5hkyEsCFf6jPPJIFOpOpOKB971OPPEvrZnT+/usTL5BLo1r8cyQl+q0hgukR8ZRcHUC
hcJ13X+PGaiBlsBFgizbw4xIPti0BHyPzkAGMtmtac22tQA8JYYlHU4GkzZez5Ji3qvJAYT7KmRF
DYXjnCxhmqq8vloffrRROgne3V01GAsT4QOSn8X0writcYmj/Fsr6kfYZhjREc1Qmusm5suLYQNm
/jJqQBN5MTUhuYWNTgwLNc+uSVvWc9kNhATSKYvwKwuNdeJ3J2ZCvEDldXDMLXZFjJk/0AMsOaPR
4nrgrZmPNb9zM9NkWTMvACrXL5XD6i4QdnrRri9ocDJ3mB+tio8xyf6dLIXA52xr2d9DJsGBg04m
ST+aykLvPu78QLlNDM2i4XVJERFUlMtOjpuKZp28PqVr9WFDIiQztHYx9t4yquyVKdOz5ednoaXn
FDPlyStoqYQwHKw+/lJck8PAXvm9dZo+b6oxvbTHYKsyAdXMIyHbz1WSnvGywEzbpnwb8XVR/S8t
Ge7dCtHErptIjh1o74AgsA/q40jiFTIyDKHAITFBy85OwpV4JYWbXoXS36dv6dbdcXqrtS5c9bH5
7vjut8o7aTHK7FZccDuwCEHEstgrOTPqYyGoYzFw8gWX843PlAmt223Mwlwkwbeu7HfugMK5upF7
cCvqHpMRlRe6xF/ZgpX3pBjpSkDSmrvEY82zLFv5ARpB4bmfTlo8dUm2cES6Z3AHQzQ75FW4LlIc
08pHM0QfshTrsDXWC7syT7F0bp1mrDPJZySZt56rwzDPbdSNkRIYC0PjNMYOajHmNbJ74xL1xin0
0+WkRErt9BDjpQhTaNKpubci6R54gre2vANt0K1DN6pBtpq+cOf9xZYOxX1nzkszXZYjeI5rnaSV
X6fdNomiN5wWFmHOoKQAa+qXCYYA+K4cyo5f33KM6Oimx2xuZ9Fh0ulkYXadBDJV6u8towX/9HZ+
bdAswrGQBzeh3nIc7iKOESTgTY9rDHGrMqmeZ9MySGuyvsd4ZMAUvWbsRk4wnqaV1mAVP4mSyFqi
kr/7QfcRcpeK1l24Ge/m9KunwytXbAVfBwBcq2gXvmZvG4m9T2RtKlilegnjMRXzBDmplrWriArC
zO2TmcRiNm39xCcGIJ4oLWNvDmdhiUHNhxlROLM1g4ydMG6+5lVKRm53TFsMDLKr2XGv4KgLXv2k
RwLtgichr8mi5EzxsIwjwTZTLDPO54G+o/BRkLf4rXhfhYBp57XHyU1qTOpH1fYnZaCXKVZtoD6r
Xr9BPl4H0bohtLLQUgChucYWoPjaJcrqBx5z7HCldldK5wkbCd0utxG+FGOPIi5/l7WF42m0rjJ4
8T1iNo4tv9bBWbLD9C1dpIlNwBZBlfnpQ15FLnoNRgZyYXppbBv/PXERySKT3QHo+OD10YsamPOw
kCtHFzjTES7v2KtBVddmTQ0Tp5tcvuZ0GqFg7qYhMto2avIpVf3o0k12U4qoj5draG1zr3j8VFfx
t71Fr8UBoBIpqdhLwYs6ZQHITV5bPI5vbgi5p0MZrLL/BBTnlbme/l5pGrgXEsdXWqtpGU9DON4H
9Ac5VpzWKS5w+YpIoGZlTDvptFG6bnIOamxEmZculcHF3MEUkvqckxwCs8scIGqzK1DcZgy6eRsM
y6BWvicxLpJSZWqTLAc6dWFzjAmxTgdxdAENMf64/xTWR+M9B3+aDlh68q0Gram2DoHIrnSnK3Xk
mPObg/EtqzhbhppKG7ePvmYzhatR8c6qVN/0aou6VebJ0B+52YvUTOdxSK0WOVsMR0kdQ87lCCSx
8jgCsU8vnQWu7/9UYAy1mOedvuwy7ehX1T12xQUnAU5agSFEnBPq7WXXyWbHDzgxKsD81NymSX6z
8LEVDm8lNroq64BQpmehUWur9TfXhQXZoROf3J7aNvomOw6u2OrXBEfvf1agSbKUjK4azdj4bvDV
t8puSjJET49oQ5njjTe3Gt5WQ/U/agPLuri8WvlLrtr7hH0vhgDoD9BIbYwJ7L6KF37nP/sxFi/Y
LoYDVjGcNjOdYQhQ2deYjPABkVL4bJUVzhGUgzffyqn3prKF2phug6dQmxdBszXd50p4b6V3dcea
2dborHysx6YFM2rJMjCQF4/WqsDHpwvSZd+qd/jbxNMCTeKXVT4sw1+FikDyYK+mTTuyxKUO7FNV
j/fO0l4kTMWCdZNY2iUXbD+dsgOsPAdsQ4y790gH1naDc5qBmzI2AprnY2fkQwvhUDIl9Th2tcs6
hSKk2oiXRzt+bSIMAVH6TZWmILbPO8jKvtk5L+3PosTrEQBbP9V3bZbvpAqtQEEs4sf7vkMDUThi
3Zvy6Jf1w0GqMmnZOUB0udVV82QI/+PnPW0Ta4uT4q6zkoNVwfIosnU5iTNdbggblmWxERHbLmaC
kWArIWEDbEI8R2/bs6vERnMUUzUY2M0+sNIFxdXBznhiXfSBtOHYj3KhBpIK0bt5QXrIrbkfV6tq
5LjHIEUPbJBRHm6iiksIo3NSkCJJOldqdywpSRE6tLqKINzDieLrPdHTeRIoO3xBvn6eeHKSDveF
nMmx2PTZfBI2F4pYu6bc+Fq1hLC/qiTER95Lh2lUMD2bHuuPlD60grw0WCerbheCxTV1VWGancua
0ytZeqN1mnacWiluvnZUCzIF2ECnAiMfzZObj9waI6MIRpLitWh54mA/uEzezOoKz4OZSdd92Nib
zm2v/d6bxWtnf/YpthbKGgB2FZvqa5x371MFYVgBCAwuCVRhPmsTCa9vvJdp9S7G/pK6KbOMwTpq
dbUYYPbPVCV9IZ47nXVhdtOqbGFkGvzeVpFogKTFMCn7sLJqaTnNprH9I7/6IGL18tMokiLZFhDm
vYYB+zhrAhROEObvZlIfQt4sTS7rju2UWW9OpvQo5beqUzghRbyLMwgGzq5W1SPi2RMZ9ne3z18H
lzGpKsOnEC+RnVW/j61bIYgqTkWXbDknr4ZTPaAk7PUmZDbjP8cUlkYXrW00NWx0HqVZzzbV65Nk
uk5Xahl0C+mlX+VYvvpehoNwhJim4IvBPCbokqo49v+F0P3/Ksp0iT7EQ/h3KOTivXn/X9+zJmyG
03v6/X//1yas8j9pMv/fz/0blBa/TXi04biqJizWzX9LMnXEmjZIsNAJlNCm3I1/g9LmbySWAmda
xENNPwVY/G9JpvGbKgT/C70Uv41IjP8ElBZc/feo9JS6zpd0EH5aFhCFyvf9PUgbe2EwdCTmnAe/
WebULoPR792ypu9oF7U9ENGDMMSMSAlm1tI1q8k+IlTnRIqi3jMecQ4vh2L8ZOMLaJgSy7t+bQn5
4vf7Jhj3dkEIrxkNd6k2z0ju1xliohnRvw27Snd3cFLv2MV8dMEgHWm2tKENSamfHD7D757NX+Hh
vwZR/fyuuj79y3RA839B4L04GrUgSizGogRv9R5M80A9CyVdWHHPSMl/J4Lt2bG8p6xU1ngt4JnI
oTmIf4Cqea5/vudwAAwVbN5FC/vHez7qeO4NBTbJvRfvCtvEvIaYgCR8T1X5D8LuXzD4n4/XNqYv
zBMGh//l8SqtbWrDaBlnRCpLI412U/RtxePMjW6d4bzx97fYnn7f70gO//d6UyrnlNxt/imRpFcU
AenLOAejfAuhOlY2IWPeCNcJ1s69N+qV01gMOGoMVepiuKddt7KscjmJSpWJy8fcAKXso2K016s1
Ep04+ZEY6buZDcuENAHqSnyBf8hE/7TZHxmF//BEvarSeBdE5UWyU3tOtgi8LW5Eg27P1W7raskd
/OJcTs5fjSEIUjUK2iUsQgujBwOol0r9aXbNcxC2NyOnYlPK6jrgF1u0sOPzFFfaGpdHmchF4sVH
Ja4aorEYeoQFKah285yW0ZEObYBk6UbGo4z1MzY3+6nkRYx8j0T8bNr5Klf+IQPmrxKkTbTeghxy
dgX71zvuWmpKynZinHU/fmfwSU9UMLMKk7Warz1sNcJuOfjDXmu8tVy1bbjS2nqFBBVly48407eq
Fx3dDFovoUP7Bs8NP+33hM7jVFovC5XgpUzbu1pDZ4LvaN6feYDzLsDvKef17q4iy8BTiTMU1fLv
V5M2MUR+XU3sci7UcvxtkQ388UXBp84jSCU2z6U9rI1y3IsiPpqF86jMb7w32HiS62qFn14FDF7B
1DXqRZaDEvDJ/v6j/CnEjk3DgqyKc4GFWQ1i1T9+lAQEO9HG3jgrSlXM9DXk/N1YmhuvZyX4cf+M
qm9TYaQYDu+E0Sw8R3+kxUvtZ5vQ7G95290S13oUvHZNaZxqe03F8DpxRALZ3sx8+GxxOxybJxTG
d6HzNf2vSFU3hRMfdQfZgZZZ/2HS1M+vhBRfEwx71T9t/YGKuVgt+EqjmYbzyO/WSF1Wga0QytCv
7UKu//4e6j8ZP788Txg62AJMS5UH+8tNlLU92uDVrFXJHpB7/d3xOzLB+cpOPTlmoovIIeyMwQ8g
bo+sluxHSpOYmVTvSXIsreS9MYbz1BAQDDBvicZpxDk2hr1qxMdA79dOXTVs5SznsZP4qQKWoZ2L
omaFcd0G2setwQIgFCrBDoRGlbiEpP4ttdLd0KOjNM5+ZWMLMnIyDXsnK9+ZtL6nBq6XRZ/Pu3Wb
U0zlJaIit8DM2o5nUChnDQPSHkNPI/4gUBQaT09cFkh2zeBSLsC9pqE9be/errW5MPs1rmzntKmY
AuDF2RerafXoibgnHDp2SU3NkTnXK/c4ILjRWnmjc4T900pMO3VslkS5nIbWuADu1QDyEWIarzBX
ikNIs96LpZV2NyNmsNHinVRx3hLxMkgT+xYaXNGs7Ko/t6jBKdtXRsHdirhLBadhFlgPIdDljZiI
M1l8ikPtZqsxsEu8s5iLFeSE4aXy8+xqtadRooqH1w7ZcSMxwxnqlBPTOg18ZkO0z41Ey6xQfxuW
ArUSL6sWXUlj9XshM/T1ScnjGp2dD2bUTa6LozW3Q5af7s0K23qQz7fqGn2AzRm/o/rYxdZBYoUt
UfBPpYoXRu9x2CybLj26Zb7S422GH1FLxM8sAPQFHZruN1mHJSnV1rKFUlwKuBi20ROXw9tIm+8H
9TlL1g2GEnPPcXFL8J/TrgKcQzbSUsX4Y78nx/f0c3tUPVQ0GwiDj6QxHkrUP/eGDwm72jfYU00l
Q1WdApXRNEsp14idRpTp1vHGGxmCqn1WbnLRzCoDbXbDVpA0R5J3OCAL64R2B8CL5+HWjBErrbvL
Nt/3RABCrtHh9iDliieaT0n/4CrdZzs2BxOk2YiSYxLHR9+MCD/RWM09HkvpER/1DT5s8OPbRYPB
ywDNsBogrEfGyZPyGR/Mbe/vHBev0941H6SQvPsl1VnbAWe7yZupIlqh3UiKgbkPOnoNLkfEzKlQ
qmFGmMhxaqWTpr21Or/DLP8pOnjaFH7dNOB8wB/kcCNB85dNI63qKlAVyFiBmE9MfPQ25zC3sX6y
AH2S98BxH3+/UWl/UShSDmP3QZnNXv8rcxGlWWNi8G+ewfPgxDkP3PFn3TA8B0n8RAzMsm1xnlSW
P4fqjfNAoboM6d/+/mOIvyjeqPDZmFWdsAWw+z+eOWk3BE7fpNZ5KniQJTzKBFdbFvr0oEMgMsNQ
5yYqvDrXztDQjqh79tDgGEoxEYHDT1O3b/E+wvb8aGpyERr2qaYQ5IrTXO9kWz2KWnMR2vI5Yzeu
dGxHe3DJBMJT7FLEzXLfOvVkZrNc21tgBE9qOvv7r/kXHQj9DY0M/wCS/yxwfkcTLbLE6jyVb2lE
W5N8KY9M4GJIj72ZbSo8keNB3pnPWP9w2b+8ub+77C83d2BcmVpqZJ0Jd6L2ceuVjONdHYtHkw37
qlL/oVCbCKG/LmMb4YsjIKdS9f+yjAfGDK6ad/a5M9Xz9P28Qjy0QPuHy/ys6P98HdIAXZbO/yHs
zJbbRrZt+0WIQJPoziMJdqLYiJJoWS8IWpLR9z2+/o7UuXGiSqWwH/bescsukUKTuXKtOcckePrL
71U0I/zOBChrVOwLm/vb2US8qNc8bNeR9hLY7HzGjO2MXloTIycThwr8tpKtEgOXgDm3a3dQl6Ro
3skySp/FX8qOb+83RETyj2nmkrv876d67IeG9s5on5uxWVUfdhhBYzG3ikrESJXPZ9OdX7PmL5fl
u1ISJBK1pKmj8v7f0uQfT9kc5smMstM5hyWbixp6bgQ/kkct0TsvdcGv0UyTO0dUDBe5cKpOgmFP
9fAJ/EWXLWXo/3kU0MWaPPYC1bnz5VAWUef4Ggq5s2kTLTG6hIn4C6GU8CwbOl7Oiw4Wv0zna8RB
m5CpI/FPlMf7VqWMtxkRpbLWYRCcEsjDmC6rvZC2sNLU+6n1oa74HF6Tv1Rvmi5vzNcniwtoaTIl
1+Tr//vGVXZA5nDHk+UH2nkfyWQaP0yZOyQ3uTjp4FmHyfhhJBAw6AXLm0p5cenDceePTP/ShrKE
2osgA2OsV/KXzudfqDa2sp6ThZJAHlpZ/L5IqdpQRyWO3LToCQeL74YcZQlxOpluH60Ie/04PBmz
ijBPvcvCF8cnHmkOVvKva0V+aBT2siY/DHq9jonq89uTqgXLhDJHzk5RwqzLUVvXZXqQNZH839CC
wJB0h9Tm0yq/XnbCWsV6+yaX9pIzc1ZqB3cSj/IdwR63nhyIyq7YhgFfS/D1IjlY9hfERX7+c6RC
JE1d3EynvJnOkQ/jqd0nyQgzQluqYedVGBrtcVr3XYm7p78Ks1lnZZGz2tZ0YKCCGuKYmfWq9PvP
6QxX4qZX9b3Vg9ed9hkbgc7PsdLpLHHEutp6Zql7Xfs4iWdZJ00MHab4JSJRLrHuBBzAsGp/DDRi
MLPzVX8WDZJoVR8vtTq+/Xll/9ya//PE0KVyKR9ItP26gZW9m5fxgPdb1lCSnl67EcwITJyyK0T4
zqZUif4GHWVnJo/xTMpca7+MJmZHwXY0/jI59IUJk8zm2hEBUJAmLe+wY1ZIfRA0WZjxeZZYUPZF
E99gijw204vrdk96Ft9kuVbRSBim8a2omqtadquYM44aAxmMrONnoQOhYDNMhFiE05U4sSvqEK8x
sQaTwStXwGKmite4A2W/tBP1Wg+MAhgycZvjuzKanjil4G0Lpmthm8zbXGDHJO2ZSGthIjRrA8YZ
sKF8qbfKugZYkPw1AvW7F5PlHlOwidVCOlj+2cOLTKLk28i1zqM7P4uD7CppxfAUO5yUGnVf8Cxh
aeJEZEiQJ39IbT528zWf5j2sawLYFUTEYqadHP8kGo+CL2meVBrrkB3bX0H1t8rms8P1nwfjH9/4
izXEbNShyAU1nRKpe0OD+8nIZy7ox7hJu5Y3Pa/xxPokHWqyIqZHRobpX+qr7zYidEkq4D3MPf9p
w7mW4fQi0K1zoCa/5V2WPaiY5X+uOPooJIUvknFkxTX/Vl9+09egqaEJy6JLZmlfNwBNz+eQD7HP
LkkD2HgvNh6JniAjerCjfOv18NYP5kvDOohan8KcISkSCZD7f/kq5nd7Edp1w4BO49CG/rKokwVQ
tpUW2+eRINYYjvVkqbiea4N2EF2BZJg2Vj9tgjE8hAFhaFlle9NycpLb5+2qOX5Hviu9yRc8mAhj
WFx7DQ8fPHHkWGXEQc8UCC1YL1Ue/TCEQkpkrHyLfe41fPOWUfCocD7LjHxXNvUyo1TpOCGCI7ob
attTgvlN6AJ/M0GraCuoTFAaAo45yBXOBCttI3EDQoPPIFzOabFy6uQujnkF6OeGdKn/vK7JUu3L
02sTRu2ottwOUYX9+31T0AMhHmoFSkJ7wfhz+7kE8ZGhGN9K8aNr/v/o5G38n+ADsWEKWif/l5VL
3ob/fCRRT5ppy//6uvfqtkkkqUF7wsnLXXcNpmljt/Hnhih7Y1VIZkGu7JLQX5u4HVkrgBO54c0Z
1Wurtmvchn+rYuSq8vUr0TZiMGtzOtG/1nF+OY16aRh0TCyg+rRjtcZ5Yf64iLIJrUe2Fkso5eUb
s/eWJgmPRdhxM7onWcLMUXXhZEqV8dIxKZAdA91G5ML+UA1/a97RnfvmMbc5Ybi6IXTql68t98IO
Bq1zFYH3fHqzBVN9Qf3LqV6uM1bWrkWhniMZK4nw97O9UeUH22r3+Lw8eWQy2A3KOL9lFAc1yYAE
JvdLXdpZWG31adgozbRvW85l6rwfijvihU/yGZc9wsygyQX0dE/wzw07NllXCCFEvu4aY1PHCj1u
ycNxPAtzi1+sqz5ACZUcoGWuu3bcy4NJTDs8UG/yxKnQAjcAK9dDd0mpjHDQ/h7mmFTOiQTmZp3a
rKMOzSawd15NhxF0Fo3oZYfLn3iFFYqd7UBi4ZQbVxfPlWS+NkqXYeKB50BPvlMZhhr3M6eAOtsn
GjPtauAe8sdF8WugLZxTMOc0xeTHyzpG64AaNCN6lHmv0SiSB0zT1paFM+5x6NMvZypsJLdBZYuX
rYpsVt/kcmviuRAoOuWlakXrzbr2Nk2cWvl9cVNf5W4pC0n5Q2WLZw4aSjyWBze685vpIi9TG2cH
eUgcZiDiCKSnGHewoDjg5PO5Jc8jvURYYC1aRWUzxeZDWI/YieB21FVhLKqEvTvZCpnnjm+jcx+y
ud9QYLL7tMPFr6fPVmS10Pv0AKn6blKKQyuocY1iUhY2nunZhD2QWcOTmQReOYpTXHLFnBT+YGQe
2QKOcow0xeTglW8VbWKB8c7pLJAf3Gf2YaeSSqPOGws27I7asiGXQJV9GvU6d+MmSGke8tjIXpfr
goWoIMRErn6XqNNO9kWRdmxZGlG7Rzd5lSJHXaaVDdpk3nQGAx82OBKb3/LqoVbqJ/h8Gy1euxaj
FmBd8WcS02jscrt6DwayTOzoJvuqMn0hs3lo9OGhrSF180z6M1OzILkDTPdkp8Vd2G3kWU6+Uk1c
HP3Y4/fuNEyfnKE6cwI311+saH7TzBmxDzsKBXSYtJ4ytJ4sQuwRFCv9Z8Qd3jCJldZwQOXvKA1e
ubEkbpgiTpaI1ZCt7flSmjSvwuyuQ+fGHd+ayYjPy9oY9MhVX+7bPJe6xVcaJJNsAJNCy5UGSBn2
gIn0z2Z6Eya/Byvh9EvvtNXOPR6mz98YxGqHnlxXjhOEB7+brqnKeKOzLwKTHy0w2fCSlxz2z40X
x5NHEvlKg7Q62sjYpzl80N4H9qYG5ZLpDFfZPNF4b6wZL1DbRPc98gmC69Z24nt936yQFBMHxm2T
bZxaRVBMe7G169Uos8/5SWQ/3PYE/lxMVLLyV2vb9C7gLNsQPsORei3fEBoa/GqcpxjFVPq0TwWJ
YZl6xVa31aSB0qzueufVH+p1M6dIcYO1fFNDPicP1cLrZ/uFVLOe7pY8O42O5HJaw4VY7M8H1NKm
N6F0Tyz9GwvhCT7TFVvOjB9oOpPwzBLST7veb8hOV8+1S6fdGRMAg7DHNH5Owj+ViG15mVv6i3II
2TXRwTn2dQOJsn0ygiJaTpR8ch5AT3JtzRrQAd7EoOXwy8FOviylgmDRCk5jRowzzYzP9TfLb9aQ
HnrC2qKwO0Ggf/E0uP82QrOQ/gdxgS2yevC5Zb3SV3XS6Ig3GSpoROu04zZgtifs9jmC6lROBYGp
EubAuIs1zbSnx2Zv+B+dQNbRFzc0yphSMn9jWL/qZB1DZ9LHdlP1+D2mN6V+GQKMqx3ilbJtdz79
VDd0sNKNFxIC1qgvjVUTMzga/Ri1vXpgnVrnvEqpaInF2OS0Z0nj9uHv9EDD622TK+tQC7fNvs+f
FR/foMWB51dqIR1T0dpq7y12CewEKGBZA6yr7oo7l7zkvEFK6gOEjZVVqANlnOJtWp40v9YWfjbt
Q72n5x7jHUmFNyVL2lQbGmBbUSMDVNCjF6l7xaanLQhmlJgwtG4TFU21tmoNviiaw647Jbz6cyHW
CQwzT3XV14nwB5Pmlksouj/eI1tfEXy9dtISFV/6VCjm3jjXbb6fnHZp9q8lrX9TOqJmHRrQMubn
FZzBZgpfFoOFWmJib+at/Nu9iZQ7B+yiGHdWv6B3sxhk8A6R2i6a+bTAT5h0XoxotZzeRXdS9Fd3
0LG1XEtbLCJheEEYLFFqe3NzjaGDxB8xsNgxDFdO8xogCI7tn8qgLCJgsiqRhjOvFQkgC7NXyAP0
V70FJMPu1gpgLky9i3DKAPfB75rt5Tg/kIm2EYJViFp4x6B4UYwRz3CB3Y6foVaob1DAm9MCHzUg
jdAbhSJ1ytTIHWOE6uiSVFkNpwnNWmkR90i+u6ajcIseFDVbxuW8GIGdBQP3IDO80NbXYVoBcJ22
uD3XI67IHgRFF+kPk90ttd7YS65QB/64Hgy6RwAyhwwjmbrujQ+BoM3Bdew3lyCKwcjlS9IGfuZK
Q3yi7jlxDsgz2UYq7owALHD5MeVcIUvGLkKyrwNYZRsTZ3NoXMTYezV1kZnSGw/0pWz7mD0NK6zZ
eRVsWkfZWvjbCFJaNzGJEs0VwPLCFmIxGlzv7B6I03JoInavYGOTAcfHlRMnBp15V55smXbw1hWL
EZduDU6gzIkx4s/4a9KMViip1xcI3pCB5cBFfCaG2dImLX62Lk7yMZI5a1ckSHKhtfm9nnnCJoLm
/ItoccjqpybjOcDXI39AXaO/BorVbHBYUuZfc4f/x1JJq2MXzZCHiW2euPsOVDViKfkI0iew/klN
bLAce5m0GuwmZoi9swttHLe4LSb1ZOavtf1BC2jVzuHKnhE8pu1SYJCZ/RXNkGXo870CHzGev5TP
S0sss9tMJJ2CazCKowgsypnWU+cc/x1lRvIx1Zzx6/tCggPyBE53Vx9yNyfwKL/PDS3azIoio1ii
Xa+8F40J7um1RQcXdgRdt+4xVlC86Jn7ErjBIVFASuKa/5wX0Q1obHOhM6AqEeJHPRBmDIfT6ygM
WO3CQ3Ael4T7WbBwfP9uQtvc6tbPESUpqRnAee/Z+fpVBRMRxDvoXtweEQ+GE9Zbt1CmRT/q9+l4
ZzCZ5NFFRIervN1AESJWCQR0cG2iB5cFJ1a6YGll1V1CnWSPsxcW5N/RHu0CbWVZwY7onIXRnHJ8
4lZW4jsCjxRq90FSrrNo3iZjw+mW8jH1mA8vP4GYVQw2rS4PdWzkwLWIdE8Z444dJQxGonI0HPxc
7Tk1DPI7BZ+ubIrE8sYmY6mcReTVkNMhSKMtTJTIRuAa7jK1+EF2VvnEBPqQ+cCUY2jqEQ6Cql35
OHTQYObrlskgD5f2OMzNc10qvxLVgMrsOo8miZpMStVtPV8pnp8zwz3MWYQ+s9rNtjosq1vkZCej
Ux7VJGejA1mkdtfYngFlqT+q7mdhdQwBq+dh1rgi1XgEpPhCctdz7kfHfBYM0ppqSRgm1Hl4AAWx
0JmDTpKwR3vMfhJB+AwVc6Pn3Q1E3YXgx59qoe99S1Bu6Y9zoiA6TqeTbKw2in4siaoMS0DMePvc
SP81NM2uBU60iBr8yll5VyHId9MXLdfhNWDmXqWW9TLgdgh41G1R/1YHSF8g4J2RharXf4ZJ/QPv
qwMxGbzq4L5kw7ZU++6Hy7xoMSTniBJt0zv9u+KgZ+o9qBogaStcslFGRqeuicrjPcFsXU2nkPmc
86HE8YtSTA94BqqoXZaFKqlwv7A3sBxXhKt0/IgQMwSeZZaWwKZ8DPCn26O5wg69zGOsq+WPGjQr
aaMZ/87MzN56Dhz3Mmri50TZTr15T0WmrkOVnCyXBKbO7llsmkeE+/DP24intv+lJxIwEVfv2tbE
jcLWKxTiUI38eZrjByWcD3nV7/seQ1l7p7raUcCUsqZ1it1zU6byj0x3g+FIrPSEEASq0nd91s9t
BzxPpSKwsxL1/vCjwTW4gJnA4ooFc06p/TuuCVDchi2hNW2OhXX6M+aAlHbDI9Xrx1xZZI3O2Jma
rW/jIXGaJxc0+QABJFb8e3MydnSzTS6FO4eXJOkR9ZIIzeaW058PoA/bevAwkImbO8u4gXxVq9GL
VmOMi2K0Aump1ofDEJj+Ou0n2knC893h2ljuYlZxhDbWyWwRbgOuChqKJgwIJG0tq2I+t6JUvT6L
CfjJT2FU7kYXQYUifHBuNpRDsAYNuhW9nNEYNMq7LwUT5KUvgN/kBGt6OFgWTqv+nsP+V2H2D2m4
1qbyV6GGN2RUwsNk7xruNlNqa+0XXei1jfUqFFIgS033jHJ4zfvpJyyJY1nFdyKrjkxaTmHyPmbD
RpeMMiwpUE3UvYjy44CUWa+zcjEL5ZUWOX15SjcnUDdxmb20ej8yFQmeS12ndiFtGay/GPEY6iHB
lamGMCK9pFl1I5fykATHrm02Yat84L88K62DAG3Cl4ySGuvyg6GVZ96qTWuh8zUaJCFUIEDA71Pe
iXxiXMQ3fjcajZWVPAhryq9d/mwC0ydr2uyWFq6csrvBknwILOpt6IgLpxhOgJofp2w2F0ZskiXt
+T5dpaB+6JvwzGf8VsEB8DpwhTGBx6ryEUaMj/1LU7W/scRipTHdXWLNq2nscWeyGeYxgXk+dO9r
zTY+KNpDbikxiRjF46TOaGjs353OMjCVD0OVEVVsm2+Wop2FOpxpL80YHNJ5Os9Fjxqc413TYRdU
62WOR2aR9Tj+85anSDk2NRdS0/S7wbT7pZ9TR/ZwxMgRBisOOaELw3Q598OrKko2Xv8+jcxzT9KA
MpdHp/Rf06C6Tk743IgZa3DVkeQdYkGjld4G1alpm9wrleltwl7t10+Vg9TH6FaGErxmmXFWNcVr
pdgxjQasw9av2HeZGgQt1mHB9MOAT5L+HMd8q4fxGa7YryDMNMh11U871x4mf8CUT2EBLRJksNU8
2ZzLZ7HWA/PeVHUT2DZFk5sp9JZCAieLbkWB68GagyZhw7X1uy2Q+vsmirbyPwR91Up59dvcWfnB
mHhjPGxEw76X3SnCgIcj9oruy+jXd4FUYGEXEKwz6mrsmmsl7066DVIhzDwUE3BPtPyjbLOn0sl2
OZUjh0syRlGRhz00b+ruZtRI/ox4CeOXrLZ+dC4e/sS9zxz7V5JpXAoBcLXqIiIeOaJeaENjz/LJ
NhlxCqt35MNIeiXYTzvfaX735OP/U3XQm1g6KPIJEu6ipzC4Jnmy6ix9XRHvwMgJ2WdA72l0EGWV
Vr3Tq5cowQNeqslzMjRPmam864nmuU14GMoXBMEvdV2eUcnLcI03c7LI3Rwqz0TFlTYfmhnvoj4/
xNN0zbVo3YQqFoGQXudo7FOelDHCN2K76wohFuNBLwr6+yFXYV8iP4qaExsG2pqaMSauoECbT/S6
TwiwxFJteOMdN3pIlXOHQlC1xLQ251PoEyOITTBOgTK3KfTR8CX7FPbY9/1xoBMeVckyMZynvrfX
VSl2Cd8jrJp3Oi57tfG3PqdkXKYzXn6cO9A98Voo2vBqh66/Hiz75lYVbNToEpUzpatJjFtXBB9a
9lY59C/bGjVGjV2tWdYM8peNZUDZJxmhGKgjxC7TkUr4tLDwYF21dqQhqfLzNO6QV9v1Yx4+WJ2O
UYWUD9lZNOeaVqYS/FLHeJUF7iqCONbGOF7VwKJ0gBEVRNFzQv5AqZf3RlX+ECMl5mztNM3d1TrY
l85Z6sa4TmeNRLWt1ULCxbseBMlLOSRYVLVN3c1ox1jJcCbFfn6coytTvr2SNueYgLcw6pmPo63S
rHLrKu6HqMEeYMGr0tb3Ugrg7OSkCgzgOmGFwSZn1vPKFQ9dmx/dPvjBKkgXh74dsKSqJqCncOZl
FBMtaADU0NofWq48Z7H/nJZEDYZ3ow4MDBNjYBwDAEZLejuPATl2vrKhIu7wQ0MiGjnwJ+0qSN29
nrZkpaj3lSORN3mzagKLUOiX3u855jsACUu+FC2SQxmxwOd4Zud0H7UR3Wt8MDhdHVIMMCISZd8x
LHoh5+RqJJa+HFQ2I3+ABTIsVBLdFIo21bbZrEGIlrr9aJvKz7Swds9uYhzYf4ByhlK9rQMCDsNd
osqUCQu0r37r5AGuijd+PL22VnIUZutVTrYp3bFZZmP/gybACWZta3Ubp8x2gokO5u++Ees65NBr
piuMmIgXsKp3qOTMQb9HZEm/DkQaR7xWf66JCPIp8uWBFCbyr8lIQLX3gCJaxtY65bi9dtySYByV
cFa3xmuHFzYB/KwHRLIH0dltqMNS800B2oAs/pZV3Tr1fXcVdCD6i3iel3MeQiqOTpVRWuCpsfPU
xBukJYNIddiQt8oTjhwjG1hJR0OQN+0RXnjQVGqfhrtpoi6Uwpp4TO9ieLMx/N/6pKByJC95C1xq
2sommu/S62QSI5ulcmwjB4yyh2eKX2aYenAefsLEPHQzG4XsyqcWKjpD1d7UYtpoU35pjdkzJv6h
2/KEA84J9TeXglYqDhqXwW1nMr7Qqt9NpzGJgk5SwlOgAUJxbvviKIW8UlAhSvatT40hStpEJ4NV
H8oLDF2eAqJgYsVTAdVpFo5aJuqyIR/w1X2CETzLHTappp8xE4DMGsIbrT06gwjO5SzH161bb/vP
feC8aApHa12lb2STaVJM4sHVJdau8j4jbue6fewcdzWWNM9rhuOE5d51dnfJQuWXxTuLFXW+OGkj
+wbNszIqsGGG4lInoCfixjmhgOV0yZlU9lwV3975QNbc9LlrRbBQo/B3L6U0dolCL+kWejuRxMGM
dfJZaOXv3prDU5/Gv306+YKiUoktyMLjXk5vJtzedNbXBZp32WGdcNVPzXkup0/Bq+zjxsxC0vs+
a6FcoSNA3fCb1fiCauxJb9ko7XS8+COqVaH2GwxemJEXjcK10nDAdPXwljH05l+N7nq5EDUyjoxE
BBy41uWWKDl50kyGVPHiACIR47yUQxMNqljDd0MFi4rLegmRoBipu6HivgXjhLWDZy5XMQiCzRp6
yebAx8M84DCF9Gm5d6GS0yIhDojHwQ1twls4sy5Hu1pJgULoUlZEyd3A5BkrLmoaDmNh4Jn+W2qb
nvJW6uE9exe0ZuFJV8yn9gW1CqNRdhhGYDGzDqm7T0MUEQzJZkS7KOBpaRf28NQq8zltpb501K4g
XjZGJ7ZyBlxwGDc5R/fDWwjZXuriR2Y/wTB4s3Gbk6HwKiNC3VLPW1ESpmq7l9bGpSmc+GCAS7TJ
kYji4Ynu+UVKFsKJwb2vvOb24OFUkN5ok0NBfJCPaW5N2zZa6hNPj1L4mDky0EtJM1x9RYOi9aPH
PmEeC0YF5FEfBQC9AQm5joPOZCRQTnR8kw4BtL628UsLhBSkyp+lUudTMODr3T0RvSm97Yx5R2ml
pF4aLEpF3hNxNaL8TSkuuqcsj2DvqoB8SA0pm2zXxSDUApqGPHGy1S5M/rIabTStXSe08Jtaoxfz
W46HCp8+jPxt5Kgxd1zqWMwqTaTv5wBMX2PspbxQ9tXHfNhIFYgUVMh1R9XTG/OXfQP5OYC+P6nO
2qe92ubF76GiBGJuZBbaM8DQz8f4UxEckHrtDN3TOBWQ8bYqcxkplRe9xj6UDF7eTst2MvZByOac
xeuEQclY4tK0XsxMOyQsIIbUoDLEhJFwk9csnJNDx7yiMD+GOd8nSn9teCnnknFQyENi58lf9DHG
N6Yk5LOGUG3L1MR/bCQZ00mtUnvnPPI4SPGaVMXkeUd4KYItf3iS14Xq84Bx9NIy0BlcqRhnReDP
KbyPvrOU/iJN241ptjdqLDQ4vzUe48aKfkt3XDUz6WJmGUhR3PBm0oj3DbH9s+5A+/4XIeXQsHRT
t+wvYo10CH0dzQEEdZulgBJvNLqfURStI52Hk27Vo9MSDqAl2JxE8jc7zjeKWTyMKEtNk0n6fwir
nEL8qObqng22QAeUYJlA5iJ6Hr8Eer15fPrzr/uN5oG7hsrCNPCoqK6c6f9Dskm/P/TDKHTPgrGO
dDZNLOAFt02bY1Iy/w8k/J2+4htt478+68uV1SGN9A2S0LMcNtf+L4ReiPRwBuCcsmoqsYlXTmFv
mdgN3EQceW2qxZ+/hP6NogJdLEZRB5ECWNkvqqgurXotakf/LMsK0SZ3oxj3chouNaEFDXoxuQyE
F2iZPJJLblpMJYf+0001SqNmKRQoWPnJ5YW1NXtvwIwa5muAK8Yv5uufv6z2BYDr4B7C4ee4nDSR
1f5Hw1QrhU55HPtnOS1WenWfBipBKWudRWtKJLbuhGf/JNcq+WL85dO/UVBheNMtHkPcS9ZXCY4r
+mRim/fPKmk2UlAgF0e5aRuz6RUM5JN22BjKsBm6il2EvnfoJMDVASugsf3zl/lOz4t/10Cmr5qm
sM0vDw+jH1wXpJ6fdWN6kzNYU3dePnX4qdN6YoAel+g7tLLrqqVYCKe3niuCK/84I+yvJzo68cWo
gud6gPhPOgtNSxsRMJTwSKS04jG+MTX9+xv9ncOAb24J3jIdQZr+5YmrJrNQlMFxz5p9S5X8blDJ
dwFe+jnUlePotMNRgKNXndKDlJTIuxulMpfllspsLlkmJ9nIgD075MFb1WLnsWXPQ068q6q/ROBG
IWr5bX0nhSTSHSNF7/YAeyVGXMkdSfL+SdZcfcBQYB7vUdb8ZSXRtG8kWwz/EEkbqO9N7av118JS
BT1B+Genvsl5EE9HopFDN1M5hTBn1QiR3WtrXsz8PgkSL4EpQ2paHQAcszex+JVyBtSz+Wkc5rPv
J2sMl1q3G8WVlgd5oaj4kkcBUQSg1Y7Yz0ViPkjRq5T/yBpLa81jrWDnx6oqJRyRjtBX8GAUFUB7
P2k2NcM2XBqZc1TLybOQ52P9uNcpf6ahO8pqJ6eFEA7myQk82ksPaJoYeEZ7tRze6gGdtYIK1XK9
pmVWgecrjsCM6R72JNW9RA6s1zhb+nWMxKS6h9VHC5CeuuZIQcxCV3E9xerTgA8gavau8qPuIro3
CvuIvyyHk7QEVQMnEyRKLtYjsiaLelHt7WpYdaW2jDp6mVl4tCBxCutlBK0pBlkxmiABd2MLKbqC
tdgyYyXrJgM27tBPy/twRU93o7kF+ee6x6ZSMJGKhne3kqqCo6kky4m43T+/sd9tpCCuTWGZAunc
f23KcVfpVtE4n4V9XU1H07rowTYC36qG71URH1AUHmmR/GWpkJz5r6I5V6imYdmfu5r4Iv0fuyyr
+6x2z22Q3jVSz897YI+bLG/WUhHRNsMTyPEXKdUtSh8wJtVqZKGakl4FBw1ZP3FlWfASMlVbMH2c
V0ufNzGmVGts9SylL92Y3OSSHPRoahTkgVQoZucSlGytGsqKhV47xJRlCUf9hBy9ldsg+KxK6lGp
NYuq/DLpDXAs7P9WeBtK8aKP1lYKdfFFSbHKJa452UN3kWrMhBPwxMdpw83JieKdKIAi6ZCE12Jn
lFjdsIEDefNxTMqaVrdMKDvG1iKrZB5HmCIRpMu/7VCuXHa/CBRdYRm2TWcdgevnn/+jfmi10CpD
P/HPUn6UXAbjIU0ZqnKAcbOHONOO6M2XpX+QkiYpi65yoIPpdBmxbjZGt5Hi/FFB7hO8NRoOvnn0
oCpL3Y3cdMAsAQN6nBIWu6Dhv+Ttk2K+CscufJ233I1IG70LBprEABelfMlkO57MiqFbu6o5ySpa
9VnUdA36ZpnL7HNmMebqbkpsGeACbRovV9N+BtiaFARStD6k45utsYzCgZcPrDlgTu0xt7voVBrz
RbrRVZZuedVZUNt5KxmPrmG+xO10bRv13COHDy00bUaAODCvt6DICbBAhlQk46PFTBu2+Lkm9ISp
uCv4To1OR6QZ32RBMtf5m+Ck2GC4HMTLjKxJQ5En6/ZJRhqFG3mo/vML+52riV0e7zW4BCIavq7f
uRrnrVaFylkHr8ri3cy4bDm/soYS2iG8EFoxQwjgq8tgfICtzCGpWvlI8GnErVyfIRsSj475fI3S
z2IJ+vMXFN89bEQ72CjweYGINPl3sdpXg6VPVJEPDjLDoLlnJo/bgMbbyW/nRTOi7CCkWISg0Ztr
KIKV77+7KDECiHn1Y0CIcRVw0pXLfgU7aQAKNN786kSI3yJznzVmbhoHt/8VlEiBQNyfBtVAsrUz
OJn7TNexhso4u4IUKym+sDRUfaeCEC9jF6NncAmKJhTqL0up+V3RigAY556uUdcYX4of6B3ZSDWm
YOfqlrV4H9sazvhDRrplarXLUEUSoWv3VYczGY8OttbDzDQJc8AyHt2lqqPowUhacizFvr/siWdW
B3FXTlzG4pRRd+vDDxpzwiQASn+tkquJmqxiFEZuziZj5F+W7Way3KWIeAm4pJHGj2CigyeKF4Qw
UWQ6eBkFYMcjGIO5f+rHzTioaza9JRRngEvSfJv/5cpQsX+zANmCn2KADSDx/kt1pTCWa8vW9c9S
fpN3spu3/JSC+e9ARsBXAnwyiWrr0/vI77yezdFKzLukIT0yYD626oXcbNdcjojVH8UW84eFhTIC
kPaSt6C0mcUEdDizcJVZ6KBUFEzojbiWObqIDO1X1cGyGOgv8G/q81XUYKQodiJ+dTvjDSdBmEmS
ruioSfy1AQa0L/SdLXWX4HQ18ZHU5dpsDK+NiKmGuzQH3WIIeq+aT5SryFBbUr3JNS1P5Ix6sgwX
/UlMJ9mibGEfuQUGbvUk+zgjmpbY4Fr3V6N3j9T2S78KN/m7FqBasS9gf9FHKV7MzJp2D1VHzWsO
EnSZCOD3tC+z9j73d1J1I0XlY0He0/COokXt60XingIUBU4Iat7EwpKDmWXW4WjLKjCX8TGpDpoM
mRLvGjqGPEm3ndYyL6CbzbYQBrk3ZHdp/qqGAG34armhezIaPQf3EHyQXbUcog+Nr28xMcmUCqAv
sYPFpmqYjRioxJjkZ2WDyAnhH1j0XveAui98n9w5GjwxdxVGLUvrvAoM465z4m2OtzoiPZh8Ku7I
fO4iiE2AN+rUc9zsWEHajhgjW/z0JMuWCGV4gztPSt1Ugut0BzBss1HoTg1MAX3zQYibbR5jPdg4
kwMIlV6RMNf1b7v6ACHrtcjH/rzufXv2YWUWuFlQ3f/nBAF2rRa+EzI0VutHqb2SXdYkJhG7Je8O
jinCp+Vczd7/4+48lmNH0jT7Lr1HGjQcZtO9YGjFCJJBuYFRQmvAIZ5+jrO6erKy2rpstr2pW+om
gxEIwN3/7zvHFujUZHhAeo9t3nsOyvCrACZmx2D3SpMjubWG0cIe3fUk7U3bDyfCTOsGDuDcQ5D8
n1/3f7shoFFtOY7pAH/9622Ly3E0p0DTLvgLjgo3aQhtNYX0xUDYVRV2SlJ8eZOtFE4R5ETGoU9B
BG5wt9NMcJO5Qslv4ua73xf2vxiSRZSGVe5/nbb8EyRrE//0f7Y2wcf621/5Ox/L+8MFx0Qtg4ME
87eGNXy33b//m2GhZuL4B5QQGzf1P/0/Ppb7h81awKR7Qs+Z9SK33r/zsZw/+IsurXnW96iH4G39
x//5h6JN+5f//A/FG2H+5dgLjZHFiYxpcxs3TZtr/R+f7JH05oKGun3nVWSVgv42MlvOsnWMKNZL
FA4fvc9mas5HnmugMEwLXuPMeW69z3X+e/5PMeqOJPXWwTC8sdndVWZyGR3hwNEFb1vbj5zuf0+t
ijEqCuS8AEv3XuRy7cbZTx1Xh04bH/TROlIGWOhltYt5uA52dB900dvsf0TjxKYVkNIwCqbPZEEr
2Xwwv2P/ECGRsda9zS1jeNJyglsZNzglnkmZ01TL3pVEa3I6KSPlrdz9dszyPFl3YdF/gRx5KCvn
bq45UJlzsdWJ/vQGWPMg7Dauc9cJ5mDRVCYoZKnqJn02L4zI3M2Z/kSc/s6wcwyxCTEO6M5G9qa7
QPLGJCRr1L0FihDquFtfhNus8M6tM917nDNX5rNkGa0yKNwfeBDwQIjNXejPD70zv6eheK1DhMjW
TPQRovgABJ8zoAmvaDJ82lG3TUr9MdbfjHXtp4+RbxOgjA6DBRWlMtY2sSPTH5bU/m8N46uVxVbT
6n0x8ey03hTeuq+OptO9pHa9C1N5hOa9yudpofklIXvzaEfrdqistWBy3HjegzO2j1YM/D+YWJvP
m7RNNsasr2rHPDD7XmNiIMYpvb071MfRLfeA/Jk5RYcS24PHpKTsBpJz6wK3T5z2m6JX3RMUu7WL
S3Rlm9NxcsvlUNY7OYbrsjWWbk+AK6xXqQDUGk1KspEuRvdRolpuO7Gq2/riOA8Bsbx6cm+mAkLg
nFxZe61kki8ZJq7COFqbPZpAi/BhuGwn9W4luwlDcxTHQLPAHCbxOqi9tUsxwrEwzCbWilbc2m/C
TS5I4oyhzScY3UrLZcvOVQYoM7LCsxXYhOCOWkdm1VLB3shlTiJXmsM41CMawOLDdU6AnU9ObFKz
Cm/bLjjbHmCR0F7mMER7f8dD8zburWMVOI9izu/dIX7LWRYUjkZYxwbyRFkx9pdJre+0xlzmsVyM
qUB1Xo9vfKNojX9b3ngbZDVOwrieF77XX9LWu7pe1dC5ii2+fHyurU8avBn3iRCrQR+MG0WhqLVn
lLjvnpc/WTbHHJLL0ZzTH6uXx45vQ2Ofp26gc6W/eoKhs8USl5A5fbkvh/69R+wjMHdGCjZ8Ypkk
6oljyCas13NEGoOp+pQjxqjHJyEvpI1JlPTzKo0rktBFvp364YgjCnWU+OH4Ry5yCzQa59Gjax2N
mr5ULI41FBpCN0vaxo8hcvZFx8E43wjzLF1MmFELM1wM/msbHDT0n95c3wn74IvTYFfXXljPVUa8
z3LQcnlZ/DhCbm/jirEj2TspOQuYpFiS2L9kqVzrbgYwXp1CeeRgZ9/4AuGMsitwVyMG49rLvUVy
tRmgGIH9M1UW6Sqxb/D5eI159IdoO9YJw2Nv9m7iOd81hb1C+hHYN0lt0ezsGDIBnq4zGhuZbW5l
7n3x53fWgvWyUEQyD17MDE7BaNxWkpaYO9xZbrI21H6+To+tWz+Uk/tTO2ijlaIKX6+9GkT7aTkF
7hsGM2ZGCrZ2b1sJW5UA++Qkj4k9n8m6PlGAN72Og624FovMyPYOQHA88UzKyqx81SF9e9ZRw47O
auKpkRdg+RhPPe2lKXEDe9EnNQhaL9uMqjVHbfIn9sr3zkp4GuzIwbyVcf8d1EypqURsknn4sidW
4M41CMvXuZlIr+XEob11H2rA+eaXZJlmYEH5Kdi4iFZP2nXqaLcrX4yDIWL+0ExtRFY5PhKza/aI
c1ZFUYMzuW2mAYqsr991lXvfIB8hstbfcGPgUMAbSXzG7XtJF4b4OvPT3jxl8cgBTnVutEM/Tis3
MfYYQmyMVkmmHbOu4ySpu6CYenTaYpcRJojZc81WfJna+SEdxtdKupiH3bWqwnepzvy4fwlbi+93
8Dzp3kNeWBv+XPsoPocq74ndZNe5ND8mOYXoN7HpCl6z7tIKbu1Pr0ynZTwIHqPzvhynVymi40h4
eazJpoda9DXT9p1SEtN5wDJMMFm2BN31kKCmCfVaiOm7ceqj7HQOR/HT+phuUwxv1G7EMujjV9/H
sNHmhmp6I5ypH3lA7bxwfBgnI1n04cTwPQgefZ1Esu4UT9KxVr51Grz8wqPoMezGT9PvT21PAHgO
N0WcrRpp37owITCPL5OJXoUWzCfd8t9iaxA3vus/S1iThoVNOEO27AevXphu59DmeHwZRM26KlE9
VPXG7KcVXcOz3+VoApFmj/G5NfOlN3X3ZPEeIp1gc6xPD0ypbLMHmOwqPAJREBlyhc9Hc7C2hm1Q
GSKM6373XfJpu1wHEVBkP524rKhYh80trPVLbM8PLONJUvQLfdIACMnPPJzuC0Pfe5rxWY8U4Hx9
by2rNnwYEo8DMmwveWjs1Ja/Du9Id68sX7zx+P8wDJRQ5cxB2ZSAUkzdZi9nR1+GJY97uwUv74Sn
mmanl/kSkjIKi7DoboHkcwicPkRj99ak2jmP67NTwhjUoBdKNjYQGOqe9FAqVwAVrpB02QmX+nuG
LQXMY/IxdVWwJJBcU5toHl2nBCRUcs4en4vW2VlUeVr7GlIUCexWvynJtaudNKb13Ljw13q+p/3G
5VTTK7qfSqCx98vuRcvNnTPqw4qQ27RNJYjgJDgLo3pnWH9hOsZx9sDnZt42RnDgeJIKOm0Te67J
sfpE+TmDaLnBIrnNpxw3Yb7T7WJrVNal0qoHDwEKpargTm/PiVddprx75xwPwL6a7Akk491tlMmP
FtcWucR3Gbs8nuCk3ehWtXVnfdOaCbFkNvaFfyq84iXQy29LN18KBjm8I9ck5SvRmiG7f8m/dDyi
Iu3W41g/dKgElaxQNR8OyChfBQ2TLKE33unfdCRzfdoHXgJYUe79wtzWvlzH0n4WSblt8FQl/tIB
DhQH7CtJ2VlmyD4JariZTR8IAcBerwGmM8LSku8C5nrr9N9N8B5S1W9BO4myg63DMNdelBgfGmH/
WK7Mlqmv6ZwU5KhBimVQePZqBK+4ppF3llBmyPXSoDS6fGn1UXsjRXE/ZC7Jw2Zbi/ociCVqNm00
GKpI7anN5AtH0ugteMVZ6ZEFzDZDAkMyeypdPISl/VrCp4n79GorClr01en2BtwmHi89PhU8ulPg
ko1xLYjAiv4+scSTocUrGemnHpJJzCa8piOEWWVtp+PO6KAuNSeqYTQVQ2wI7OyznV/Hq9H1Xtuu
Yt0rFGf7zHmyudDy7MlPuRM5HU/5sSERaHfxcUp8Rs9exai39pep56Pe6tcOwbbJHu55bDwkYfDi
ZslyZhRg5NF1ysJTF/cfuhiXo9MTlqLGqEflqgsOTRBvaTyzvjepxHSN85nYb13A0y4YONwNWm7a
DiAZwwpolZXvUBNpM4ZXSg/rKqBjm2UV50H048xI2+jZuCjTdYp2k+lRzVCC8mGOv5bY7Oj4WHby
c2KADrNq8yDN9paU1CuZrb0NMtG8gVSCHcVYBaN1yTLvam2iRp3uAL8HgJ7nzmvoRmutGm+yIj9p
2rXN4mULdlTPcfTlFW3TNLA/3MLj++uv5pSXVtsRo0ivd24mS1sXg7ub9exNjBbYbJdkhIZFIl+i
Xn7rR84Toin5DmKNsDgCy8F4jTzWIyx8c3VH5BrJmeTaw9WsHOZkFImbXRp5HwbxumFyXqcSGYhJ
Ncuo/XNDMTJ9ZFi1nKYWPRwaPm+SN2U0fw+q+icEgfHAOEQ+WO+spA1W3DtZtg6SfjfZ5bGIfM4Q
mo/OTL5DnSWO79PgCK/kMiHFdK+iKs+zqW1arNNDI5XBq1gMHJ7S4Ug3stb2qSTA7R0ErkhbCkrs
/dak7RB7zYDpQ97Ffnew8S72EvEFhR9p6euRIQz53K9Q71i4721b7Nwp2uZmeEoonuLHCvjCliiE
xjJ8bk1QvlW/d9zqKON2N4/NEiF8HulLy4Fl6Be7bnbpVx7iUluFY7/nWcW2jvMUK+WrY+8xsnyy
h8QH4muPqVn8oI7bWay7WZSicbHdDxtcUTsTNqpon6XHEqlmLoiv2xOGpDtsjru2LC7SJz07rXps
K60njoFojn5BvadiO2iGLGDNsdkmOC45X/fiZqNXjsnx7wkC0nqas9dQWmetXlda8G0y4gx87xCk
tx53oSzPHqYif6k862xBQ9GmhEU7C6aS7cvcx3vDEicexXgWQjSXNZrRmHPdzl2xTk7D4N5IwMJO
edzc5C6WBg82u9tt67F/IeX11UUpkUSQJnGlsWDPy0WWOy/zFO6seetm7nM8dDvgWD/F7O9qM7gw
7yXnXxGm7sn1jMvZCbhFdru4yg9Q1bYuYtsUu6JPWsn2tVMxxUSI9bOo4yffoJWTUScajcW8YRS8
DHNrS9D6mjcmW8zgIGgRGE8KuZllGbZBf0t6exWF1T3yhgfygB/zvNKk99ia9j2u1i0tUJwbnvNi
ZSCPnIPAvpRn6drqkf7m86PjV0jmn+NZ22b0ztW5pk7n3O7J/Yb+Rov9O4+nsQT1nZusRekxEeys
StwAbsTg/0Er1KimzJKb1MJYVi5NYs03tT/cJvyWohVPWSXObvXQevEKdfWl4onYNKhfqRvgxM2w
KExRGa7sIN0gAX2wWhLmWpPwTS1/pkZC5Dfcxdw4B3tAU58Vjxy+UI3wIMfqr512FNawAOpB9h3B
sIbfeP6xrZiRDTb7lE+n7e17oeV3FQVMq3uPofZwhMPsn4iqNuU71B93Aet3GVfLUm8fgix4kHDe
WK2KoxPXx7mbXie/e6n8RZiU14q7jPVDcQXxmVPdiIR1TBdld2a3kt30OJn6fWckkF6+KwNIAdrG
kRm6kjgicwzdp3gemWNJ5hoRs2A0n5X9MVicAs/lS+d2G47cfsyWTUEQJs/t3G5Sk11GT4SZPXtx
D06pvilys1zlyCZVpjtQ8kkklGOvsyej5oKccqaS3aQfLcrKHHVliMISIjRZw3pLknFl9eOdFY5H
I0FeOiO4Z2cQRNETRcezj4ImtRCoosokkf9Zoc4cUWhidNj1pn+h6ope06975MfDIcOy1IzRxbZI
YDbFKkXLyaDbVJbOGF1njbYTMivlLVLXtjJ6tqg9WxSfBarPAuWn1g0vne09cnPuKp6VXBU5glDQ
9LsCYSgEiFdMtrsJkaifHWTkXVsvuQ2jjJt7ccej4rkXG5Rqr/0YPGSDePCjaudZ/rkIqxPBqyV8
madad3ZVm5y1vruTLPKVG2oyGYTXh0YDTFtll8QM7gGXM8Ilis9gOwzGZ1s5U03kqVM8fNQ+i+AO
OVbKmVxdDV85ulXZf1fIV22zO82WenzxdB/DLysxGSQAJOYGhsfH6B+NTOx9e4J7YcRfbVYcBj/Y
DZ5gSNBcC89FATtdJEqZdoiOOlKOBFWshjK2n3DHpvTb2OW+s56/DZDL4o5eGJN8YACNA4dRXRUE
NDvzD26cT7pxHDocoyGRZUQuwFAQ2JaIbCUQiwixbTiwsqVM6gUQzuapEQSuGbZahOFbmuggDTk1
0liPuYpJody5zFX0RYCu00Gra6HXjXwIn5FHYahtXgqDCyAPWZij5EVCu4qj7Jhm3t0cZZcSda8V
Nt9h638ZKH1hDL4M5WMay62D8JdULxTneashApZMedACt7SJC6dtb0rLrVVG9qGy5T6S3desnMJh
zBprGFblBNdYv2az/d6iIB6Vi5j1iVRu4gxJcYSsOEJabIr3yTdfbK2GG5Fp8RIMyLU3bPayAhsw
udEbkZsrE2nXDWnRZeqsoq7mnYrmq+e794NR3MpYW5RfnSMXhjmdMgzLgKQ2vnwdyZ1L/MsdHma3
9i65p52b0Z04uPKIIYnuM8e/4Aac7Q0Mtyyz5zeyiyvrN36sO71BBFiaL4Qx6Zg+IB684fTgpOOI
TuzmIQjADhbTbeUAOBoFChYGUH4zrKP8oRYVRf+Utr2kLV2yqUphB3r3fHbHvjMWQs739cCuG6je
wS/0i5MAXjF97rs1BBk+UijWMZd3jZCoKze+C+ln3JmWfon6+lAn2jrufxK3P9WSdZMWb8fIWenR
tDDc6DaxiUuhtGEssGH0Y/BQSO/qzj2YXgkYIsCeU3h7Ag2G2GqiefBqCICF4W7SutoiNGMM+R1y
A0tCdxNl1q4LUMS3waLR0qWl1XcuYs8m9mivFRvd8JAdMS8O974l13aIZsdsj2npLC1KDin5jibn
5cR4xXywibX9EQ78huhmGI6eGwmqwHeSdT+JfX7PNno1xMMCHdKN1YUPHbfOwtVXwPGbOH0ea/Nq
BwYPfWNnVUCnhyEFW8Y6ZmA10O9cSluj7h1qiN05J683gDJKjrIaoa+sChQHM0lrQg3n2KeV1Iyf
oXeuXh4+jro8sLy+T8x4PVvB0gF31tTjQqT9UWqS/E+0b+xkSaoLCcKTK2KCZNMydClb1e8jd85x
DBZYDd6kOTx2GMz8/upy8ECO5kY241PfugfI8+ChbhKD44m0xOw+0455ZWe2KMPbkPehqX7mojq0
vgkBP9hoCNb1JF+HfrMqg+SUsV1v9e9CjvBL6YU5zj2/0CVIi105Ymbwuu2IiI3Q+7OTyi2Zt0ie
zQ5LAzko6IzruKoXYeYsJ4G6t/IJw6gAQ/ruWSqNDQ+F1VZ+Zc+9FrocmK6IfRc/J5Ioqg8wnp5O
HcmjoXQNY3upKprk5vTdiu52zoyzntZLAwmUwTMM2+MuC4YjZ2HYejRt49XNRl1ZfuNv5sR6anpe
QmB47Ew/nMD/0CLnQp8eKYq1rzgF70g4NYj87CbdJWn3JfP40FnlpWYH7gz1dcy7vc9BwZDA2wjK
SzNFJAkTUEn6ykzwwlHc8GDQ2P6ngyrUaBcM88EXsKJfAZOkhm/pX7FRfbrDV9zYr5xg74S/7D22
4jp9V04loYYSQbhvGrHNYDHJeB1CODfQAtdsBXuOsuQMobzCrEJVsq050zTpvFckID5Tbx/WDITY
yMwhqSNhL+K0PehBv6uO7Nd4RHzxa94ROD6XibkvPIres2F+59GiGOrbvCG9ETj6g9UxmS4gImQK
8KFtRcCWJzHYw8NGyLB8UKznROJgl+NdkAerwKgYVqHCkgI9erOVbGjchklOxIC4je4d7n4icJc8
Mj6k07JFwmg6ttvJ9Tgb97epr/rqGfMZe1ekSCmHCiYqLM8yXxjk78fxNcDWrrfLWB2t59F+SF/c
4dOotWvVDhdSeLC9zateF2+iip4jjeY9pygVRfmIfNyyrA2qpjEIfDMmKFff5xOVTJdFFDcyGroH
Crbt0qqBVFpZelfF3+SKGLrLW7PN1pEm72qn4oO5cXGdAYSmkzTfTLHB65GUS4dLAnvdaNW2WG5m
yqQJbjt1mOGF/V6DEBvXGUTkz9yKV22Vb2oa6NIdFjPto8kT3LRcTqTsa+8NJw7vNixq4fsU8wP5
CayZ7VObu3/TYPxvnU4bdMvN/2k2fZjKrvzzcPo//8bfR9PuH9iRiA2brk6Q58/qJvsP4QjIoULY
tEpcfkoBeyH693+znD+4U5qmMA39P+fP/zWatv/wdGEQ7Nc59dXpcPz/jKb/EmlmGq3DkMbg5fNK
fNv+S7rIYCiNtdbRGdVaR/ZkBc2htDq6Y/1gwLyKAu1fhFcNfqk/Byp/f6IA+Og6jsPI3lSv6E+B
SkIUkMEDqd/pPSPCAQBCdy1NWAzBAOEMAI3uncdqAhSY0J2EnGV5/6LK81eM9+9L8D1LtV9IVf2T
wsn8RWTO5nznjOGNZQdnbzrOTcnqhMSzA1qxZwsi4aUJYz5Q7GO2u52m6C6Myn+R+Ptrhli9FEc3
+JAFgV5b/40s/undiPQ2b/qk0e/62N5Ng7FKhuKkWkMwvO6Z0kCeKD8idkpKWPCni/Tytwzrn1MJ
/81Hrz55qiIGENl/SkNWXuK6DdzPuzkxmW12zoIDlV8WIqmJbVVNhzk2/1XSR7f+UvngN6bjgLqF
H23YOt+Hf/z825CpKsSZ8c6z+3pTlQFzYmguN5UT/GhNQ6ubZkCRSP9GTNXSnlOWZ4keM+tDxRgn
j2PR8EjWl2XFGZYnqm3TvAe5sfyRay8Ybw2LhwBnQLYwF5mWrZz4SRpyTVFvHTfyQATumLfJl8yi
Q0Jdl8I17Vz65lp0ppG5adJmkTRk+ume1AhHDW09h9p29AZGvPpN0YobluGvWcCQtK5cKpWLqoof
ejfY9RPxXpI9Y6v40Gyb2p2OeLpKQFiYABL9L4gDd1FrPHZN+ezF5bMflIvGg6NA3MADC46OfqN1
jFN7Q0EL3OGjFdW9WVdrmZsPo5CrOTnHTBQj6zHXqoR2gf0Kd3hro0PutBOiuZPXR0+VYzMc5NCf
MrDu7efZXqTp/DA27hdu3awBZeIOGueKMSvQoT3nMzgR46InjDOA2L3nmv2lj/luat1tPsJaiNnd
ZDbQ8ZJjFRUbnXmhxiq2jSeWoEuqxxi10oMnWo6vLP9ey+rF0ENLaAJcpXbMYRFGbsc4DDZnSSNq
1xQRSEbj1NUtEuEpPU9nI4KCTcTT+OHGxTYgF6dV4AVnb2MzWEpL/wiYhg9m2pT0DRA8k9Qbd3Vt
L40Y5+l5yCWScAgB3rMbuFe8JouKlLpLS7B4nt1T470FUAgmV1unvmT6n2zazgdqK/fC0E6REz8U
gm4JIk82z74oT4Mwtzmj/Aq4d9ElO6rdKki4lGZyzJNNAomr7cerGUTnlj1xnrKdG6blkMAxc5g9
RJ8OcMS2bLcxD3CqICd58IzxR4skKMIZF3gpCFrG8hTb9KNdZyWzaZUI/bX2BpZNxarTzn4PaMlN
7nnH7utZe+s9RQDiXKp14vVwW4mZhR63Tw/Tb4d/wvROgtJ70t23Q7uV00T+JHlKBAylMLnpfG8B
OPo4ZxOD3YlDUcRx83AAqTT3FZoj8kLjsGKU6hLHHqxp0RJrc9L4bQZmM83OvTv2gJfG1dQG6yZw
rhNZEM3uMakoc3tzF5npMg+iVZ8SrCbH0q3bjPN+VJy+cV8Kjz2fiDbc/I9c5C9dSO6RoS36TDYf
+8lvsfJG69QlcJiXJFrLuxYGaM7wj7zMd24wmnH8IwucZX4H34eT01RhJ9HxVMvZtQ4AqvYZCh+r
S5YdFbcG+LZzJCu/7ANrl7nNUQPXZErxagbll5hAnYm+yilSIfO2KLiKJeq2RV6vs4LD8OJBi+pN
E8qN5JAt7bvjzMw/5xuU6cFNjbaIKvC2DX9SOirc5QELnsQYbrgmDujoWUJ767nxNm5t7VxNB2C3
rM3i1W+ip8AunwFbIqYyt0YWrZrhduS7X2rJkojV0tADZm5h+pxP9Rmqz9I1wiX1KLroRcp9USyT
ijsBIadMpx9e5qtsDreRbe+cmtEkqU2hp6uJlCoKWWb3zaOeRHtRSY5KOu+zGcVpYs9g509BUqyd
rvkaLUg3QWOhGYJbRGXYMIyzN7inuChutdKBHGozvgqIA9VsTx1uLK+GrD4zIEM6HYLcM5+xwzLX
c/fEGYKMHHtVKTqY/T7aFVdLSDrKZ8ord3aJPpzhn2GfXVF8W4K3jsfrxeXbq43edx5/BzlUaMof
Qe2ffLsCJOQl3qJtGbRRgnPs5qmnCsaZEbs8I7p2xErqelyblXk0TYYugQGH0D5kOqt5/6YdIEZA
tzcAO7BWNnbVnICjLLa9LS9ofg+EdMiPMr/jOPfTwls68iHbeExr5TNVYtNIKU6buX4mgv5lKPlp
jQV1Iua1jZUYtVCKVKFkqYSyNy2ZkxiLqoVNdcKq6mBXzQPtoca26hjVra70q3XwNo3pvNfn8Dwr
QWswls8R/gAn7G87DK7EXzJ8rhHyiFYJXnVMrxXGV2jQNBjsjSlReAV3Ll5YQQCljwhLhzCKGMxt
BQbZEeFhNLYbO9XvimE89l548jDOephnGdl9VK6EUNIjpXWUntbEUzviq7UcKGZ6UT2yEGxuYMIs
vUacckH02NPnuwbrbcCnmqLdKLDh8k8e2V0j6Iow5WYYczMHL10t183O53tM+/Ary1rE8eO3LJi9
zgUnrL3odx1BmZitZhcxIBT2TtUDo5pxgoqvA6ZVhIaqmC8WPfGJto/qpJgyOc3xeFEmE4WqVg1N
VSl0aBU5U7NWQq75zjPHc1TMh8mGCFYat9A/VBNbNZlUc8bgJMybnS0Pwid9ohpVTPKo38sMwGQ5
vPYcpIcc5U4FlTKasAVA3qiA2wyt1Dm6Dki6pmoY1tp7mwCb13mcespN4TZrBTWummEjBJModzjQ
Gjx5jr018LH0gwT+AqkXSoIyqNHh3TacMygadcE3SXab3+o/5f4EF4Qq+HnEHGyEPOCLV+qvGHqj
3q1bG2i1Rju8b6ztmPCPr3BgD+N7ZU1rK+uvaZosXICoGr5jF6qLAgYow5vHw02Qe2QkKYaDUplU
DrRo3pLf/xeOKtX5Ub+IIjQIl0I7/94gkq9AEKqGaMNAnjnbkdADRoLaDfUKv01+EppBNQF0HTWk
Tc+o7hseemogTtUA0yUHUw6QdNXSTFkgWPFBgTiIPhw6Wk+O0bAgYUXGT1CY6ZahlELuWo38RfzO
3vjrS1QKorbwFv5HTfVThcQVelzRRwZW7DHLviCqII9o26p0b8ZVUBYgmD8z3hk+FNUmk6AkYgx6
fqKSehzwQ5uv+qWCJJjc6PVGvNh8bfpd314ny11zLFOiCYPfdU6TYzPUK8uZn6Ih2at3ZvBRS8zm
NnGRwGjyTbfmdQigPh25PTh3vx3wjAadkzBgevQB/KvreBDWi5Jlwec6KGmi6vLq/IY0T3kgsIjh
uHAomkvSUEmpqq2qkf0aV6m6qnqferG/F5PLlz3niEJ9oKoepwgEoQnXSUZrZBAwr1l/JSfNb9aI
o67q89RwlKgWfJxh6hvmXWXQarHBD+iQp7kHAq1XJsECl6QI+KcWxHh40xU+Oxzu47k98CRbEGs/
cSdfMVa9iI5RzwyjvHsYbe/UWfltJtB3908+EG+IRPeVSTyE76pw8KEE74qFoUr46iMxQNMqmZy6
sPMQloT1BsB9M8S4Zh1mpgrjTaNJcex/e38OiyfF2Aib+aIuVcWF8IzoRUTLELhqm/l8H+30vR71
z4L2o7rwfSXT4fKVQHUyOAOqjayY5lQ+kGzni9EarnXZr5XwR/Fz2nbaRFz+sqfuakP1J4u4VawE
Ezi4Ej2ZQ/JT20xio9si9H6cNwWtl4m8qpeq1CMe3eScAtyQ4OApGQHX7laV+X4LeWwvDZaiTTrc
q7dREx8VrcgiGq6MxjnzpKRJ8aVmf5LLblVn/OaUUhSAWxHdXYDZ2cA1jzJBCZZ9D0B3mgEkdt4U
akDd9eJynQ3DPpx5b3AUCnf8ZXjoIWPYNNkTNkeMQXoLL3Oo8SdcbOVm1sbiZIkvu9dvJ3O6BKZz
2+aPTPqPEnNSOwevFQd3BjVOZZWqgu6qmAYKV24HJnhNwHo2F+oI0bsRu/eSO7diC5QIPNwqAbMC
8oZ7Wo9oQBknYZRsGBTv1UeoLoOUsEYapzvtSzU7Fehjhgxj+d29snfwntwT12jvFTSJQP1BN/FB
QAHBdbSqIwZYkshxcyCVflsO0ScN6qXLTUNLjllbcrJPO7yCgNOXm7i0ttrc7R2IODL2rxawcjB5
+7zr9sOYH6eyf+7D+Vk15mOxsIsI0WVGLxmM/IQrVubaFXgam5/tL0efRy4ILUI0kG8qFyyRAqao
Iq0mTbjG4kaBw1X9PcrFi/r8VJlWcOZL3+/q1VyM887WpzXjwq3hfnh69vttVA+stqQES7yO3d2t
unz1iIE8xV6FT1c8CyuaL+rHqnuoxZ8taJ403U0ZixnmFJzwqLHlRp0r1DG4oLQmwmfMay2fVi0f
lLpBKSiAQtWoZ8/vI4ybCdk24uHddUyWXjIfa9AlbBJ5Ct55VryvugmVInCJNPrpuIx7m6aY7ryk
+XNEQDzBF1x1LaYObsnQFz2+14bgu2qA0Ak/Iw+qXmwrelt+UpVUKzfvcub4vKRgfAhc7sYExxRA
f8ZGOHERKPnDWMp7ETg7WAeW7d0UYljXDEeHGAZoEH/qIcHjMJ6vpj5dmDBvq3C6KLMIUWfdny9D
Xl6cYmeSgO6B7Gdwd5z/y92Z9UaObNv5rxh+Z4NTcABsPyRzVKZSytSsFyI1cZ7J4PDr/VF92re6
um4dXz8aOHUajZKaOZARO/Ze61ttcDU/sbPtXdOs59Jk68uu6yQ5zBk0HKSPCOV2sO+ior2fYy3n
DfN7aaJHMt/vCXAGOhqsKlszvODrXaSNsbZhgX7DndSB/RNXgUvGWV5wP+vxzQR/bQ4MzXNeCK4g
SxlvSdG7rvz41tB3qULPH7rHk6xJsZlXPQoHCNN726ffzEhKSYPFHDE9e3Y79mBEDh9jg7vCNN/m
PTuJx5XznrgoQJmk4/aIVcDpEFYwnFKTshg1KlotZChte5gXmfkCeZUgSK8w4vXSvMHxAb9S7hXp
Hwvh3OefyORgH21s/kRyMz/Uc5k1r99z2WDHoBBAyc27EHXP2RHRIiCIezYN13F3TsgfQs55P06U
BrClYkzhc73kdO46AC+gsaLpZr3o2vFoDGRH0jx8phP97tK7qGIBTLunHK9dAsxYWBs+tY6eUV3E
u5y7zqgBGs1F0PzHV4KP3khX1lATqGCA0JmW84IzLyVSbc//5+dQ7OQBLH0eqJkioeLxUO9LlCfz
H+i9iB3grCZo9meLdcvy0YbNLg75emQ4rRxhkdviQwzsu3OPo25OJposa6k25p6lkXGLnS2wjkGj
jlG65se47m6NHBGpr9WcuM0bJXnO3A237Jc16E+VPS3VKnxRMnDwhdse07ogJmJX5I1cAB69sSPn
LldH+NXtbMjQrGHp6grhGPF6pk+FFS17OixLoYc6NoAXBSkVI8HpzI9r676nLGiFtrD9oln6hXMs
8N8v0YevDZ9lXzF7thGtXMgIaqb1YDdIz+qWgb9l0DVS8ze0q522LquK71Dc+LNpXcrgs4QXEbRo
eDBvcz5di2hEk6rsiiC/i/IRbPpwN7r9SgSgtpUei6llSwG4cNPVjxUFInJDL47ra8B0e9VR7nty
CGXEq2iUZZabd53ZF4uRoRQSUViLmrVW2+4kbDhToAglO04r+9vBzxnrWIuuvBkif0Dwz2kl6/Tt
7CYfFGdXk8cSkzKcyncY07foow9FD8OJRdRxomPgKqVXySNS3MHW0YIlqM4T86FL83OInNQSI50h
cRr09uCUxlU09pdCXeYTR3iNiVzR7IKiu3ZG9d6yVpi0D4nSbWkfBZHYWaZAGtsd4VPsk/reGUna
AfThDLWPpij/aorx0Af1R8S4XKD7TiqQ3vYaztWiRAeItIwOTQ5Vy4+Y8SI9aYKrQcuuckejfi+u
DbRBtubstXwzoEY3Y1Ie/ORQh3KXmdzXKhYX1X/Nh/KAStpTLYDl/WPJY+zMTGDGl2j2j2043rdI
W8N1PmpbV4zbPmy2JcUFfuhgX81QAbGZB7Cx9hyO6qVy/FNWBkf6KbtEu3NTemTDB+y3Szo+0w97
7dvqSenNm6DRnIXmpld5YB3qrA1RzWfHAllPK186Vz2EfvPEus/hNTuHLkTwsLKwJA/bCPiolZM9
oZLLbJ+CYpsH43bIjXfZWYfM1V+TCnGQIAlg8D8TW8OVzVA9RSBmFv7OIMGjpPSQNRA6h8C9zLxu
Hf1QOuM1R/8nW1VWutKeEvI8goIMMsszbWMRr8qM1hw/z6wzdPRVZUZeCXGxiJJlaSvo6qarKV3n
lnVlT8O15J8MNpnMceapA4pbzs1l1r87AI7moemNIp8UGXNY7fJVb8pX7SbK2wdLaFvk5ioPSfM0
kK0w2jO6bms3fM1lHSEYhS9rmJssG73yNNlPLQx4vxeLaVSA11uMmnufm9DCjxB4JSoR5dzYKYHk
Cnz+ybpp4W4UPrYD8NY6Q9wwUiFtQlAX9rIojLPQ/asWTCjrwE0y2LvWdrzwpKLmLREEkJXsBe0d
Dadya+MzmUtSwikRnyxCdpU6mZgE+3tG0h+ypras43UFXH5KN+n0Mr9UmZA6D2JkMhzPznlcGLpS
cDnNsCz98C4zg8NQ2Ct90m98Ut10XdtPhA4z+Fr0ebWNQIqkrUt7016FinETZ+p27sCZ0bBs5+5u
oABFLm5701hVVXlt5ElMLUjvmsypsblKiM80ZLTDIOLx7ra9pW3agJQCG1yRpD3KwaJOsdqYno9W
MDbu7DntxbTXAUOhUFj0/hJPUxQSrMhTcDAFtVvTZSlCnINPacRtjd8RoSzSrhFF9pXaKECJlfh2
ApSIGPCguuj3BhUlxJywksF2Nqv07GvdTi/yA9D+BfLTdSInIOJERHCINQB3hIjqbTnSagV2M5XE
NiVruy0Jlui8Mlm12VuusrdGDNjLql+U8YAMvFxYFc8b3dlWx3zkfCbodyuG8iTNLALtvQGUCMlp
GeiCkqf0LMAHBRJF/DR1TEGlhAhws0WODZCMM7ZwguUTf4NJz/YJQNU20kSC4IS0cOOlmlMjoNsX
nbruA+UtliOLn+kNxIKMfe8V8OtDnuFQ8mCZhH6lyxmnGbEJSEDedLDj5sMdKFEnqwD9A+NIqi/1
mN2A/sCMg+OflBWJ+kLTxm0xmCsX3LbwmamLikdKLh+Ukt3Wt9mO8c6Fn77hbjhDN5zTiMOhaWrS
d+2Auk6bNnd3KVqMvG/2duMgPGeKrtz4prkyLXorXbI2U8xkTkOfFSBAyxA8FuvKR6c4lVshPLsi
RMzSV0Ob7kh82vatcuUT/NI6s6fF9xwAGQpdDTu80TWUcm3vqSaGrXYlmLH50j9nlb9MSIBh+dtJ
FPgxw+BFFTfPY8lN7HBgA44cTwh/3fwI2+HazO1r2/0yOcj5pn6lEstbdMVWEBQPGcib7G5lUYam
s4kmezB8ucgKrIhJchJZecjY843izqERUGtkNfnVKeyR4QjCGlSCgYqtAUm/ciNvABwyAaXudYQo
PFjxaKKDrU41nataiRjSNSsL2QJuYk8l9y1Rw+v8uaa3ler5xmq1tWW8ak7NXIJXN5LQ06UcpREm
VpVnJfYSpcpaL3D5ZmKN/5FGOcV50zPqq2/6yFp1lYJQx1h2ir7vFOQOKvXRDJZqGUz6vKqmADw6
IVCcjNXsyhF99uAy6WO8yx5n77ugJ+abQYVD6I3CIbMAlWL3d2RiTuhmQJf3licic0sSmVeH+bqG
+qCmBP+keGZ9qmEGebIpyPaKlzzxx7bB5CxqfZcTyiRnMO+gbzSFdCzctGkXrob6VKndgvlOorhM
GbI91G6eTtxGOrKTuriiaNzNPhWef5wj0SoLq9uawSDgK6dPPkIxwOIPdoHenAIczFZjeypLECsu
D35zGCbr0ZcD4qUJdaGzta9817hpEpDEOsKjtoTTYqwGxfBit3hDzbkeHi2fBIamvB2KaQUmng7C
W8FByZyUTVAcVSEYWdAOd5rpWsm5lbN8z+Bt34clfz/WKLfEOW0JgGa/cMxml4AuRW2/CmYehGsD
eiVnKONsFnNmQGHJEVj2+lMT9fSIk+sUXLbkoKUzP0h89dCGfEJ9WMHWs271doGxM0GXxkjAjqNl
Webb9Eq3s31V95cyya5aFTNk63qFjlu7IdXNB08PebYPxXJeydqqYsDGh86f2pIrMv9WJG5v2j46
ZIbwadO140IjQcOSHDrDwevHZPD0ktE+WKBiYbjjJcmr01SgcCbNr5seRs3dIyS6yuvy1hz25tTf
M//BKqZexWzUfXfMezg7BSE7hdpfWkt6gV6yutUUCiQ9cTz33JokopRlD+neV19dRX79lfvGJaj5
Ow3lmF0cdCovK2xeq2LUGFbtfMZ8HIF1fgm9hYHPweIhKEqU/PPRtsQYEw3VIdEqWNQCXGwplS+D
1vifDIv/khjnOnqnOi2+2v8x/9p7QRhSFITt//r7v0I8+Nd/daYz/O1fVnkbteMJ69V4/sSJxq/+
CUuYf/L/9i//2+f3f+V+LD//53+/fGRRvoyato7e2x+1NYAfVFQDP0gd/sGK2L1d6ksS/fK3/qXJ
MdU/mCih02Ek9xMuwv3DclXHQRihaVTMqCb+0uRYf5DaYWNO1xxDuIYNw+E/cBGoGTBQQZJAyTH/
1V+fwL+EGL/FRajGLLv5gToGZlZ3AbzxElSUafrPspxWC7IJW6VxVpJ7NbF3CaVSgUg6h42FW3yJ
qUp61oT7TTTqk9+K8o6BHdlt5t0k9Fety5NzFuC8NrgFLWWCG0DW+1Faol46CY5Goda0UTLMmlnH
JjAYw8m0kLPaLZ69KfoMBwh6iCDuQ/GIy89dqEB6rSoLllaLE1qVJgozEoZCI51OlkjQf5bDjejG
2wFaIfWU3yycVMdsSjqHo4SrUA8ZTpJ99v1//Vj6oHmipyqxH5ow/eoiwQObYbUoOv/VrOBDsGnF
K3ocOFxwxMprXbI4udqJ7wGgmMXJbyBVh/F63D2NeETnBgAo6NrfgfbIn3RbrscIx5wMzWM8i7On
idSficiagx23HJtiWplpPCe/d8pj1cfylsLDPdSuRsiwbh+UqbEPcWqSa9honMDLOCByoNc9lIAY
UXVPratncJAgk+1pQ50zO0tVC0n1uHVkUnq4KkCQd5h7BDsI8396cgpRRKNOVds0PPN1uJlCFYNf
XSzbLitBGZXPSQSAw+r2lh3GwAVU2mfN9JCzjsoQTC7IDCI7SFV2OH3asLoizY1W+VgeA8TxlUb6
WGXgCHO1apmaTe91OmFkpkSW3SBXbZUHV+sx6sZvneboEMIqL7Pr54S8qoW0Fd6NGq4H3bnne39w
h4DfZTDQiWI3u1JH3sWqFxTJk6Vc+6Te0zvdqk37hHtC1U9RyRcfMg4odf3O6af30q2RukfiVJXZ
wZEK6YzYRUc98Co3OCnOhm6uC0Ycy17hTp5S8gqQxp00+CEaJOgSODkatWVdDAaYkNT1HElSGDqj
U4ucFLXOEpfKs59ZO1PSHpDqsu+xjJXYwD1Tn8NeOwSQNPQZdRL1Q/E6hS+B2ZOq6pfeFKHDDIPi
bBuIqJlhYtRqrDt/I5ikrKf0tc8AQKV6d8yUdlpbGMOXTl4vW13HZwJ2bQq/VJofUeQ8dLV1rXIy
K7LPMSN5dYrYft0z+YwMGPxVNY1XGtUqNEbIK85zJ1d5x26QEPG0jjN/NzAfXnGrgu4trwFJhKtk
IGVnMvdBmr6bQr5Lazjl5iv+r/uidE6ZiTtrSNWnMseo2aOKmrrkxQnm8Yyj1F5RVfTXyRsM2bFo
VQUMYpldlMO68Jn20i7GA2yLBwczxVBiINVDZNK5orE1CZu2fCW9MRrfmO6ny5zCrE672zCI7mWl
PxDT1pjywbe3YrbOpZPoCaYFs1mk+iaZstvC4kUptJDpwJ45oigosBX/qvfVD7SIC3swn+vqW9cL
7jMvGEAF6cai9UWzsMzSW2Ua16UCDUrWa1eFRkDRPq0jLgMryj9ainVFXs1idHeKXZE1oej6Vk3B
6ljonynprWvaXKb9LBX3wlMjVqVbXvk+amOF3MuALwHt7MDYnrLdTissdC++EA99DPivsJplJrpn
GcDPVbT2qg2mm6jV+bbs+NTh9ywt63OKjGVBSuLkE4DU55BYW7nmfmGI1V5wv9CB45GJSeXBn6me
aLdvbXf4qqroLkIBaYh04c6kB9/nV0l8Q/g2ffRmgcldBhvOszf4vram0T/qcXGJmoFPkWDueoqu
q6l0FsoQbANnuGfodlYrUtiiLKZFFEPAspTb3qioyNV6aRks4A53h55pnO4Sd6+E8ctEBU4CAogW
i6R1wRnQEfIAH5YZfyUoypzroYjf2+CZ3jK32hsBqrt8ksQfODeiFq8DAXILpcXA52oPcmpGTFb+
xjTYFhibYhJF2USB/DpHO4hMfXVLzhuYot5yB5NugHg8M+sbc5I8p0DmxhBbrAE/deoORlKdkUVn
uEJNV571fLj0wG8TBFk5nIDct171Trsgxrgrs2DXGOMz1e22l8ptPgW3VU0SwCTygt5AQMo2XhVp
4xXt6VzEYlrFTXHSkzMl923QiYOsCG8zS+goY01zkrMWw8w5zMaoL4jKmoRs6Z7GFHIcBG7M4XOg
e1lbd9hZ2nfpp+fGmS8YMCbQ9VdfMVatO7y1RXEsB8reJvzKUxZIOq3Cxdw4xI8mlu85deszDW5w
oxy1rjzCenlKo/Q5HcWrj5eOZ2np2+YO1/rRN5UTk96Aw9aienFanqUpNA5pnr66U7ELpJwH5w/T
PIid/W7MhKtd0+YnqKJvmta820ys/JQEX/zqmfmkpM01BckKXhbUPR3Fd39XPQsx3akKbAozLz0X
03k9bMGKKPR7xm0ZZuS45fTEJ+CQ9oyhcxOAdpnifAJZKRf9feGMzxO4X6lP8Np0poP9hL8N8oz6
NOaghluBsJFWx7CYOQkxDMaM7FIceuMzDWmvlfHGkKG2qJPMXrS6wVcQ3jkz6UZJqQ2glZ5j84K1
4EqIimF25ekZ9rE8dZ7y1H+2m+pG47hlQG8pfPnSp5hkwROcZBbelk76ZIwfuR1d1866yqBdSBLD
JhNfTW5ku4YAVXMI7jRCILOuQjYK5MUcDvRK55apPTEvMJLGXNpQ0mVq1MwitXt7ojftFPm+hFaT
dO5niTM+qMV1XLH+CvcqCOr3aLA3nR4STmLdswx7da2cLZOlshxmxoV/iZH/W2JgMIcHpu79a2tQ
vLiLD0NoISqcwKzUgXYq5YMa4omzOKQtClMwRMPDqASQyuPpFbHcTQ7dtX8CA/gw4b1XB3EwCM8y
NRgOYYBKjgcGzbOI00eF1BrkdIBYSuIWbXNhmd21L9IrO4fqRblG8u1Aa4z/AROF6iC59Uwl2WHl
jTiKNTtbrzCo1heQN1f+2HtoCpDDqTwiTq8VSyU3PSXfaDbSQ+al554i1ZZasUNGuo6N8DqqlAZl
H7tyHbrZwjdgvw9KAp6IxmNeM2bJLNrjsz8VBf4aGduXUVkf4zQ9D67YW4QRG2AwEi1+tdr+LSoD
ILpuTSJEwdBn689kG0xoO1m7W8RVr31N0h3yl8f5T0nDCTP8pq9tYOVFRLMinlOUA7JU3OSeTKFX
1Q6+iuhF6kSoxKca7I5nRxotuoy62qZQzNibOBlua8XESpnYT9g4UD3QUvZUGNTOeC6CWQuDnDtH
xEWQDcoF3PONW96EFpklXbaL6kefBq5bnczeJvnaOmv2W0ty4liFINzsdZyYS9WKvE6DZVrfOTnd
+yi5ky1kcbUGmB5Fe9gx2/zE4GtNiX4yahqO5MrRP8s2haJ7iagZDXe7tPCPraluLRd5RddDMSaI
1FePrXUr+nRjKAiGk3paMnu5MWrtXKrd86gYPCv4QvSGr+lDEfp6VLAXjRHQESeghYJLiLrklhXg
BWfNIW/m+CglO1ciov2VvgWB9jFaoCU16tVgTLorN6SDo07r6Q6u57I3uw+/VD/ifqdzs4O/keHw
4iKkxbbGCEBn2BkchMu+hK4UXEQJwwNHjwNmsUV02Ha7BKAvnsZ+TlmmgTPFWGiamt0U0SZrD7K8
IDAPYcRKZNjwHBQxPNVtvzSadFNkDrtqSBZcK8IbiBivhaqPy8SoNwrDZalOz8F6ihHs1vJDho95
AGGX0WfXZ2BbUpRHZHlpV6oygkMDZNFS3AxIPkIvQT9eZWuXcTGpQtrFGOOnor7TJDBQRgq0RB2D
6MAghtXAoKFH1ucjyx0Uos1aozlP1bw8scmoyQaHO7lB2jEqzDsrcKh/y2urM6pl4hA8ZZGqmBis
Q9b4HgwIOI3xWBf1PlTSOzfQMfssFaN/iDtAOU5W3zXucAMNsLOfNeUKyOC9FarJjs5qMiAQY75n
3PkYoazc5rw2QffoW8zQ4/hZ1eV70nSPnVo8WDqSRxBuCzu0EfBOjemVRBLaWU8oVKV+DiQvDyMt
ncwur2zHulJt9310gPCCJl34FXOdpKXDo87y8+wzR6PBUjgC04Fjp2bDwY3oaZvQo+nFHU2tRgAI
Z3sgIXYybzPgGiijmN1q5viFGpW4H0q1BENbC/KABLYPOflU8y7ojqCdMHq81IQ/l+gZpCn5pJcK
JABy5/dNI5kzaPtqMBF7vvL+PfutiIJH5M6kw5M8PUpog1H/YI3FS6Za0PWSvTJkTEQoCuQzflHS
AmMNbIX63lLailCNKayt58yhiSo3QgfiOKQi9sLCfEZSSXUvHnAaU5rj9FcD2LdBoDPKMZ/ZneF6
18nr9xk/zxqxABpMqTRHIFPHYWR8wf4pUmOT1Oamdxxcx9Fb74p7xhb3seEfdOsrDVEDSrEpGExA
iC48iYUXZABlK/nspZ0yfQpu+kp5xzuBeqyKv6bvnCwClwvYm1etY0NfLeYMaaJnsyJd92xWi9oR
X12N4HRA5Jj0EBZREtmxQYC7DhvLhT8Tjr5HzAutO4X6VhpkgcO9XaYEM+S44jrbaM8WGdO3AtaU
0PWjatfwCwra75PQ0lXCh+3LzEWui952SsJgM/bN/9+EVAw6gk7Uf85H3Y5F8HcP2p+/8ZcHTfxh
2qqmGzpJHZqYnWZ/4VHNP/BB0RHBlmNaztzU+qvfJf6wiDWYu1p0oYCg8kt/9bvMPzQBC59WGJEl
gv/gf6XfNbNPf2h2OYbFDQwZFVsbtrB/GJH02Cw5WlvFacosuVAmoh5nrWhjolb54TP5heXpJwrr
95WQ2hrC4VXrQvsJMw6WKBARH+QpHOuBASa+lNq41hEnoBaotmHTnX9/wZ/9XX9e0SUcApeZRjoK
n+GPbjdryDnaBbgYdKhxtX8TGOWwVJrs3cfgtzCIk/HjKFrm5pFEzO3vL/6rzxViuKkBVNds05w/
jR+8ZUYbTpYSqcWpbtOPsJOocKYbjKbPv7+M/lOz8vs9/ngdbtQfrxOqvdPrmcF7rN6k7xxncdUo
GhZy1z5i3H3kK9nOIpmpyS99R5AdMYz9wrTCr2inZZwjZjWrEjcvSi/O+YMbxZch0dOVnOPLLCSn
BZKh37/of1LVaRMCC3ZMfJbmP4KHwgl0ZRj1BVUX8yhR92eKopcp43QtNePj/+FiJmkduuAh/Afe
ujEyknNR05+aqXgsiQ2zhsLnZNyfqdRef3+tX37pxCmpgIsNl6f271+GC1XXYjZSUg0Co8SJT8vo
MZmDGn9/Hf2Xn6Cl8hCx0piMT/5+IVimhCA07vzUquApxk9WmA3pjbvWRP9oDumXYnfUu8HAYff9
kwDPfUP1R/aVsXV71Mhpd9eD4enlIwyMbesnl2KcHjMnvYwB3zdCoWMYfxToMn7/yn/9wg1X6HxA
umvNt/MPj0XaVxNBnU5xiguCtcNO9xjqPFmj/hEOgFZ/f7FffB2sNS7fxbyyqdZPiQ7wMiS3s8hP
hsOngnb6wadE9yyEF7+/0C+WNkc1cfFynmI9//lduaERdzWD41NkMaeNdDhIPa46lLl0io5u7mx+
f71fvjGLvYRl27J166eHXm3Gtkpcrkfb6cF0KarjqHwz1fTy++v86n3pKrsMFlWTVfun20zR8twe
cQadtFzeGoX6FDjh3jdo8OUx/UOSrX9/PfGrN4Ypmu0Su7Zjf692P9weJbTcRivK4pQF3U1prhBe
uavC5FaWY/zFUP1GDQfuHcKrB2vu3xHrrlrNQzFH/uRLDhmkEUkCfmeJp27QstM4A05+TVZUz9hY
vSk4q9TTlWZjMdM+BxTdWs3PKxUP6Rwe6Dj9TTL5V1YXf+kSbYDv+1+luhq0mDAPfmjS0RAmwPAS
hd8t1GJpKG7qRYTCSspEEgse4yIDfGSne+B7rYXAiwO53VMLGneDLBmJTsvff27z9/3TJu7oVPAq
hQrhKj+vO9J2Anua/Pw0ezaSiDGI0rbI7XzeLoKg+bU5yr+7OX7xKDuEpTGW43+zv/7vj7KMW6g5
CAYgtAw75BVHvtQzDaGHObrk9++PHLN/vEPdBBIv2DME/nX7pzvRDJSewXSQn2YNftN2ntmVlwTM
nWUr9zQtLyN9oYh/h2MSbaXIN6kq012o07yBfPtQOrKFNW1tBj+84AdE1UA4R4U7ig/0PtEiF8kh
c5UaKxS2j2U5dIQ6OOXCsKtbI4i+nKo5OhXD4ZlDGlgYATpclUVYnjAcovb7mn9I2onlaTJcVj2x
6Mhjv6GlhnJfq+69LDmuifJ6aovXyc9uTQ1OWoiWjqwXllwRG54K2MYIBOBwgCQN2lctIxaV1NpC
4xwIaesFXMvOj8DwBckBYcfFylnV055sEb93L2oaredtJ9BptoY0HHPisfvMXo0mkrI4cJk/0gb+
869xmRBNQ1uK7mkh4ksp9WLpSHulqE3gwYWvZtLg4yx3n88SjhzRYdvwjVhLdSu5hPBwOFRgU3LU
m5geulZGX3X3MvTuOcIvuibOnp2kiVBa4gCRaIw9DIxMCvUPVWHjr9voK8NjvhCDuK96/zDELZ+D
oOEbm4/D7LLLWy7WJsZnIudhE4dbxj7LEsz7/MsAc4n00NnOZg8Z+vo5RhqGmGzRDWU8btlJ1+KN
remwL6W/VyX1ny/s45Cu64w+6PwfMdYJUP+xTC8p2Jyqak5ijxGdQPg5H9IhDlhXraM+RrBy6Qfo
zmOO7p6wC/0MexNGJJ058qev57ypNMtIPM9eIcnd6iyZnTnHqnGNHEcAQuo3gm+ICIi+qIvenaBA
BMb0tu9YUAcbv2DmnnChwkwO/ftUOQ6he1cZ1q2jY34K+aHSGmgIdsOB+cNei8jjCepTCrIsLbl3
M1c7ULqRWId6km32JctTJG7k5DJuX/a4nfDnaNxzDf1iPjLym9vCs95ryx0YoOS3loGfQDC+ywcG
bXnMi+7K6AK6DMlg7PWNfowJF5vfALPA267PbzNNfZijs/qp1leF694LsQg1gEp87/FirDcRievf
V2V0eZhf0PxbQUjzuXcfKgMBfp/vSHck42j+kHqmpXGO6SIUzr4LjS1B0pzvLbBKln3vptOVUSTL
6n4YcGLPL2R+90aYvYouu8nKmvbieG/kzr0724QdN7+tnfBUaB362eQchjQVu/4d0OWQ+CuYul+E
eX91unGV2dmDplbgU1s0KQ5ZbpCRjQY3mwgZ9xcZk+bmJjejF+fbgNyCr0dAC2DwQVWV9zpjvqrm
t0prbhslxVZQG6AZuWHKOZ4IJdq65NNpi/m8UcpjzqNRGOKzQ45Zxs694kJQFYG2JoToOSjCzy5k
tsyB35vfd+byZnxV0GvCbtukJknL6B2hzi+7Ol2bZc1xJovnaOTqtqnd+98vv99Hs7/vL5Rruo20
ghoHZsZPS73jh1YA84B6Y2LRG+ow89gY7sE/cmvX295VvoKZ5D36TEbA81UNY6hiwiHsQqIPsrXa
F+RAVHb37wrhnwoGznS6RWdFR0uCrxj6w983od7Mayrdoj1FEkO1as7DOz7zzOYISxh1BGShTVjg
egbYyDqVLynzz9m7WNnhHpY31FQsNiYQqEK0SHmxgIdwQwtMirMGHgdb51OoUiOXaOj+zas3fvnq
bZJxdZ3jwj8O3y4Ych84THNqXXx1ZleMS7vYVS2WBSMK7tS5ugis+Kt0IdYBNb8E3BLLwGQWIo1s
KRkCV/FlMsLQ658FUgfXXSsS3wQGp1jr78NuxubKpyIKoUjW4T4U/iWMScAmxTRWaJ52Znr5rq9M
9aGIMU9a8eHf3Tyu8ffN+/tLcuhvuKS6YCb/uVxNCG3LYiymp9leqojsotiTXLSIU2aLF0CadZ8G
rheHKliQbBn3kGB6czgXI2kohmvcZqj7Mh8je5LfVslEVUegOjsGDziBviyPNJElN+We9CYqtKHF
TBoqn/vIYIvVnfRVTuG4rLkpxoCfna+qp8ZjG/Op11W87c1gM7vyfPhkppF8SVhzuc7YCJOznJwc
PEPGrAe84kLD5jTHDGpRvc7BDjjYvcrW2EoC9r7/IkQWUSvpo8SaKlRcnPSlv99mG1zmf87W2jbr
P5yHEUOx3uViURtLaMlrlyH/9486RfLVcSQz0UdmiouC90QnAaIzzldX4whvDyjD58BHPw15fwzM
AeQPmEXEIM8wqmDvYQxMsReGwMAcfdBgErh3QFWVZtwPqE2judc3Ye3paEkuRplc0sTYo7v67Krg
az4HVo2+pvDeN+70SOQNfXbyNMtRx9Ipc+j65aoqJeLI6dEaTKb63TlvWT5rxTgSh8Zog5G2T6TF
97cTh0DZUEDUpYKSvD8AhTso9hgizSBr2IH0riv7GLibV5UREo/4+52gFHTseiOi6VRUxYtr4oac
fduxulHM9Kwnxq3AnmgbSst8IyN7BH9YU1KNwwklPi8YcLTFwa4V4rpI6ue2x2KQFwe6vXvHvyUS
5p4Vn3oh+2yT/KJwHTFV+241pMVVj+Uw0nP4JsE1afUeATxXUkm3RIAsO6qkcFLWomGYNlv5+CDt
kbw6ZJxN5ZBKTvyVdj0NSNaDuT3N2AYse9xZ7/kYMuxc6L3qDcOXk2MJKQlxm+O1yLMbw+RUgyUm
vIAKQyzLPuFz8lGUh7tZHBQN12NuXtIuuiVhiDQ1VGdzJ3dklmKq2Bfb40xdLES3bwU555F53TN7
TpH2pmO1bFtxMNNynzpbvemPhVa/5ohmbaXBCyCPfed6UZkse9SYoCU7K7wmfmUZMhlaGGO+MQr/
sXT6e8set+NljGtcGYXjeLFFZevgAiMZCF0OFZs6efRBofMYKEPSzaC7O2N09pXhWWgegnRddg+Y
DRwLaUSUrCyNU16rX2dDf4pQZTp2QOqpulTVYoM+k5DPVgr8ZP+buzNbjhy5tuwXoQwz4I8d80xG
cM4XGEfM84yv7+XUlZTJzFs09X3pbplkJctKMiIQDoefc/Zem9A3Mz44ZfTDjJv7dAgnKm0PbDxu
9cFYhDqRFoW1aLk7vN5dp+zxmWc+DHb1UVr2U+b372r4aofi0aqLhTcFcxpfGOGxZSmgE8wOnKgO
BKBdUnifDBt4XHExCQ9PiH0JCM4hloW3AktO7S8BBNheZM/sBMtcx8LYvysBWZbsv33EUJFzRd8v
EliUU8c2TKBeiTiJSr1CFtfv0t54DppT4MTvTkgQpwOsJuTmJLZjBPEYpOiEcrBxg7Z0/HERKXcG
ggBtksIZllQTL5kVL6JMRUrvcizGnGehBup7HHTdQnWdFdiAVRarK4djYrKaSsdfDHoJ+dDjUsLx
ROCXIlA8hDbmf4dyKJxWQ4CHxFM2jE3XSs6jndvHz9mFLZyK+E/GIV/jAiCeA41QhBszwuKECGV0
rsxiOtqgdNyCrLsinouWmCmF+DwpIM6piyzEy+kCn9lsIssYffJcn6THCWWBM/MJmHpR0n5hDtW8
IRWxcICIqxbHL3VTRf0CH87C5aw/WQBV2vzK9vQn27Y3hQvIqUhV5HNvIalak7WMGGzqBhYkXi7H
kG5FPV+oPffBweCNGBELS714jGdi8JUXGw+FrwB9wVOBN23RS/2EQ9CSgeo89NfklCabvqB6wZUx
2tcElEqwCn6NOgK3yEZXTB8hCWKOUc5zzV4EqrNw+2QeaK8e3g9JmE9QUNvue6sz4jf7JWOuB0fN
qREHdrySgzlekhxPSZu+lIBj8Jm4+E1cfCcC/wlA8iX11zLEl2LiT6nxqej4VRJ8Kx7+lRofi4Gf
pc2abZ9HF8bVLNnpTXDamcW5o3GcJkzexmeDN0aTJhlgiiSsoNOvFl7xEerROrAvVpgQodivGxD0
VLEgZxaWGhwM8B0idNf9oB7o6a5cio3YuFEQzOu5QWohM0q8PHq3YTLP3qWs4cCCmsLxg/PHxAGk
utB0gwrE0I5SbWtKo1CFY2jAOWSTx1LCSrUg5ZiQRjqMzgqSF2LIrnA24/lAkanrDGzzTaFYSMby
fRuqyKiqpYFzacTBlOFkKpHpCpxNkbjN8Tm5KHVVfE86/qceHxSROaTUPKnJuqIlIvBKVaa7ibTq
rcZgZKRwXzUI6kQq6GhuWqtedumdVWySRdDc6Owo8G3mGmV0eIYCNefTbVNcWy3uLRsXV0FTccTV
VeHuot+Mm3qideTPCtT8LS4w5EZXGa4wCGMpj1JoUrc6rLVpdBZGT/5GHGwUL1ZZAJgo5czaeSjP
Gb6zAf+Zjg+txI9GpglhI32/qXGqQVCm9fWgSgObg5PN9so7C9tK88OUNjengi4bPmSVuFJR885F
37z6HicrTSVUFQMQZSceXgscaHekG7uD4Zt2ww600soHbqoFzaLCdwfUg1DhZcGQXNaVMY4apIo2
w1QxS+gP8/A9u/j4mOs+lNLXh78vM0nSI6GrQrAj2MRMfIAWfsBBGgNHHIIJTsHRe3ekcTDBQZjh
JOxxFI44C3MchgH+GOfMoJtQYg6ETKsZc28gnxNThj8xwKdIZJJM3nzo8C+23RM7wLHB1Vin2Btz
fI46fkd4b+7Mx+s7NOUDhNEf6fgI6OG5xicJwbcObltF0E8JTxVeSi02nmPtUcFhOVlr5G2cofFd
SgOm3zSbQLrfPB2bc7Bq1y1uzbZWT21ZbFUvOAmdk6w23qNjjU1nnkuvJ55PcBIL3bM4lfdbItAO
eRtumgzFX7s2sO5NZnVohvJIWvAeudRucoOdshfSZpriN42l8TSXFlSfBkeHICWU5lQsHgv7mBvN
m+tNB7ct6Yj1WGuGDIdQQl7RbWEae7XpT2PuPvWDvc0tnhrthqnLwbIxT+u3vd8fDb3Z5rhnc1y0
hYrzqH8WeGu1ujtElnMue/UAKQMXWHaZ8OIa0pMrzblBv6q6E9pWdGp4dx3RLHv6DmmiHko7Aez/
GuP0rTGH8GjaDjiAM5zAkVEjIuMgjtjyquwd+kXFpu167IN4iFGU2452p+EtdvAYt9JsPOE6xquF
zifQb6raW1Sjv/NdsYs1cavYOQCa6qhxw5XEgLTeXZCvx5CRfQV9kjCRsFyMDmFDWncDah+iUHyj
aGILM+KGUeRqxDEdIB4ucVBDiX/zMoOV0xpXTVKsErzW0ybFd+3gv64bztb4VzGlDvYdeemmtGqb
0rRt4t5mH1gVEXZuBV83j6N60Vq4DqXlu5Xm7w4XOIEBwMLCJ1vaw32aWIJD5py6kIUar4Yi2Jfg
QxYlNE4oTwi0XfzmCr7zQhrQDfTf+NELfOlIZ0m0saInGywbKb+bsSFYzstREJmLNi/XVhGeMsDc
QVoQjeotg7a4DoiAqRP6B0l/wUAE3jZmSkigJJBBvC1LX08PGcJuieQQhNIRgbBmLr1J8/ikUSDY
fjiXfzYl/T4kbAwURMFY0/WXUe8tAZvMmXLPc5NtgL+lu9ZCjhxJnlkOrU0WEKxgvFOOwMmH5jjg
4hIgdJ305qIsbAAgPEmQKfyIh+Ja90kIUepdZfCRKnMT+u0SulIcS6swOu7SADrd7RJBk8WOTiwe
MiE4n/JJZdPfj5iDFUutN7cVxPchfKHOuCfI2YKaHZ9dcEWyBpIp9yEjKETszzoYxDYMUGSJH7Lt
z2KdByWx04Yqq2RUyjlHGT+3N1YSfIj6oZZoQwePcVw56yYO93z3lGICnzPYXhQb8r3HDTUkA4FQ
Wsqj8hpQ8py4CYB/D2rirwBV7pwSNau6CFFbebl+L59UbV0/5BNfkl49tJGBWeokDaDqAvTGQl79
sSVzk29Zl89nUMKChlOopifwG6TyhPab2ibArM3rortKQashBKZRqUwb3+gv+J/BjNHOlH1lU0sD
8p8a8H8Tzxt+7HNUbDXnMTtIio6fgoQcVlhp0Xx3F9+pLm6sssOB5/RArMD3v5cTZj4lLi7sJpoi
eNSa5zTn60o41v0jDj1BKQNX+dwo6rkqqkelNU65G3zQqVlk9bz1+ouDDrE2tEUGHBzBzLmpVp0o
H1MQOLJD2rnquSytk/zphBNoo2ebxq8eS6U5uvRf3cRay78nmuglnaJNq6RoloD2ROhW7Sk+QLHY
VnHywbh+XTTJRwILvMRoYf3j94rO+WQHITBEc8mZgZ0ABfMscr2FaRD8zYEpyfkU/Ko2dNnwqapH
riISmQyLLCYhOmQyKAB0i6IVy7hIP1qNNrFdGLg8KmKDqocopq9TePTK7ABJX3pLTt6hzisKQxre
yfU0FFt3nDYxsaRYND4qK4/m5NnuSbCJ55bItYXmPrp2f/vkCt5o41qPst+IQo/IHPPsREu1z66M
Jll0HB7H0uOaDiCUXI+Ktj+4vb9nQE1HxOL8DU/lRPt4vxNqc3B0HEbBwAKsGSZKM249Zg0gu/Gk
V7gkSCwYV+jEd35mw47LypOuUKjHBH3MCT+Z4eK80iaqCnTc0wzx4QNVwVwRoIi41B5EhHmc191C
b5TnyE/HTZh2V7Ha3vmIU9EZu49D3e3GGIF8FsxNRXvVZKogYv6FrxkX3XDvGsIDZlWIPjkMTHm2
fypJV9NJEFw4cXPtyQj4prD2IiDJxkpC9LJduXKU4c4rnDff8qjDwIj6IlkJW/EWuUlCWac4SPG1
DV5zNmO7JHuR0/5An6eyIXoN9nyIqqtpEDeUtags59m4MMuj7eJWoEPH4MHC2YkEWMnbF3q+S/Lk
NnY3zIpef0qWCU+LLJreRYVfQHNCHImN9AnjOBbw+mIDRIJT4k8vyC6AMmfr1c7lvGfa4Y9OcUkL
GR/GFq+Ezz6MR2gf+BPyxLYNMBK4O1Jv6xUZiTIVh/jBZPpR0xAwqOVmihBbV4+ZrbAlTww4S2+a
ZqQKvPlV9dYv7FE7eAGy9n5BAzKdCZhdXU+BYKmIEJMSST4iaHphM89tdq0x8KU6V5lOOUH4ZT60
a8rIa82NT7rOQInQ2ZWdCFayhXJUjETj0SQCWFIDyLSPOmw0vo1FG6eQfNuHRq1PDDOPkeUdhK8+
9on1kGfBdghf9SLeVd1ZTO3eDSsMd82cwLSXuqifIRdjj1POqR4tg9yZIebYBiMfdqADNQtko70W
5UnUSKhLtTym2nBsRggS03OPpAlZ0yKqdHTwinabuO4z2JdhXgRAvDxPHcGancO0PYRtfhO52HPN
ay0ub0N88QvHN1H+T+W8LY+VTVSKSpvIdy81STDwZOrnURtWy0mu31KZrrq+vCpx7xMvti6T5xRB
rOkhJW0idWZgpSkNMrK0bMcqPdVGtgzHZCdqhQSwmdXwAQKc+uWIiao9GnT9WaUZL1vQndVxFgf0
m2KqW2X07mhaLyiGrwt/4AmaDCurr89aml5lS19VDvkYP8V2gWI02Akedh4BW7g+3yoMewVwurKO
bhXOIgwqXlO3BEgY3jW2+WhPB7SPDM36BoyAv43RMbdjH1AWdf3qs6PX1dbGYIxkamvZjJW926aV
p2vnmibfh6ciLmFIivjIz25bj0l0754o89Kl5zLTwKRskNk+qzLQhfxsC4IvDZ70iOKwokUr27PG
xICxpV0Kn2lWVuOdPzi3vZAf456eBFTp6XVowOeKbp5ZzRFC6H1gG4te68oZpd+1YSb5rKiik5Sz
SGBlmujk1eBFJ8Nz6T8K3z66VYwrOWO+T9Y20pi7MYsALfLWpICqNensDtHSbasIbVJ3oXuzCoXz
I5gxcZY+FO0IXeKeuBYsCxFOG0iwar+QMRAZ4D3a7NrAHNN1xn1B0WzlWHqGvWylxgRTzuhRFbRx
62i6j0JGnY51MWLcO5zInyUuDgM82gSFqjOry7XaDkupz+qNQUq2SrYdPliNp2DwfZ9LRXEEaIPH
dmMPey3iLiYW5YpOACmuZGpbp7T3VqKsDvroNXMz4KWppvGlk5UFtuZG92CzRFw0XHEbM1vrynhv
tulz2BDk6vj9PR4qghlPOfcpKLgkk41MWryxtikt7xQ2HC+iPLpzzaMf4DysQMpr6Pp8RtHyjX82
m+NomJZ+3ECPQ92b0S3vHVpk1irMxvscz34KKCNmGP+px+hlh1+e2BSd8wuQhrmbG7eNWsbr0SeL
dyiGSxVvO78cFgY5kBUjsLkzcm1Uzjhd6D9bLhBEE2ZM/AwmYQmemu5VkjA2sTbw1+7d1uU8sASj
2n8uR7kkR4i5vevwB1p/L78dU+Bf8eiGT3g+x4ZNnzZ8GsLPJghTEdGckJ85sScbyeRU9aLZCm+c
AUqwkUAvPlUgtOV7zTxxVXObhKDpPi92TVdvZNNafo9SvjOgz3K58TKT7pimX6yY0MhPSR6LC6Ts
uBR5e3F66KQq0dbAzrME+BKv6Um9VwbnMMxj6JoBg4P2Ivv4n79eDuHHlNvCmuyHtB7OrebehrgQ
6uGD0veuLPv7wiuelUoQVyUFMRZtfNNm3uERZq/rqH+sTcBjwIBcuJW6QKkZ63ARulU1082LU9N7
881wJrGF8raXb0qxlO0k4r1N5tVMawy8vU2ML250yAVkUY/tdC+FKdYQPX9OoeT8AjE/I/ZdVqLU
d91Y8pTmjkTilKmfzrHC5wspooWIdt04jLAsjuwk47bzAD582gvKRbKG1zbALOFXVLLXwpmu5QX/
vMpWDZTGz55QaOiG9/o57PqPDP0PYRwW72/h868O/v9bDf0moQ8/TfR+M/T/rzwFkPHFz/+PH/qn
n1/7C9kbcuXf/fzuX6SiIF9WhW0znBX/0jeb2l+gwgz00JqwdZeH/b/0zeABmDZr2J9dWzPwwOn/
A30zIlPNRvRpEOZhIY+y5WzyJ0VZ3SA2hWTa3HhNAh476HoXbU0fW+1q8ESabX66Nn8QOX9VZgpD
VTVholMydO1Tdfjr6+WwfEkEzrSbrJkqt1xa+jjQysiVYlJTBiT8Wyp0OlUlAPySFpUqEs3hjK6O
oC4sH++7Dp2DUWq6ZHJdi6euiirChCMvHUiCcpwA4Os8cQGgWNidQF5ZtmuAXEmpL9TtoPemSzsi
M3J29wiE311fB5oA0IX7aZgnNCPAjQaYY/4hfv2P1v76PT89p+/1/xNLH7WmHEX/97r+p+f0OXuu
gy+r/79+7p/qfvGXhqbddIUQqm5IWsQ/1f3uX2ib+TONwDyYFbzWv9X93BAGUgoEdBqBsMjd/qnu
t/7SbBs1H/koWAZUhOP/Ac3CkbfYz9JAZu+2If9D9I1wDZI/fl2PZpjGZcQ58NLpyarh0d72pSAp
Mr5z1XwZ6y3zjgGT4OjdOLW+7Eb30jbGqW6DU+v5t5laQZcAkSqLijgRgMCVGqO792BNJMoRm/3Y
a9od1e9BfY8TTiFRUL6i/Xmvo+QuxFq5FOQiz+zwsZkw+yG5ezbH8Kk1tIvYaxTMuMOSD8OoCdlV
E2Q71VNlZ8sgaMLlWMJUyLBI4cxEV0Q+5BP26SKv9Jmv0kYZvWPVZ6e49+9CtF+x729yv5yrdXvr
F7zpAXxQqAtAE0p4pn0316vojfPgdVGpMCeY5eG8umo040dnN7R7Mo5CejI81pR0DOAaghPCmUtz
xJazvWa6EQSXzYq4u0FiNdO9kFA5xMsSYWT7TIttVL/E3NHfr+yFG0UvVjSS6zM8uVqzaVOF3Du1
vk/TKZsbPPwdJ3wXRYVzZ1AOaoO5H3rTpK/w86I9xKFgKee+MV+GKfrRlsZTA4t3xtCSQEhtNvKB
RUXYeen69i5raJpDgEDJYF6LkLLLsAjBgPywU+KQtp2+tOlftL3KEFlE18yF5lrhXMVwtOKp1OaZ
j6EaevYwb3vlDjTOcaLktFwyCjWZy6o99zaN2KaPf7iM6guhHMI8IzgXUAMOTucMwODcwdutTPXW
c8hy4KRZ5i8eqsHBZxxSqByk66vR6g/Q1c6gWC9Eqy8aFbteA4GwtZc1cOsKdujY4phCqxBEFz3X
znWHKCckhhFZGZZEhwYGVFTi8hI3mzWZzVdF8Cu7P9OoFsgHjbV0dO6TxgRmpKQYMekG94rVAAgx
XxQjhlVM2mmfWbsqdmeNrj/r/JZ5x9vyommHTdoC06k/6pW9LhT7AfPtom5thlwV526MrU+NMOe6
SmNwUpRV2dSnsiseVLXj6AGZLuTs5EX9Y1AE767TvBrN8Fjk5avT6Tc+iGKTMOaaPJsg6M665B27
4zpJ1Nuujbfwk5adpOiN2s7tIWrDv94WNdK9rMTk7XY7qqtNzAENZ+e7GbbPQ2jyshMBLdbV5KfP
DsOXzMdMKlLzigYa8LoMWF56Um3kDzAWLgx+lqYVP4s+WJoNxXJdNwdiZI7CK5/b6HXQwyO9u9dy
pGvRiCfAWO/Y4tG4uXeRaN/qqEDqpQaIi727QZkemCEQuEJ7Ihv6jeeEzox404Sm9WKMMaB5Y8K0
djwNGoNrkmGiWVgiF40z7z0nS1kEzALt4ph0qbaKZd+/rMN3pXwo1PTWZ1bb5cCKQwswg98oa0Nr
jnp1rYOWmeFuXmVpebbMbhuP7itjlIuZAZzwcTJaFV1qV11rxE+yz10hpvM5sqvX2PQPoVvtsOjc
OSPEy2i8DknSi4EjTuOxJGfW1WSOZlif6t5915N4nwbkmOj6sr9u7Zrhj0EfJXos6FMCDbgmWLTI
mc1SzAHR7Lj9JoQEGPuYmWEAZLjtkyEXQYMICcDA0buNTIXyqV2H9LThB6KvDftw6/SWjCMWMSPE
6bEkmIRN0SF6PKaNidtxrKI7S1DWebrx6pBXEvD35UUpGfe7MXOeMr5uyD4K/OFkOiAVJv/Uxyqy
oinEY9vaV6qSLfOokb7Gk+Wh0WRg9gP2Cb9cMGhIoHppjX1RuTDEI8H5y0iurwpk+D6iaTGEyixK
ohvfQhtQWKfeq2+BsAKbox9cR3uVdr4Dv9gauyPRQhh9iRXv1EfogZAtUC3P6tbZ57k1rzOWCN6t
D5RNVxzibu1O22vkpxKd1yTlOiRK1h+9A6E1SLgVwoUR7PXmvHa0Y9eml8kCLu5+ZBYFRRC0h4Zg
RkOZTraJkx/9W+2W18Bd3xPFvys4OdHUXdiZuDhNSpJAeEfFSNOeN5RMOrPU4MkJ9DNdn6dOGy6d
M4dPtdMNpAyhdRe0qI/K+G5SxWtsmUvmjrMp9Y66uBsKsXY1Yz9qwbNntUcxOoc0sO/FcFE0rLTm
dFa5sjPW/qZvp3fD6t5SByiNyWPNK3Dk6iHJLFENYdB8j0gfaHT3g55aGYOU8jNsq3GAB96kp084
BA5gHpqz3mvFZsioO3P8LbMBqHlVjzwhIgJPR0aKkA7riMaWor+zFq5dJf8xNlSixJEcY/SjEdxd
nV7aoDPLr9uiX+lNRLy8NmSLcWweXcfwyZHWvaWd0o/Q4xdFLy8ga45QSXqlvkQ35Bui+DHqmzyK
ahZAdJcWxlvvhGs1QI3dVe/ByHyIF4q7CmY5GHufpk7Q34wWsIAAV67lKGs44VtVdBoee//Nbqv7
AmVuHUw5h2XMTRp9n1JigpLuUrZFsNZamn1+JyXJtxyB12ZXnQdPXU+Wusw6sdRrqBGdCa9Xip9J
NGdgibsZFUv8KqxrrAWPIRqoecc8nWDPteHGz0U5XkDrRSEOND/w9Lle44fm8rWEBJdNLxtg19ir
HPzk1Y1l5G+clRZ0HQmwP4Pk2VuEDTD7yZBvKfyv6ZuHutfAd7YnQeHa0hN0y5uJjMmwDCDKD9mP
1i8XasmWlA8IuyEZzbxKn+ZtUD3AL8K2VT/idN+GYb3Ajsf9b8HBkZaywb5t8/Q6jLNlFmxoUCCy
N5qDOrgnTzXXQd2fhYt2vzXBdCMN6qaxgeBBoWwTddCgYvX67g1tzDGZCp6J0yUIx00bAAuw6ucy
71TCYeRUlz2rM8W40HmA6AZ800khYNW3tRtPv4xKzuOmvKDS5xYyeLA2eLxL4n3KNzrwF7uvr7RU
2+KEwy6gayszddaDq68an2QiZDWzxFQ/QI1cVVH4CL6CSAPfkkFGSgeQ+mJ8COkHpHJrZnU3rBUX
gXQWGfc+v08U1nVCVpLqFG+KoTyFodxtFWvrW8k8abRdgLbf8K/DUr01m5RRQF1dNzy1+mCYk9XJ
LCjl0ZeemiJ749DKox0nFaDL6W5j2uJhGKRgUAD3QuEZWCwwk769FdXvHfCpatr2OpmN6RbCwskb
y9suVs6WPIBEJGmh4rjpCvUO+fxrPw3brNDuSrO9I0HpiknoitbOEXjjU1dwtcoaYqECENgAN5AD
/XcRB9DuAlOiItmBGUrnjzZfcEsUzc6b6gfGJ1dp3MqDdrgvjM6ckVFfzmNQoqgzQzz3cFItk2mz
qJS9Jg4jfGAZuLwpSnC/HACNPnp2VP9kOPEit9OVXcHvFEBpyf9LcpqYEOxmlC1PrU7PxP8I6+R9
GnmQVPusjpjTCwZoykyLSEtSOcD3pnYuwYgFzbiMG4745t7slGcFSdusdZRTZUw//sva9/9xsQm8
kNrrvy82r+LnkXrz10YLBj/5U/8sNc2/MAWp+Kjwxmkg8f9dahp/0RfQTcfQTNP6tE/9u9Q0+AMT
n62pyrzSfxWaeM/57TRZHLotWMD/hzZyFfs4twO3h469m7f2c5sFWXrUgcYNzpE5HMPIPJsMG7Pp
O4OgLp0GvzoR5OvQXLF5xyq17a+vEw3MS+MRdt3Qai+cmEYd8VKX/3BSd1sxzOrNnc2gvRxBnQmx
k8NaKauLu2RZJA0pLYzY4xy2jb4GjrBrJmv+05f2hwbQl3obP/avb/DLhWg496Hn4g1mLqT8+rV1
nFuTIVyoaRy+ixuDo3uvl9+8qqzif7ssAvMfjTnVwUH562XJPZ+jqKH6Z9VEzoMMww7Dl6Tovglv
/dPL0KrTdPkV05yQPsSfmml+AXPND/iWhWISAokmjzMfthVr9fcX0fySU/p5FQXODsPVsAr/xgqI
jbLwAIDweWhTaf0AJsBCP9AsUtTBVetujYSz8QC4jGBOQOx8uxIJWwm25SWJ3JPmHIauujFKvvPR
2fJlHGx3TcAhxP0zIKVDpRFszvEu6JVdbbTHrAZlyHGdk5cYjgMhIXwyx7zB1PPI8BhqvLkW5Pyx
5S8L293+/Qf+NEt+/QJR10OB0DTbgd7y65WNTUHawOT4Z6ey1nWRLnw/WKhhdnAnc2MOWNZgGPqV
veHozGbr7QYEwFLv0tsdqJDnvC9vggrNLzj8Kbbm5O3MPFHM5ZJAnTCp/T2F4xL6NjGp6BIMx96i
5117tn8qQxsMmUPiKMAj1VrVKVIb2v0l0Dc7SedeyFuKspkRmXQS3jP1KaIZ1CMEjcJsHoWkkUzl
VVuqUIDQYSAfqqX0IUetEjHdJ//i1IX2dsyVnV9wxnYdJECD882a0f60NQhLumBhbbA7ysX70+I0
6jj1ozAOzp3wlmnNvkAvIcuNc977LwpxjIGfLnUixbrA/ua1aVb/dvv9/NLy3//00pmIsWuYSXA2
szetOFfqi/xvrn/jF9J+vy1IicHeqwL9cAzD/HL/dUWle0o5+mc/7jcjJlGmLvspqR/h2QJFLq+l
fQ6zDeZjxC8iWf79KtXk7/91lfL6pF87BtgRVXW/bDN1Eth65Db+OVaKQ1eLHyVBFQixVGqeiNmb
ielaUZa0B0HO1sesVLfyEDmhaO7MNUNGwGcqMVrD4u/fmOyX/v7GeBqwAdLi/AQH//wF6EGYCSuU
u65lI6YrbiTzNCXJiLjj+36MP2CWSY3MWvFGTpAAe2NuIZJOInoBPoUzZIy1Q46DRZQdRdOm6+xT
5ZMJld/9/Vv98zXkKQmTBL0bHJdf18qklTDUp8oHpSuz9uaSLRSVwd4vimur8ffSNiflUFonbrTo
UQf/yNgQX0O2AAhFS+FIJQFU+Jsl/Ifbh6c3X6ukpfAk+Uo9tgrIqJHihecEUyxOJ7J6gSQiu/DY
9egZvjuj8mN4ztXwmysiF82XRWXatmYxCzK5/b5ufYUFSt/zq/AcCVpD8qnsZNr931/135/KQHxs
DkFye9WYSf160WN9pMDAQ3xGRrywivK6rJEdJkgGm3Tp99kBIdAWz/c36/IPLwsOQtNtS1icvb76
JnsldMpmDLOzpPlaUc7LpgerhmeYYDBGk8iazG7SzNr8/cfV/nBNLSZRICJ0x+afXz5voIceZX+Z
nYVXPypwQdKU/RCfVggUsS2JHOhFRzPqWarqxop+mEXsbqNchu7/ZGHxXsBHgHMgOUtOG3++N8Ne
QWbmNdmZ0JlDRcSi4emzioQ6qK73qanSXmc2Wxo9CQ/tNwcW488XwuFgzHnFBtLx64tPzoTMdUqz
s7QO9sSsQ8rdKDoOZ6x7kCjH0tlaRJO5ufz/3YJY9JvQgf/FM9GJ7HnmVI8IJnHBiXkzEEIRvJfU
e0OxkE+UqMGCPWSHHhCi/2QilK3aF3W4EfjFVPByJrbLoEm+c1T+/qQDAMUTTgWig7LfkbvhT48b
p7QQbYgq47RHOx/HYy59jqgK3xJcOSV63mnCUkxwHsos55ujinyMfrldZT1hmLwwgy/zy0klac0+
hkmZnqUfWXA0oOY+ABe6+WYJ/+neMRkd8yx3HO23iqK3c7DUSp2cLZcEEeOtCax1ODYLGb5oOe1R
HpRGqs8C/X/R+Xv6PMgtnUv5NlT1Y1t4u3yyV/KB2DrmN/wV/Q8PYgzOtrwGGF4Alvz6Dbhxqzf2
iJ64x+0XYqro85sRJahcQu6QLjMC83y0QBbuTSJuloPVHTNnQRbBS1CRVgMu0K/6bZM7c0VFq15h
UxBa/E1VIO+sr1+VJasBQ2epUP/9+i69HuQWuc/p5+KXZZBM25OH39KNvzsa/GlNWo4r2Mc5m/wG
6GgbZHBeXqVnf+DYXcCPsoHC11u5QuzK2Dz0Dk3fjNLk79eJ/qd1YrkUJBqlMYfLL19F4NvktltR
ekYF+ihqcRuX/srjMS8LgzR80I1s04mQ3Qflsabeaz2Jem745undfd4OK5tyIQvGe7kTSs0vuNiV
lAaNaItt0vWQzZx7b1jY415TdeB6G2PwT3//If78Gbh8VPUmz6ivNzRKOMRrObiKwia1Pbl2suY4
EKfXaVA4vCY+0IWdu8p3N5nzB8CPg0/A5UQHKclxv6yQdgRlFfUqpOLSWI7Jh1ehX6NwjeEsEuOH
sYbDvZcdMj36AFCC0Ye+mdMfy1rBB9TSDL4ipHqnw6hPAiwM7Jq90T6alkdyNrqn6a1OTqZSPJqg
JWI9f+wGZ9aD8SCI4MgXdhSpsipe9DZ8aSs0W4E75Asaf+jf9eUkupx0QhWaVjKPajZqjke2DvhE
9/exdR/pBJyoBq3lg53vDAVjr4SwCpyR+EN4MG7NIr12GGLQ/7PnrcAH4Jprr4leRHZQMS9gK7sP
NGerA5DAzbGRuiWbnrLh2Vt5ktRw2nsAMcvmu4rhjxeewwgbORNhNDK/3pqJ5Xqm1kzwbHxz0xpn
yrm9QR8tstIVMVrfFQ5/OLhTXYIf1HXmkr+9nA7oHId1H54B/pIy30XYL1GEmfBwyGn65GXkbJaZ
eQ6QTpk9aUrQWklEYOnlVn0jawq/1s915O//ful/ru0vmxTHYN4U8hze4FeyD63tzu4tg7emTHdw
Mhn+DDc5naOwdVYVWDMX5mtL6R+m1rzk+NAE/jd7yB/2Sd4CDxmH4saRgqNfnqdWXWdiUtLoLO97
G+HN6LB/xfaKSIpvnp4a7bDfd2WQZKoF/kz2Utwv56EBIm5dkRpx1tWUKZM01ohoFggfjzKH0Xpc
TIG9k8syDZSdRufKHTm3IAYciP+znNVA6mns62fzRyv8dRSN50LZy8aP1xprLCgEjgmFzEuTYXhl
woQK9uPgr3Jz5ZWMwajsYT2eAi6vFqr3VkWFTwSSJG43si0+XulF9BR33THQk4ORhC+j1UAcwgfo
9uqLvIUm5N4W+YELLToxywiZ7AWrkPLKre1t3NpruTcMKj+N4jki4yJKCjxXmPfyG9nBCUENK4YM
TriR+tFEvSH0Za4myq4Y0mvPJNzLUXalJmu0+nHwE4rpdgEgnr/QYj0EXdTQ2YNgu7TEjKngMvMh
5oQOYZrg41XUpoZ+blvjIcHPiVp2XyUYsjpvyyJcyQOLiV817P2V3NC6MrsObXtdpf6++N/cnclu
I0m6pV+l0Xsv+DwsesOZFAeJpMaNIySFfDIfzeenv59FohpVdfveQveyFwkkMlJBkXQ3Nzv/Od8Z
3I264//sMgJsVDzQ4uGUNdoHLN+YAJV3ZpvLyC20nhJoCCbaENU6nwYnbmjeqypqloWhCoXml2mE
MdN6W+mHy3SlYftgM3EHOfxHDcxGalIrc1GTACApo665IRSEnDQcEBAD2ImDCqd3zVHDj60qW09T
84n48Ml08iP0wecyj5+62N8k2DhognwWQb1h3cPRg9TCBeRWHRUJkB5yb6/ekerpIPT3Zmi80yL5
bDMezrOqtg/XmspY5zZ2VCKmzJHU606UofQiphDF3U7d9GLo55x2qzyLKAvPPybO+Ta5K/WjKQJS
JO2nBvGosfHrcynzRtXZuurwlFb+Yfaq9+zQr7QuWOHXxrpLDJkEIX9CiMy0gT/ZZfnWTOlBN+Il
boS3JGxPJECPTcgvxkjZzONvouhvbQcIqWzLtzoAbmuZqkdwbfuwAWxc9dPOqzbEkOnJmpZRgKuJ
2VwzbbPEW8kaLi/lnI4RfPXJcOLocB/1i2uVl8ho6NZZUv1z85z0M/WzTy9gulwUZMvzH9nwQAEL
v1DXKE6rTWmJvT1tHUz9tKlWsEyB8y46ibnE1UukM854NVVxUdbqS7UrGWZmkZMJbemPeVtG0QPJ
noM31GAKcDpZrM1DCqi+fozUeE7Iv25ntlC+xWZy4Moo3Acxy2XAouin02fokbUinFwQI2jwDKeR
/wY/n1kS/ZvLsfoIswgtEzD3QpAJUnw4r6f09i3qvnITWbFjcTAmEsRGd0IEORI4AADh2ecdxTxf
Vjtt+ZITWry1pnh0EkKubGXr2t1MP0mp/Nprvmq440ROtGuRqOuU2D/e317rT6EGuxxygJVzPQ20
A3Mdm8RBk5u30Gv/HlnXNgJpREfaoppAaYv6MvvaMTL6VYvRIJlIJzkQjFkLaRqx3fym9M8MHbcz
SXnPNJ0XN7X0NR6A/zY/xjba8EChmPWkMhsz/bILdSWrJ7sSxdTOlwflvUGpxJuwUeJGS+W71F7i
QX+ZMgZ7Gb78ad2mJf1D3gYO1En9rhToPkZO/RbpA02L1zptT3HKmXLgqdTnx9FFdETKCbt87VX+
niX4oHVEpYyti5qTBtmqOwjXXbbtWfNBN/OYcTp3o2oVZcla5pRvtqmt9cndxozdNZHblBE8hlKu
1e1vd965YkFUb8RIszVVE8z9tlNzVABdPxE/tXDAgXp/lq/JwUKWJ6xpGfmKgF0QUUN1CYpaQszn
EuZoi+wwCabLsEuM4RQUcOvjW4Llow95PQfjn866CdYg3PW+t6+rB7rmTnMnjlVeHWQcLdW2UC3C
KeFnSER7DtKqGFMaahvlb9RnEUc2Znfu4Nx4kcLEbpIfo7JY5gYNpRStV/PLH4GeahwwYU/qrQ5G
c3PV9W6IjypGep945unFcWY5nWJr2zb8FvVvjV4iJZQNnrlz+OrVhYfddUd318nlVpEyPKhV2R6d
czwXZMtpbUSGTDRCSLyMOqf5U/WhBMy+ZL7rDhQ08a17rJoG8shAR3DqtSfZog0Y3WL2/GPviiO2
zm05e2f1FapH7izznzFXaw8SBteVWqQyzd1Q97PP+OzxA98md3gZRlWtGeDCN+VnUTJfKHPK6ENs
ZPTa5p2qibF2+sjREcKJuqBAAZZmv1QPJYP/PKl3FlIlwgOSHjgTrwKRIbvyL/ABv9UiLvpwO3g6
RiJYMHs9I6/yRJDVec/jYTp4TvzZ24SwK/dWYdRR95NlU2kw9KeGdlvdzq89YXWkwMVUGq8qr6s+
qViXKz7tpW3wdHd5+IEf2OeAv7yMyNest4D9eY5ZHyFFV/iIrB2Msm92t4+9xdeWVjc9u7lcDP1s
PgUxqxit5gNfhbS8u5rcQfGiRYMdR4Dmwr/499EJ77Xf7+duPraC4cGANkPfrvzDOySOlBBLmogn
8RECwZ+PnUsUQYhns5cPjmt8zaaxqidxF3YLTYK/NOu+7dQU7HXOPXEo4VYvFfGomJgUzWVEpnAs
PKVEqGqVpbJVqIpwVTSHz+2ftJXKXRHdliqHNRDIslUyCxP2qSGpZUTdoiWrm1EnRJALye8gaUUw
tPQsCHo1BL5sgl8cPXSAId2iIBLmzr8cPdy6gEXSFmekb1x6A5PXqfamTV72vzLazkn+3bJC0vFb
ECbHOEAtPWQq3GSmrq/iRt4ngmqZv6Y36ZYSX5v9J02l2WqVa/NUwi0n6tYRectU9k0QghsJwxnx
ZzyLddjOp0lKer4GGucI3xqJhxwxGfYiUcm6mogd0EcMHNk6N+JrKcVS96BtyvlzJJoXENELierJ
/skiuDclX5WK8RHnCyP9rR+iU9X5p7jvztwcr7nPKaJtViRjf0H1OGGlwhhFyJ7cks61Mq+SFH9c
1LZs5BjEmcQLURUeEWa3HB63KZUfiRVcugaXHLFEUIULh5iiliFoCiEOTYFD1KmLX04cFZDoVmEa
Xye6YYa1HXffVpd/07Y3L1JdmVbyTaaOWl6r7W1lb9Y9Zmam8VFw//cjB6V0GoHHmsEhbvCURSp7
meJy1Irs7Cpvn0k8cyCm6RDXpFVw6xbtQU+HEedSvbLZ1gkCno1KehZEPkOWGFNlQMMGXyUPr985
8dCcoZn57hEZ1Wtvhzlo7fnEHYeMG4Ilv6NYZTM15ftYYDubstOQmncPeqICgdp5cvS6+ZdrZ9sK
eh10TqOMP2gbPGtt/pbMTbxvp+oVg/fRkt6LE7H/7+Pp4jbp3Q6JELsORbEgBEF9cPruQIctPfAq
VkAeDOl4h2Gc1cmqPgtJZUC9dePyDKiyNro3p0a8qnraJJLiPTXiU+tUxzmYb24JIW00zhEhc1iO
4cLSW46ZE52vKZt3C3jrYAYh2TnLWjS5fnPDQ5ypmaWGxyo9NqKjbCWOPuq0//AyRoyNDdGrly9d
RcEWc1ngbezCyjpdlWymuL15Uqa/RNEfYw8Hcm4dHC1ZYynG6ZQ+ZTndSFl5CYT2qc3aMW/bJ4qw
9mOnQ9Gp9RsYw4XB9Ahs3m02GjzK1q0M67VuJmvG9cucmxLW2LaoUmOBWEl9e38S6pGZwUFB4TeW
U1Bhcay2lbWPs+Gh0HGmF0z6vXA+m3V37uaGaS19gmgTKggbjzw9TXygVXpPTJ0Dkp3hhOWqrNuK
BuRZI3pmCpgu5lcxvOTKHhiP18462RlX0iCucxJfZu0Af42Vxb5NXrbRaD3UMTCP7DI8ygrHMjpX
WfbBEs6RK6BNAi5e0Aa3eZa0TlhQE/KuwXrtLaVFEdroOocJkFVkO3tC+A8Ni3JVuyd9No6tnV8g
rb5kdOWUXYpZN720/jlO5MPMqG1NmOEoLfva19lr0JAVj+1LqGknJzWvfhk8zyLf42euMUf3GaDT
Le+Oza/40FRr1DRtQlE8MBy6C1oBdr1tf5MWMxe2+mjc7KWJPFaRYZvDB0priKaAnwEGyQn3Jrax
7CLK7t67wZ7uD6yTEXXUhXnrMDhrzPnH+Wp4BByZAQCFJTXe6uJ31FPZW1Qrp69fTI3yZ4gK1AuN
pgcTr/u51q732Dca8Zqz4YSfg1Nh0xvAlFSO+OWn7SXTdqPwoK1QND14Bx0+hNeHl2FIf0jWUfxh
PouYq0obzUtFvHVKeNqGCc40u/9VY1/N0s8izE4lHc8JqKShhPXBx09c6jvrKGlzBXFwzT4ZsVuv
isHbVSVHbfp58Oat+sLbJ+P84ZgFvdeOdp6H6rsypktijrdC6MYyjt48rT8Y+fSclyGkCC2+0rAT
LaIKYCD1yKPzXJrTMWXwSIHKU1bxyKVmS2jVhf7xx7KhvGV2tY94TFbMTvuFR/w7lTLBhxqeujz5
pQfVNsagx/7lJYzrWx4bB5DKQ9PuSUjvKRL5bRO/pZH6PY9KRpzs0Jxh3YqW40T66RfRyXHlLrPn
Q9/nmzCyN35LzLhPjGntOf4XxlpMHQAP3fJXmtLONVnrxDXOYAa2ZmSeeMB9VJZ1qk3tZnDCWHi9
Ra4+t+ROFL8zdWDvJa12vQR220crO2FP7vQc0yg0PTnWxUmzaN2NNBkmFcKLoR9Fsavt6anggtVw
AsKFQyHFNdiT62CM9dsZwzNMu3wz2Z2+4JkzNSSfbYKvo8MKYiydAY90lc9ftXs1k+CsIyI3MwMa
txr4n/RVrtbvrkj5k/ItwVlKM0TVzSdvFteMIQDT96Wd9ufSLbaTHKKFrapIcVSkHoQk2b5VHasy
lJPz4DaHyPSXtZsySOgoNa5mQRzVXCWqyTG7OJxMJre5SlBXjh+tSJuATqh1YG0U5QhAUjGhXvdt
plV5VQ6oD4m4Jc5MArkoN9MIY8SxAO3KW+vBNfECgmiR3h4abdQ3PTrKSN8z4+l3zQuuhnCf9Xre
UVFG9KShFbF6zTnLVtG8HL3RWWs9TksROOuiKTatlSMCcX5ngiUeB4196Tz9Mso+XU2VXLrjS1hS
3Z6mbx73aoOzcLjYGiTnbpjrVT1DmPXLCsqIy19RO/2Kw2Tn93CdKMzqs0e/UjBXve9eeZvBELyZ
1La1ec2kJWte256H7khwIknnBbXTrt38aCyRfYdZzHXfhkAMa71g++SLtyrE182RJ5bdIm5RnXk6
7J1u/pzoyMDSsitBWzeaee4p3yAEdCka11s2rQ43zF5IXX+w9fgdNsHVKLpfWhFshZMBhsjebSxr
XU4B0VgWX0W0DE0aynRJKexM4XAeAqZy0+dZ8tvX47mfgczVTf1cMCituveOZr+EhY3RzksdRr9k
KS5pFdxcLbu4bxq4bChd1V7TtQ9hBadhip9RpTxN3wlDpRVs95bqFt7tSvukQvLZlcZNlnSTdr4o
NkFKeVndrmMLHJmtpVsR7opqPFlVUd2FXr4OXYxOnHhr3RvhQ9D+xGpsJ6tB5hnF2pgpcg3uPs1U
trmqceAa+uwvHN3aMBPHkmcsuU/1jfqXjIIU7BiW8h4tNUrYKUX9iq3C3kxpsexhdtbmQUlqavhg
oJtG2GSNJlyr44qa2iDOcXpC0vYRjCpqEcudpjmbjnLxP8qcl/FAHr5G39lXOr61FBx6p+4ql1w8
oI0Ql21diJ/E7k8wPJa95Rxn86xSz3VR3lQnbpYVRymSRWuc1XnXizgF5mvgZN6mwsKdBu0ujNXh
FqVBnlPrLGfsYgy8NJMMDIvDHL4TaFi2NjOdWUcu4BMhUzHOrORoFTGn4gilV532OsRYkMkSGSe4
lpSV1cY1zpapbp8FsqE6ZJOGfoheQp95gYnKZ1LBh3Jn2pCiZYzyFBk2yhDsx9b8M6pVGm8cOvvV
SLtqCne0NwMM89DSbFRGNSfF/oxizHlvMvq3NEIZRFdD6hut+CFBoasmba1m5kp+nfv4O0rtYz7M
69pjX+xxYXAIjAYofp6A/Exwh8AZ1bVKDfHR8JS8xcb7UAI3rLmArTZfuUgniwBbZBIGn0b8hwes
BnXUWdyA0v70jnHyuifD19a2/Qnr6YdB0qORb5Qyo/ReBdMH9IUnH52nGfH+AOst9Rc3zR87ae98
M3lQANVSc7YzzXN/lA+PEU8Hu8cNH0X9pCwPRfxCUHc5XEnIHcu0B9If3sFN30GerrE0bDo8ZX3l
7uwcOT40Np7/mKY8o5UlcFJ/bzNq97yMfnomZk3sgTexznnv7EvOEXOmHdwWUx0ykqx9aD+1zoMQ
6ZNoBXuQb78A3zrqYPrdLTHqpetYG78XH5EH/NyyJbmQZaJRAxAFiN72pQx+N8ZvGakd0ujCsnfk
NmfhiBEtkPB7o7rh0CIXAE9TSzgc2fILWNbnkKdfTC+/0I9zuHvzI6yYy8C43LMOpAy/ySDr1JiT
X8qd6BPu26YPqwWBriME6e9K1r9ij/K2+OdQDmc3Bv6ju+VtjImmFRwTaZqm4070UbfTbIl6zHoz
crod4++8iDa1lq+p1Ny5VJjXzbYNt0RfNlF7mvpoWbHwio6xi1SjCUjDhbXzXW5ErPaUY3egyHJw
PtOKJ+SH4Cku7X7ZetUt55wrQtook/k4u9FJjX4dpSXaXBLKDqnGJplW3yJmIJNV3Jy+WBMbf0/a
O7tGIPXKKzFpB8XxCDRvkznyI81ocYwnjmmNjXCnGYsqQnSA3l9OdHx0dElY1lM6IuxIGO0B973G
Od6BaBVDclKipbpPscDv1VBHr3CeQWpSRlJlOabg4s+cclUgW1cmC4llL3WQzHbh7NWtmHntrh3l
0qCyGdQxELHimOL7svzwYDFbUSqgAqRODduNCkYacwFuuroAqwL3irTGsnb8Da0mB2M42O1veCwU
yCq0R+QSvWPqOk32v5li/59Hef8w2VJDz3/wpWh2lwYBQYQnV2fCaIFuKNUcmaN4YpmP4Gg40j+p
SJoJD6QnavBvxpxqaPqfRon/8Pr/4noapZOZdu0lT7pHMciA4Nj8Pzi6AsxcRGWUseI/GauoV+iI
dHfpk2H8NhLwXGoSw/aAJo48OAtmWy7VmH9GpP+/Zh0opsMz9F8HHZZx8vlPMYe/fuDvMAn9b2TL
At2wwD3+acT7e5o++JsyKUBVQF/1HRV++HvEwf2boTuWi8fuf+ci/p6mt/+mcvkBDiKAEqQcjP+r
NP0/X1/MDD2P9gPX0An8q4z+P1/fToU26zmyvcbi3emadSjFRe0wgAWB43//hw/l8a/L9n8UHU3s
CS0m/+t//otD4M+LQde0gXHyboN/9donuHC9oJ7aKyBy1oaO+1c7EOzdaimU7jLa/vcvZ/yLgYfX
C8hveJ5j0kQAm+NfHAly1iqKySd5bThfsfdbe95Gj+p1HeyJPR+xVy7s9jFnDf83L/xXLdo/3Ld/
XhovFXwQciqqGuyfP1eYy50YQrO5irI5xMyYFPoonaqtLnDn2t1Sd5BXqbVo4uEaBUyr4ryA9ApP
03ju0UBppFjz619KM9ugCF2HSh9A3YwLk1OHldMpykJE7hF+bVtA70yGaoGQC8KzbA+pj91kfO+6
ZtvP5Opm7EMgM4sguNvzImY8Hrnmtf0OKdkxK3F2dQHuvh5WkZ9SAoWk5nSWiTJYb0IfDCvt4JYS
5AJEm6KioCo0GA+Z5YdIKV8J3epo5/IhI9DeF1OyHUJy9jrk/zlLDrJsl+PAk8YrgdqU5GzZVNv6
eNX97nWysmOi15xmP6lhQSpy5M5MKeSYYkifCzcLL148bbROfsei31hN9pXmbIOm+CuQ4b01OqA6
Fl0GASU4zgNQ/70MYnh0o+JWl9XjIJqtmKyHIrHePGFu/G6ChM37XUi/epz98KHnsOlQqtKGKBNu
+RH0M/1z9D0xn3lW/1FADais7KNJ3ZWgWNBvyD/G7neWTbRotzCkJ3cvvPaVmhDYZ1RTVPmZw86y
UIhNrzzVRg7B8BCY4Z3Yq462muJPYAZphhyhM+p4+hzSpWNXW+FSohT0VKG21UK4L13EQ7N+bhyL
49S8MCFIQClj1hreJyjMWmofmjy5uK+cR2WUfhlQHNFXt8iQgd4fOVask29FR8V0tdUlH2wtkRsK
90Mrh5corn8V02toQcaqXhqbRhC92gJd3iojJLHKrZfIg4KdB4O78w0KmECaC6aeRWHvPEE6eVh2
zgN72WOMywlA1rajY6DXqm0dTFscrBFKJxd/IA+jAsfJfWTTJzRRdMT/BxiL/sxbVXcH9SMu5oWZ
/TYRW6H1VyMrPxJSr6rYN2l/YoaV46itwQ2rZvsBElV7yKX3oxfzssrHVzwPZzjFd6O8NKWzV9e0
uj6kiYsksPXlYOSMTEJ+7+GqXo5636OCxCbNxBfg7EpDX/h1yVBAstf7JbOdjXO+C5iO4aPa2J21
k6OilPIgdtIvcozHlB2wE43tys85+9TtEzRiiOAlZcajHa/H2aUFSVPlR+bdgnuTOT7Sq+k/xIJW
LXd2JoaGQQbr4ikYDO00yvwb1bDcF5nx3o/UEyDX79nR0beRpgEFCNGiCOAMV56GqcwxPuc4/3an
2tkYWXiPOmMXZrBQ0swiE+2HV1gnbPG8SX+lU3iTTvbayurxO7NpGuOfsq6BKLAkbUuRA/4KEnki
evdhlM1zUhreRzXhD3TD0T1qs380XCd+mlljDJ+UjVs8dXm+t7pUO2rSu7SDm62Coo2XpUdXdmkV
H+rWiez6Lca4aEw99ULpstCHx4SF0O+5THt7DcP3l2ej2cfpwFww492xCV2ONazbNhshXnnvva+P
W1CswaLE68h+1FzDHnIWlo/w17PatNk29INtQvSBbf2eRc7i2JmZ7UHt1hVDLBDZuRNqOFNo9wri
buzReBVYPOl+lCNCZA5dEsRne27FN0TupU8XBB1J6IXK055cZR8ynRw5d4lVy6qN1LcZ2dimsvgw
Wkrvi/4KTi1J0JK45jUka+nFX+NDJvQnFwM2IK92QQh66bnuVYr21Rs0hRldMIZiRa3NhVP0r1My
9ZDwOeZEejZvPWgOpCcv1LLli9wU+dbT9W86iAbyU7u5xa6TMBVOqD2l5Rbrv1loyBpNvS+JSXKY
E5zMG/0UBmGz4jtHgimvvRXrKze2PiNcmSs3LZuFK70bXg6YZfGvyKoYYzBkIfG+1XhGpOx367Tj
N+2ppLOYc/cx32DSKJ5pg5zIDyzhkYBecIS9LHvGcmar2KoDfT6VQYVBC+dkrOB1avYDLQR3xxYr
5UUVQ1WgwrafQfccE7bBknKu/fHBsa0TgGUO7w5DfIq27fdYtW4TIVXVXDRx89z+prNlJajoRnYk
2D1DKQz7n9L09SVCErUIs/noQPKbKfp2KPxuKf6OHBrA0ayXBpXgmH43ddFb5MAZxEnr25fTUvKN
g4PPxkU0M1Cq1QxCeF9W7ZAzKA8iG2n6YaSRT+Pv3sKrLvCSUZXJhTZbzIdQwsDUEDmX+bOQ3UtD
yblL2flI6TnUbkYoqgddoxB9ftIAc/tRcggjKERA/zq3uDvmAUOTJ24yGi4S2QA+qcYIY3jWQaLy
ZEqoYSc0Sm3ldLZjcy/F8JVxDnJH6wCl2MWsQjNKHJ0mF5CKm5g3zZnPHOefqzbdwl7Va6LZnSWJ
vNMNr6mSeMriY8mfqPZ4yuhof/RplDd7iHVVc7OpmjeonA8HhLOMEnrh3Wcq6alL3ATtd0whEB3w
CJoH2pYWmck8C5Nf4nTbOWlXQ/wSU3avp9ki3gz6/BZF6UEQ1UO34vQbhR+dE1/quDLWVe4DIKf6
RbbcAO74SgwC8kLi0QMe2UemUO4CPVVftiwxesrMWccItEIXbPETMp8uvLbbg9IjDrQbEOxqo7rk
RrIUwcRA1YqPHIJgUlIbAaKa7Pz7YNOKgnY37LVK/x7t7ttpqtV4DTomOHH5EE9ZdzBLfTW7CHlx
ZHxXCeY9J/mItZzpcYfqOMqjY1bvg/sYu9UXFZ498wPBuFYzpNpqbWT8HZhy36DjzkiCzNjf7Ma4
DklyEQ09ORoADHcQ284FNY8jLaVvApQh9tdtZ+sIBeHZrjpGWHxmbKVGO9+2rdzY9P1C7c6fNFzC
tFDP0KKS5MFo8hMaWUKzU3YLCtyFza1XZAvwUFlmr2yiVnNNUxFDKkd+Do19xQexHLXHfAxWSfjc
RWLPzy6boLrwTFoUE8OAvEieLAFnvJ3pVHSaRfERx2xGRWw/NvSraD0ZexHIq6ySe568yyzdcItg
FyT62TGxAGssinrdINJVmfkCIeYxa/L3OR12PEi3Mog26Qg5uDk1plxqlUnUM8KuUK+Mtt3l9MBV
IDWrql73nnOSdntIau3TjOHWJvXG8qxlzcdQuVjUBJFZXoq/pgdlMZb2r5ltkmZKqYKcqzRLxZKa
tHYn0gR6AHSTVVR6W1YpG5SMcQy0Nlh7qLersA4OlVldeirUIuYea3xGO8aAy6mJbzimeHKk+bCY
bP1gTt3BDvZToC2pInyKw+I7c8MnLa9WfcUPVkuLzjPZxxcXjbzqwDK74U7KZjeN1s9Ur8vafbCi
W1qaK53anW4eGNRES1nHu8FcNaC8Muc78Ydl77MPN2B0jP3DTPdFRGVOS2GT0UGQ9RuuL7irc3v3
IzNYRS0bZpFuAgxtHXbBstUAjgYHWbyBIX7oXWs3tO7BF2z2EdhKp7hUdb/zrXk9lyxLsyBIoB3d
xFklbUJxGVMNyvkGJj7jEG1nNB28iBW/t034uLBTdCEWQGK5AzSszi3foJvxWJIgcRZ+bN5SQ3tw
MvhM8bWL9KVl5Ydct3GWdOs4HVdT2q0DB5d6Hqxs+rRihlzoSMXU7aXu77pZf3YrGsnITsCMFu0O
hBQTgNewZbMXG/dR0VCFgz3Qdw6zxs1Li0Aec2XYYlP0znvUs8lmS1dkE+DbjZEehdOux5D9beRr
w9IcplPs8UD3X2QI6l+iLiKaM/QUC9tukOHkvNFK/Rnnsrehcmtn2SwNdRGCAErmM+fRy8TmVG3k
pb+cyCzZIIcXI32UXRpttLm/xmV3MFr/GNFkEYf+3Te/g0ZYm7RqHpkVHdRRMasqnF0VWylGHrQy
iGMqU3MFEapfKusiW25z5Qjf29blvqHAZaKJgWJ0S4es1TARraOPgnnEgiEaUJvnkpvI8z76tHwX
2bSlRIP1uMbnmagqRuq9O8tdzX5aLdyG4Xwf/Si4f8jGSbnpJUpmniBMEvrJuoQYqbUsyFHUuvhg
Ano1B7SxvNhAeNmpjZdpQiCZfwz+s9qWOY98XbDsygXlGafqheoKzHiqPIFPeIaNRNSJT+A77jmb
zdgfayM75iCtREwYLZHrqtuYU/FIhRjNI2skFVpxcsDS2lp9VjHyqApJx1P58efwUmfnsU9/dPka
Tv1rwqExYZ8GUfYMKOUhHakmpaegdtxxU3h8skIerDH9CXO+dy6d1tC3OV8+Jo4VSJZzVh06g1F1
afn3uis+KE892zOKIGbVIhIfmC7P6v9VrkW/792tNGY6/aJOP1jMH+miXsim2hauvjf1av1HTWUm
WlnVYSzmNbgrYgCxz4Xpv0rHwUgBu8WFpERdhDq6qx2r+qHJTs82+rsaXmCVj1h4qrudxKTb96za
RwKjd3WoTtmYMATU7qQEdtAyaf+gOzR7NLPyZPG7t/wyf04yVnYOouSR6Fm9tcnx7qzGpfF5Al2j
0EN1R50IFh/y8P3V7ZqDGeNfMOJ23OLDUECYRwdLPWP05ya1hqMTZcuo0/ah0xxcp/gNDuqLmddZ
J/+q2juKAqsGhbHYJhwud/WZCFN81ZKmJ379QpZbgyIPdYYto2ybtu8W5y51gi1Z9/SNo8MKrooP
+lTHQ2SFh9lNvpqRN2tPxYdT42Ew5a2a8wcG3xNNl6grbnbWx+bVdEbV2ARwt5/t1cgS6mXxqyBb
o+Hzmj08z2BGH/SAbjB448lC1z2xxDl1cTAfN0OP8RrJh20d9tIgzT9ERY2GM6tRG6fiAkZ1wHBV
RhSTJGNzUL+QcHiVIlZMovwcxxmTh5FjZskVwxOxTPNbNqEIRH7XLz0/+aIvhdavBPdmzYhMT+tz
yztw6u7Vj1BadKN61FvebDichAmjIpoMFnL6qsS9i4MXOww4JnEV4CSTNs3eY9m9epF8GAGtgH6q
HpMGfMRkbzSssVVCJV/McHeVi6lf4+t8LTTjyh73LfS2RkiZURq/4WgPcbJ2tC6WkjGK4LINphKQ
NiMoXOeqCUXJAubMAcoiRdA/e2O7NRq8OJUuHiM9h4fmrORtdKDtcK9VmJTgQy5lRgMH44OY3oU/
VbDqDnW8vzpS1K2vjh79oP3uJz5Fq71WFKGprGHhbHpXWyv5TL3bwTZ3Xpo/urQExmC5EAjUT2hZ
yUJFVZ9oykfTZc1lnU1jFgOUhClljDDFVJ3kP3gqj6SMmBCxy40stg+oPU7Bl2X2lUZBFm2Dfxai
IV6mRfuaUCLnhu/xoh5mtUVOzy6O5mb6Der9jDefgt+S8cdEpek45XS0MEmRxkOeF3tVGWP72mPR
efsAA3njmEt1jeRt5a/S0L7rUwXiq33VPO5t6W9jI1q1cj5plNDQqOHd2R9fQ9EcepOnESGJdTO3
WIGCtVPkDeLXuAEDEBdwJIVRrdq+ZNtSfgUMftUjEMjboOtnpaVkevTT4rWN++KlZbXkaPBT+hMu
SfryRl3fRREmcldLbza21tFlte8M6IPtoRLhJ3TtK2DgZZNitSIG81iO8/sQO9nKTXhJx0BDSngi
Tf66Q1sx6LZZRuNwTfwv6ai2CfwKLgB3GlHokQWHrjGGLsl9YgKxX7OQTAEVfjMGuuSrnIJF4wf7
NkMHoZuag692CEKmFKC1TRlfsi6fAGn96XYWR3UxWhadG+bY0gTGpCnsX2vRHbPCWKV6+ThYMb0w
82mOxHOa7YZgegzpOWbAc559767moh6gDU5c9rLtOAC1YbAaSmM5ZuVjq0bYtbsvIwygMc9KCTZs
MTsPuqnf5wGBQbVC87FspGTwhSsYA+41sN17MKKXheF95PHuaxcRhG+x5OIO7FWV5JQs8URjVVe9
R0okII+8UjpJYGGy06ajl4zXSLJyI8vNKYoZv6ZRZziNLmrFtDHYCwfeu4oOFPWzZo//wd2ZNLeN
bHv+u/QeFQlkYuolZ4oiKUrUuEFItoV5nvHp+wf53vtcrtdV0dG7t1FYgyUSSGSec/7Tt7bRsONK
rlmjmUuZheu2rn5oJDn4tctIk9f6ddrP42Eox28dDV1RpPdtw7ywaO9rIzrFaQGDs11EXXBSqaCP
+xBMSdeDVhFwWMMZYWQx8S5VGkEJau6lhIGYO/eZT1ExZy3FhXs1TOwIGNPMEHZKVUOy0cZW+OHF
AUX5xnSDXcFDqM37DAVSVDEpxnPFi7Xb0b6IAMJ5H3wrQi6/38w2vWtVe/tk+3WsY/seRCaxZIt5
Qhv60SmDZKvK4Xm+kxFm6enwA2z8PF+iwYzfRulvYGksydRdJsStCeSz8yAnTZgYNiy7QNdP8I/m
OZe5MvrumVjBHpdH3iVlIyXF38MFNljSryAfPFpDCV1Y9LLSwG/qN5AvCchHxbbfuNdSurSh1L5F
mX8u7eRcEmW7DKLXHhUhmzwZDLEPOTzVqkuqit3kGKzQ7hno6GXoHALmGoOYRvXC/Jo+fwK2z96q
sm8Xmh/tGLuAVlr9q5lwBkGPhOSO2Qr8KbZhEldNfIILs33KAhDyURa7umUSXnrHKEt2lR0eWoRG
YZy+mmbzaMua4U+OhtGQZ990H60PC1CiqN+KQcEu1g9V3e18bzpMRvaQ1dRsHJF4noqlHd7WKVTv
cnSI0KTYn1rK+qrdEDPxlEU4xI5QC1Za4p2EOzhbwxttPHnsghGhvRwCOW3yhKRlVhhrUzwLluDX
HfmfCk9iEIxDGaLL/ztCSfBfGL/3fwIp//Pf/u3FZv+B1ZdjC7Cynyb1/7H9tvCv54nDdxs9PJL0
/wIq7T8c02SLBjwEYPv61r+BSusPYc3/gy5BgZDp7v8XUIntB/75INW8BNT/vwFqGi1QXkQ9gJpG
YqNHtnTdMshlLIpgpebUaf/BreE3fbELF9dxdEzQDdLh7J8I3y/IP2su9hhfYPuYyQ00+2gJeaKG
0gSLrrK9YzE6w9aDVfoTGv82/G//B0ZlyYgU6FeQ9Dfh/M+/a5jYUDi2oQzjt81AD1MtdCR2kzMY
Rdaz2Bgc3pQV+yIhHKqYqfv2c9TK4J9Qy98tIPjTUnEnTQT70rSJGPgzaKkXmoiSjKlWBr6EtwEx
1ejjmwAuleaQeKOYIbpXasVXHfW6mX7IyXdWpkFMlV6j/QEneBdWeYsohwgq4znUwg+3cFeRorrM
1kovP+OqJ/AH3taceDPjkbBqXtpGkY6E0EWtZDLHJ3Ng6tawOGo1H026XmJOw4+yaTYp4fC46JGB
YzSnWc4PSy5eBb3tLOx4RlidG3jUL7reHdLpWaeHJWoAd1RzX1sUr3NG2xyCozIMu9j/s4XjWKcR
WS+z1GERGflC9UHx5ZHCjDknF6V2Eb8qJHZY62BLcckoQuzU34mgfZsD2vDE3+Zt965BVO4AdtF8
kxzNxfNJTIHVWabLWUPI6AkWNz4mXkHxgKoOFcl+5snN8XwaTrBKVHute+JBW2Wpvkz0IxHILvl0
HoOW+TfgIHjBiPKCvGnvpxUtCbqzRgUfq2j0rp7guyH1nCjm2yQGIFQoXgpWbea/lB26c3WZRZB2
V84ZY/Iy/+AvW8p/s3R16CK/H2UGz6nU0Ta7li3YLP68hDrXnNpsUt7FaYN4xaEOCFwntJEYlocZ
xuo4/J70Rju7Lprs+pha0bKafDRbvMuxxR8qqPZKH58rLXikiT3bU3nqi28dHoFLI/gM6uBpMsR9
ZIhH01ybQXZxiTRl3OqDkVXG3qtRF1Q3eVFeAcJ0Nb5ojnjVCSXNDe+2TxiYisq/olh46MNiZXQY
GjfJxfbzvZWNC0gys9DIuK+c97iuT3HTPjdTeRReu7cdC31O6JFhbHxa2NUVIPJ6eYDsu9YCQonl
ayydg24Gt26SPSrpMRqwDx3pexP+BOSQNZ8xWmM8SL8Trf7QpynWcs1sKJxL3IXldpOVdryY2vjG
j+O7xg7XE161ccn8wHsiTm1Vuf2pso1PgbIFO1Q9RzXi5yaIiP+grGBnFIjKAxNKf2Zw6jvl42Se
FWURE31I11D/8HNlocfjXovZ0rS4o0ns6istqqGrhxFjZWH5l8SXL1Ef3UmYCFWn7ZPQ25Y3Whnv
tUCBiquTFusfqihfQPhTP6ZppVnQR3jNKTobrXJOIRbdWYFwxMhnXD/D7rc9S08+ipRmsc9WvHXc
KKpbQqY2c+SWM6y8JrgPGJkQoLPFZ6ZaFp6zhqKyrQBy0RV/SxVTCoPqn+s73JpOXQA2oHVp1SsV
xQQYQKccVSvXbl/d1rigH65gL1Q7kg3OZlvDUrbPtoaKJ0XhvbXS6Gxm0iWJhJ6+4gRaBymew05+
k+MXht9ftouUexrh1iVpBfddpxvop207QvKM5pDvYoNd8Xtvpm9hL07EpBzHFvynb+RaZzjsDiQn
esZTE4hzGni71DDuB1PgjF292Uxt+7BEPd9uVJjYiwmhQZCJ+1S3xkUE2NWl8jBI8RFYE/18ReND
csOUezcpxXXEfmap6KnWsu0wqG2R+4esL286a7qqmNDhfGmn4prKzej5sBv5/cjjBIaSdlo8qNg+
lX66r7zoYGbBJn6Xg3MfVAjHxuBOaAmn7EQcQJHgCDDY/XctJP2ptqxjlvbgZX17p0CH2dKMA/2b
SawRPr36t8RUtyLUd62d7McUJmkp7srevKvHghzUEC5jwUki97jBoHTYSM3BKg5w0B7rcwa1vBTW
yus/6BhQ2A8K6k7zJsP2qCew4zEmL/DQBCAa7oxpeM3a+EGEJMhI7yxTeU7i/Go35r6BKGyW1Xer
wWy9+K6CebjTdONiCogMhGJ/GgZj23cueGLtvZdZvDKJTkSQ9z1p2xsrNd9Vrq8ja2TuOnn3bg5P
E/MUM3O2SjPXnu2sGscGiO5uczTnC+Y3ANhBBkf6Kc2bV4j6N1RNRJzGeDOKDRjAUsuzk+F0L/UU
bxJ0zlmDo5Y1S8Kjx8DMb6x6HrXV2r1Op5sd7JzjQx8puNszHRqiFyLd02Bvej86LJeHxsXYOy/V
IoUpOptjtRGHikB5ilF2Fz9U+NnMdhAVJkDQ4q/BVL90pk2a2DrN4SlOnGV2k0Py1BxQXAf+O5Gf
Tf0Sm+FHMfB7wvhjsoOlROIAJqouBpY4c2Xw9Ue06KPt8VapjcuUtC8etmEqgw7sP/acUdqI1Te+
Eq3nHrt4YuyF1Q5xvcD8k8cflzHN55iwggcUsEZUXVzdvna4dOCD/lLT0JN+G38QNEtsZYH80HCq
27lPmzXl0FdOeo4DaMMvcX3Eux0xrEkE2aK373Guw+4w/BQR893E1S+T4uTtMetf9iidfeNZK+Wj
H+El64AEUkpIRvMDiCzhnRyqXK6ZNV+acIztttsz2tOx2tc5LWNfkbEZ4WwzXsWgEzN5V8HsRuGJ
wbXUfvQJ+7gash9a+/T1Xua5eaYo26AHPleVv4s5qck0uWhRXgDjhh/zHcktZ8ngb+d0ZyXCV/qm
O1CL2sVHxbcOgxY/aH59F8UlTguBf5tgtUv2NsnMkvmoGS6tFA/I6lpCrlpUFTiwrXNLlUKZoFfX
lgsqC/8zQQtlZhh1de5+1pgPXBcQLeuUaFywImLGootDt4+leYHf8tG07rXwILLMLkq8FEeWZ5Pl
4Dp9jego/qgyZMdTdByddt2gnI6a8ArD8FRYw0fSX+LKWWcmIK3RPNamuhBy9lwcHXhA805ksF5Z
PgUFUSFNlgFKb9Cqq0dIpCY/ldXBcaGuxPqoXLCPMlpgKK+Sj5n63CfUOa2JkXjhqTXHd4FJBPcg
sVhf4zw678Fc3Ag5uTNVzqpi3itTtAjQJ9jme36V39cvGj4HKX7gcyHUl9SCJVaGc6DaLBiY1LRN
tZqTHKr1II51MMOL6uJb2vtoxR+N1p+nikl1FnwabfwxalBnC+xleWRWHXjI7G4QwVGbvabc2TGs
FWQghMsmcfYT2OCisBi/zjPM2Qdi9i6av9PL8iXTeIEeIXcL5PUExGrB03yf0J/3nn0zP7etHX/K
muc3RVcy6SfNZraXCLJPSlLichsiYfUyV8dZk36EQYaNurOvLFan2eMolmfI+YK7OoMkp53xrHrx
/AYRtaZIv+xniaQZfEqthx5vME7MoQBZsJ/DmidsfsEShwENmNWubebBzvQp5V3ZdgZX0zxpvnZF
EOkiredas23gCkA0AT5MhcW81uHv412GXw4s9CSARz7JRd4SCZnqAJtGFVIRJ1fCmPnZDVJ13fwR
jenOt/EY6ZPAJbrYWI6xQLtX5rdWXGI8Qay8w8QTrwnLs1lDxQu2PrOgfl3yACfIloOC0SSTwQHZ
j0+0Ybz21cDMPLpxhiBZzU98S9ZqDyDOiWSE04Em5TTvdF+dSD9Wb5UjniazKDYhOSmLBplLP/Un
EWORZ3DNctxy1yQIrvpl7EAXyAIkj8O4fHLMAm+LDqYOOQwvaaXQvsQzN81iODcm964ljnYT3aW2
BcjGyo4t81Iq83OSZyPgzfqwuRahkh8hM24OrnXkss6jDg5g4N9ojf3DGfmJdESzMUk1kzhazMVg
GxrRHXTHyAfe45q4OQot6u15V4pCfaVhq6NUd2dgGedrwX5uVUxl3uEt5kMeyLR2b4ybMdHWqZfD
syTRfCqcUz2G/TLT7vLxJrDcrT+IhTB65Gft0rD8D8MQ9aIz2cmFTbKU0/2Yx3Bf7Y8+Ygg126yl
/mfMrjMYbEFNyimMgRWA8rVE4Dk0+s6hQPPJCZ5Tn5KWjrEqgxuRqR8+ruyrzvKvMCQY2CHbIqWS
Ha8yxF4CBS0DnXXg4A22aEWGowjyQXEsIvsxzsNPs+QnirF6ScPqm50a9co3v3/tENqg/WjaYkUm
b7v+MhM1ChqSnIY/Fs59GerJpqiAgWxIYY1LXlgMa2odh9quLkzzptGdh1oiztbhsMkhSzeGO91P
PjakzaAtcEVRS4WMs/I5SgqQnNZeq8l3oTPZp5xMt8VoWyQmAUS1+JK0E/GfabmbbdYWOhKbyses
Wut5ovzWCOE1TYisumojo4DqKPpumVwXjfJklZKGw7YuiVEh+6yaHW+bqn323e3X9emdd/BGsdAs
aBDmuB9K772WeIMLDRFm16+NGDrCfGKKkQ9OTDNsYbE43y4zwN7G/D7aSl/2feavhyL+bOYV2+Vj
tvWxC8jor/UuxI9jhDRl1tquHdl1Kj91N04S9kyEX81hYEiue5KhAWYHFBL93Igz6f9Ik/BzTh6f
W13P8+6ivkW2Vr5MIQfQ3LOOwrxOwS6YiHTgP84R7GNWw6bOIC+MPN2zmUkXceJqlbhN4+JtTNJv
xaRuory/EyL+8FN2MsarPpeAguCQGswybMKvXIgmC9+cBwk2GfO2Id/HuPtIGpzuJ99bJD7nCi3g
ybfCz6gdHsGWUgpi3l6RGtaivc7XR/Aiq7p68ZzwMyiNlUY2Lhrr5NOP2ICiEUFkiVqlqvSL8psD
ucM36HuphWzQ9rmm4lnRbF4E+aGfANuSJVW/KI8fadrZnMw5hBnm2BFVj9DlxR/Zk7FDgcLXsSZH
ZxlNDTI/NiRZHQLNuSk7SKP8AqzP3LOfUneIGGix4E143FzdHL57zBvCMuWNgP3GcblPirLei+bS
FqM8ucjTWq7rSnpqhDPk+Y++ZQkAJw2miU40SScQ5yCW0oHKa7lnf5AvAe4yhpZC5KKvIEOclkrK
qwisEZpwX394TEqIdfzwsm7RxyP+IV7prGsvYGIkWExEorXSuzSZcZNq4xuCeHcb8c4ZwmHWMn12
mnlv+uo0tj2WSIF9cDycKQI9yfadURq3jXDAGCbGKIKUYqEPNRrt0L90LuOskH7yknQhMcFC3DSp
DTliIh7Hma0Y/RxEJlA+N8ZzD1nVFOtyMt65fOVziMv+oMyV7ncTbUIdnevEPXWQ380OXKZtOLkz
ARerwa+CPaXMeRozri1C4J1uM6rKYbqEJq2IwLxknVJO9wyBJF1RLm8NF6NAMyFvPnDwVqmAU6yR
iOpkWnWNz11T4UvZqtt86K4ozJe9jSDJmJw1tk+zea+vu9yRcNsN9aN9pTvBIywKISdmzoetuTDW
PBLQk6Pts54E6bgLf8Aqskh+xHl8G2Tu94EyfeY+BP1wtYaCwYn3aDf4i9RD/TxMRAdVdPKGhKXn
9q/Kt19yER1Cu6LOo08uA/Jv4Gx3angePe+bhWuZ5eVrMx++Zbp3F9TrMWfTt+aoAxJvl0GKDYmM
yfKr3/3JucsasSsGbJjcaV9FuHQ33Q1n/Eb5nDK021pdG/RsDjZzfr/0RUkwlhZA5GMQ4sDLKp7Q
H3LIXUQe7atOPbZd+yR7HZF5uPIj8eDUkQMJ7tnoIyiko3owC/OWSc/Bah+rhkkVRk9FRpZbX6RM
e43sKQzqjebRjA3te2qWnAiD2Gds6GXV3xglJCRNhmT1hO1JBM++3j/I3MfNK28AaCHxSc18tEg1
X0aeRVyiH35Y5njO8er06u4atEG5AGRc2yDaOrCJMaTHujMCPBXAbHk17u00z1Ka6LuNlQ0Dgnrt
RaGJnVGzduWM+JniBAPujqd9HxXdEYuWlavUTd1Y60wHdLTrj6I5F153+Z8Ak3zL26yBs08xkGe/
Zs+Q8fHLPPMvqcA378X7X3/+3xouE5wD/EFHe6Xm2Jn/9W9sxDD+ACBQBnGktm3L2az3XyIuZf5h
kpwiBfCBw0Bf5z/9CxsxxB9SR3QnpIsozAIi+X/BRkBS/gQg2hLl5wwBITjSbaXELLz6BavI6TdK
TJzkVcO8sXLPppeRBZwRdUnknHf++trXB5V4gPN1r21Tc8QFsbUJ41WDvbMzuvuFNtopIm2d4eLg
nt0ydc/iHwSNUv71tYIuGAINGFdS/B53MwZ17Geyl9cmn9166lBgKReG+u3Xh8FftU2/7dou4FX4
fb+OoT5A6GeEUBvW9zDtqkXble1DGg5PKcrInd2b3yzZBg+eMvKTF1O3DW5rHYx+cu+o4NtFoTvB
Rxymr4Jz8+LhoFipPtkbmTecp9yCDZD4bHWZe0zMsTv/soj+m6H4V0jHL1IwR0qXHoEFMr9fPszo
7y83B/C01t0MTk9gDBNOcmFmPgwA8EE0pd+6aoKVOWDnGddMBEut2Num52wwCBVPea798lP6OKX3
NaWCO6gTgZrBoYRvDZud7nX+EuaOAZu3TUHi6hFODzogBcSGFy+eoDfZ+JQGUXVH6uf715cljdC2
SsZ1kjQYEnxd8RL27E2FgaLbBMERcnh+6xjHugA4Ty6+HyI40XzSJvLm1LVehqMgR6TMxbjS7dx+
HGgzXh1f3g26HQDQ5fSF2NGv8sAKH0qBJKPLtoqNa1fhgnqmhq7PmBHW58CJXjNS3TZQ1Q5f3/v6
Mljvo5sN2XnscjwZChXvfccXD8U87NeYL4m+t09f/0qCQttaJe4ZaW4fZAO9C1gJH/VRGhvLwlCw
dTPtQsQaTIR2WnPoYVZeDTZSbbyCnO6YyhVuPc2xm79oK0l8rtKGemVUPEd/vyaM3x4C4BHT0XXT
AVIVJsLP+fu/rIl+bMsi9rXpzghtYCEOkDtcBI2lVwfBxsXB4+7ra8LI3bP9EMB3XppN3d9YRQg7
Gq0zyTYCL1Q+02BxLyupF/u+UPYxsokKoqW0FyXRBedwTjMqw9rQNn//Fuao519JC7wF2wSMmgkL
YC94sf/5LVjGqKPV0LJLlTGZFU2hPTWafGs9z/+ILH3ppfLot950HOy0v9edyYfO6b2UgPy0NDji
tMwDzobWEvpr6vVbMipE77p6pxikxyob71ROkA8ULnPQNPiGcK0Dvz58Kgbi3XKu60avkvIl0Q9q
xGpI6jpobTRaB00LXku3AENlenGvEZG1zmq7xfrqnzSmM8r++2UAGEe+a3EbbUIE/nwZxtENpSGL
8pLCvF8S6suz0xs4+LrJRvpj+m1AgL+IKkjOrd6mwSqyC2/Zsvndq1jHN9Hpg0el2XnM+i6CNbmz
Ma5/y2a0h5fMpBTSDHq/0S7jB9VVjyI30rWGZH+jacRnZh6Cw69/jVj8tW5F3O30bXTxTfOacNow
wQ6xIiPj2cm97p5ee9z//UL46/7G+2eoqmP+rJPzbf8G+eV+6CWtpaWXhghSYhOzg9E4zwas+GDp
KRQU86eRPsLyd3HrIsHafFBegW+XK9qdwJgxxEvmIW8T52AN7rdB5sEDBNGXKTUxhWPyu7YNU7/p
a2TKsQ/YxZRxnQZtvStbq21mYQKmpxZGpbhE7IgtShHTIiRVHtLV2BcaQj7RHwLI3btIx7IObhJB
lYOWnuzSxdauxlWmw65+P2lWduga7TnM4h+tlpnnIKdZH7rYPGaGB0xTquEuBLnHymDQ9oiEwq2Z
iNuGloO0WlM9DGn7xTJ/qTmTt64Fwa9TnfFI6BeBQfHP+xoq3C9sgnbrtn1sh+bTGJPmmwJu6YtX
dyzH99KeGf+qb2+hw6u9VN7LOMzq3zSWz05uNRvSvfSljAhkwfugbxZGgDGSSL1hYxjuKwoHnHg9
5cLyjCQ0Nz5FHOouWlzanMB1T2GUqDXWIwl/s8tniKv5h6Ne/43X5MD6gFJAcUJUAzvF71tEEQxN
iQCNPSopy7X0aucIa/T0dbubpPooDeu1YLR2aYaeBl2lnPgthnFzIbbu6a5uQ/nY5+F08/dL9itA
4dcjmV1XQboinAwIG332b0vWiAdHat7gz4YnmHAmPTgUpwYCDnWCZ9IyH5zKnZBYl8moa6+F08ab
oXTtQ1iXza0g8gUjjDDf+P1gbyVSh9RJmru8ts1rUiGwIqvLOnx9qgkQpwRDudWQVeWhQZxwIjWs
cdBZ1fMB9XVK4Zv8nWGa2vRfx7BRjeO6IgE3C1xnayXetM0QFD3jpbNzGwYYDV6YSI6i7Oq/utbk
PWR98w+RLOZvRaXDRXKlpNalasHTX/5Wtwz50NfNJJzzHAA+kc/yWgXRZa6FPxG8L2qXeYhIUdrW
8wmu8lAAmrrDnRLM/ijF4udqQNLd99X4TS+MjQ19MoC3MSys5oPoA7Tr8DqqwNuaxTieZKdyA6eW
zlgZhRpxEEYTZhVsDzJpxfbr068PydwP5l4l22Va2XLTm6157YvgEPRpfMc+b179Wjb8YX08xJqd
Lu2uSW64uvXS9EDSKq/ACSXQ84PwAPj8gbeGNvxf/8Lkjn9JY8QvLG1wNArLI8gtgePRaH/gNSdz
gBgXN9fqHwg4X6Xvb8uSUtFkKyUOEu7Eb1e8k4lObu1onrsuKra2PcEuSRLUXgUZ6UOllv00HhqA
6Fs8kJ+GpB+ZM1Wf0KbxaNUhRlOwGbtaFLcOLoa3cWWJRZjG1d4pOh04tx/fsJTAhjErp3NZkWHu
eiOaHPrsCL4x+jiVizsdI2IFqeISSe5wUY3NJfc7Aomp7QRuXqBiuXNslBfjsoudlx5pfM0y6/te
0pJ6blqsgTIlIAye2jgk+kfH98JV0jAItYlvxe5xsimCGX7QuIqIwQytfCzMh3qy1YNMAbvbYpqt
TseOLWGeFzZNY+wpQC+ZZ9tbDjwHpAa92d9vDMbcKP3pDqDNMSlpHFSAcwzOb0VNaFVOEY4K87aA
YKXQbtDydtEmRsNzTJTrH6XWxQs3mF0vkZkSx+LH/lKGotqpLCWnsPNvbT2Vey3EJhF13LveO/V9
V4xn+NrZsSzz5j4Zc+82LyreC2ZiXXYTd+74Br6GyWiX/1O+6F/OZ0X8A0kGtKeKXtT6ouz8Umu6
0PzDuG+9c+ZrybrCdwceJa1HAvlW2HJ6Csba3SRBRwXJ2GU5RE3GII5xluU7kimY69769pwzNRrb
CE3ym98/5rVMXkMTkXxjp5CVO8vbpsnkHUYEF5ilHWIJgIbbnGFtvURaN5bAzGu2OB73P9eaNqVg
dHBrcIhr03zppt0tnkX6mqLp0R+A2GkLa6ZVOiXmUNEzuRhh+aXtY1+mqovVAA/amj5tSy1LbtfK
rDe9n49viSy7Nfp7sZ8mN3oYpx4RNygPCuGouy8HeFua5R4LtoIjIZX+EV3Gypm8/iRLBEZB9/j1
++fkVWoVePJ9vO5FGNyF5EpmQX/bVnWwMLy8u7pRnz806go7GVcyTGSWNBKsfG+ElBBb3fjgkGpM
2LR4bIxJ3BWFfGDWysDaSkRqbjuHcOEsAnlqWtnuVSTjpWaRPhnHuX8UsbgmvN4HSQDR9h9W+l/O
ZnxlSOyzcFyZ2Y3mbyvdRS1XlEVuni1bo/cdRjboLp1epCzWynfjR7wVUfJWPoTiVIR77kpzUEUc
7TkLq01VI+KLA5MQoQzccYzRtlEMtADz/XbQIXrlDI/fyrFIliY51GVg9duvng69Sbf6+zejC3Om
Jv75waWJsuCmSlpteJO/+digVUqooXEhILwOGzC3Pmhm324bp/TOahLTamLO9jjobOsqhMFXJEF5
TqsWW8LQSw/1kCF3z8xD0ykKKjTJgX8RMpgeIjeRqzh19U2As/SDGZbjMeush69v+jOjzdE6rM8Y
gV6MbnDXbmN8V4xOUIcU8nFqw3hTq+JQzku4ti9t5uj3U1kda7/p8JxrcONrAn3velNxzDIEADyE
w3aK2+Z2YMC9hLf4GnV2xhuKh2MXfOCPUp+0SOsfYsxHdAx7N4MdVnjJw4Zo9eCbAKcCS0fdV2uu
dmwc/zXpLNzJXBFsSuCG56LItj/faYwy8WrSop0Zk1+1IuuRbsEs/6oa1Tint4cSZMF3sQHsRb7U
O8wC2iHsbqZJ/3AnX95oCMyRpFvs/8U9kmrIiJNEouMC83w9Di5SCHyDu2Fl2P5ekr5z/qoZzHyE
Iyiqcu2G7exkia2lTIZqD8UQge3E4x/6XgUXx9kACQbrzoghYToyP05a868PmVuh80Gs3E3DuG4B
ft+a+LEkOeNxTKaHtIKikOsmrj9N2zyOlX1bGZmOWWel3HVngRnVeqXu2J3nzIf22M6fJa3/rw+p
V2OQhn/Af31Jh7lZtvpliMJmH8aiuc8MrcEh7NylIA5LfYJ+wQ0SC9pwlLHznk/3GdyVlQ4Q2tzi
neG/WF01rpkTTAc384eT1lcfPzdGkkkY4ygtP0Z4Mx7sDoVEMRlbxgIwwijWACH16tI2cbnsUTOv
pSbto1u5zsaszJKZszYfoONOXEBWk/lsSdKp2DSGE2Jtq23wh6f6ckHoMBgAf8IGybCBdvTeI2PF
dbrd0AXvuimOU2BHBze1nvPSGN9Ego/fCI9jCW26eNUYoyz7cW1UmXzECAhTT7VObelf4MW9O0E5
rDCRm95oxbA8D+yFWabcIKsdju2gAd93ihLOnLzxpPtbtw28H/Ce2S7FgPDvqx6B5cPTaMMRgvEn
rnAPsyMe2wzA49ThqJmymUsaroaAcKXR69+LvCMY5z8ffCK6Sokbf66G6q50tVUXTdWycqzwphSR
uiMF5CPWLRy9CXsJdpnZ6AsMRgZlc2YQA6T2Idu5w6tfx3oYHF3WI6SuLlym1kjraYRoMh10eiu3
R+OGJgc0jACyvdc4nbdhf0jAxKh1ZIsVTuJP9QbY5XtTG+pG9x2HzJ/63gjK6ZiCSf7cMrjK3kqD
8Epqxqg7d3o5JBsl0mlV5yIlC2I+zxKSZ3cMqtF6NXjBqxAYyA+vWEiYp1BGlzCL3DObiHvW5w9G
i/FeAFRmYjx/yC08T8Pp8vMi+8hTy0nbjQChkxEVR9tFXiZ969hzEnllatwIDwFyPBYc0xQGBzl3
wXhdwsFokZ3daei+v/oCqOtn8Ol+E6Q931Shdf7atbywSndNjSOCRtv8JtkUd7RESE60hoMdX6Dl
NMhyJzktkb04DLQcAmhixMk/r3ORDdHOiYupWySDO926aL53gcrrvRfx8ADI2KqQiH1cnq4mSg/5
oHsbQ2JKSRMjNqUU8W1WVPGtF8h0NSVUZxKmu4XaPNdufSJBKOygVHXJTeRRxtByeQenK9W6EiEO
D0bObNXWfQIQzBuOtmbrx0N+zHtj3Oa5aA64Wy/x/9OI2cWYGE+Y5JxTl68oXfSFHfTyZoBwe7DG
8FV2xsU0NGxA53dflt2bV5GzmTZZfl+C7rQq30RmecAjX9yrRhswWKzGZRIlZxHja7M4/+x+6Ecj
dJY8fXpuuYskExrWzRrjFAueZVL7WMDo7a50fLyCBDYqJAp527yX2qIna/PCoNNjRuU16zAp195U
Ttefyy6t0h9Jk5gPJlNm0K1Zr49XtjPW2g3z9B4yRb7I7dFolwGcxa8nI7OVf9Sc4FroAhGscIzH
qGg/TJllq5jHQkI1yd+YXRev+GK2j7kqjUUTivxmGAhIcEIRHNrg/xB2XsttY9sW/SJUYQMb6ZU5
k8qSX1CSA3LO+Po7APqe0+1T1d0PKlKy3WLaWGHOMc1+NdcNHiynVp8mLPO7LLUZHCvmsDQDlYrz
MIHOopVVKi8GdgyMtfgw0Vjk+3uxF7jmLQRk8r3szEcSBUx+4SJCnICWMUVF6bbA0u7/sibL7jLr
HTIdaH9FYMtaU+xLkddM4kePvXTiiUfDt06a74WvTlrYG9Qe0xvR87ULULI8Vp0HqaklwhHdfwq1
9IhJMzrOz7E5aNNgXsf0RPVsg8yycr0gSZBsWAb9yy4ZLgBE3XcmleWCNxIkHs+Vp6bwrlme2zsm
8vlHi6BjT8Y3y+WgC07MSFw64FbeQhbAK6j32WsZMEzswG2grnori+LQdbayd8qy2FZzTdON9dRK
59V1/hIaKJjHNOfwJJb+lnlqSzZLyq3OpiObH2HIQeQOBcyp6cUNoQodjEo07kaYI0VuDgGDaC1o
w937/f/hFVR5yqh7586J0UXJwtiSzuFYCd5Sz/mV4no53wsPr+7fR7bO11hD/irjPWaQ/jbWRnOg
7bLOArnIlOY3rr06HbdO5Lxh5O7PNv6L7X3sRWWS4QtTnWWOsvkcV0SO+D6K2CAggkZtQUdEIUiq
0FNXrRavQs8XJyMAOVgGMcle1sRs6Hi9wz55bpk/LBM2KrtaTYdVjNf0ULfROQZK8Enpic5WRuUz
I4FkrWfJAi8QiOcx3UZltPBcZ0pClcVJCuEeu8Q21/gXxyaEzTzN31SzR3csh/6Wa3mzbBxT0RZh
57Wroi1gNoGtSOkIabc/nSyDFWEn/TFWXXqgvh8241ReVwWooZ53DtGVi2S+IJd5slXzbNwatgQC
b2ocv+QgjMjU3/hM++jBLcB5OQRc+DSHjFrlXcYAMRA02gFAb083m2U0sutzi+IBaIa1jJwo3cNm
aY9BhtSi5Dc/V4T56LITFhMCg+mqgbWBd416Iro9PHieews60C2eUaFeNBHO+4KzHPoOaiJnPbfA
Q4RGIR+A2HU5F9lS+uYbPLrD/Y3Th6mAXttkN0crLqI1tZfOagB1jwz/8Zl8amYh3zolJ9JotOHK
2za28ZoQutFAheMq9ttcZnkpQiMePZB3T9PJTaHimK9AuRcCafG6YpeXWfSIXnbF6qC/6gw/r3rA
+a1RrjoM+j7zebQ0Du7GEVU/qZYpV5MYcLThVhvRDc5qJFR8bYd25SyU2t/YDPof4zbqsVlwK5xu
ZdNDjTpeA8AFYuGMifNVt8pKHZRqp/VgdzvVJSJHFqC9cfJsWsblPeA2GlB13Jv+gAC/zI5D5WO0
VG0mt0Oj/hC+Q6B4FJ2iWDtUQxVd53as09r2CEFsPzrk5c3f7yr99y0xfa9V5EvKi3exo/hn1RXJ
d1FXL8Dn+4OsFE5yKowcH0b75kVIzI2hWtqARlZ9GYojIZclSbsMwbq5MtJTy9k3NOCPiYVNnlCc
bpu30SbkGGmwBY/asqSc8FfGCHgqlCI/Zpq4dU4SvbQoW5fWqGATrkkIaHs9OtBrAtW1yS3IdTTu
uLTzZotsZsLK1P6HIoz3uBbaTx3qFhIi9wDU2V+nsQ4GqWpwt8Dpf+ZNKQ/UikSuhobx3NJwwDKK
FWpmhheq1oxXz20+Ao3Y7Gj6IpgfZSGY+8nwNY7ZDfQIXnqhs2oswbTEeXqIEyYSfaUkn6OzVWEt
ckZr5b6eJrfID8ZtWKofXlb25z71+zPnibZWwhTVngqTaFYjZhA1+DU77ZpGyrByS4ttgN4gLjF6
Js14opkKu6iLPYUeGq7X2jAHaN7T04uuMz8afvvexvvCSqtl4g04YxlcHRUEUR3irofIwoTXs2l4
YIbNMZRi187VIL66KkSGuLeeDC8Nn4wMzmrdBUj4qRYDOIzXeGiei+lKXYogvYbcM6t9wgEFPqv7
lpdGfUxJ+XqKjP7s8oq9iiZYiYIHwXisuRRsKymjFQwbc7VbxSCZjayS+Oh4ejVLJEu1JSNLwb50
JEJMOcLJUw6UrikJOob9auhY+yMrjHfzYmUAubfqeFhtoH5LlaCglO2HIxN1AnPIFWOUGWwiGui1
0UHE50xrPtSgdhZmRjVFINErT0rNoW4TZJPIdJW1vbaSU7+Z5BbXskJPV4VurDpYNEtBEbE15wK0
YwB5P4gYhkc7LSE+E9IgaBeb4IshttWTx6IkQH10LNzwcq8dki69osZKb9IrXnXLy9+Mqpd7tkWP
UcNxyDQ3etPV8Jfjq/XPrPup16a2duwA8sd0CIkkgHIlgptpJu7VKjBQWa2hLxJUCkfkVBugge7F
tXz+5zpvkmnMXjhNulcthGtt1K47lMYbc0za57rrlL0ystxxyP/cFH7fr+rAJEQVxCkmu56DtiJM
gIUcmHSGA2uskBDWUOhdyQtxdkx+tXVfBidmK8lL14Q87VJ/tDT0i+Y0ie5s/VdZju0G5ei4H6ih
KB579G6WScBZ4/GJ0WyTpTleLw9Kuc3nWI35SBuhH+Bn4wmRQQ/r33H3zbRxcgB0QDOIoHYo0pF7
VXi8sK2j7zsZ1iiXmI4mJae4nZY+6sVe3Y1lXa+KmuCGMLI6AK9qfkwq5N1FjEgA05P7IHBBtZA2
RlD/54oTh2TsWkCxSkllvg50vByzrUJjHBksC+eVbAHqeFkGo30QaYp+KovJNEpZSThadBZlPZCl
Gm47WEyElY2IjCuv3BcRXIvAbcLVPOgxUvI8oXvlTr9XdZN0rrQM3yl34VNSa1dkdl/8ysFC2hTH
MYxu7uinN12oV+atJNWY+Y+2ZfoCwov2ToEbEmu9/kagIzEotQ9ZjGIDad5Ued67K4+NZbRRV7L4
MNR2GghU3SVVrQPQz4bNmZ3suoQoEDp9/s79YGWNu/azQbkEosZyaJf9c16nP1LiNsNpPRAXQ7Dx
fPSvnaI6C+bG+VvTC3bybnvNihrQbVEBTJvHOkKzE0JhRbrUgX7NI/1KmhbqtWmGNgQawluOEfK4
To7vO+Rd6fUu49ldtxm8zFote9TYVrqZlwck2T2VSjaeWlY+Cmyr6F8UC4b9hzkVL7dwLLafxqQ7
4oz8Y+YZWbgARl+Mt/vLrjc979F7L3UvSkv0k0mfVA+J1aunIhufALUOZKxPF7kQpJZsw+HmST8i
YQIqraCzT/VKPXpu91DnvrqGHSkJK+iNJ4LJduS6OLvWG9nbTm1aZCbLHGkMyQDMRhM72tA6lTsj
Hr11ZZsxaUhWudWssnrVQD650X7uqv0m2Dpj7X91AtdSMJA1o7TfSa2KsyQ51LlTrgYzFqdxOqfK
qFmUTS75CGcD8BDjqXOM994qjuV00hNXWu5Zce1dycbMQvy+mH9bvUI/Mfda+L2rbZdSvUiQtYci
HNvnPhbjuibBacOUKBvab77bPwVj1j6RfIHSKkNJq1fFKpqaxl4Oylk28WOVhR+1I/vTvPDFjkV4
aVPqeF1addVNeLfcj8EnWiRdLHFvo4BQf48lu+7nEJe7Tm20rxY6Klv7lmmLrMd9j5I4d4wQTpGP
WN73LuYYR48Wr+MKrwAehU5F64v64IXqF0m3PrJgdoN46YM4tNPu03NETygpMbWGtmlDGIsB0XXH
yIuqFfp95oHC8jAzMhLhkvtVNlmLBCAOYUuawImqPpbbuCHRhmYU52MjYyoDUbyYqdntSwe0cEgU
KHaOAYaO8VWG3njRhBjuX7rYyRHE5/EmFsazRFTx3OQie5bFMo17Mg2tetzE9jRNogicsKv9fq5t
Lc86BFhw1ynH7r6RuXLWYrpOW1WLCfS7GDCOdKsxI8kylNTYcjoVoLlHHZorJ2GcQSHamh2TQRFW
D23aHBTdzc7z9+Uohx1FduNjCuaVmu/33+N4hJyWlsmFoG2fLjwAHOyXV+qUYjVUqeCwbZfD9O/V
SGGxprQRDdWk/SDC5/f9LHedQ01gEQnOSXPtCLjGGMih6LjHptYgAmpUHAPYndz/2bRqeglKXR7v
x1yLkBBDl3akRAMUCDSZ0a0/rpSO6YVjFNpB5rG2DAuSBFUs+YpBoJxXLyiIxHL+SHgVy6nSx0UW
QVO9jmZ/LlnZz8d2XTF3UHWX8cs0FPNNCHZCrfoV3DzIcnHBBGwubgZgR/NMZP4yGMrZHM1lQcPE
gHWc1rN85OuSc7+Lr4lBqFQjTFrQoGFCWAX1c8raj0RsJL9qUcfnpqu+ejfznudZqluAW1ikdqst
UKgthtzgKFG9eumFkbyIyIiPv4fDjnUL1LY+m45+s63hpgw92v1Uv7mcexMGI9iInLWciyEK0DBb
WVz1Cy2Oi6ObOuqpTyN/cz/5rLjub7jL4ARU+CwNngBQ8bLb8mthO0MAsJhVSIEmz0XmBgek09Ei
c0p9Y9WGu1CbOLjYKo3kxiv63f3aVApv0gYEzbqr/XIhOJOPdjeKIwVktouYXGBN742b6nvuksBR
5822vE+/CgMigAARzfvidPQgVc9tSZPk9pKNBhmVNnmLePTfo8TM3lgTdHsrJzBXMXkElVp7FJEC
LmUT2Rc1CdS1GxiPjRgB+swjPQBKxYLPd8H2rY+UFfp0wqX5kJwNtdr7bW2vGXcFxNIZrHQVxdkg
PaPl9YTFeVjJY1qgZsC4D29+CBldI5kcjoFni22I/5qg2pQTox5hDklrp9SqIIeXmZVPfMgyYOIN
fWvMESnl1UqP3IKyenxvFUxuVNRknqb6OpnOL1/x9G0uk+wQmSXB1LGsuazE+1pLuVzFLvYDqsAI
bnFuvAhUgFlgLkSjc+HXsuRZSX7ZdUsTlHQEIRJH8wbX6MBHP31URQu/fD7lI7OGw6xRvYTFlLtd
u/B/JxkW63YEW9Not1MZjYlczycrkr7mzUkM3tz+VUXwyjIB7TwXwXJaczmZR41lo3QTHtiLUsAQ
sywZfpJrmBW69q2S6ybDAO1n+SZJWz4YFCT6WYEKMV0+oUh9FYI3Kp4+iywglZLBdvtVU0YabbiG
tLPpAXJm9MI6+9iS1vy7gI2G6Q3kqZRsNppaJQo3CVecWfZ1fuv7KVoZpbL9ldszSFAC+kK0F9hQ
reJ71lXoRlQzfkyZIySWw0YrgX7F2uncS0DOrR3QDYcEGgymGm/muw3DUBQgN1mwfNYhnWFIU7hw
oVcEaNgpqyRxIRrZKafjdCgquWXvIsZiuHW4O/o5wGqjNrZ1Vn4lql9fK6WCOneJaQRo7GS9qROX
nUNLcAMBfpa7KWT7K0xyCOcWl8z7a8PqA+Vs0v7SPZ9dO6fHPrC6lsSg8t2LXPOHEflb0e4zqGVG
EMk3vBbGkcUhITpJ+6W7nruVkRTHsfK1Y5iNePnEz0wdLXwpeBfqpFrNy3Q1SW+mxuPS+8LaVDri
nkWZIbWdp3wePfuqDJ2bLnkneQERhvex8DzqatT2C65ke1PTcJNmpvFUhvHvPksZxvAKM4KOxn0w
Sj7uAN/GLeHPwaYLB/EkJz+Sq9b9phlDJgLo3I5SDr+aqUf30vxpbIeB0ae3MrscmbSugeqyMWib
WpJdDNzZVRr+8JAgv9imSrKm7xNJO22cOpS0q94oPwi7kbcOJtf9C12iiSV7XUaKdoRBU63yTLMe
51vM3y5lrQxHb6CskwInW2XlNWq6Fl5fWA+HsdXJKZ9mYlii2n0RPpR5tzZQQeCDwkTMrs1uT1Rv
OyXBZq43XX6YG9V4DHHXDeaz4thraQ7pGkQPgejTDCzIsnKpzWVqyD/vC9U+OrANT51ZGHQYSrV0
lQwsvUovAR97OP7LYv1/NGATDQoRyCQF40L0P8YCiJ8uuAxxxR9tbf1+iIbFMADvSLuuYBdUfrDR
ZXOOrHKfIZwiIpi7g6EBsYnskZBCwLihRZptE8VfbmTHWJM17cXR06/Cy4d/K/ExdPxdBmBbAnKR
5Ti6ioJK/6PCT1gJBH4pxVVJG0nQsZ5qb7FB6CROgmA3JE78FtrIAvAHLKsa/1w1oF0uSNz1h7EB
WBEMt8x3O1pvmpNIOgF50qgmx8IsNoSX9rsYAOopH8EFDJW+a2iSr0GYOQ/YC5w3YKnagwc07r61
Cocvs+sMMl/ynR7kDyPRE++VApu9khRpGv3gJeA05PPGOKmW7/fjlcDjc4aka55U5awsbkOPQXOw
2Te5Zb5/qDU93EDbBoNrdNGzEK36Ly/85Iz584mU0hRou3VVNfTZcfIX0VBmINhohq6+JknhHNs8
d8++YIFiWUBvggDpkPDt4AzndDnfIx1527qsVWw+xg8BXe6ODDx/aVSq/qTS1q0dohTLMj3XkZKe
51tw2177MOv/RQ2i/Y+0xbYmWb2F50IVCFz+kNERNG2H0pTt1Qutdicl8X2j4LozDFFxyUtW1iFC
iNatYG9EnLIm6vnL+JUgGvwhMrGPKeNWBV5IOK0WDTz+HmDnUYc/VnWYg2AcHT21e6oKjJR5jimC
iotcFkxj//zxm+Vmf1O1QCBD64rrSCBLg6zEq/SXVyHOGYy4tSmvasxWGjDHyE6XVYDNhXxxb1nt
qNTNrWmwQ+sQyNiQshZ5pDzVqpY845mv90Rk5xut4kps+Op4ylt/Y7ho7O67sjBIm5OBCINMBLf8
Ke2lrcWPrZOwE++tEQG2OZyDyGyOketDOuE0JkPD5gzW4mxJKE/JrqydAuhxmrOGHz8ZDvye6uPt
2aJPr384BOoaMpO4haHP9NHazYz4Gw7ImxMQYJRLBvAt4PrKbfWXNAp//33XDyfbCG2rAyYC+f8b
mUNcjGWwIz2y2XmKd52vUr2Vc1VmLTI7Soox/aSWIQvFbu3f/1Sf6d9ba8q5aDP3X4ht//thQXaE
yB/WnUHiFPLNv79Mud8ZGfEmKanPTXjBk2xabvEzGsGgl3Vnv1iV662HUosvepW+janJQ2ZssJZ5
PrwHBRAjGUbmBXht9BzXxW6uumMtY8M/JK9l1EFlZp97rZpQ/IsTRcwy3r++x4geQ++o0S/gQgMJ
+Md7DG9aaiACCq9j0VsLOhVkIfD8iN8MvFUotG9+WPTrsQq7m9enX3dphO0O9gpmEniZSYsXN5R3
ml5d5iLH1yGpRw62W3Q8N6I2zavmePrLdE/o3XYktGqF0HdEAoE1hFz3KQdYmsv7O9ovHfXS9fI7
oiX70bISCHOxsupsX32oAk9ZWSw0Tp4ib6no9GUVa/KzRvWl15Lr6ly65poPXJdos2sQMLJ3BGmr
nWf/mnutYRgpX2QynM3aaRlEO5KQ9/ZLSgsvk2YEm9zRlJVMTaS3Xu1+qzX5BXCSARjJ6UbZogTA
YfMsy1Rs5rl1MzqAfzuLSio3H2ffjSFw7oRG7W66VnjLDrj1UqMavURFFaxlk9TbuO3Ky32T6fQJ
hEvM6M0on7Xpys8dM4M7XwdMhSalYkoa7koZWF9z3ZKbmsvIBpyJdpF28knmLnorfSR+VtPGfesp
3+oBqtMKq1OCnK/jGITjPIKlfWRymjxrzaS1ZugE9ciaCiYiU1hI2C4zK1/tb2LAU+EJmGs6aIqN
VqN6oEnX6Hzc4VrYVFGlUQLdJYfFoIw7DV3MOtnM1atSaGJC3QdXWRWAjkOL1Bjm22PSMzhUIgTA
vBdI9BKb0VR+uWFD2YoL4IxMRln/8wEq/6xfeHPjyCTWjqk1874/LwXYGJss0AKsRF0+HOeKNxRD
vQWTnqyyJL+g2bzOg4CQBvLmBdr9Hps3sfP8Wmy8qNX2GfHbB7/VtX2IyopyLromqCPRHq3dEgwN
3hUHQGAw4Gy2wy1pBt9IDC1giUdI/qdbBhbfQ57XKpsVRDRqQ6p43VanhDfAkmABFZbEALO5qMa9
YnjVQxeQ/uAyEOL5CvRljR3r0tajs3FRw521wIbNHPTDZ9zpOyEV+1f39S/P3Z8lAM8dNgnDwuSl
WeQU/uFsipTRzPzGNi4Tr4WIBF05KbL2iHBuzHc40MrSkikosvSXnWnFq188IzIuPpyxnEItgpVK
UhXppBNS3QpUFCRBsu01FLVJwKzDlB5CkJ4NYubUjzz2X3oraGWmezED9muEKHn+A5zw/u+NP+xc
uBa2dKBhEWBr9clSDNJa+pTIqxTOCbUzw7+qlt7eZpa16ovPDAbUv1gj/gRlQsg0dabJKPSZ203/
/XHgD0bWDFFV4D/03+28Sz7B03w3xlzsvWjUySjTnzzPi7Aq609+IoPHMBfmYpicTUGqGKhpM3Vh
ZbywAefDui1kNEEtSorotLxiJI1o9JiN/PNLiuL7j7KOX9xmLq7plBWSh/DHYZ/zueZD7iHTndvN
wtHfQsa1SyE1ezV49UeG4cNe4NRYKFL/RpcNMbBorde8YRcd+WO86qfdTSX13WwICGIpOak6PC5F
UW3NkGC4uEBiPusii9pgjJkh2mx8i3UCkrtjpGqggIsuAVqVLpHj22yJfbTFGG0enBI3vIplaDGY
CfxC35DrmpkLMnCEK+S7RpCi0GgkUFLWIlYo0RyiqMMx0G8OI+V1YHaMm/XhW5V74tFFjelMU6/5
S59b8UrrgmxLy0hYymhoC3Maevkdv1uH0AdJRuuuMUHD8JlG2ZVMGFJNM//7ZQ9rMcY0wHwE0aND
nW75t/micv95PLJpd51mX4ym+qJUPEijTnYoyMyNGbjaQ2oV5Eulvffh286zlWv7Gg35VfBLXaNQ
+2UPIvrtbVGYKO4d1m04QlZ1V1QPDUnGrVpFr4xw3wXhclMLP75VXsKeMh0/lbxDCasyu8vd0D84
uk289iSDYm6w9HGnXQpif9eZXJrmIC5lxuY8BpxjmoLniQjmKgVvhcYGNYa3M3N8RwTLuxu/SuyH
UQdMCqXMfvByrV0UI2XpbvBT8EUm49rA2fN5Kck7jL31PMMLoIZtMFplSySC/VlDHr9wsWuHillu
Zu8KU5KHWfXjusppntfU1pAdah3MjWWO/apwy5oThA9NPXQlIFiVylJArGjYKIN/q6xpDcO+udAH
9J9lFFwg8p+p/bAT6sFwzQ0PokSFZK7XIDHcd2AdP1pniVpvK2TjZ69zwpVhwe+Z76XJuNTjKkCp
aJj7RBmtq68ydRpnK4NZl0yRn7K6Cj/++bM511l/r8No6ykkbV3qxIrbf3B/o1yfhNc8U778EeK+
eO3ysrih3b9ltpW/ljnuaYwUD42n1f8/Goeqf2vhxG06jT1S6gfiQzaPQyBLxioxxsXUE1MYfEtx
UIaf4c2uRvtb7DJUs81cbpOxVdGMOz2Ra+w7QxXcaGbl4aqiWl2bipciVcG/BsEvPifg+74TE/NU
IXqj4XB/Jv54izBTnnyzaFZeqT7WqMifUpg7ix6GAoMk6Hz7eWRTQlsFlSnTZVyGEp1Kn3+EKblL
iZ4zIknhO1VroY3lGtUJm946MfZl2ijLIBxvLq7+FTkMw0JpWvlYFvkVAstwbrJVmOsO+zwR3/75
9TD+NPZO6AabDthkPGQLvH5/P+ORXIL28b327EPqf3ai7CTHoL96QuwCrXeXWVr1xsI317xE4dnS
6l8KZuvnsX4SkdJeB7/+aQPQ4jp+FlaZXQLYEdjKtwAQAOsk/fJuaglKNFYYDXe9pK+MGiFftNj4
NgTWMe9fqtGvvuF79ba0lxbYFGgws+5OhIDUk4QQWaLesjUQguiild4Ppy1w8DQ+3FW63fV9Fev5
PTFLUwehR/hoB707Mr+83GvlMCBg1Zj4CVpHsLles+qkYaCbZ0NTin+Z0Mjp0vi3t/mEfJhaWRxW
DGlmD9xfWtoSIn2Uty4bhb6KUVFr2mFgSHcwy4To2fHuspqtVlYo3u4+sCzoDv7g/mrB61wj3UGH
3SXOrhzIJ+/y3l1BvMm97GFWXOqa6xOogExKeEOzqxNqgair5NVkp0JiRHs3wnmxRsJm1j62oT0w
J2+4FI+Of3LDTMV51gzFR1HrP39Pyw2KEb2Kmd7nxHa5gsPjn99u2h9vN0ezBbZlGyEhUGUQzn9U
W75rhrru4w/qcmg4c1flOUXHg+y1RWAl5d7sU4jcPvTxqSPGndM+oiv+yz2XAK0WocGLGaX6Nddc
+zQOsRxXzKxNVs0TM4wxH268ozFdp+dmucu1cinqEffUPz8ioZl/VJA8Jlo6EyWPAwXFsYw/yqQG
9WbXJOwJpstlRSrDC4i2bhmjkLnfmr8HB68DU5Rrz8Q9dllhnJBnHiJSe2uuVfq2LJPiTBqdh7I5
+726z9MhPLnYOG5i0uqYcVdj+XIqJCEVtL2cGLuwrOFbaGa6q1JWUne+hejRQt7/jIzbpEQFPD3y
TBm/V5pj7ZHsHPXpclUx+jin4Xb+YDgxe98ynAQtLv61BuLQQgFyfSwmp4GmIGya75Ly5q0YDrfL
0tH7dcLRycVP1V88YENrrWVhiCvizHvXJOwgp8dz/Iwlf1k4K/Tj1kuu1LT8BVK4fnj3zJ70LSMl
kXZAqYRxx1khMCJxbAj79dxRe5m0NgXKGFBb8ZNvkNKxFCT7klrkBdt5xzrA0NhhUiS6ps12fqFm
v6YbWRTlv3xuhNN3phvzd6Yfed1Z7drxJ0ONDZuf8ssF8A8S0KyeQuSnyCuB2sak7/7oqwjFTMB8
kqpdeapEODzprdw20w1mIfmDT3qp27TWYxH0e7YZwVGd2sD7L/+fu2oZnQ19jJ/iQB95Joz4YGvl
+K5mG6PLiw9PGPlGbWwY2mMQqEu7slskqk66TBrRPqdq2GAo4go13WOjzYrVJTorbRpWxUq+Nsuc
+Esvs4l0oTScA5yjxIWm+J8fKNJvN0nAm5xQEi3V95Xf3JoydAnbUctLXoTUXoOVf0iFpETW8/oq
hc2/ZLeMR8TR1EMqA+r66RacTLn3xmiCdDy5Spxtc7W33voelL8XwXwNErm0m4FCaypQkQvCPM0q
f5tqvn8JKp6DTvXIoAs156BUQCEc9Befg00CUFMNHyH/gw1clR4ophZe+5qtbBWwHn2XBdF3Gvji
KwWhilbHCNd564mPsXZerLbLH4Wk6cUyBqe2a8SH5fqfrjnoCwYxrBG6IrS3RvY8aUzU3HorSk3b
9aqVbGYD0JSG6wk/fp+/H6RCrBIsYao5yovuWaQrG9651l20zakxmntZJo9KG06hTRTpPmuSizab
Lro+/5E3Rr0bOh33T028qc/3Dl5PkA8j7f7ilZX+WPjDg5zeADZ7ns38GgS1Zy4A7SmvcQbUAuly
iak2995QG6/H3myfSENvn8rGWYelbxGkOn2+DW+oYe5kn40RBF+GQoip4UOscPIS+5UsjBWILf9L
15+sOBbfEkhoa8XLnX3UwmI3Ij75LWY9iDrP8xcsZ+WCtjg9zneRwxsbp/PMFcHkPgTqvLxIg6jk
6S/0hJYjWh2CI5cA/34LN4J4zKcKRpDt0FZMoZeZqbUrfSDmLsgmqIU5qvtI1tYD1pe3nqX7seeI
eJi/NdqvdZ+LG34v66ExY/2Mvugw/8isW2+NGCZaN3zyT2hqj2Pcc9HC7GndYs1g3ZEQtjrdM8gf
uGUFsXaRhiTIb7VTOyrhazoO6z6I6m/eSOAf/Z7GwJ6YxIrwrXXsKCFwC+uUF0b5wwrTj8SzxMuI
Oh1tpjKC85+MvRKZE+xgZdtVnvnUDcI8RAPKVEP2xkZqJI8qRmISRU7abV534urnw9pLu3Mz4Xf8
zrLOWQllbzHfL3S3XOiU+bxtbQ74JOOzbc78A/Klt8C6wThMdxWl9y9m7T8HLOarpdaWq8CW7YOP
DewZcizjC5kaewCX3+0ybE8tUSLIlqqCpfPo73tNURFnutZVswZ/BYhAvkuI6a5WVL/SUl+2eZd+
RxkLzBUn5MJJ2ePIrrT39MdouEXpvpfk+wVqon3JrKQCtgyG41bnnkqSQSCV64L16zlI2+5zhJS5
Bgj3yQrdXhujsF4Uc9wU42jhrbY7buXuNuxi6yMsnlGed++JkTf7CP02kgD+lD9YVyJ4Br28zQoz
S5VnV6+r27w+jBrz/PefhT7NQiCA1/3nj//3D0x/3FGDP/9ymg+nwXfS7OoAdL+q6PhNw44fktB+
cUajv/33iyuj4cYZh44bTSdVlP1azILuOuyM9VxRagy7ToM0bt58tTKYQpGcgGT1LyQwFfzKJtRA
5kVFAPEYotSaoL3m9a7bYy4pXwFGK5vOyg0GrMRfeSR3kUyde9tsjKxHBlUGOnSz+e4lYsG6G8JZ
kihA/IbwMA+pez0s2YXjcr+rleb7fIaREPQlg8oZ3UMW+zuTTCyIk+OS0hodMsuhrWij5EFgvZnn
Cvcl73wziQhLtRLBEZs/JhiyMHqpDKr95uwzU/FNbIxbFHQxyRWyX5oOuEWf3mIzqOLdVPt6R36q
WW/biNgxX+Bxnd2yFv3VQevEw902q/j1UsV+QCWxynrc9kwllvcbfGeSbdhmN10shfOcIjPNlml4
ajknHme2TlcGCgmUWrAegvwnAS3JFmFUsFcyxd4Pat6f4sEBLD3fHMLiyROBskUk0J/mb5WW+hnG
anZspbWOYX7cNEdNnktFgx9spNWeNncaMZOaQWjrwp+xm74GLheI5UOXdL9vqbaVrVUSUp3C3Y/o
SEGemP6TOfUiVbtuuqH9P8LOY8tRbcuiX8QYeNMV8j58ZHQYaYGDNwf39TVBOeq+uo16HaWQwiWC
Y/Zea67n5YBhwdrEGqjDBYUcWlP3XEjyIv55Vsga8ABo2fXy7PFuorxz0uizzMUj4c2SibzSzo01
Pl5aXs/h918GQpVFQ4SF6vblve+z6KSo9oj/JGi+WXW7McY6+7l8Bf0Bu0jEpwawdiWl19/q2hWX
dOoQv/EriDxMWBdeo/lg+Q1hE35BWCFeeBZoLlLN5SGLY2PtwIObb5SjilvoFzqtPwEkyVdAU80O
SWh+cIU3PJlKaa6isBm3qo4Fn5iep7lh/+LxYZ8oxZfreGBblFWWuVI0jNYCb8J28aN16YT4oDXw
V8+u0ziEXWM1ufLJjAvKmvJQkXv2Ku+lescce2ZZOjc+E5QprdIc6dhx2ygm5lBkOSY7zU5jfYBP
LZ6oVDTGO46d5k/hpd/4Tc1HUCUQXgcbWn5JYm8FinCvUezfuGMWrnO4dQhLhu4jMLSfPbvc31b6
8tD1qMF0c1R9POsVgiZkOi4JrDRr7To2PooKsbzeUoge8xwlxFQ3G32sWG04LStV7YzSPPk25XEN
1bhgtaea1ZGeXLTTG1G/gInoqR3MGiIqVFszm6YtgsN+nQwDbczJpDblxtFT7Bru1R6JL0dbcU4a
uX+w1Jy5nTMmVs04BA1HUKE/CRjaxIyq2n2yGdUObRrcGssWz62VJPSPM+scKQYO2KSwV+TTWt+9
6+SVP+jlptc8C9wfj94t1xBnmLRs0tNcqqTuVNgbgtu5Ki2V3RuLA3VNCMMfMgzehr6n6kAWcHNz
8jQ8zq8tR5HeN7deXgjKcq66GrHW51JeISDKk42ITDAOBj+nGUr95qmTiedbRZ9n2R2VZ0DHqxIE
/RG1oXjqG3U7jYX2ujy0xGjmog6e4kRDqmpY0IcCuznHoBJ9SxTpoUCKsC6wM+0e31AGLanl+JXD
+TtK2hcn1qVcMPOhwpITV0rhkeL7K1FtDwQxZWa/qdJxj9ehe5mAXJ6YxrHahJV+E1p/rCxX4RcW
GEvTbvyqI+XHSKHxmVxEZY7L/Pu62biP1zWPDFf4ARCNS6Xa2Hoq3gsZ/x61Iviti/cW5/AvXMs0
sBiGXxpKUFud9ciJmulCCxC+01UkZHOfD+BMVllVmdcpb7u31kH4x9j5aQktOBoW1s7lUHUGrN7d
Jgpga6EkzjmFbnmLABJvwzKv+H/wLJJ5ccKPe8mcttr0tlK+5nmEjqh4rhH4f3di+5gOkwppukaC
KfPqd1Vrz7OXrKpU7cNxKBK1Qq2fsgZRDY1nsvQKmlO9SuZwmuicLwVxLOyAsclewtJN15Gr1S9T
bqSUb+PmpcjGv8+G+TUxv7t8XWgZ7Q7zh/Tbmnk0KCbrwH0u7xSikY3ZxJlHW0cp61/Cgf3jTNhG
w6HVDjVdmd3Ahh0evf3Hgtrp47cOT8OoOXDaBkKDLLv5iNCpFyP5ZYtkkpn2NE2wMEx3SJ7xLjOC
6sYHJQXIxHT4fdzN8b630vrZ5AJZkdie/xC9vjLdM7rF/lsA62wXVSNF5tm5ADU3d5TvtQseiRT6
Ekh0zuJhi7Un2xUWk91gdc1uaa7mvRuzqUYY+vA7x/r4nT2oTbQPvjjaYeDkmuoCOTLwF52b0Emx
VinFkN2NuTVRAcCw8dUOD7qP2n7T08A5LXSfvEz5JEKBFdWB40Be4s9MNruiipObZhgILqM+94tJ
kz5ky/JVsmbelKnT7vsqtD7rjGyXwTFfmzByLlk4ASSYX4cKI9d62orjckiqp6Gl9SZ2tX7X6OVw
Y9v4zTR6pjw7zo5lzh5zOexR+G5Jow22TZIYa8xdymYR3vWRF/mjcIftYggO5/kqnh+WN5poIpzB
adfMnc6F1q9zMeeH5RmEYe7foaBXQ8TQkaUcjH20nIimi9Mi2AiSN3tZcGlN/+XhngRrkgRvU1/8
TLym/a2ydzakoLgQQyS3myR6QmSJpx940r61WA670iqLm9pLqh5WIC8WYSj0JibL7i+VOohx5cH5
PzclgQZsYda1FmhbaekYA+YH0QyoBWL9vBxpEOquNWsjJCcxO8p3nJPxbsCVdAjUwXtuJyVZLb2S
+Ss6IBarGMLf0Zpa/S3qvltiKl6rNDHo2hsVHPcZhVCZOQkqSnVaCmkLtTRpW28/2Orv5SWDtUCm
cYIUMwZtOp9v6cDvUBdzFKVEHeecaXw06auVqZKZNGSvQDljVaNOWudLLavQRHXqhrD2R0ed6Jwo
GeutNr+V6pfttN5as8n+rvEdfZZTsnExCB2ypGj2sTOs65n2UoxVfxoj0jmXwzzA39JMmo2JSqKR
m/kQHW0v5MQh+xK4EQsywhbCPgz58FXIyF3BW7FozgbWqTCnrbP4BDp3wBrO33PEpHkmECAZnmSC
qVKYuM7LMQIKXtoWe3sL4VoJV0hDt7aUvWUz1RcqRO+RxKOm2CqGGscZXySA66U4FMWYb4yGWWpW
C5RpsqO9JDY0mI0PKoPP8VBmT3qQaS91I3clRd711OOGbvKgBvmQBD+0/E+VBuHPbAEdW4FF8JJj
vrQwcPdZWVO6mYljmUjHnYyLXvgshKd7xpC7Id7PptJKkQHq54whlgSbz4dDKg+FbWASdeNjGbve
up4dZpo5qltNi6jxzVZy043jC3EC38tMnR0looMM4SpwHazhTF8xhnDrRTukyt4TrSp8H4jcD6OF
5lai/fWxyopnQGRypxhVciycvro2FokOVBFPFrb/a0q/9kjtj74OuXlviNpPjWLcwASkl0WPjQId
VoC9jUWdbgmFJvDWaikM0xzcaiPFlCynesLWs9i1RqT5np3Lr8EdDuXQ09cpChg1OmY1Szool6Rq
nQsN3FuF+C+qp/YTIBFS7eysTUCqdopWgUi3KCNpivfdIx7naC1XSCVbsVGqaiLcXf/RKwiTlSza
SVxabyESfHveVlmj0K5pEqyHxZynCBTNRKJ9LaPpMsAq0BD8QBvHfWb0zXPZmPsWcPHWS6jtGGM1
fQRE8+Us/PxHm27Ia5aroZ5/k/VLPS8ZstAwtrJ22DPG1Tq2UvVoBWGVraOaHlQXRD+BUuM8dFN8
RljUvBMJBxl8hDOonHlicrPUIecxmDbLYeoolBK8ot1OMlW3SalcFsPu8lBW7QRBrRYbs7S63eM+
dl0nJzR9KsEHQHZc/mPLf5HGzi2yC3U7aDP435TkJKXW3Qjr5InRInobM/fxMh0IOAmd9TSSJEB0
wSyMS1NxmVwS56rWEXclw5Fg5SM7ThHurYK0w0LYUPfTY6GyX0ksm7qibWb3IKl+WbSqP6KGn+nU
WKoLxL1G59XnQfn5OIpBBS1vdkDY/lt7YNYa/EcniP3JrDmzYZY7uqXTYeP9/+gEtXGIfYpax/NE
BrSGbxyyX0z4hWuu685DbaAD4uyHIX5+NKqMwdHXbZ7apyTTjb1JwwE5dlrvcrVYK3VT7pnXrXf2
GvulXipqhS6drkP9sJPmKPNstyh9Gtr9T/ORM2gmVNIIvX4MvatVh2wnugmWzXw4dgy5PRGH5BYD
62irxN4aPa1pJBTDRel1epwzEnGRB7RhYz4rggGlr9TvqhZvdVTV11Rq41E2iYdMaHI/HoYmQzyj
UFBOi6lLUWJ5op+5j2KVSob2ZECpRH2rHeHDqUdPibQjEKGvKup2ywcOzOF7nmY7A2r3PbPRdw4w
RPw6IcApQLRM5xzPj5MLcVGbDuMU+SCMETWIFTSeyBumXQrD5NiYxhHZufgWg8DA5R+NF4sEFyyB
zkYMFh2ZeUaparchgEr4FXfTXmgzKQlINoEO6T7qb1hMap/9JYKQqLqUGjRIVBjx1sumaGWSh/nA
kGFF/NkWIzq+AtBPMxab3CYfoxe4VUL9G4y89iOrw3yl2TI72nOFEN8q2xr5MtaKdnTI2iMuonwb
6dM9VYi9fEfO2lRPO3pE3Lx2CQbEsGjlelQJYIJMFq7+y+X6L9y1Z9D+0VRWmpZmz9rifylnKCYa
Vg878bmWVngYqACNQDUMwMHEZ5ewuF4o9PpGpOpvet9TM1Eqv9DmdLMZaKDKYbMQ4NrOSa6DpdyX
I2aE8r+wbbV/mVw9BNsgW5HNIPJhVfNvzTD7ANw/govsUQMy8ohxGS3+y6JTecyGUArwEs9LU83K
11qXqh//5XT9u/XHX2FpCEtVwL+cNe9frb8mIxSPEpV47pa5NYyqTznZ2U/PZN00Ixi1D1TGBqQ7
pdCC9cILUk3x/P//GTqcy3+NMqaJ5As5H1YrSlqoAP/vKGN6o+FNtl08eW4SP3tD9/Yw0rmxQlxM
Ktn5uk3wSeR5bq6nkNEFK8sBPoD6hSmJaja9kOXMJTntRbUcy6uqkymQYUb5NPDJbwwhKKBFw5pm
dfmh9flHWjIUo8TKCdDRTwh8BeyCgh2hKq6GZacvUzyNO27w5oB2TN7hpnIbxeTnZFoybiMvrI/Y
Yz2/GiXiGhVhUqxrxmbKpLo1opEMwHEuW9MGTLw+RjEdomNFyLXq4JOtSpz1h+XZBJXg0Nn18zT2
4kwDsoCuGcdHKVleRp39Kywj/R6WwdcUDYhnXaffZiB41tMkR78NVOpzuv0cJ4N2z8vmd5Im1TcD
PReb64mUqTw8t7N1oSxdzlIVvBoOamVSNn/kmVyT2Imywwi0wB+GQkBFIkOIFINzTCPjDjpgODxk
Ux2lXrItre8oQ8w/1Xtma+X9IQbm7+b2iYliPk1mql8dNToTy+e3Shj+FEhXVqwUoY7OcpIHxySt
JwWASE2thZUj+JLiPh8RvjglsL9r6krpWousGFT+zLwlV+emeD+o4TePETyEKhYZGfQgSnNg3+Yx
L+FD9h8GRyzEbOH1UAPb72Y3C2q3LxHkrzRDaZ5zOlLY+GgFxXWF2DNQg6PbxjpCMVJnj9VsXAbS
VkFOpuhZOw5hPmoVr8JSH/0CKetroQ+vXmUkW6JwfhlQ3Yj6ZTebMsF9I4qbhOnCnDflSRSsHxOK
YH+1w5BZ7Zb2JiXQlAtxDqZz3FjuhqitH+8Qh0h66YtI66flHekxe05tRZAgUAs76ZJzW8s1hdb4
6KG1O6dAL9gVKT+sz8WJ7gr1e6ukv1RV9oel4F2KSe5GZChj0OAunuIeLKi96q1yXBNJ3z27GAMe
z5bXaJASdpkQ+rTwAooh3rUYMW5ejxNvt3yMTbl2M/6SuQdueLa2rT3keXrZbgNk519ijuB1cGM7
rugBOEbGeiDj8oH58LIPFMrQzBWDaNqCitzUUIqlwvYC2HBtp1Zw6ZvhrHDVPi9dOFPGOhC4OtsS
DnL+OzY05W1Adb92mS/3Yl7+VWZ4fZx9Nxk2iotfNk7q+rjIHDOd4LQ+GMQaAXe7AePqrGKviPZ2
MAGpbnR5VGOb36znzlpX42val+1RzEBBYQHPeKxvQpVML9b/s1+VEv3edPtrIafXIEIIHOPPT+NG
HMLWeR0INFgllcbdOTvLlg8CYDJIIU0EK2KpN3AQprc41khHmULsIuI6zSJ2CXYgDPvBNzUwtBbt
4bNTiYPtDPXRVYtPA3gn6/CssqFWCg/VJlpwdyiD26hsnTxCYzaJwu+L79U0yB8uDdd0pYL/WbN0
MTe27QjL1yrcojF/wGW0ELDgCaFXijPKf9yfjkL4NGmbDuKi2NoaieP6y6FCN/LJAvsBCQcaJZqC
25i7yoWlyX8+BCmyRrWoxk32p596+7yIhZaHBdPsupWxVj1L+pNI4eANmwXPE8+MntgJJ7/rBvlo
3ARupp3pFLEkGoaP5TQqaoAN3eH6dOh7XoIm/ftQDnxkD56xawGa+b/yD1YpOKOlkW3ThQvpRMVH
iy8fC6H4kwKTvP7zkFUuUVRabFO3cHePNphBt+FiqqQpLl2xQBfQ+izP3qqEA/rKfN03qXqfhiI4
OHM0yxAi9Rgij12DMjRPpdInfq3qyptCNCxLVBmd9VQr9nT6CTOT4j6puuRngLMxS2m+5GLoNia1
lL8wEauCNzyDKkWqYfVRvWylOMYpAfRzU1LDfCKPYFfHUXIJLf21tmf+Xk+UnIqXZZkVongwfEXy
PbFDjT+WbJXNVuoHu113Rh9d2c/GJ5qsNdsqx2/QVxwz02nehihAQUD6KRHd73mOredh04TH8tS7
lOjFjJyeBDgWQd9LX9yQVdAWdxroyj51GHpruw/vCuGqrGU1lG+9sW2GYWN2Urn0aptskkhOb0lK
JbcnbwC9qHz6h/88aqR3aY489QlnYewdMrZTcorT9n00nJumydavFyC5VKqrHtbjJ/GYmaf329TD
uLJX1J4Mr4Xp5jgd8Q+21RP9Pocrmy33jFrwl7FWW+fUL/YKbnQK4pcSQ9O2bjX56oALWpmjCWAf
qYXZjfsWdPXNnpsOHbTPUzH1Ch2K2VC0CCfn+3KjBpx7oigMFBt4V430ramd5CjMpr2p2q5wMsb7
cMYA9wGNyEF8X9AmWFFGMp7YQqcM/LZFs7Ob1P7AplxsA2b70mvcJ5Op6S779ptmmfIWOdBihI7n
FNJHdA/7hGcmC/0gaH97SUpWE1yd5NQRRfd3TkrmqoT1hAfE2rIzt05YyupTwsrTX5ZTmDTFdtkx
1Z3+K/P6cusGZbHxqgia8ixMlz365HgUO6fG2bwwRFS+ndFcPTpDkJwqarEPW3WU1x7wCno8WpmS
KRISJfG4EdkZxJvFsmibyMkxXqwyR95SqyIeMjbQDIng/Gg9Y4KMfEdRKnJihYFeDo6nqxBondsN
zmzosKpsfirmdVjYR6FemJeOKKSr6I0veyqHPWF2v13kGocmFUd6Cs1Fqv11+XRGlw914eLoNh+b
WnsBgpaifRaqmQG3VXBnzx2cUR30fUdragsGACs4XtlMhaO1nLNO/eUi3kD9CFPfOQX99LIkLrAU
R10xc2uwT9zROW1D6UQ/YtXaOFOVfSp58Kcy2JBkGCp2KCiKr/5PGBRPBGIqH1FCi7zV1XcgFCVO
SQeez1zGQqvuII1Pt0XbK6tpGH4Xna3d8iLO6Munl0dnH9EymJPAA4QDesWZuv3iDbNiEASip/gy
lpdsan91aZYxUZPE08waHMpTaj0bhIs+34nJQBlBmNeFzUJ+BumZblKFTS5CNyB+VmhvBt2YdpoI
6TEo6dYT4w3ijfsJvzdbC879sRRI+q0RYdNCRC0s2a9jkDWrFnunvzjqQuNPQdf/Oo3eRL9z0gBm
Uc33SpmyJNHNrdHCAtXJX4D8A8Y5dWOin7NpC/NWJXNSDz5QBKMfxPW4CRRLIe9COqtReOWZSHmz
8sggc0VLC7q6B6L8KkP7ttRr2XuMZxTTD7KYtFk8i6L1dk1Qncqp7A8kAWnnDg8RtOpdO0w/8cid
hqZ2j2ngGtdetZIdoPJyB4dm3SfkUizCeRiLqb+UJ7oG6HOWgSqYqxPEQnt+iEENAhQoSrV0yzNc
SYNYzf7o9k5xGZMCUBoymJc0U9+bQi0uSNv/PlijTlutXpOUNrs/zAbnUdeyZW3fuyx6ocWSHcoF
sAlSmewHKHsHKH3NGF0W3Uk+FJ894PckrLrDw7Aa2Pma/ku9q6SxjWZCQWYqu8qmCRRE0b0vGvf8
uD+GNgHGW1Uw5uLurAAvuDqBp23q1sTFPxaMNXrnpseWSj2OQbveaPgetlNej9vaROM7NpNBVZvY
sW4MxVoqgpJepETOyi3jlDJ3/O6kivFhNYjjcwilSj1t/xEGZy5tQ6U327+ra4vIslA2xho9Ybpb
JIa9p3p7QVCEXw/8/ql0SCFxrIGaoQR+gprnrRNMXG5V4NxI5IsUBrqrJmx+oOtXU60ix9fMo99D
qPpa/CZLh9SuoC5+9ZUn9o1UvgrLlq9tGb85SGB+2LrNwq/4xebFPi7KHSpLxKhoAYdwkxaQQBzS
D34Yd6mrEVE5Q1td1C3Mmdm41/UBRYhQnKvmGfAmwPP4Gem230eIssi+ovdyUnp4s4W+pR9LCofz
WmcgmyXxb7/RYXWV+7uuSep161q/TVNy7Ie8O0SU+NaIMcbPdm5WGdUMNq66mxYENeaLaZunVvy8
jGTzkWR18Dyy7zm2EdGfamdop+WhAIzHd8tgY1WKfZhdGaGUgpzRUFz72ApPfTTgC/LAnboooDAq
OudJd8THCHycDlc3HdqWeDmnbZ9L/Uc6xsVro7w/zkho8wnoCDOupVSxOyLo1fVS3Ydg9hffhNQY
ksw+LO/d7KrwTCqs0iriLbv68FzUESui0EA7AJUXi86sj1BbRT+b8OERJjdW8rpozDqyb1VtyE+t
pQF/rnomPRew3QITB8APLwjv8rPVv+RKNzzRQ9OeI2lFe5HUb3qrfC3LHQuwxsqpU/eux5SWO/OX
XfXKGYWfuW6yfPQXqGnWJPjqwsH3psDu10ZOzn1UDL90E6/gUGfqDpuOtknMbDO2nLuHqmPGCC46
IjvK2y2qoNTnDLTcfmOnA3mTwcnkvjo7ejwHxw/WWoBQOGd5yCQDRjefOn6Z49jZQQkm7AjpSafU
87yAVb1EglcA2+ibA46bzs7iM4RWyweZypWH2u4kK3MuuxpgdGQ77ZQ0Nq+ebmFPlXwvDf5PbyEu
ZSJ7XiJFOBlA3Q3GeZ34GyQvK7sU+qGe699RFvOpF+2TZib9vsXa64eZ+WFY9IOTTrS3OUORTioZ
uLh0743GLigcWTq3mvKuefXvKMR5Hc6YHJW81r6eklUXJpFfdZHyy5hB58nIErDy3BX9T3DDpNzO
xYbHns1F2bWlRiwvDRkOpOsWEBbT6LpEmzUIPP1ST7Q1/TpB4QaL82MHoWZRd7I4mchL+FnLD+wH
xb7IVMitPqXemf0BGuJhIBjCEnukN2dHWsl7AH94T6YfueZt/asWamGuWvrS5mQwl+rDsCKGbvPY
xlZKs+vmyVZXbXJF2BhfK2/8PWKqAx4gjw4wia/Hcs0NNOOA7BOmUYMTOZpuRYIbN1I0rghEX0Ad
+VjcqAyhecxVE9GExk6ljlmiDngBfhHQLJ48RrNMWTVsBt+V6pKDUIU0isTIjJpD3ufRp5aCOy6H
NIFwjDJfQRftjoE/lkP05iF1uEHw+OlESO5iZpWVYVnttC5JbDoC8P1jG3Vxq1E/keGkUQS+2ay0
37I0iveKo/6QWde9gu9dW0lqPEEr4Mjp5Qrc418i/WOKKY3iQ+Xm3iwsEq3uQz9Sq9MQq1jcmO4O
dBXiHYKz2jeVST+MmMX9tJPmPkJDtI4d+NTmoLtMwhLS6xy/ANdopcad4+tBw8qX6XLl0K1+bGUK
NDt3VhjEAg4u7wCZZPc2skBecS7BtA+lsq2VxNkFFH2O9qx0s2KvhQKslwfXk/WJqLx0FXUSuQy1
9WvbIVkmWZSuaVh+NGVnb5spq0A3JtZpuWrJVD60gQRhuvwymWQx1QmtQPI1vhdG/+Z2JYUtJ2Gr
k0VhdiD1cyUy4edxZn3iFkMrLIsvDMLbrhl+d1Zun71R6V7rpqM+aGQDsgO73ahpmGwWE0Y3zG6k
Og/XTTlsK623TiaERDwWs+N6WRWa4SSegjwr9mk3lbtUn6yP/12uphNufuEM+harVE0qN2tfE4XP
yk3ybB+3KZUw07Ge01ABwApilzqgeehn1qIq3IMzEM6zpqSQraHU1Bge5yGx67RzTC3vMQsMqLdW
lYiaM/neXOfzw1AhdKAkgOQ9LtSnUg1uj0IPws3f0AO87wEsZE4fGUllST8wdNZ9ihgl9KLErxwL
dUkQAFJyYaI0hk6PxcvItUaRwwK4F99c8BmUx2hMMY+GwvtlJkyBhYpwqhLFOizb8KqrxnY5iQL5
4s2m3xs01yzQtzKa2pu5dCrjbNw1yfgBZL665rqqPKcYBEPX7M85yOl15Vb4IfXOeCHjydhUWlhf
BtgivtuBQWQ8CTikAMUpDinLyU3o0LbOHEIKtL7JtqLuJKg2P6p77QfwuYoQCmGfdZesD6t0yjX0
KLJ9gknfLFcd9Dji4JXgR0Fy2xXY8HOZ1NU321HRMtsa/ua+bVaUurjWU2/4ykHcH+2kjXYxS4kV
ga3FJXWA2izPpjzdIJXudrWZn5Ng/Puy7DGvUQBNVzhxtCOZwhY6eh5qvbWPwfiN/qAN2c6yHg/p
YNt7HKPwZJumrrbSw7mwytB3nsMQ72Hv0IKn4T06FhgHaw7PpfRBKLqsAtDDxOjKnq+lU0xZsVSG
SwmIFrBwGavnRR+i1PaXQ1YAGoK5U7r0iyMT3WTDAqqU03koqwFkcD9+lnarUAghaXg59LphQ+ct
eptnoo0yTWSKt4X3DcRcMjMZWkPyYPZiFbqROC+vOWIkqjbKXrIS0G9C4b2GP3FOAQDdzI5yCO7I
7GdAuUoBz/2l2bjMZzobeFd1tygB2LO6LF1dddeZHTcUPt41Qrq7anijr8/mqWWHAtEFQGSh3COL
9cBDusMneae5kr1aPZvqsYFR/TikmHKDuXlqcaQdzZTMFvolEQX/tkFV0jrV0xS/tYmYnof57mzs
rvc1GdG+d/p63ypNSwZNe4Cfpr0xmH/kif2HHgbNwCT+GVfx40lIUzcuj2M6bL12XghOXTHsoUp/
uEt/VkCaseN7Ou97xfhdi8bh/Fcd9BINJAjilYm4zFrv4uUMY0aShUwTTv0tVW9LKXR5GXcHZue4
f48tB+BHjhiRMA/6l0LG42c+QvZTCFzYt2hBtjoRH9t0JAdktggWWziCxJwEPcmMinhiwpiesqp5
7YvUBWYamzulCcW+NjvsafOeY+o4u0arOifgyjgagl76yIfxe3QE4ULRMMn200eXRn0DSQxuwi4b
Y7EuZnqa2rjJU4vCm6k+r8YzpEj1zGaCEW5ONkg0tu+PUTDGq+sraVRbFI2UEKNzT2RMbwT7Eb8s
lc7ihcKeeCIuWUNvCQeaMmFPaPx4xDtcnKukLq+5V64H/Ar35UGfYWlF3N6i3HBOy0t257wAXam2
JlpEZ10/WyqQ00YMP4oxLF/b6euv1Vqau1zJq+2YSIi/M9BqQVtFRrN/SG/a3LsvggihetEp1oM/
hjVC8xsz9Wa2I4ptN34rrBpK9/ysMVUCAwl9uJodQV5ryqB+qDBBqkXmfFMQBZCTYNrfOgRJ7CL9
MUnDlUmL7rTIyVvu873FBtqnjDl+NpHRr8peiGsW9lR7BHK8yOCjT9XkkAWOwsbVoW2dUBCDZLIt
9NYEGTr1rMgGfYNU3zpoSU2mrWmc6CMSpMYybgOMqSYXLfVeRztvV7h0zZ+G0H2v1+rPhyRk0hHh
ZHn9fel1tHXfbm2RNTtPc5Bg94l9tqjauSX0FAiM8ZttTP4iGItGPjJTdufMUYhAmrc1HfE6K/Rd
AztsNjjAvsUaAEG/BRup7yPw5etlAFgOgzBL14ucQJKgtycXgRaxXm0fqRmlrfTrDtoZ43x9tvBw
viC/nvOQjPq5adNyh8SzOo6xG+6RPIDcEwqff5ib7QolX7VTHQ3V1NL4jVQkUPhAcT2WNuhasyh8
Xa/UXamDA01HGj1D3pdHVsmsnHUAKgZK6E0c4O13IlRakalZ5wbRNwI/T1m53CEXpZLVapH1uHV+
thUPlEJlGMfOCsjwdmBft96diIZin2uTRvCQI5/MPKdyY+0xl2EOnZoCQ3nvdRRT5uOIIA5kcldj
AVsbky52HkvHlQqt/5R27jZzQ+8GyNK7GZItlSB7wl9eWx4k9fsT+8Y70N+Vahnjy3Kuk8439Kc0
RjhAaGa6ejwrwow/RP1WE032UCcmSUylroWV8Y9+EaF3tRpoeB9mHUhIiGO77mNbbuhXVr4xf+SQ
z7E+6yS4h12IeTp2Xb+de9BqWJQbr2RcS4SLmqjSi1Vb1Z/6BAmM5qR5j3LNuFtD6qwK4F27jn1T
wDotgbYY0PTu4gSRY6VAP49I/6w9O1z5j3/mF7qwS75obYN3C/H7s85+C9ra8VFC0YgcCa42rfAl
AfbPJ4e1jdZk9ghMjGyoHCVLYKm0kPrHAb+EKsJbGQbEInZKeUwb60iJpn/xEigGmU6C7FJxzxCv
btrISfcdMjrS6prnZKy4Q5L0u9HIFm1PauRHM9KMY4XQl1r3vhdB+hq2jnmtkciCRZPeQQisYnFG
mgCRjuq+nlUu89emxvD3a3MHo+XyehW8OR6L9IUxhlCWRUgcWvekp53R6DpF/YpYtOWNmDL5JpuJ
GckUNre6qptbBzhlLYkgXCuRrK9j/q1jpn5BrTxs7DIA+zIfGmru3Jyu2IXL6j4yKU6yw0+O0nIk
lEtkCu68hnm83cTdNm7b+C7MSXlq6mKbTSpXqAS2EA7TIcy5ROPZ7EZNfPJpedMNCvACuQntXT90
9ZUS19ioZ41sLR1xNtrxzUiGYtdj5d6iHoUonwzl8z/PmjGZ1oDwaNCmxHYslzZ0UrRaU9s+lhUO
soLNQrXqSpKihtAa91PRd5c4narVg0LLBL1Xmshcj/PeO5SkVnhm1+zRJitcXCSntVV2eFxlBaol
q7K730lb/2DZE3/qba2TjwJDJXIqb9Xm/R8vTMxTqYQOo27e/Q9z59XcOJpe4b/imnuskT/A5d0q
kwCzKFFUS2rdoJQaOWf8ej+AZr0zPVs79p2rZtSkAgMIfOF9z3nOJhcIeTMyiwikyvTXogeLR4Og
Eb0egx/prU3iEVIY1/77wqlD/YbIKGjDuzJR4puxBbDRhpP6LMF+LeqInZ2aoxnTbeu2nfsxy63U
2saykt96kUFzEQPpE3yI9aBP3t3ycZI4HWLuolC03KXW4N96lOeZ6e013u6g3rQWI0AShWC5FaHt
Qy29FEaCrSMb8MEZvZmvl/NnOZO4buvb5Qe14eVk9XB2NVGCJ2NRB/tq1O9Txttk9yXAJW/L3i2h
2gsNwejbx0Eqmq80KtsaLv5QFq7v5/0+90z7kPc6t0qk5DmV11WdFgG1/q5/WW71efDrLWX+XmQV
W5KW0+FiTdjxfRNQlQ9ia6UvAfY2/P3NMsViuiEkWpfxJlXHSSJPAZWGu9Sf9E6TEJUjRPVnaqki
j59m3FPnGNX0rkjjh6qJq3OvoBtuxhYH70zOX8b+ritvdAUpylSlqtORBbEpDZZSgULSyJFYChK1
57ZiFZqJs+hz6tCK1oadvxAkqKPYH67Rsh3Ri1DfL5mES0LhZIiP0SyevsAArE/TWb6Hwlzpxeh+
eQS8gOpINfv9KffQol9uLl9izMVz93IzToCqbLkJH9Ckpiv6huZHKBPSKKl39WjmVzFjkZNpIO1T
9oyrNhnPtRFVL19HL4iyTrp+faxy201XVn/nzk+i78akR85A0sntaE72r3rSpXI0tKpBFD0VPakA
CNIZEMsWCerQeR06SfMtyVoYW6Eckr0yW6H7vA/uaedJW4pa8tciYLkbk2NGaWPQnIYpl4UiWWyq
7Jtf0nIQpuuRo/tYqWoO3b80V57vT5cmoNgWoZSUkxQTuGizG5wU8HohRr4Z5ThjxNMX2iS6qw4s
GiRTze7trVoZnDRR3X4G6rZUy4HSNl1YvxPqfR0Ax9M72drbrCZuO80MHZH3yT3lwXNOF3HlT3Jx
GaSpP4LxMR2pmZtd3q2hSvGpS+V4nSqVfzfK2Z6kRirrjSEdtYpONvazcQN9vdiy5l0QNgpR2yvL
NMtvo8GIbHQ4D4TEtT8IvGOQYajAQkx3GlRPT0juAupZQ/3REITTm/O0CNV6w7bxish2fEjoobJ5
UsSF637aqqHuEdtD16P2R83pFJM1h1XfL7LfOGpsQJwwrNu20I5tlN0nS3wSazXl5GMBWQmrLd2w
ijAQldr7aL7Q4vbCVVZzQ2nWemqNd5Zn5ytNRYSoAfYCszzzL+LCqpxBIzidfrHH5nDQs5UZTzly
9HGUESa2gD0zHdErYYqlZ5qnjk7r5euvA5PSs5Zc+g7PXZaN/oc6IjOIplvPi2L2EeRyE3tgfGaY
PzaGWdtPVmmJo5nmxDN1pvrNwEQ/zVTd2FLUI4kHxm65JUu1yXjfUfnTS8czjCJ1SC+iWWp4zhRM
YvulT7QarOW+ooLymkZMziRHJ3Jt3DaVweVE7vcugnChrfLRCk+T6EG9z20iYzzkUxgdOqRG+zo1
z/qM8igb1jZZp3PipLnf7OwgOSENg5NUx/V9N4yndE5a8Qxi6/2iMB5zmthR4WMIUd3c85UfsUfk
zWMzFpOzOCjyqo9XBjtREmKC8dGa7qRa7pyGnINtNHPD2ly6aB7alSUsQGvFQ05sRJqs6oLxwJqJ
ZGCgEMfFwxQdWjXe/mPAt/Qm3hQwA7/G+uUHyyQghnDWoGn7sayEa86pP3NWzF7JjomlsfkJdMLR
+C5yM+MOPd92uWdSJ1x7ZmluYYIYTmEpkrPoeppUQtzDWvwYNuKW4rqx9wL7m0+G8FGLYYMvt/7x
ZfmeGD2FHf48pdrNGNOiNcJh45uE3bZZ1J9MtSczcbnZyUb36/2xGz+tpiWouKByYlrdbesbmFQJ
+XaWWXX5spgsp46AbZkX1SUZXicx/lgsW7gGyfJdrBxRWZg7+i018jmyj3OFAhhwqYospSq4jrYv
72svpuAfj2R+5CKpv0NoXUsyuSZqRu1h2fWJqXhNCIXeUCXx15lRV5e4COwjl+B9rU7pma4DV5Ke
kxi9/LRm7br1ESqsv/j1QRokm6Y5lTpGicYap+cWsrSFiOe2MjDGLKfkJOa+Z1XITjUZ2nn5EgTY
r41e9+BiRuMl9QHZ5n1+N/jZYRnK+0GhnJn4j3WzH9u6foXfgJi4Hrs7sjGq/ZToyoph/f3rhcRR
9S3X2+G4vMzIatRtW0GNIRCiBIAA+lQiFOmkSca4mtRC+kaClX3IcFius/GFWpD01ocebqwJAaZn
TYhGJOuWmFBSnuj7bkctCK+2Wvd05+hZpvWu0JroI6OguJLQIl8G3WcjTzr0Tqgiu8R8cICBi+ld
Sa7Ln4DfqCkyK901HWaKmSF9q+QpP9SaAEbiGZOjaDnNdRV2FofoM6xVV3Se8krARbmWjTC9yKUa
7ahmEkaQR8NtVjBu5mo/fLdpvitJv7Xo264sTR0uZC0aW6/stT16gfCs192wXkalGCYylFX11Pe+
tEE0WGzCruqeTNMiQiwdMlI3YUJPba+fy8pfGzOxuEQ7BQmk/d5Gsrw2nzvUiBRJGv/oz1+WWxXU
en5bdPva989arZYvdpFnpI8keNUKs/i+dOu/8mvx9OwELn9qDmq4S2GGjau2N6850ZW3OkJRQ0mi
h/k74AYeqsILgAshU/ClCXF/VlluCdqJZS3Y2zQ3tmjqtZuJkrLjT2QcsAGELD4Pwij+PoY4fjTg
ECDB4QSPzOls1qa0C6lUsle3p7U+d7gsTRK3MOmY0hUWj14FJX/pSZVJ1Hxp2nHxKq7c2CejSgAZ
LHe1aXKHcHINSlBru4aFDwHWVNfpvKsvEAmdRqNl7gs9dDkcUEcOCwJ3Cysiqw1d1MBE4GZeBuLJ
DuPtUCUNOXzkmKHwCZ5LkMOXfBzLfWDWpJK32d1SsYDmRLJxn9wt5U3Lq3YM8OmNZ6ZIJGhzHqwI
WysKms8lYKwPawQDjVRulzqnH6M/KPHW9Qx+cj2SBhDHu3pR5iRpHt7iNdTnVbDYtV38pctYJuRC
0au1gf31e9QWMCapaPhZ/Rraek2fGkFGAHF3XYTUkpo592aGduidL1Dw0bBe7tbsKxHLx1ddnT4i
BQ3n0sK0+pCBZHkF5mg9hrLMVDaoT4Dm1W/KMEyQhpgqMq9rNhKwTrLf7WaTgTKxbLM4EELqnaf4
jFjEPuc4NleKESo7vS7qC9W7eOXlOXFB82Bvp1j+FSTj6zCeIneShbpXcq7WiObzY2D2T+SAnGqi
VR6n+dvJ/G1f9w+F6KRLM0XKkU95X+TgJvSOgBLMdExhoN/jyoxOxEq3RBFwrqplmuxNFFKnPhXl
npRskGaLc1uKXLgZH+Z8IMsBEVzHUBZ29VsdA9yfQeDY1kxrveg5gZDXu8zwnhYNiTbmDdJMhUqQ
YGme1ijKI3RpZlxkrloE9GCi48LxqYL+LpOa4ltWdcAhlQr0vCdxZqutdUvgsbVWzRKYEh3YE5Ug
VDWRmZJSi/kclo24p9aOBHQrxlZ9EkkjnMSY0hMQMOuM/AxNPRoytBVhM7UIVI60QJt7ivoD0seC
NxLrmyX/IrSGnIIyehyfTEUnCgsVK2TSHvopsAh1w/n58KsGPRhdeQT5pBIAfOkHKuoLcEn2wmtW
GfuorsI38h93XueVT02ZvYZ1mJ7EbJ+L0HRgeTFIkcVjiJvN/mBhNey8UTuTiBscF9aEVcVON+Gl
tcz4vq/rO4Gh81pSuLvYib5qaSrhAu+giVVFifSzVXaiNBDKzyOJThdpp4DUc+rXKEZuWvdGfyPL
s3e/BUBUCfIdUBufIlMiNXeckz+/TuhUN425+AifQamjnW0idcfS84bAt7z1myR9Kti0gN3rJZOS
1RJQJGwZZ6ryrXrXI+85SmJSGoOwPjW21x/q2se9TASIndUSRKTxuZTayQ27iGRX6nOIgSjMjglJ
YmGiXNBbWu6MdmFRh3F0aHfqkq9ntNgujbn62wxPQ9WTW7N4cstBpacyS4U7KqsOkVdoW+ZLpyr6
B1aJZAtS49lraliXq5Gm99fbhN9MW65E2mpHFZaC5WIuKst7ZEI4KcFQPvW+PmygmEa/BqCQmGLv
FtSc3vaH0dO6Q6Z6/v5LVwCMI3v2ISes0w4BZRCOn4tkQ5uVnpFaE1rxOujoigE8YMVcDn4zOzGk
WLrVCiM7+FYKQSEYBiwaMeXyItWqTWek2pooKGvbQCo/zvUNkmlB+OTwiE7EZh3ZVSm3eOaRWNCt
C3UYPKUAUrNcj5bpVzvyRTdq3x0XEVfRSbeUXGRXUaH16TVA3NTMaK/ODa1Yig2HqPCaJWqZITkW
b17ZeOfApMYky3tfbYLv8gigHNMhuJ6sAlLBJo5odZJfa1y8TiFnc30fFij4O+0JnSEY9Z6KjzQr
ROtsWrdTHn2rmqR28yrEK69IqHZTBOxV6QHD81TIToHBoDgq+dPXh9zNUNLlJPLiur1dxiKNdr6z
aExTqPFWqDCnvnctC8Ki7rXyzZ/aykn93JwD41LqPYSxTVn9KM+mDxHBj/BFlgMzhQ5HAxR0F3v2
bWJVAcVVsHE2MAwKAF6vH3mtQEGwdHwFQ/rK1ZOLYq9ODRuXVn8M0/KbhLRqHyVop5ehT8mNbm1r
Ni4hj6L/MD1qpRrTERl+CJsOztw2GsmGQxHe144V0X8Pe8qVQAXpPgvkCtosUhBy9TlY4mOZdmxQ
PZyplo90LrLNgz4U1nHsECG0tI9WXiUTSTK21+UdTuTFcuEy0sixUt/pyXRXzmYCOTJJf5sNJl9T
qECjvermwQR8sbLuZt27HJ5YUJhHwXHc5HRWrmB9FXzEevWeYOUZZQiyatOAiUP+ZHpdhgmSBKeg
QYuDJuNaD5P6qEfBzi+r6omu+LOOIoAztLLoHw3pXUBiJPpj66TUBEEReaujs4jA2fXld9+3c3Qm
ueSiGeMyt4JqQ/BzcC1B+HVTFxLZncdHonNdwKgoRQNT/bITdTNkeFm46RxGCLqxv5srwStdqbut
n2jWFp8qhvjwlcdzFzudpOHE/bqEl7CbSkvbrR54/HiI7/DwdAiLVJni7PhdbAEgqNevLSLINIP0
MeRt6IFYOvkkR6S54kgwdw7L54swBpnpjd9MRJRlDRdnC6CIvE+iQknjoTRoSd29Z6m3oTyKZ7Pj
+xrg2OXzW7407feit8hCF6HlMB5nd2aJZDCF8LKaq9RT2QzfLLtQblLLUFZEyY3Po7bLdSJDzerQ
dv3TOKePGLH4sUB8NQGng1G02coJhmrWVgTX6ALWT/11CCPiz+gT9PcG7rEHAYogLNwmDof7EMXn
fWgggUV/KXvB51gozSoMiujM3ny7ODOW6SBImjmbV0PnWpRXNTNoCxaQH79Gvx401EougbD0XiA5
wRjk5ySN/NPyuf2JmfBnC6huKJpB90aQY8vtn52VhKngu4kb6UJAN4w9GUm+mIGZgUYhjDalsp3C
SgZ2KBQYcgOkXdXziA0I211A3JPbNtWcLmYfmr6yD7NbY6Nnw1OTjKChkDatfQQx961lUdydPIaF
XDUpumXGA6RhWGhTZH+rSbxcow/S9n/y5n72SdqWsGw8rhg2cQj/IfDHTgQhB31un2MQZYyW5a/i
iEUhMX/hzGRdaplMIPwq21GJpNMxek0Ek8FX41AZxDfgmd2x0TFEEUs3rmUB+tjoqQwAilgVhJqc
KZsVX0D+f38f/sP/zO++XOP13/6T++95MVb0s5uf7v5t+5mfX9PP+j/nv/qf3/rb7+/yR78+qPPa
vP7ujps1YTNe2s9qvP+s26RZno6nn3/zf/vDf/tcHuVhLD7/+svrRwq7K6ybKnxvfvn1R/uPv/6i
YIsRMJB/8xHNT/Lrb8zv4q+/3Nav8es//6PP17rhQTTjL8KQNWRImm4Iec666j///hOZJBfDnKOR
srxqgr/+wm9jA8AWDFVNwRw82+1rQJLzj/S/qGKOrpGpWWk6OTC//P29/+7Q/+Oj+DeIFPOaoKl5
HT9fJpqqUnexDZvnx8Ji/gQyn9TKa0nKQpTRHztLZ70RAgXKr2zj35oBjW+YxusGN71fxHvgImsZ
HF7OME4IwskvXvPww4pasrv9Pwm1Un5mLM+vTKdyD0LAtDlVZ+v0b4gDU2yUNULO5kITfUc7a52q
D3BiGMbpMgby8Gm20Y+0yx4rv5q2UycEEpSVKgN5Ybame+HEVuv/SUbJHw3bvCqhyTLiHMUAOv7T
qwqqVqO1I5qLrqYYhoi9q/KnUI85cn38huZPxXZMIhXr5BUmtD/DNP8Bw6BysfPMtsnB0S1tPmi/
OShRlqdxEZEUK2fpiwHED7sDXmPL7HZ1rqCCn0h2DPot1pIbrcZ0T5mtW3n13CzUSY1E8+UfZO8m
w1QWd3+W6KZo4o/nk6aCilBtnUtG5fT8/QtU+FBCOlUFgCCEoijv5WQCzCAjqSBHicxlT5tWFZHM
zDmpm1jES9NKgCdGaEows2Bgvb5OkQdyV9mZfbjRWgggBXRNjmwNQQAzV4IzuHzLmt4dpXQvk+ho
sE4g4mpNktk67WM0DCi3CRga6siFUuA2hbWekQWx8iCpGXOYtY5g9HWN5ngFfgN/MlY0gK5w6jpd
eYN4tjEoTqC6orc80YyWkAQV/qqQ8cHV/Vbqe3rx9Sqi82m1FU6sYuNlTptMOwqUOx2cJl4vAoxL
p4wz1jbKDyW2bsAfrSSt2umJcbCbfi8b/qXFPFyDZiQ4YlNUmKEpC7WkmY25tNYqjHskshPl6fef
ufGiQqSbrPGaSqqjywag32hvp8PO1ItDRJ8yDkkGq3ktbXJuNEJC20OLVHUF15SqukkIeysdfKxF
en5jZNmTao7OQDiNCvW2FayUeQxNvFfZy6Qh5PMHZzLfNVaTM0LKTs0dhZh1udOGbp3lWKcja9Pk
3jbOKiQoA/8a10mW3U5aZaN3wGd0pIF5YnjZR42OxmrchLa3tjvdJXmW5gzCGd7FpJrUwr0NJ89W
C4OdMQYnfQBbQc1S2P6uJvDd7reR/SMxoMVHtNB7rDiQETWVgEbI3oTVTNQmEtxordpiR4oPnZx+
6PrwSEXgCF7FsYM7jWRhfSzQnc2dGOuOssmdKK2bCJV2pj0KK9lI5PtFHCvAOhRd0VYF5SWIh3s2
Wt+CwL8U3wBku3lzTdoc4f2RArvLYsiJC3PdZ42rtBmqce/UgQpfs41Hv6oe6l461Cm+RJoQFDJi
c1o9a3QcwJzToopFeKv0gKg52WNhIiWEkx9q35HnPZFWumt1/Y5dlENpwcFdQZTB4+AFh8EvSCGA
tJT3m9Czb+hknLWOhTPqg0o27xgkThTkMQF02IrFHVJm8Dk8ZxjfmFFwn+V8XlyT1HYdc6CZmIc7
eudpYlxomBo59aIJTXM73eiERHe9dQ/B6yBj3oiFve/Tgd00hnOvBiEwKNVWC75nRgmudloNkUD2
AJdBzfZqb97M+7eKJQVZtcLRJ567Ho7plO4TgocRBHUr20P3lXiOrZgX+tn3QJKzVa7S+zIwW5rk
ZakV0Z12s4v7at9m3gZZrtvf9OCEPU3e6HO7RnjdG74FVEeu34+Hpm7cydNm3YMT4CInTcGJ2+LW
auOziarGqCEI657bU0Uu5A+U0CKwdnTxNiYuEbVjxokRUASGdjvoH0UXuY0XkNFqc3ziRxZexxRk
TUvbV+rr7TDhejDx+06PURk8TkX1IMRLP3lroFrvlkTbxaPwxU6AK4Eschn2FzBt/PB292G30yb6
IDaWTD5lVXHpFXq5bzsFj3108Hs0noN6YwfVEcryqouDYFWM6Rs9+1mN2h+K1tjLJnHzFv0PEDHl
qh7IrUdeFo10xQbai1mGHBs4vZpuKmFcFd9fo+y4t8Ph6k29k8uuIb11xXNrB/c5CJkCLvJcgZlH
hUbuP3KlZ2ixkA7PyhpVy3ZBgZ83fO1G8sFF6ZZQVQ2M/QlZafDzU+KoW/9YZxUdHHlf9ZQz9LXk
oaSSOqfQCfORKDQHww4rxbbstE1BkVNE8qYKs+OYUXo2r8PszS/MgUJSsW8jextHXBsVmTvKzkJf
llXxg62t6NeusybdSDN3ks8kIrMzwpqlTrdVH1Bq6M9S7faxesCxdenN8YGahCgqdDXSAezuMcJv
LE3wZHP8eeUFDMkr6146tUXur4hRJbR7WIuOjbbaNptCzChKmqBuixnLm7ot6e5Oh6SottFK8X/R
kBuM/nEIDCdh5ILExmOxSlKph5EA26I2L+P0UFX9qybSY3ooi2xnRaGjF0W6ouoYuxohjJF5NyAf
pwHYUhOVTyDWNv3MPfMIXS/jm4Zk276n7FnGsydihUPUVSqnpN9N2cTtVXH2CGNMcORS+d7PV0Pa
VMg8jPsgx1k9BMUWOsKxmZJjleA9knHdlx4oWzIBdRsVoLctOMcq7a3lCNolZ0lZ3ZWkKtvPhjeB
WKreoDcQfK5xbhcneaooCqUn5pvb7pRTxZ2sCU3GAILEfLSIUFPpcitNuDIHk12JscuVkqYaZ5LX
QSOKP+g+1FGBywuxfBWQswYVajTowRR7TPlwDyTC1rq1NeqQadJjJNlODZgcVnniXwLWezDhXC7W
g5YpW+wNrDUG6gjyPpjmNUEaEtyIzbDOHb0mE42TOiAtJDbmAGkCa5j4S2YoHBs7/NnU7MMdeUuH
C3nN1wDClclqyqbNIinWQZXbHYvBI6ua01CXOHpi6F/ZcZBdSTLPMcWwtT/neFB8WGljv9Pl6ohq
btMRWRwkFDRKaY0gnuD66hYgu6vo+k6jjIKnY6Pl6AZTcrljtLrAABsWtXabbExcAFMDKgAxqtBe
BBKSlBVNl3ZH8U3mAiA8Yhc17VqMmAxy4tWkkHJPfDMxk8UjtRaf1CCWLqBhN40HvJC8cz2MGPF3
k6yvCQVYJ0AeY6m+dGaNxCzcCPmaQfYw0+LkJzG6A7Q1Y4927ltB3F5JOElnEwvI/pecuHXR5jul
8XYS1Dujx8Fq/zAycWPjaBjt7IxY+yPtQ9opZKkXElki9XPMtoi08v6exdFehrvfkrGR1ta9YvaX
ImRa1V86KguakuIYDG5jime2ti9rLiVLc9pOOxLpdgDuRaR7si9N1bW4PExjLU/FzkSwkUdQquYQ
PGVcpVZN+rfu1sSy6y1gKGG4Y3lXy9NKI7JPRO0RONa2zez91E1bUbYMo/qWyeAWy9rRgoKk2dSJ
PulmDRQ1O6pMEmpuhCeBnThJDgOCC3+SyJ5paaAWMbTCZi10C9TycBMpxq03RXhQd1J2lPPojmhr
aklFhsy2hKpdulJmOR1WIy+vdhrIw8KTdj1qJARvc6/DDZih1Rs9bcgPidwcDVjtnXuVAMdGpdNq
YV9zKw/8tGg3oNYRQTMw9/3RNMRO02gSF/MJOVH7A7gP9E/DTBcEnFBSt8sQGIaDY7Wyi3nc9dNh
M4yoKkW1hq50tIS/AVl644v4029go2ivfdcfwrByi4kCdayPtyN8yniuHfU9UJYfXeQ5FrYSjz6K
3H9mKgMVv04gwyvlDehN/X3dhTetGaJ4tDb4kDcaC/GkuIeHsSLzeq5Bu72hbVmJ7TSErGGkriat
OXplyKEtHexXz1P4jiL8szDM771Z/Ug9/SkRwRH3PTVGOqSFgZSx3hYjABmvcWAL7zL6oSvdLB81
038RYXRKagDvMp1/6pEw3eps2/sy5kl/G0BLT4b+wgG+MRTbFWHsCtNGNnZMxDempBEJdGhBNPSO
SDX2IstA5WCBosPKibXWNPTBU3BngauQdMqOSatBUgmycB1+N7thp8xkCVs8ijLdAp7FnW/3jhf6
N3nabXrv1qzxFUxzq607m1J9TRkE9bh48Yb2jDO2Hxl3VO0UKJCmGF66VHpA0HRTg0nOjJbQPyD0
hEjJLBrrZGsbBA/TSVKngU0RosoBDWYeDjcsSms12HsC/R8tYZJ/ncYfV2XoMRPFF60nFaWcyPFi
PgS32A8/WLquadmlY7Cnxvk+RixOStMFubbqVNAh1c1U6lvcTg5t3ZXGsr7OyCuEhpUA2fIniW6q
cAsazq2U7GjqHvqE5UflnUrMYX1DiVFODy0voziKAA/uGL/SI/oExPjc1v2DPN3plXwMxvRUmBb9
Rf+mrTVi3OFlgoUNpnVNBGHTaW4m6QlzUb6Se7ve4j0rVklGWX2AiOlKfYoSdgzrm9KzSmRTLLYR
f9l4ylaDiQaYtbK+wy6yJTjyNYUGcSDPib+be7OUL4p1Gda7UTTrhGTQ0O/v9G5P7LRi9+wzx1gQ
EJC+6I0NG6/yyIUdONcMNAkTy9Owra52RoBW6ppe22/qQgKYFL7HLQvqKKM9qrFWT07sgVd+hAau
84gwAQWx8qu9ahrQsxhBkipxYYa6ozV9gK5eYzEsV2FU3KkRH8AQ62hIeculOTm1j6rPo8soPFZz
jTA2QuO5exyxU8eEmRDUgHJisjGveMDgWhIRGukQXNjKrXDh7yITdZoZw/adQJsOj4YSBY7hxXsz
ll/j9q1TxMavsnNuILqrjb2mEE0SfVTEkq/mR5bZCJnznWg2cbX6D2sYNsLUzmqeBCszz6+h19wE
pepEBCYQDwlbtmVOnhrePETRJMtOhEqAVBJnOmETyjfSftXiQ2msB4zfL0IUgAnA8NKQRkvJKG2W
z5TYKMykL1FCQ9AICA8cLGMvsE06uNYN60GuVHzlpIpDoTtLOUtMGr87MN5EFYp9qcQnQVu4rvqb
ZLSwMTD0giVxq6nMNk1tfRg2RYzWMO7A7dUrloM2xztca7hz8+HUQKVYETpxkqTkh94fkBc+mDze
YPlzZA35eEk2xJvKm4Oo8lutZFc0PzyPutW0eXxOM0fX31ipYAPNjF0y5HddlEBAkDgfavZDWd47
JHmdBbgbOS5ujVldM8J+L+3mjB26dfl70n4sWtat2GLpcDTE4kT9imkXtlGztdt+PEPc36W4pHZ5
kXBNwTbziWxbMcJfu2RyUkiAiG/Y0PePQxsHe9MrGTS9G7oT9+Qlkg+EX62UsWCHgZTv8yz4Tl9v
R0/puWuMNYajZxX/tRvIbB7t8SSEeMDz6I4+2INk9J8mcllpOBwMyb6K9Fk16XP7AZUes27p7GXI
ODr1IgLDpWd7WwQfEwFRUZVdUaW7w1RtFRncDgrTKlcuU984WpW+DTHtXj0k26fWtk3FdouDqq26
4DmvbxJK+mhBj3GkHKox2OpodQlSod1prhU20StWZ7iOsabh7g23fuiUiY7uOnvQ6aOSn7jx6vZm
DKJdmXJA/ZBmQhbtCdbxuRb9bhOXHYE3xiZpywMObFQOeUa1ZLyRC+mdai/yf3ANZWEM7jBIB+iZ
JHUnrkdnF5w6DJTkKVDeInGQENcQcoao5KZkIy3H/VwLOotserQC7YbCk1uM+SlVctxuQ3lFxbev
qsTcee+0s+YGO1NTyYp8eLGMWeyWo3QYLfqLWUq7Xjp0Khv+srgrPNulHjlvJkEfgbcKwHq3BfKy
9jjkgO4VTv2OS7M0LDeq05cCow7BDRq6JS40lYeMZLHL+0vQUflSe2YXqUme2qjeqWOvOmzf5bUc
TYlLI82xKxJ4dLEl3BXVJApNHUMAGYr3nciuvRL+kDsaiYaWYTE3jnOLsWr4i/lk0kY1diavv+sx
cY6NnMAEoZ7kG4f5lRRK+2rFBui2wv9BPe9xSvN3lIarvjTWam48RM34mBQ6LHtdu9ioVIQ0nTuV
11w04qwG9/hQLrGUX0cjfukfBRmuJUSwODTPBgKmVUnb1En7q5pk2zFnSqmKqFyVtYKvWWUcZEAN
cdUr7C9GRk3MUyCyjVysNET8CYxlU9QbYXe71ABuxXQLigB3wb5IPuhhrZTkHV2SMxDxRpF0V3XW
1gqgSuCdoijvY18bByRy2lHu7wayVWWN9Y0qfTWd/k9tm5vwvcrr/Efz+0bN/8u+jS1ouMgUyP/9
7/2RP7Rt/it8D8Lftm3+52/+3rURfyFDxBBIIWXMCdZvujbmX0xBjdvkyv5940ZXEC4KTYO1pYIx
/W3jhgeio6NZ2EpouWj/p8bNzGT9HZBZJaQRQQ5dIJsIJXkOj/5NJ8DqWVbZo61fWkDzTh23HwIj
NkiskJJiYFJCktDLal7HTnhg++ivlBh6028O16/tpN+2j3g3P70IHeuxymxmCVUzfo7BpVeeFpmk
6hdD8j/jznJS9YAy8jxp35hze6ZSfI2+9PCvn/WPnSGd427y39wjsuWfela2Z1bIY3PjMgT+Bxlz
m74zz6Qb31FC+pPwcOWnDG5IwjyXrWiKBq3WpLHx+8MMVloKNCnTL/pIuT4/tiwjOttzJ+ogfarv
yrK8ejOBUE6iO4F1LwGRuKI5xo6u6Zx//cb/2Yuh52uqCkICRdg/dX8mrbUKI8z5zPPkhdLDpUSm
8q+fQv2nz6GqqgbVR6jyzwheIPCmPmahfmkSa++F4YfZU4mCcSHn/maQGriYeoLyoX/M9PQ0NWKP
pPG7hmVFynOwfkywxs6aBYuTmz2aMTtXudqCrGGU1CH4WOd//YJpkv58CiriN6/3p5MB0r0+TATD
cEzMfRnmd4pWXoNI+5MzXfunz6MZuKJMpn5d/HTsG9WieBjJ+oXx9q1igR6Lja1O+8rC5IZLsa6Z
8OnU/Dd157UcN7Kt6SfCCXhzC1eGxSKLnrxBqEgR3ns8/XypMzOxW92jjnM5d3urpSILyFy5cv2u
5sSYteJU1PrOGvMvmpW9Ng/HbjQPSmIdGlvbiUZSms1zAjBgQrQnuuSYVv1bouk7+LAkAho7zRlu
Nf2z1nQM3vTdukSBE5V3eMor+XT752cowMu/P0YVRFl4UGPTov0eoNxGuo4Z0KZdFOw7klXxsyX3
lIphZtrZ5yzK7g3deYJOH03N2Uh6j5DD/iSPyN82Nf+wi/yLzM4Q8Ycv/reJFo2+sTxlen6TpNB1
pLgIZjZPofZhy3XTW0FZ0SLMHbZF0bHBAybrkSBO5Udq5N8l16NyIYVaTdPeeyPL/pRaaDTMwvyo
NKfBUUzVXOag84AdC2lV8T1D5fvRnscjJTANCeLA+a5TNxcRkhOSlcR8VsoHr4+G9NzaCq65knMj
TUl/i60ijsi9dmwS/QHSNlp+j3jty6Crj3NlfJUkzfIxnl1KD1zWn4uof5R1+3MYy7OVaMelKH9U
zM+75T6aiE7NyrtehTuYQOK3CufFkhc/N9SHOH1byVZ1aQVJWpuNAyGp76gnj+YaH/J6fOqZRHhV
Yd3JBmNaW/NQ+t/EVXxQFwMK4fA4obCEUX6Tw6aUsWwbPFt9Khhnuoml/tRXrq6KMRJ+d5Hi/qns
uO0SRnKFIfKeVLbg2N920/y1hNTPb4Zh9Arj5wK4Z8QgX5Uz3xiM8UheBAzJ39ImcrMsedTt4bma
8ae302xyy8IOu9reR539auShpRTvdp3UXiYR0lcAl5gLnVO6xa8m8oQl/6lG0hE76dmF9/vEK+H/
RAwWrdSz4C36znYuhHXCxB22hTMobFH2WPNe43y5R5IEF3dFWitoRKt8zDGRChig7zG1PSROezMv
5neUQhpccJNyNLqy/Vi9DpIZFGX+1pndHdGyMdUHx8F2I/9wol+2QS0aVf2hKtjDp6vtRdz2PVzp
+lApG8ObsBRagdV8qa2ro70d5Mm5G6LinYv1BU8xUq0WBhw8srV6yunz+3mCY4trZZHj8I2M2kmh
W1tZTxQR5vNNAly6NSbJ2cVD3+gHqJPIjIif0cyjRVqHXezHcgwrBUchtKZFYuzaWjpCUH1ISuVW
S4pDZ27MmvVninZYpt9cPs+jvFxoFqEnVWGBywhOmT+KPnnVltl7mnOdXlr+aQ39Xbnon6UJ/JcO
xiVNW0Y/2ntJ/BgvrL9A/Oepa8yzp+ZzFbzzrWsm/m6MReL8rhtJ5UaqinkvDsF4dY2Mec3K3mXW
U1pUGIk6+6GynqpOelbL4eD0GepgdfG1iIHzFjfEWtzADv9EOEK/W0FLmDIMKBkKPeZQ7biKQ7DU
pNHXZoaAqHevsYxtVQqEJpLsOHiJX9yQAHqpBEAYzzcko7lJ3sEW1X82I+Ei+nRkJsArqc/Q0gAP
Exj7TQ70V8gNq9B5mjYVquh8KY+9M4VOGtGqD0fL3BDz998WvguAvpdxuRR289msJ8VuMCuzbkmJ
ecnLGhhSTn9iI7NbyC3M0uycIkLx4giN+CA/J1kZYkkgT1dbHfBoW9WdzNypVqKHvk12jfypxvWz
HGXBnDS+eS/J0yHv8ALUg5aa3sbQHdcWnUk0J3u7UzH5QzEysWBW5bTk6nec9Q/SBT94i6Gvud90
nQU+lkgot68tX3Rv0zsEfVVO6MwQ9jD/0hn7oIlnUqNZcNtSgjiIiiiS4Pbxvp2Uc7ycFRKHqieD
a+h0U231JbbJHoyYmzrvaQ/ayBtZucapd6OyZdwTJVgWS4UAs/U7FbwitU8GysphMU4K9PESwiMe
FBBgZfubnORzq488ynzP/ApRL+zvMvsVx3uftgsXMe3YbSJnNwYMY/DrtGvNv09x/yMqqo/Ug93f
mREUgxTV78Kx1J+01cF0W1/etwFee6ffjcxZx+k0msl3NXGj6ooGW+H8ZVBhqC4Y/Pc3s4SwRINm
MZjTMetZSc2CE/zkqN66ojXkeviUOHBlZ+gqEK0d14pnEkF+DlA5nHb5WPEFFNoHL+5VP8ewEWqg
j0unDxJ1UzPfqUj9tub0w9nKhzYynluN7EoIknVkHSox1dZ9w1K9YYjuYGafzVTF7Xq9tQyIvg53
ueQSm9UtSZqpyURz0RBsY4njycrJqrRTYUVnXAPxQFGZ6HNrlSQsQDWXmHZg2S7eOUzOMcINTK3H
KVRy1cUOo4xjcDYxZ2NTldahc7IDxEfGi9AhtGcNfDZJk9DU8KCLK1+WrEA3iqd2SJ7I6XDp6z3T
gBPT3g+DHaBFDpThGVqNl669X9h96uI7FVijHTQ99olKEi51e1i1xq8H+dSNQWva79ESYYw+ifiq
XU1bBmWkGeY9xt8hfPGQlLubPNnOKK6P1tyezMnC6s7DuRrzls5Qb9RNDmQR/1VsOzlazzobwFz6
596yHpH0ngYMPEMDlvuEaVRUM4VBJyWXQW3Op77sD2U1v6VjcxqLq6N9YI8XZFNz7PNy35RfYzOe
VfBofUUKD/asI30hvfBIkxSueH1i/VB8TNLyXKtYISHimxfiggfjnBZAr11lCl0WrupILN6jcvmB
bOBRWuXDQBuUtcwRkJ7OGXHOKsZ53N6N9WFpjLtllXYq4OdInsXitB9wUmO3N5AXFtlHDc/DXrIL
psnnTbIvlbW8cPCxiBhz5nhcw/fMgDDttPUs47JF8bBTyQjucVnUDHM/bawLvdIuZJM91nP3lfaX
wSzv6kH76TAAXikkY4VZi4qPb06OEMNGwjK2AXy0fhplaFJ46qgEATgLQS2KVV/TnFz2eLV8GWUF
NJ35pI3XyIneZ5WSBN1ANqsDGkIP4Pi0mNNjOoHhN+m3FY9hRyIbn+Zt2IIBkwadpP+0W/0Z2rTH
zJWBmJ7cy/pwQFv5AUUbMzrhtSS/RbjJRVMNsWnzhSYJTBgVx3I7OHBMMMa/dtobd4sfioELQpUP
Z4A+v2aGxkbZWfV4SA3jqi0YxLaqddIa+9pMUY3JsgNdGjjWtp+aBeM0RVtQnTvMV1s92dV1eWY6
PdI3MQVbFYwOB3yBm2OZaXednDhutzW0C2FkzPsJOoXk9D5Mek+FARJbuAjhUOMwsV1VxVd6QbBx
Dmh1BEhiYXF825fC/i2lJbG7TYFooXJotRBwEzhg022nMa01HWThtYwrG5nxDAoNfU/QLDSw0W6P
wpHOWxEAtzEfb8j8NAZe81F1CJDaBvu+ss6VCXI9KzQAcV36xVSKy0qiHzEIJSlDvWAOCNJTz7f2
2ui+3AAmkZTZ/ShtRFArzr2YETsFIrE0jHM7cJL6ZFfnAqQfaFJj2fOnTLUc5aIr1ebbG5HQ9tAi
klXP3Vh9dEzam9H0toSRa9dm3wS3uo2BX6bdMjB0ouJkaAYCXJw6e3Wfi3FtC/xf4/lrFe3jBa82
wc3Pz0oxkU6U/hj60U3rN0Ql9M+T/eT0zlM/l1SuCcqnY4VR2jK2rxN8H5BvqfPPZAP0ihQOpAH/
nbR1OPgNbJcM/YJNXuYqL2AtdzP6S+2CayEYruQvA+L12DrI1bNhYoM+Rz9aQjYsST3TOFrYZuLa
SIBVrb9YFkmjDc4n5MIUNdavhN73MdO3iGSIoixO8zbiu2BJR0ekFOg8cIUur98KbOFU0VyFWIvc
T5JxyKO5ALkabqtlfUs77UkZ9ScphSuGzLO3zUMKTiiXzgGijdupN3R1n0tOMJONG5Aynq0CX1XL
CvdarB1kvb6fCY0zSJvknt4ZJ9RM9R1Ou8j95IcxE1hKmXxZhP14kWbfmnCDKrV+7AtQNpi+smph
TIptKWkD8skc3taVbpP5b9tMhWtPhExlxciQen63JIAU8lq7fXTsVSlx63z43FqWY9y/mXrOjZer
gJjBig+Xu+KU2X11InYHtCr56nuQ4/ElVqPARrOvrDqdt+0wAG+y01bfLBFKFDj0shst6B86M2xU
KoiRGw+TwXR5WyHY6dsHFE/Zx6ftydBgGGbpYd5qb0RZ4+Z6Qy+7viRpdkXa462RHZ+TSMJEBapm
MeLOzqRGSlPs7Yfc2a86LE9MGlJfzrKvHmsIeb61et7osqwvjQmmPh4HiyQZTd7rw8I0t4FyRUAH
dpz7Le4e5UlMs/VLo+UF/8HVme4Tcwj70rpRqul2IbHIXfX4e6lAVKRMelrW6lGfNEgtRetOFbC8
ZB2kIQIRoDC4OLAcrXKgFYASMtbOk2Jm3ylhkr6lxujoARGDlesB+bWChT0t3KskTRX4yaCFUtzc
aun6MszazqSM9EgwDAlAuOwCTV6e5oGCKRnJl4TFtSvWegMiWNk3Rq0hKlRehvRrxfiX4vtW5Rhq
5ubTatupV6IroNrcza1Ft5HLr6Vc7iAgXUeNYMeMcGigupkaKzcoEQjWILPBF2uzZB1ngCsCURMb
GaIz7U9xGsy48Tajn9wauFMMERL+2Fsl55CU1X0MG66UcKjFG0pzLoRTnho1B5fSdpUV36iwjhr0
Zg3fe7SYQ+AnAeaY4oo8DtjYR7TMueGZ2KGW6DyiZHqDcnq0QBot0oJlIsE27Udd9vdGVz/qPOJW
ad6WCRFpCVi0PbQVMWGmFdoOVg3SGppxfT8o+r5m6pUpJAFtxTdiklCq47OicARMbHgDUW1J/B0O
EeRe3DlTI3wqjL1mMvSZsg5K1R2qrHPHczd7bCGcBrTdYHsCuZseir7DrHPEQFcS36JI4pDEj1sm
ULJyN/XWPTj1Pl4EDBH5eaU9ispia829qKGp+oOE7JfS4SunPR2bgaVUnByLovyWJuspmybfBPa1
VirpVgZxlNMf6TmQ2vYyRT+XtTtnS/Uotn6UzbeSYx2WBtFpmZee+BaqND9MMxc5dFRvqj3cSxO7
XJclVyPiAUtqtlZDPmFNo9ip2sGWM+YU+Kvq9NUmJpfbsF+sSHILO/s2pOStHPGATGfYIzlBO51m
PZG0eJfyRIs5vTZ99yZ+n1LfXqR68BtuboLTrOj1CCx+l2QYM07NYzzAKOqwKzfmjx89TVrQONYT
vlgJPjFGKE/JF+zJk6g6CfV4oqVB+QCujQOkMlD7RClF6d+C6r1knelr/XMDts0BNd+oN5Vk7MoK
EDcuPsjiRpMwdWCIxs5ss68aD56gHabyiIlqeqkxL4+tZwsHXuQL8hHTID3IRxwBWFX2CYEZjpqH
Su4+1ibxMNMrw1jvYOtZ3I5JhqjIJHcdQ+EfM8xSxIpaBn7z+9aIv6oqClYoDSRdQCyyz4SVUoA5
laLsbnMSwD4qPWKwc6JSupzxtq15/kiLwsGmKhtlfW/i8icQ0zIz8NWRMGkDPTcNFGLSsYo/ZcD0
KadFzij5afOoqTEJCGhBXsyBuUnzIMvVCV2nTO5UdY+Pm8n4Km5zeOgw/PsEY3PdCrM1/4hsfVdP
2wupH/vKy/r6I4VPUGuc1IX9psj36zbdFmZ5L771VNKr6w6HUb7fjOEWCCZMMUpItyhQYozCRsYQ
UesRHP7YDIfGqu+c1NilynQLsk5ip7E32cTSwMYyPVUvd5WOEU8Ly7tZbh0wSDHPwWKlN59mY7q1
0xo+TeZXhNNU0Qv8WQKgbdQuRwFyTwnHjmweVjt64u2eKwzZxFaIbS3oO5NDiJMytVLIQKiQXUS2
gd7wV+zPMtFhGOsMc9B1k+oaR8ahr4pvtQJ7HNPbCT/Xof0g8j4gTy6c+8F2M4yJc3XdV3WhwBfN
vvOWf9g7aH1JnLfyk7BWhqTUvNvJcNukQhtAYzhBpIqZHouyKff6uQZk3CxogzmTZBl7r7rEzjE6
gv7/elXFtDeB6akvLX2vkzIiuQySQyaDPzrrSwlztunvIrPAbhK/7bnAsLTe5fHb0jgBpkTnTGnd
yuDJ3OMnRVEbOD0WtbjP6lAlhVYsLiKkg1JwUsiw3hrjfbTLMOmax1+/x2KGZju8pagWtcQ4Jmms
eB3NKTLtR5x5Yj8y7cdUM+5GR7stsawYUggqtMWGI0B8XDxTme2KobY/jDgDdvGhbeFUGhKDY5PR
bx3lcCENfB/NUBIdc6cmjlfP8VXsc003D5A8yW29E0VWnE0xp4cjK0hE53CV3s1xIOEXtAWiMgRH
wpo35nGwxJJf1ItlaoXoTmJsTKEBHdhvM1dxSWuyYJLyD7Ho1bh6lIwKsxH70MTsLG4FuTq/5KZ2
YWboSZg1/CpW7Lq6nmV3QARPYK+rYO1vyxUFiDw8QRjB7C3QidUeTPlFwP+mSbnOEkwlVCIIsu6Y
bzJ2QxMkjqCme9lHkVyEc3tryDHM/g57v252x26MAQi5qgzGwTC13bya52iSVtIs+GFpJ12KBEKh
NQ8/rRivesHAEHiFRefFMD8hKc5+YjwHo7bkXMDCoh/p99v60c6lQHASFl4kXBPlTFDrrY0S3Flh
zBJ7+9XMUDjINvsgPxr160LIPUXI2vQ9bc+jZAGrkfnQy8wGFR6tOhMt31pUkbV8HrLurVnf8UTc
JRZvq4d30Mc344ZvG1OlaR1vIi/iBsyfUc1EgyTIGA4f6uQzaGRxU0vJd1o0jzXVG13sPUkx77Zv
qvlpZhfOMwvFKjHAzK5aBDedw11L9QVZrRWKb59AtFrTS5sNgdGVXgRdQ22oRKQqM+Q4KPrmwC7A
l4d/PKx0BXR86PlCLsCnttX2XNYf1wo+aqE/RI78ZEKYxVL0LZHsR3XE+V+GUjNgbu5LjVZipno7
zbIEm1V+0OfqVTAt4OpN8JWm222MHlJ6JUFtcQRvZFxfBL+qbc3wz7jQPwCtmuOYzKJ1pCmm+hvm
pSu4QumKbFysBn83q79NSYzjZpTW/yL2+wdw7S8/6DfVGKNyfMUwE7qIekV+FZGP5UcLHfrP3+cf
sM2//JjfsMJZnZx4Kfk+rO2u9lvzX+Jcxa/5V0xeB4jX0VLKmM1xN+e//wcmP+f1onG/MS+zIV9m
R32pCa8TxDMBBhbZv8F2//B6AKcNlZRbFM78j7/+uFRtNaAS27gwDL3dJijKlfxScz73UnH/68n9
j8gfu//vNLuAnP9v8sdt+vM/qR//W+bLP/k/3A/zvxiaYv+gO6bsCJ3tfyh2GWSZmgZCCSfkr/QP
FZKHLssIV+EBw/H4v7pd7b+gSEBks5jnik/U/yf0D7FS/7rScKRGCgpeS3AwctC/vnqtS1si96rl
UgrP0/csC8lI9W00jVZWBlqcev/xaO7/+5P/k+ih/H1p8wNNFWoLfv3G3zkXBpwrZZqhciHXdEAB
lcyAqMzd2bnKGDKbqbmnd+Hu2uxKR/dkzJQKlFibtuIkOuLNjLuhUgZ//rV+VaDfn4MDyweRP0ph
Nt5vzyE3Eih06nwxQXBjC/HUYj/lMcZQQTldxSRowj9yqcHli9y3YcE4MeeRUXqpogBLEbiheiqk
7JKAEo4jOrRMguqt3slaEkRIe7FD//PvrPy92GkwSpDGqgjCFV39rQp1JBb1cOHnS+MMfkckaG72
r5IcjJZ0tcxX0ZTNCthThRwW32vSFmdj8OlMPJUm88+/zN8JPLCRGLIasElk+OW/lZBMnuoBTvt0
yW0uGLnpb0vx3L1upqc7nT+DEBg8pz//zH/gGvBDYS2ZEHo1G/HNX1+aTMgBJh3KdGnNdleFKjd6
O36r0Urgqo0JgXZRq2anxNKuf/3zj9b/4dkjn9Y0x7AM23T03569o+emXcirfuns8h5g/RVTorM2
4vI0WXimAoyAz6eeCiLJcs6YsQBXBok2mKAqxU7nhld2lmtso+zK2YzrbdJ+FbKe+ya9OHRLps0Z
Y2eb8bPEGLphujKU5k0hD08lvU29oBiOF5QuWOD5GYqvRU8SOi5yJwgxOpjrVzFXX05ZSw9Olrmk
UU5BHvVESUCoN7kfSq1k4ItHhsyfH82v0+K3rcT7F9nbChQj/ffTxCozS9FHhqOdmE0PYkpt/5pX
kz/U2l6VSwdDYkoLIE+SxK5diOCwEUriVmgz/o4JqZ7FOJyxOBeJniF5L6blFWPzlfE5ZkJ3M+P0
VSTQiPl6w6C9Y+CO4hA1i5jBt2Ia79hPmdBKYfESq47XG+3PpFgeuL5/Qgpmo875Y06mll0rKVdp
I/d7w+BqNKbXsVPynenEoaxkWyhJCX6spbWbmQGI9Pd/eWDWP1BmqPDQ+WDNGEyDf9s7SZZE8CkK
9dLJzY7Yj4+ccULcfJGVfB8BxMTCIUAxfMmqTrKJ64S6HJWSpD8m4V38yX3hIzeWsEgvYzU8E1Ho
Dtr0qkrFaYzy764u79Wpvo8SWFY9V+zWxAZ22FQfL/bXOulfMwkRFglrqZutmW8NVpiDQQIdncke
Pc7UPMsG8Kf7ZGhH3izDkeUkl0ziyD+smaS6NSwOfGsiZG2W4UHSiaurkYD52IZfz/3RTtJZiBpf
jbV8KdQu6NYFf3Qd+niaNpgLdBpWtCpezSOEWwp+4tyTUKQcUEce0HUW/3YKicrw1zWqK/SjhMPL
isUJ+1u5jy2jaBt8By5on/bID5N2N9bJyTbLs4ShX6/iypLea5iX/Hlz/L1M8nOxXHEsBzro37wo
9N50MK+NVZy0008m7seyzT5lKOcWcyxXXmC8rTmKBgDxP//gX4fB376xreqULIUu/PfDAiMtIHc1
B7HZGLgZ5sPmHHI1/XT0+VWctVKdnZvE3ItJY2fJL+ikD0TfnLu5sJlhzw+qZt73WPAlyvsg/myw
oUrX6HvEshSjg2ow9twxTu1UgsnkZxvF4Z+/xD+RKFVFw6yGdonm6PedkiXIZuM01y5VWl1IyArs
GlnNim2jeIYZOkOXsnpfYJDYrMMrInispp4qFXdKuf+X4/cfWgZEV6aMCx7PVNV+56xm1Lh66GXA
VgQIuQLyNYAkQNqu+tmzCoZfmJwJNtSKS+ecfqotJCjKOA/zjlmqq0+kRlWZL9jwDf4VG8SweJi8
FLabRKzpUADq9oyfmVb9+Tnq1OHfNoCua9wrTDausP/Rld9qjqTKs4aRZHfBHnA3Jq8FEXqKhK5R
jd5LINtuham2xMIwpf7gkDgoBF3Gq/asaGejfNAkMLp2HbHqUlWm/aq7Iilex/Im1hRmcCDPo72P
rRGuRBfgX+gqcuLa+FGvPwqSLGy7PzLKQT8wYchMxyDFV23g+XBFzqTd3H0KBlUyDG+bcraYLzsM
SnMqijHj9yBFcQeUN4ZlA5FwamnEkGa4hnPF39Dx0wjf8bWc/HKKloPeOKW7VOjnEwxDYqIqahOv
wxn5QbVxTAASKx3ELXwb810Ngb/vSzhgcmc+8vkxsDNz3ZGQM7l/jQYgJQW4kSYHmn84V4/Gah02
5XVbX0dJcdlNns1SkLFuj0uc7MxrCdGIhB4OqnLJffEJs/IgpY921Yd1yRy1v1Z0LPXMaAR7zMIy
fMz23WlBOc0nLDKSn/pRMwHc+pC7n5v3V3jZvm2BBFS0mNBeGKDE8eMCyrGtD1Zpehyk/tKSNT5A
VME2Vltu9OgqPqEyMjf6GBGVd5npiwbcRj1lya+Z7oBmXxX6ay250WEg07U22pW0OzdeR9/mZ1bm
6PKSPYGZmfTs03f9HBuvcX4/q6Ofd90h5RU3BKysNiko0XWxr0J7MqQTJ07mT7xq22LAiTNGCnVx
NhS8U86S/VDPPwhViJXRJcjKdYiO4l/LG+dtuxAbeZXVySsQk2tFHw7oAOsYCXryXVYEMY7W2Vxp
bCvrkPHjFXxIJBgpIxSSKA+62PR7maQbQQNqDjjCo6ojxlwM5OwlUMclaPD7t3hrlO7QVhdcYPAL
IYxQ/NOMF2cwqcHgzBVfClHU3tCbnbgGpHkE10oF5XoQKEvP3RzMXfzWeBnzypkCgxaCnkY8t5lc
a17kvJh+oj2gYWFEHAX9ysmHvGQBYl+kySOf1U8S2p6dTrmYyGvUiI1NsPDPTbgaQOk0J8AikSuA
0NE08JleAnteA231RzW5q7Gbj/m9iOjdOe+4p5GtiVisy89itC3G/6tIu6yl4qxGo9/JV50Pm4kw
2aTlxiJdoUcBl1vMLtPhduHP+xGag7QEKOFcw3BB8m3EexKERKN8ncRS5S229Cllh/EOwz3kMn4q
PdjcfyJKIf5UpCXGNw6vL+sZLxdbEM3VHllmIBaxWFzLzFMsmx07SfwqbWWGBghbDbIpRmREe3Dp
y3wM7/3pk24mwCp4zl8aydsWSE9Ivcj/0Cm1mOO1yJBiC/macmy0Q1RUfiT/927IDN59Cskzd1ly
xIe4G7VDiWhQkXgjmfOJHHa7mfE3RMWW4e+crUHJjpTK8bbZKqbKjwWCLPFq84ielPoj3ofeZL4o
39t8tcdXoihHZpATA12UXrOquA12E7rF/ZELro4vRslayxp05wz7WNDLPAK2Zb545QJYzKbo4LQ7
doOf4NI3WeNDZ9V7EijOSpmfhW6yK5ObxZlf1fGB5ukyTrCf1no32RyBg8ayzAH6RuarPe57/SFl
vrixhQiScXUdj6k6P9fZCBJlhraCrFha9mO03jnja8VUlmON4SuRTuA2AlA3Wc5b36L+gs5ChGPV
Jhh3Tl6CvYaYzI9VflbJucSYJxCPjHcHFgfNC3clHdvzFc97XEHj6NqN11gokLWrLmduLeSyHqQX
KIAwSG4UPIt0SIDiWzO8d0fbX8pQFxTwTt/JPGGxG2woaL0Ei8PW9996rHlM0pFIZUJRObyOBO6J
ZYck1xdaQ/GKG1NF9pm4KncRRz4PXbtrTeDqgTe8BKnFNwH/4PzR7M1Xh9lbW2oJUwi0EVi9QW8g
OJES52a8+KSrPHxisCccwo6hdMVZTYvp8ezYvRjZUDz4azQHx62sPH41LNRZJ+UAB53pNvU6ardA
5sDPXGcV6WY0AWw+PiAFmBiV4SjjfSBO1iGWAvGVI/axtUB853cQ6zxL8AQg7sAuVSLOZq9SK8+J
wR4Y2ojVPgra7zgyBI5cex3JopyQBZqEBYEfJlJgwuoTn2+wB8Tn9RjkdyKLyQmwqHVHrUXEdxCv
0ZSNHamJrqySCc35kbNTUmnlobH/eXDtcCYuGkY7xNCGibh6maSrzjahJLXy4ENK8HDCPTiEddr2
45DarhgRmHG541jmPxYSBx8Fl9sXObJ83f61aQmjh7GCFj7skYH3WgMmdokxyDew1CRg2MAawR4f
kE/v5olVUQEn0IBIPJKibHcTJNj8ngzdYK7Cbfk5RE9krIYRF4mMhbThwiI+H9gQziO7nlfmDH1I
9VkaXi6dBQEbvyY8Zow8D1JdHadhATbRpfcILrAxIhyUJY4xLEN+kLWShI4p2TCyAaespGO3DBg4
qDt85nLimjCYDAWsYUEjEOP7iSfZp7vGoI/m3hNTP5KIVSg3B/HXxOEf8TrHSD9RqWKCDMS5LCYb
eDfv7zFV2ImS2XOEzyMvosc1auVcdgo6Uf4/kKM4rBxcrHtYnqPRMAOC8Jcc2xiabREIWfFUhGU8
0akRFL1dV2cNRIme7KudTb44iucS9gvulTQ24hiuM7qtOkcSSLHlFCfOlgsoEx5RpyzGZRl+Zvgg
Gzk3bnY9UW+5ZJ5G9Z0uY0ZuKc5K4hJ8qxRxulFPRBQQ/bYG9sKytStYB5Mr+E8GhFV9/IEjMT4i
JfiW/LJWk69ic0ZuIuqDh229EX9xXOt30SlKG5brZJ7HDULXhPtjDZ4mhyRaYVqDcqzB8gF2CHR6
uWS5NOdtRsuaL4FoGPADDn+VbQwJIbCJMw+rCRxLG5h/ZCVR98nM9mH8uAQVIg9g/7HvZjySFMtw
O2UNZB5JxzAGwsnKRGUadNxZmewUCMLNVz5crPBYuSaIVmrTPFjsX7HvxN42KD0pEzN6MHFjGHCp
aTGX0JnVKPUQlgpMsPJQqTDGzAc5wrhIpoOi2ZHidoeSd5YN7H4yuHNoS+zyvXaOAmLBcsYfTAma
TLNzLJrJwnExGYO5jdVUULJLZhpE0W7ieqjNCM6E2ABJBrjtZcETnFtesAyj71jXGDB9TKpH4ioF
sExzAZJFFLN4+6LzSTqeeYlXAl1NvT2IGWqDYk/8VcKSXAKEPcY37lLjPQM2iyCdcy9ilRi+RvUi
qs9XOQcr9mNakReaB6IP6uDKIWAaURpUI9+PbbZU6U5BhC+qwsIsTTQLWvmBjTyt1uyricozj8M6
+xQLVNy2ao4q23nNZPDjbQhxccMJYPQN7cGi4RUr0qFAx5PhdZwIoq6uNPgGO26kYd1QS8XASEmm
n1CGBxLtuwE7QqyiCrvqIcjvpCTFGxBqi2C0yy8mR2wHgmbFFebDbFoaRfGalQlBeUs/agPBOrRi
JpuAI0tcGVKTdT88iL8KrS7MivhWw/WPHS6KeKTT0vVs/W30dDwvRo4vazIPNS1YVxd+SmcofvEK
s5hOwhFepvHKx1AppKDM41D8dJnpb7G8pkMI/o2KpNkDydHAct0UTCYKWQ6PkNnlYVv6MBYtIb5V
3agTxcjti7VEoMWuTXM2MReeDCZOznHTp2dWtbzNnjhexZEttjBdhr/Oo69ylNTUVnjiIfk9SD9K
r50cEFKYqtwgaBDF5L/F1fHNQNYFbTbsHCagky9R6kfDrRma1vkWiLON41G2mFVcxelK0wj9jKaU
ww4jPF+syDGxYTghAIEp3zjQbF7GBZcIutMBMLkK4eLj4iX+FW8/p2MUpVE0FwS9+nPN7W18xTwB
X7QScUURNDx7jrhgs6xdj616TAALirFDCfPFUWufbc96KylQfcmaozKm7PJNIkyZGJAKC6hNw+OA
RS16pUHZyUazM6hDWpv8FOtTZ9VRXfYjROs1pwtl94nrkpik2PFrzK+mFPUJMyCI8fgtctZoXEPE
9UUs3JwpEUwfrBGMgwAGYzrMsq4Poh+XAAy3lKLiwNPVsOXg9iYvbBoa5IIjnBL86wbm0AyQzvXr
1aEHdMW5xy3Q0K+iDdk21gclcJApeVwNJvM155KZYUhlb2HPPUyyHmLBq6evJRNkwUtwrtmSYsXl
nIx4BU7MD6ch8x18UXqdYk5vJlomMsy8ekLQtfwv7s6bOZZsOcL/hX6/aC0MOqM1BgMNp+MOLtBa
6/71/AokgyJIix6Nfbux+4A7031OiaysTDG6fZIjJ4d0Kqsdmbw3T5J2agDint47NO8RtpUVLDA2
20mwkHsRJhnMZWtS1jl0EB1VundPfX4Nb2XQ7/iMLaT5bTgEugZAHiC0RgCDKrCKSTplwAdp3Gef
BrcNumWnVDu09UhrFPKKt3Ctme1csmDNssaAS+eAnMZ0iQlJvjYhfsz7d0BrTDy3GtzA+BrNV1cQ
zgicQ/o0DDC+qNKt+4Tqk5Sh8ij406go+Q6MkGTe5dExMsEIPFC2rDlU4cFpxt+i1arOfaRSHcI2
pL2V8pIEXHAFpVUPkQTRrGEpL1k+MXDnxkyrpd2+lGxMFeuoslcRHyGkFhAKFs9WHjlSQUtnMaB8
mlIJSeMImrvGrga/EbQDandp+WcpZ9Wa993iflZv2GrnUlJpkui9igzW83SAETP8qtNxJ18tz8ud
VLswWQ6VbUEepqIhVjG4JmPg+aqHv+VSmF4mTLOkBMwLgNb67oQTYmb3ooegxrwP5duVHMLCUX5z
iMTEgkUksJoNHzprSSmLwiUpGhhr01wUiBRID5Jh/FZzoYXNBkFwpdGGYzqzSgk6s416IHdTdG+k
oRfoY8DQIw10HsO10q8uiLcco2C20Ue4C8iTCg051ijvwDSZrjUUaiOogU/N5A/dRgAMhEz2Or3W
kPZLFJewUObp8gcE6Mg5Vr3R4KQKYqAhduzh/TT21iWh2OnYTPDOfgzMzm+rsKWVDOQGD5KuBryI
fxU7+M9yl6VA02MLjR0+0ISDXmujzUSxo28tu6QA5MpC8Y8ZC4WUdlx9KI/F1psFOaHGBw0YEEux
E2aSEpgyfCFQ5JiCYmdKEzd/spS4EukPJRsgM8DPIqM4QHFqH1/szt0MpbnLiRIKBag+toeM6l0J
VoLpwdbfVOodHZJVBPDko5kfZG84cGygOv0iWWiNgs1welhusuJ0bXKXpKeOeT45dCFafkP57dpF
bEhqPg9xxf5BSm8TdC1kO24E802o0L2yWDLzYwEIHy1erBPZJ0FpEnoj9HSX8pJrehnX7wjKzspr
CZE0DE5loZLX7MJtjdiWtK8xn2iExjgQd2UUDc4or0DaHMWgLmqKrSmGW+hvFNQEQLgU4sJyja1g
I/mQM5tUysJhris2ujY+KRrNYW8sGwCI3OEDEAf6kvkf+Sol+lmzsm5zthDpkjOWoFie2UMEPAHO
rLihXpCuGp8ajM9utl8pYUmpLy6nyVe4wt5dmLvsAtA/rWa9+uUOCePQIbPFzlohz0gB1RGuZHCO
Zc5idt4kadSWuw+3kn1nxVr5ZD6CSUzgEWBWIMBJByYKpqMiRFLIlpENS8eid6Pl53kFE2RgGDuC
VhcsvBpckkIjnaJQFcJFE+KoAt/Y142j4d0kN49JCtJBjiL/OBXkR+WuZjvpdSqdGpewrvpv4B4r
i7dr00fKnW9MYo1UxllL20IB1i01BJIbKOZejykajw8VSqx8kUejaYIqhbnhzjTx6bBQriCkcLRB
GASSiTnCkvASqgYaA0f/6Nt7/RqPrFDy5kefBolSIcjWJfpUw30oiPLUo3Km2XCh+QPQpA+S0vkX
sSK+jyq78621GASRTLs3+cyC1aLGyhY2Wy7yHKhUhxQZ21l9HUcLZph/aJH9ChWgZNxTM+qhmiih
2B1pcUScZh9QDkv3ahj5UkD/jBckj9REGVR+dadHq3CnUCgLNOE44VpnQ449GK1uNn1dYLKM2dVH
Ukzo09rgIITjZFo32rOPP/BsUyWNb9Vswg4nwefUYqRouc7Sw6sFsqsdxupsdJiosrNTS9GPUS3t
N5oMXpZejeyNZ2xG09oHIrO4vpwRTOuXHNrc42I/oka3FJiP4eoKoTU5ik6P3c9dTo5DHtaCcS1N
LrJYQOAQHWvMWU+1AeDJefLr6LlNbaZ9yXrkjJlU3zqSokkPETfw9mnOxhiHSfIXzArQIxan2hc8
CEACyPW8AsvvV3NO6qCKrcgCAw6hcrWlBZEfk0JAKbszjPu1BGk53rHCd6WTlr5eEGlgWZbrtko8
XSqYqwRY8h1HCsG5CJ9zuNauuZIAbQBPCWYvuZwNloPrPOmqs56geP++L6lyAGTU6i4FszeUBM73
hPumg2FKsK/HOzuZa9sCtjUBGKDEFmG3UXZ2GkHDpdsXZqKP6CixLdTgVC/3npfusOVcyyZCguZl
ygHV89c8OvEaxqY7SPYMqi9uDBse8Pv5Vo3yKuXWkN/i5i7zJoD4lZw8CwwrpI+xeKpjcxOoU/B9
hVcjYKTEecH60iZaaV59QBsWYe1mU0ZvFsVnqgDt8ZMCNP5i4dO/jgaklJOaViBPm6JVLp5cSWkV
JCQNtPWYsPGHSPUrEcUuqFzUfCehVwQv+CpSlGOZvo2Sg2uznA12JGMeDR3eFsCMFZtFI4MOgmja
ciSJajV6solH2zVRMc5vUhqqLSgQZyMkwfU+jb3bPXR0Ny7k/byucHjh3ICYyERDShqRY/OsYW0y
3aii8jqjVS59iVRCU2H/fmVW4vZyxf1xyw7fIvRJEVQrnYE421xvZPU2rLTftkTqhB7ULPUQqTBb
BDS1x8g/hkZ+ztn0mqO1lCXCQc3c8WEouU9ecWHRHqVY83Ey4l3tE0DVas9226YPptehIq5QR2Lz
sM9Y39C9HudYiv26XSXUYnGpPboa75rDXSJHRa22KA3ernZDmLLrbqLmjKSB4F5EvCKuMU8kNZgh
IXyb0GOhI/GL1o2WuRRdEuXfwG3BHC2GKSwdLaQK/EWhxlsxCi7fs0nKgj/dqDAVCkKrvPAeooSc
Qb8m1ofDg0lZXUvcn1iCDpWlVV2pexaKpqyl7xlqFCzUt6YkFDGYkjtqABJL5RHXnAT0SJlhQeF1
D0bbH1rIDzqhXQrzqOQWAATJhVGQ7Ah0im6xAQXcDAoK+JauFTMADMCYQKE0B5Rn3H0OakI5ViDb
LRAp6hEQzPKdnWcnqWAqNlWgF0MGYzjEFU5hF49Izsbsn9Heo6S+nQZXdCpPqQEgRhw2F2Xlwxqv
N5XhPTuCy1K7IIt41DK8rlxE5Pq9LBlB2lk31cLP+rOka7mFpQGgnYtpIAJLPAS7y9/M0FqUPF5v
mn4nwwIpyDX95cIx8OLiuIJp8HeBWauxX1moFPSd5AtQkHabpsyjuKk98WQkwctnoqBIOCQ+q4fx
0ki+KgaIKhnPAQYbkVuiZxsnbslIlcLemACjs3Mz0x3sIQ2X45MbUCNpl75ghsDvm1DEs9WbygMQ
Yl5MDJHWyWZiS/QHPcd+4U0mVYIzIe67yimLIuzCvHVM8mlsmh8QLaYuVIW8CvAhPl7ZA2SQq35h
EwnM3DKFuJtREEt0FBSbXs8H29Cbi9VSTxJTckYJvUb9TcivmdEAgcvsEh7M2kKxNDyW5lKzvtEi
DlLm2gANybR3CusyWmwvZMFRjfJT6bcQ9zRcm51N56KykS+jyGQNBMFsbp8sxsk/i0SmrDrJYbEM
2UzdSzEjjd3vRIO2anhE2HqrsgMit0TvSMgepSd1csb8SQMC0eyTICb/Bnb2Lm1oxjzPuEnkT5oQ
vv9KoLRUvbhghSNWpfKtizcViXF9oFOdu9VvpnAYx0BbYUeU6qgFy/AXMixlLr+VcBryhOjoDUBZ
6X6KukLciIfEj8kk+7csENQYMfW5JOTA6Jej1jPTtTPCOd27QP8yrZaxqaFpv32YhyYyBhjYL62E
ATBXzVk71L6xKx1vrbV3DRyq9iApZdWhpNmTHAspFOcX5AGnaxt9Kj34zChFFK+tu80Bf5sfRnUf
1Uzm+5LqfFhEG6kFBJGckDitsaJgkxpZnh5Tdb43ca5KWRC2CB4j3T7TTrWkCUnf8P8lbdNgUr/P
dxnNWkWIscC9U6djblDkGz8GuqMsXi0asp0AgDCklzI1SvV8l8TvMhun7u/7eqOab0LuQJpYwZrc
VconQd7tycbosqG063dFciY9LBBgXbLXxvaZhjcqdsgEKx6m253V4SXAjyF0wN2Vrel/YzUi+L7f
s5oYInjerZlI6ZO7UhDlFKTDNQDvEcGIU6BqYq/lkmvCHdUhOxUJawa8Qdp4Vsk2gXGTypjjkYBv
ynBPgEq4ZQinpAwc3L1ulHuJeihLLCUXdmG5NxXGIoCais0VJNXgrtG2pEtwN/SSpZopc2PnkWhl
ISKhKkwgVkjRIsCAAH0yY4hYNfDikVNOoUv1L6Vego8GmtrTiGIlpUheXwSTEqBZMUMC4riE4L4R
wL3DLsiUQpHKhp+gPAPPxs0D2TNsBxccw0XSHjzulCSNxvvT8p4T/4/Bn6aRB5T0TYBWmaD+MoRt
Hsp4KdG+LwpKr4CimrYfTwcChOBmdXrUCFKmfZOqwG/bQ4LDX8ZToHmpEZGUSyGil+5B43dpyIYD
tKClua46jWJ5KbWPxO4hIn73lEkcLflyvkB+2lFelJQmecROJJFBgCzZIKp5cTUVLOiVSQclMGPK
65AKXmbwECqPajotbC3esLWIxC/jY54OX5YgKlWT1FEqJnoA46iermXALJNlSSEyAM+AhaSOQeUP
tW+BaVweCivBRGHgvrGYYeeIDwEcG2J3FQZIXeqbgqXkvLzL5jo75YzkmXxxseTJygF2xn6dsgZt
de3BZ8+uAVMRYNfmdjtHo7lECutw1yZt6OMwD4LYFDyhK6uDXioY0VrdVYZhCqmEbXSm0pyuFHZM
qywL44X9I9krpevQQIvM6ivlbofmkxW/dlmz0bP6INdLYG+cA2VnfqHSw0IakYFYPN0DYEeNeBhr
dwj4KP5iPsPkSwCBsCDMWxZVa/gs717qBN0reB/dSmp1nmrr0v1zWOVwywu2LYa0ABw+wFBCZm+G
t9iukdNlIB/mJ1aH8RCBT8AET+RnAbxCQFeXulOSsMxGM0qe2iBqePae6equ4b9J7dZHX78/xmGm
mTLknZCciMqlxtx1MHgo+Tqm3uDTr6QUkwpVan2zoosp2Wiie8BEJF7J9qIggUKcz9q7nj5Z4Cas
a5yMcGZJjmHOhF0OiP54iRhCdLQjMVhWTpatAXK7ilKJkRdNSJJyI2aNuT1ADlogJn20HDQJrLIR
bBQlrA5wbRJwE4GO9fA/pw6UjzyPsm+C3gW/va/ehMQhrzi1HICJiw+8ISQVAb6F5dA7t4hX7RKg
+nE+RsBUjnlmbX9VQfec6Plqn1k8JBjDYbChInoEgBjzMhGoWf9O2+mEBGuxEXDrDOUq4WUmuUJk
WaOiW3oNxTa1IBMz+2+ls2LpkgCrZ4QjiNk91Hf0Z/NT1sWIOIn6zr6Ap58TLQfOOA5HQYR8a3Ya
fMwMKd4A8CJwC03FlIlqkT1oip1ngAEVU5opzK/FqG/lAMAj/WFEUiEHWxnDGXbZXpapavW1jZW1
LCFr04vnvpZZuPGZ0EhrkFLkCIo3cWiscYsGNbfpl+PQp0d22zb28FrpxlbGmrKryNR8nyGCVhob
OURjz9g8bl7RvvY1OMHIP9ettfUU2gOMYaa0eXdt8zHcB3MdYUlPjcILdENsVAzlOQr86xA6q0nn
D1c91Jzti2G17xZrlEltXkpkaVDdekPUoIrQhUHyo/SGM//57KKH41ILNypqAzZhRz5YFNrQ8oyD
GzkXeQIaLFapOkTdejYQP1YRMRyDnxlVp6A0HwunfB/olulc9aQ4s3JitOO5QzNY0EFMb7BUQdIe
Jy/EE/eJhQyi4j83yrkA2497B+uc4hokiAMFdryQVfrErZ6KASlsBbpV+KdUKywGjMeRd+A82Fm2
NwNzK5v7ioGiRFywXD+XT8L5STp7S0Pylhon0V2c+xdjRHiCOkPWoMqR5U7FXemU6py4rDjlaPrK
25VligLweYxNTLpIxJGGMlZAG2PGn+EY/+3TcNvZX0X7blIEtgkLaeHTOLIciS6hjLux5TpQXD2K
sHYAJV9VI9wvplc/He452/1RzTTR6J8ECBa1g1BzGOwgklkjB+SzhQvKr9INZ2sZD0VlD56KkHes
r+3sdYKKprsLhWUBGfAkA9LhBppXBro27rvhInPgMDIZ6HfRetMVC9U/VopZ1y/G8tJGW1eUwQgM
JQZ9fhgt8z5/6Gainm9ufRUZF2vTIDXINh9ThAsibOuJACsLd+MYHqWxnIhQY4wle2fhO+NukPHb
qFV/NqjsYhSWnP4s8hTmADFpQA8AEYesY5EcLYXff3ayUwGRWADslMSEHbKO/EanKfva5Bwx4XWj
5qB3sAWjHFzNSR/dyMSuxlkNWX5WonExhMkFi9RnNjhNCi0v4B01eKYPqeIusLM4KCoFYoPD/Fwf
bKp4JBfWSq99DnH5Dvh2SP35tVbbT+Zxb6oOz30yuJ3RSWQ3p3K8yb6HfBrHbQ8jp5vbwD622d+y
tH0ufJxJdXNrkW6zOr6oc/xZIvJFI5v9qA72c+q4l59s5uZj2PY/BvrOS9uKvxq9uLp1ejHwwDa0
IVo3TB+iur/1EFMVl/jcTw1yZ8baoJfWkvSakJtIAowoQzLv1D9jjHVSCJVgGji3wRKc4MEtkho6
mjbcaq79qsnMo2HP+npqp2RZoQmtZ+VPPMBDz9zkp2PFQxoIFQ+SeofnEXPHTDuGgYs1ka021AYP
KkoR26ZlK7xvgAZsHKswoevNFo1gmaoVQ3Gsp++5yq5qr+PR26q0fzi/FOPCUAuXJi9ToALVCtNF
pud6VdADkC68gLAbfM9R+JI1BZ5vNO5oviRW9GYDY6CA6Zlsbzfs3nTgjalyKoxxFbAtz9q/FFoY
AwWl9mo57gFC/adRGwMZOkXxkzPgaL7Ajf0SGxrKA8XGb8biHJnYvWdK/NO52Wc3v0C6hIXqdTda
x8lXkpU+d28jiiXQ7u9kTNase39VovjS6sFJRxNnUXkcEjOuX3s3hVsLF6/Mujcj6sE5h+lt6JqD
WVuIO05MDQciKxBZ8hMm1HO8m00C0YXGtl3zu4K9SwZYtwOVCVYDmCRoFZ4w5YBHR9/Ph+rHYqyO
WAy8d4T5t7rppBvdwKNPblpjlfB8QIjNdmn7inkwLHKfF94CDAbs0QelGCCAshaCitKtaHWIhiN4
dnYKUd3N5+6Q6u0BYtyuQXiwGxG0UZIIEJuhH9RB06WgD2RDI2OWHziMOUTABMaLXY+3NqN37WOe
qFKx3BEOxSmusx9THW+0u0al7FyT59TW3rM/d2zrKw6FDUSLpO1EeWxeaBXzgfGlmllXiUySvBq6
Cyti0q7rqBkxaduYzcCyPvetZa2EoieqeihZJRr2dUx+101bFWXU1YjwJYKOGdncXnU0mQAot7Kh
uLUc+vExtCs6WOy7uYlOFnyPxj0A7WQj5F30H0ywngXUPaldqXBqMj3KYJhUZZMKANU+aDZBPXTM
YklH8DQHkHdGtHTYokCWzM7nYGUOu9LM7a0KH20ZJv1H5COyE1Bd1sEA6NW+VagytXg0wNjfpIP/
OhfdyUtzZalgGdQ7mET05rOJ8P7sMCVmChoDkIssmBqmjHXCdZl/hRUeep3GbQIEGyzGiwYgp3b0
yx6JOHOBmcveDodr3AGUR9oqs6fFaDnYrTE5xJ3SKjeR0j8aDev+Q39xoFVW0bfJZTUFP+v9Dovx
XDv2XPUEi190EVeWXt1SPTrn0fxQVppB0uLcIwSxDLANjZT40SvDN63KP5mdourpoYMxXPUK4cgB
3al3FOsPWKatCScrNsKm8UO3hPTLdKQMd16MTV0SbUIVlVOTGsIbntQYJzDbwQy92XW6uh2s5m5p
6h0p75WWTQjiKo+4gcFrtS5QQ+BMVruUKf1kmRvfRPwmxogh7x9H1T3afQjtEtQ9h/AaayvPdw+N
puyMTuGLhCsT7pNiqU+6lU/EjOKSofjhzt+zJyD9qIKhhg/QeB873fmrwQU7JEO7R8XumEa/e6tE
egzPK5xcnIOBbme5KRFha4GIhxxZtlJZDHOw7Kd5WUNxKO14aYYsu8GlCjHiolyJJ/vmEAk7UztN
vbLExO+Iss1Sq8vL6E/bNmYUWwTbsXaQWNJXxlTvQ0dd15V2c6bZXrjhpsrrh6yo0YocnnI4ByEG
HivL7rHKIM4OC2EuoT960Kx+Y2flGt3LTeq5R1xi/LIFxtUxDaPDNpwmWUaIVtVB95LQyjadfe+H
4tGJtJ1aWT89QrUMJvK1VmKmZCVoPeLzU2eHqLV+WCIJp3LlzP0IFGvZUAt5yuUMbNDFf+dGewRm
GDnA1BhVCSaZWmfu6DEaQcEaFiLbqPuOivPgD9+jW3y0avx3TDWqovA975GRU9HiWkwRg43pY9KC
v2V1tQOdOnZZ90BtWNFgOLcsEY1EtIH+tWLIpDKcA4tOdnWBB24o40R/XgHGXtoZMMTB5mwuUJ+B
PBp0GEaANPWp8YoH9t5X1YOeKlgr0hMM8NHtGhcGbkhhkktbHO/96hrr6bGtql3RVJsZIwY9PpQ6
6r+utx9oIjJEIqCuhH8SHKiSwdxkkEuYyxuJsIDQhNPfmhZOW+Cv/P5jQHzfHcNdWRKLdOgn7vzA
ZAnqTP2S89jWPoFsZoJRUWD1DGYRESDEJUTBkIW7kpzcQcFZm33UEFOvbjuqjNPXLfxb2K3jLQoV
HKc0DGRMCOHoZB/fGrWslmMJDmeT7Z22o2f0lrk4VQx2fgmz6lWNiYP9+OqmdxiaMMvKdg3z6cnu
TQFMb7kW38uF2ul/MHIZ5vCY682j0Ua7qYz2Yzte83p4dNv85GUEMDV3L1O5HoEJTO+KM2K7aJT5
rmuoJfUxVnTNyQtpl9PhoS6ODooioVV5MI81k74M4Q4N+EjvLpVlPJRzeA6MjBhZ33PPvQKKwsXG
2M3JH7TqT6mkJ6MOnr3a209afNbU4dRpqMvnrnp1YLFEsQvVm6GDruMAM6Z/3dR+QnBoa4f1QZu1
n0w2F8cmvCYVL7JECTfS7GPoTC9Dbf+Nk/lpms1lrzqHgLWDucXDiPa1C1/DujhjKH82rJUyJ7tC
Nz9SpYyvgfESUtNP8QMasD9RwYtpQi7D5DXverPNItA+CzqMNn02YhljzNhzmd9TYX5oRXRC8WtT
t8nzoTLaGAfekXq1cj+dvl4pIxSdWS2+HN/Y9jaq2D7tiqWcIVx/qrNzNUP7NXHRZvS+lbI9cFr2
M+5IFasCmaL+UfwOhbP5Pceyrk8fPEvZmXP5wYCFxR37UZ/dF91RD2On39ShLLZthCmZODgDVWUn
zfhghxP9CnRRIvdmaEh1u9MutlgeQKzS7d116NdsMzvVfmgwBs787muuk+dOC/4kaTgCuFRv9XiI
i/hFC9RPx/BfGjP9M2EYpfCaijH5AzIKzcXzZr50BB1buXBnggQwJHtJPfMUxOl3mw3hclTftZqh
GE9dzd+7yqctKy4oIp1ZFZWEt08aOO2jtmlbEJB0Rl7ZxjC0USFeBJ9D6IIpwpv0pxiNKic6z+l1
VhN6y/akFtNTqRiXQsm2PVLEbpg8jcqu1LunwHdB2tibzcNvI83e+T3vGuph4TRghYryU2mxp+Z4
qcp4DtBPXzv8SwfiUmkAtPbjXyNzX2tQnj7TWLIoTthKPSLxvrfj0Viok3NkwQM2U7AvdHw1o9i5
Vw27FAHJ1RhjKIEBnzxjTZbZ7AElQVyLXAhpjTb9gC1AOn2y1PBiDKjpTD7jgdaED1ckJybvCqt7
f7sOQa4oT59YCcVXFqiEnco60F+hOmzqXDmysVky0plqHFuZ8xtJfFBr6w1ENQCDJofmI5y3pn4O
YOZoFVuuFivHJkBr65KszIIKwpxvI6aGQPn9PXsillj6Kzh2gtLhxIaGLeLvWrWZMJ9E9HKnT+rb
7LLlVTo5/a27nsf6ODOjTTL7nmjRczPOt2ow96A0Txgkk2mR6ipMlMdhAqq+XtDK6y+tc/QSURPN
HuY2+ESG7jyPC/Q4Z5JeHjwaKUwfVj21dRAicqkgpZe0y9rvifME1gZEhSLpFAXdBQOB+2y/KaV6
jZQBuKifZ7LS/BVbSI+jWZ8GxmlQEorGUMFB3f9QjGLrN9jVuYivFLhcz2D3nhNcc5WjPfGMIiqe
kDNvV9N1KEvcb5UjNpj3oWFtGR2tTldYVa/XcN7bR4ShMBhjPwHXbfKi/RNmWPc5/kmzou8uTZ7C
cF/FEEyt6uDX1XII2z0brrs4Spad/dOo9gHd2Np7x9AZPI8OSlXyq9ql+yHSV1lmHtq2f08V65OT
co6nW24OmzC03nCIXVlUhbpoOQ/TDiTEKpVPnD0u9ZFG8lJ75dWgPypZuh9aSHFRAbOB/VA3a2Y5
mYfWdI5mZ69nJT7krbecnOrQoZTeoQWgR877pJKCqulgOt1L6vovfgZePUR4jaXsjlClF0zObSt7
9YhzyIWt0rjdRYV8vAWctYOCVEBS1vsZTK3HRsmEhdxXw4+bQRfG8e1a+84mn8oXt47AsxAbNjrz
CT7xS0tXErBR4Cg1zuYAbnNC+4OGNJmVoVOTniDv7hEYuCLE92SicTCGw64Yf3Imd1GUbOPMvqTB
fIKJepkJOM04ndKWds1tFAe5xvioue5Ky/N3iqlbYRSHwvOWetxQ8DN6F1TG3Hb4DQuBOAm2BUp0
tj0+mZ2/DbNAGIrIb3ZPtTa/K8m0nSzkir3q1vTNhksLAcJ8rtKAYaR76hCthcmOCkCXQy5APR5g
wKnJZDWknHrYaMkuNvZVgZ0DaEOQZQettJmdlwcz6PZ9msBK1dlmi84QSJnj8HHqB6OsDHTipq+2
GKleXOZwTnzzS/Pc50h8WmF4mQxzb1vJF6PoZzT8cfnsy3PSKe8TEvyJW25M4Bt63HAZU/Vogf6R
Rn8za/yx8wDt1tp/yxhHQzxMoo/CrG6mrX27TrgdoMyBiaEidq1NDfW0zv3SwF+qafyJwYhkrLmG
v7tL0y9k9SeikDlSzOMCCsvVdfWf0uet5T72A9W/7on/P1c8QjDhf1c8egojfEi+/wfVI37s31WP
jH+wEq8iKqQiC4PawX+oHmn/sB1d1y0PxSnTNRHXwpa3Df/5nwz7H3g/mSpySZrloSTj/IfqkfkP
Q7Vt28ESi1/Lb/w/qB4xNbVV/jLZfteQXfrvwjGuMpgkg9K6Tk2CpCGSm5GFfnQNp6LDpcC3sh9R
mv1Pz+h/kj4ynP8mOyF/rmOZpsW5xMGLFuK/Ctbo+RRmhlfo15x6GaXxHzeqP60i32J7dVer8nsO
1G1f6nvFGWlSgpPJLu6gh1t0zZBl3YVsA9hjiisdunnAa8q375t/ouET9WEbbKR685ORFlPF+ABT
FqT9mKEWmf5OXbm1rGA3a9jnKqRTlAw/vQzJdOqu3Hp0MaodpR/JZ4bDYT1/jgWIi1U+6f3graM+
3udDwuDHnkq2f5iRj/xP5/ZPNh80Su7eqD/CKTjw7zfAXPai1WPZgEN4z1AnSBH+Yx/kt5FdxDxM
H9yixjUvKb+hdVA71NhevNR5yVy4nV7SnA8rC/0FGB81wtEM3A9EkKfWfeu1+L0uOnKJeUrnclva
/YoVtXAOl5WT7XUvRtjSYbyDC0ZHXu2cVwckrOap+Ir3rdvQ1FvYSVGES4VSnQOEetPIhvvximvi
xXHAm6FW54XKTqW+9cglQZu9+wy6J8PeZul+dHWkZqZNUHksEeItTxuYMl03I+2z1uu3tKlPCR/B
LJMXzUupu7BMZIEMqlOEPg2LZcmUrPUpvnspm2uzrF1h/LWbRmM9N4+K0j6VYZuvYr/FU9xVYVcZ
+Wvrq8ki15NDa5v7VJ/edXrnprEgREU62u8txK8W6KO91u581LOvvgi+c4Od3KlHMzbpbvx/6gUq
zRTzsbJxsvmTdmWrUXgoPRsHuo3yyXzUGh9L8OQYVc1fnu+lxmJmgHqB9fhzjDv8aI7r+tpH3skf
0nPrxsgtsRZFWs8c4El3XGn+gzqga5xp0/NYPSZ+8ugqlOXou+AtkjYPxaQ9gAcuoW/BG4GDYvvA
aGqP/6W2q/SBkhi8esT6xfE2QwRrjc8xpNbR7X0GVEYNWBVveld9jfLyXObp3nK+PbaOp7ZeaZGP
LnXofHnkOaWsr/nsojX67jfh2Ui0Fe5Kf1W9e07d7KUq4Bt15jtbdvvBRStyDBxt2XmYvZeGvmlt
nVXOhOH3i9lFzz1Gm1OprWc0VuB4gIz43XNRlvtSFsKdDgQ81dn4nR/VLvycjBQe9M0KX8suOrmm
nwHVkplS17lriUerWZzRFHnznfS979K/CS6Wkdk9aI3z0PiTzryyuqEluyvcbF+02bOh5d+OCSMR
q7yVb2QPTjI84JbLQJDxfQ7ta/AdB0r28Bd1zvNkmkent05hfwgwPG7ZQ+1CBFu8NnfXlVK+9uaq
jqKd/NWWzqn1Oxhu1MSREt2FLa/aRbe2nfAZryqWZrERaTsbYU2DBkRBTzhl4tE8wyXNIF4h6zD6
A22r8di17YeplRqLX/Ed1Pyqsf3R2PnHUOC1aZi8nB7n9xBRzvJrxLljOVYsVapasNZT6+r0MeV3
j+MHlt9J9xwpb56qfSXDmGOKXj/MTE9DdlggIFUdxFJOTJK8YPX96pT+py8n1u0RcHCueRWcqXHX
fTB/dlmaQgGml8GmYjH3GriT6KOz3bVUNf2QtHa4RPL/wc7bbY46KCNGprSxig9V0z0qqP2jn7XD
ZfYqAt8Qx6FXXh1FwyLB+hqrjGXaCSAQyGWozJ8Zo+6xLJ4KGxs7XKEf+15f6fYLqOgGHZ4zje6f
WWgVeAYZpbKfDeDoJBl+Qj94YiSft9HPbBKNfQKgC3PRafmlVXxVw/ZRH2h2A/Qq7EMUGNbCoiNz
0+nBp4ExbaQdHPSiPfdP1Rd3r5FdgsolJeQveDG8shQTIxyuI4qW/XWYeixGfLJc3abr0OB7sCsU
MlgPE3dbq/U168vHBgfjpMX+bEZaBaOwa4pnlK+126a6TGN6RgflT63nN7vmpZst3utK9V4xOlvQ
uUD743S20UuY01BhDvCeVNoWtYIIOIzbWEV/uqnE5bZ3LgEM2MzRjk6svnQDjhRtP8IC/pvGyYOV
VZeqop9kGjz76sdsT5+pajDq44fx2vv0MyRPdZm1hamyq4DN0sZcIcHyR51K9FLQPekfp7C/O636
Y0GCy8K8XGXCoJApGarqTaP81coZGti/cHcmTZEja5f+L73XNcld46I3xBwEAQHBkGxkkJloniWX
XL++H/F91paddruu9bY3ZVmVFASSj+97znOomM/YuUuvPIc2UjxSvq1VPiLk0fcYa1Bk58pc69J6
AGqKEN25YEO9U9GuV1yuRefea/O/jCYB6YYUszISA+hMOuGW5Q2Ubn6fR0l6Y7ZPjZm8JZhZ1zoJ
2DGQjSeXqI02aU6ED5cQjD3I0KaHWKSPPaiuImS3AllshCc1Rme/J7/C7644Q9DPDHtNIHg5oFeb
xO9sGJ8S7iYFc69zvHjFWafCi8XsB9uj80tMnT77zp1wTrZLU8rTu0bVz8UQ7IOSgi4Sdtu8t3sL
6ZmioUYHawmiKzMH5r4+xhk44Y1TGlx3yuOSVxf51SZyk1tL2Y91TDu9JWjLqV8xOHx8x6TXOqcp
Qk8krXHoR3V3cIW3ZF0RaP04E2d0Ew/sDASPv2XTnW6tW/LV7uraOrsFyrimD94UEddjmm1Ru+QJ
1pQyWiELfSqM5qFOJI7Wh1Z8Oq8Wph/LhkNN+lPUfE06vQ4OhqK5BDHnmW57E7T7xrBu0VBz4Mst
bkSE9TDbngkExhivWkn0WvtZ5Y4ma2jeOc34SXrMdAOPH9VHNx473JyD9dL17ddgzE8qY1G7HUME
Rr75QUAQuicnh4dd9tGvwctIuKZyZMaHKnExNav3orUeU3Q5EuNkTkC7xXJsvo5ivqut9qW2UI7k
9QbE+gt41olPba/gav0s5nrbR/GTS5qjOcwn3eVvzUUP40NYhY/BVHxqGaCnSrvfs942gXtKDApc
6dxg3GlPhVn9QrS/EXSZg6K4WMUlmQJqMKOxnxEeg8+lNIM/rUn3sojX2aL5Qi4IdKataaxQuIlD
fxcN0cOo5C/tyY8WaxZmEnQgtjm8+4a1shqDFm8XfXWNm63mFHmScyaw50LLEaZARBUgxh4GYmTI
4Yc7JoxsunVI7goKeEX86cT+tYlB8ZUZU20Qh7Q1zth88PRFab2qLcLKJxbM1OCAPNjHxsPW7DB/
b6aCdYUKdj8Rjz0uURDYWKwp+/RRXQdVxlKNjKKGrh7WzHJrLakKoxd/mSMRU9ADf1KbHOdECPFA
U29CuMNZdZzeMa34ZfPb5X9c/LA27SY32i3t1mmp1S09v2JMPrOObzFLl2a8OAa+euy60bghVPoK
GoWKsZ//qMZsYwTNZYiogFgt2tPQ8l/hibGYTdpBfWrQ9JlPIayO5V945BE+9LFA0y5/GOh80PFS
HaDNbY8x5gqC1PEdvFtTn+5QCPLpkuwkmghnIHI2Sspr33fPiT2zYrqviR1e89b4qHIiREqLcM1k
uC+c8KFlMd7SkbkHtpPwEvlGSRxRGM3uSYa0SZBCRQY5oq/uiRmKMMKgbg3D4aD75p4CZoyCnPKh
xB+UTzadw40TetfchS89FKhVEIeZ1bCtG1ynoX3GcPTZoDYytbyI4L2Ixl8Ujb8odQEXI3HSC8N1
TvpHq6FR2UP0mTrFJ2mG8KpceY44ISNqRKQ3BNcyZECgv7tYYWvckOQTu8ZHrkpev2CNHPqfuGhk
TDqDBdU+rGNoULkSgMjcc2fU13Fko5yAkM2+j9vPvoRG8lW6/K55ivjIRY009M3dUAuNhIfGvmNA
VTHwcxnOQ2h1NIuzTy+pNjnQfZz78bzNrJq67OBcjca9qa3hZ5oav/u+7eCNiGxF6RvBYAPy30y+
cgtdwSJ9CzW1fhl9j38xHEgt36k8uDo5CabLnKj4+Vavfw38xyj1f8dkI+QFB5Ll8xK5d+lK8+v7
J499la4ySU+p46/zmhEy+nm9CpbBO6HJCrmyZQO/Zd2jKJqQrqrmw8wLNFV2zts3r07M16c1v20u
WPiahCNwKBzaZAgavkeDqkJNJB33KYcCr5Zhha4tgDUbXTyPDEAPkuL3z59Eh6C4dDh8WFRrHTXf
5Ib9q1Ae7CX/nUW43uigeUlH/lr79os3uLCIvVTeKGR9nsMfrKp5s3NJmKlzHEaZbMeW1Kcly+Qb
AW/OjYD6Q9G81+xSdvtGBe1KfYIGjfqB3/8qOZ9aIZuWJiBrNRp8fWllX+T0kpcgkD6nKCdJj39K
huauT4vTxGNbzc3Zm8r64JgzMl5xqQu97izXopFMl7j7tBrqz8v7UKQ7lxOj0+70hVRAs2n3Rtf3
m0mJr8bTRBH12zRA0tDk+WNpWM4+Ib5jXZCawrXZdtrobuIAYgYc6nzx0JvdhhC88TYLov2gekrE
DWZZnW6jxU88jC3kVy8LtvPMulJuaPvzIiwe+QDwfl3VzsGQvPtR6Y1wUWN2BZYwWVFlRxghMtoz
y6gdIwN1L2PLCBgjpiARHv/0tl0CNGLgssKqjJUiGopH3b3ZPMMm4HuEw0REEsVthKBRQ074ZDZv
uu/AcZnGb9Ny+QRF6HPBGh6olGwFkzzM23tbNh8qoYo6EbA32OVjHjXXZfQOLhgGvw3OWWid26Lg
SFry9lHpqdaGB2PEL1VJVouVg1pe5ryhPieTq1aHNCEil2DV06AQMiAXpNqNohUIZ5Y4ltxyORTr
LWp20q/QEcW62U9u/Sqr9GD7DWbFjLjQZbspq4dcuRJZNZuMRZlXGsZzqBJv5U1cuabuXLCVrBOr
degzeYKAvuLwndSdZ/GuGdMRaGaV4g1Jt05OAZegeCrDQ7xeBkif4S6OM+lvQhJit2OPcoNMM+Qj
PPgKycKSTuMZ7nmQACt7UhnA4Y1L/FHMLlh5vCdV/u4gedIKNa49TcMb7TCKVT7vvd5/STwe+Bjl
n0kccMKmYW7P9sGznTupGyQA7D519vU9KHzqWw1BOMvivEQOEdnrYzDLVqZiL0vVMm7GvmBxXQUk
HlcljW2uUZ+x7+Nyfh6S4OqbbJ4ZN6eu6u5td2BaBBbX4JDBIMtzNDFu/CcyiJJ1R5xH6s0g6gaG
jlencmUkGs8M7S5AWQ9ZlXzJxr9yDmOFmuTZkSZUp3YZZvVmDJftddGs67BET4BefJwIarBL+AM8
LTJLRCcvTozvdxh+fK9MqcUzTWOPZhOXqGWFdmvw3IZk41/WBWF+tUl4WsZZ3LyMVoUuqhblmgrQ
uA7xyVPqR7VVDazL/qx2rqysbVTl1QprhQNUO3vGghjubWn8CDg4Wmb2OfcMN4eAYfwHBHo26WOq
7Y4Pmz4pWtWpewdT6Grm4auvvd+kNDz1dzkpVnGpbzWCi0rCOMB+Xxn2XdjU+0bdqs4iCQppkLR3
7bTQIPqLr34ZeH0RF+16XT0SMEYRX925eiKUsXybi+a943wJRq55L+jgLnNLzHtVTGuFzDjrcKBj
zOjjbaanY5bhgM2950EXzwGWJDd5roZmFeno3k1ZNMLZu7hp9+i7v7prVM7Ir0I8uynqOOLbIhYe
g6XBoTTQT9sY00Xu05KfHcgeYf7SF8gUl4Ycy9J6ZE0IZzLAbPccdNnewUk51cN+tM0PO4g46sqj
EMXebmEzZGbyMavsYvTlfol8rGz/HPQRUqRc/PBsf5XRABjo83qlfXTRWqyrIVursZA4SZ37Nkue
A/HVxqgCsHtl7vQcpvMLYmR5IyWQhJSWQTd8mJV411V4z1mHs0b0LAyAS9FQnv2m/VlGXP/srTl6
OTsogK6CTsbKL7kNeYwqB08iVvZfbGzTTWGarx5BqSbYkLznqE8O+sWEr6eGYJeL7kcwZFusISsZ
a7CpBW3PSVnPNWesgt2RyMvkrUqskxNWJ9EOSLY5CjfIWlvl/0wqDDdYZszqpaS+MRnzox+q95a7
oBytT4QalzJogYeOz+KuGR6isLkSr3n45wr2X/RiyteeY9q+B4JXwoz9G3ruFJPER2m2F+oQCIn9
nd/ZF4v2/eRUXF3dO58s8YiR+s8/1jJJO/gT1/z9gx0rALhgM/Ep3P+fdfO08ayu9WT5Tf/CaHo2
WnjdAe2eBlUi3UNsBZbSKOCTrzTCvmUEhCF22MvtCCKZQOyc98XLPBOQpOEvac6Ejm3M65YV0DUH
TmPqbFb5yYz8c8QQoo/O0Tgz5V0yWtvAFZe8iwjGEfAqCpckUX5GXxnI9tqiXnlOcempbC5izm4w
OZF2mVhVRsBCcvYVxdHQrD6tVF7cko3m+/pgZ9EzTKxuF5a3Xon6XpYk9nId7FqCh2QcXmxESoXi
p5oTx6qiEduJjGgVsMuK5aQD8Ye5uc1k/Is7XbfWFYvvbEebNkWLDQHwXONfpQRjc+sv9GrJqMnQ
+pc8kbyDmsIS85a5nFfiEtNXkx1FbK4GQz8s6/xyGPYj817NxnsJpIFafgzzw+BQyDKdeT71Txa6
743GXU5oRsmwxbSZxdVTH3GnsIPfpmi/ooYx73W9+E8M77+w6d+DwhUB7GXXgp5uL82WP0JSlJ8l
wBna+jIl4NYAb5Djw7m94BCNoY99+rYf7csSbrPsLgvt4T8My4WR/AdS+/sDeBYMcwpMpBB4fzGU
Z7+3Jwck/SXUrP/jcEft78Iycc25OyNYYNOaFy/y4s9ADHnS1IhNT33888cI/ooi+P4Y8MRJEgmA
0PreXyxzxyumMHKy6pJ64+tiDJpQDq9cwrqsjo8wSAVca7PcaVtjDBixwTVeLI6DU98PasDY1L8Z
7I8zsr8bQy+Scmd6Xf6rKBgq03LIDrqu3nqh/VJ9zRDboT+lnzMZTtnANGkMta/bOy2ekwiVeeWK
ErGrdzaS9nHM+53lIvU2EXqAucbMyTSryoSLX/5F2t3ZG0BVOvq1wRwWh8/tPJzTVFxkgquBTGeP
7py0GGlpyBUpc6o3slQxBEQj+rB30zCJQfBy5NHfp44lsCmwflaqfFX0U0gkzDZp2X2fcurJIvac
44cqFODN3NqlSM4GC/vdhOJVmNNpOaSV/YzkEw9SRDzYBCT6xJZA/XcZ7bHFKOpJuv++NcuQmd25
fEen9E6taPaKQOGMLymN+fLPb9n5t2/Zp/8JltvmXf812HyN27vIjfJicY6OsoZwsilFXUBaJW/W
gZS9vJPld+263l83XHe7WFBQqwVqV2q7EWUZPGyM1IjzMmLEBL8evCiu1VlSfvoOFt6Agnc1Fsxt
4+oWy3FphCATum9BHVIW4YA8xtxfKTuvUkwkxHdzveMEZip3N3L70baLlMW7WjlRRUtxwQsEvUX3
7OI/Wj5nIJeUgzi4WdqrQVV+LV9guNMHsOCjwXL43Xu1egoN//z8LPffzFZXCE84wnQlrde/HiA+
GDfsQCZe5q76cimo3mS6Xas4OM91favd9G75LEWK/4vRN8SgPlkaw5ax0iruu3JGnCv9+g3sfD/W
b4LbqEO1oulIuvxe0vkTl+SWXDros1I8CNK5axF/VVRY1MygteMswFfp3Weh+aArQd4z8dpTDu+w
JA5+ZdFjhBvE4fClMntk4NNrPAB0nCtzYQJf4+WaZZI7vVpcQ06NZQrKjYiyr7GBkhGG8LYSnnrb
OTT00LFW5Lq2vbo2I5Iq319sHtwmlrkpwzZYIQM6WCxMUxcedKt77kEN+5VxTWsGcVLy02ZbXqSu
b8eGsLXvZRSTdGAUXykDCwNkfhtZwcmfu+ckZBde7pMBCQakrVJHMeFy1K1+XpKrirl6yyM61RoL
alvj+oE3Te3TutCLJ943ctCwsVwRG26um4A1xzWNnFJjvIE4vFBFEczHyyquTeeK6vzTYbwQS+lv
wPCcyRvi/O9fKV106xrj0Hetw6cAcePBQGH8u4mkN1Eu1p/eOCeBu+mEt+9VS+Xe5oC9fKlB156O
CP+S7RksixPGOTsWw9JM/TOZYme4irtmKm5zZ8DNw8NcfjCrzKeRjsPGYFL14zFewCeTb/2aqcVL
kRwSJKSN3cJhxemkiLk1yqNy+K0AQF5iZfyOl/tWmS1yRnJfmFHUdH6Gk7dPChJIvqfC/6+CFG7I
nDZRSvzf9Sg467OP5Ff1pyDlf/9v/61HsZ1/+UhHSEqyEZa4S1rD+Lvr/+f/sGTwLyldknyEK102
UP7mv/Uo/D8k1rlu4NqesNw/9Si29S9SFczlryzLIszK+n/Ro3h/CUM86drSJc1rWZ48VC5/7eGx
p6mGmLW8DsZAO1+AcNMepf26dcmSrM0b2x/JmSv0PSprZLPMpC0duxl9YJivxhr5RtCTjGBqv9tZ
JCqclK56vPpTvVUC0oGKKbmj4pB19kSjI4BszkIR2xmKf6v21wuQODPx8c1+HbCWz18uG3FVUMIc
unE6lvR5zQVqVHIV2dmoatdOgk7R7vruNcfHedYGqmMTUeZqlqrCWT4c3XqKN0rO7+3iCbVDJW/6
ydp7KQ5Dz8sP7ehl6PYo5+iF3OpWVrslz0lsfAPOQRSZyFT9fEV99rbDNXoYiVHbJVtbfvSIO0gp
G++lVVBcxZJsMH/xJrOj/zGS/o1q53tf+OOUt7wa3g0v2LE9n7CYv46ZzFBLt72WFIGzbeWo6Wao
LGM3mAtbYBoQPIz5T91Rrk4KkM7kswIvq60dtUPQKgawJ22QTi7UWwnUrvPsfuek/nvZtZtUzWJX
Fki6UaMjVvH0h00qIJLd9DUc5bgh5+G51jhAyAgyQSux3tDNH7YRmecR1R1hTYwPo2RtltOrqObm
WFn1+/cLoFLMVSCT13qsF62ttyMpPQcbJY522FL5njr6eG1MW03w3K0aCYoDVCwu4zdd0niCUyML
+j5FT6e0ax15WIx6RMe8gQksqF0DBOsF2SoxXWjCpAxKy5wS20CQd9b3B38eXkJdUxigv2kylLbR
+B+TfP7e1gNeDDk+rsvN0MPps6jJ/rwF+CGkpqSo5NPQxbtEui35BiysbUSnwOz7vW3amLyAIlHN
Gx4cAjBxxbwlCn03XgV7paPc3flctrFmpWJluogY2x4j1bR06EXYfKEN4D7GvNF0SSqv+pEUtJlo
y4mD3gCfZq7Fpzl6y8Im2xXKP9XES51rPbG/Urbz0jndJCKl2dqV9lYSE3qCB7/vG1PCY2AIF2YK
gLNM8JMWb804HKluyGNXBi9MAXzaROHsDOOxXBDYTeHR4m6Dh8CaqtscjEWiWxP21/Dq2Xo8zp6B
29mbthT1n/55JljLIvTHTFgeNYI5YJ8OojnXkX+doPA/WHbTuxpWK935wq5wqFLJaYX74C+Mi0g3
XxGFuBOjeScrjBqOi8+ltkM8PHCa7Kytt9Lu9qH26/8QDYTO5K/qBB9PMFlZAjglC4Lx/lpDA9Mw
NIcr+bSI+sJMPAqtQE41XrTu3Y2rxnpLXfsz5pPRFaVQYafZszLPJpAz25vNjYc+AQ4BZ6c+KD6G
KZd72nIFldlh3M6FQsHueeNjKoKXPApXyzHKI/UKYHYttqPb/QhlZN7SYLsr+n46qBA3yXIZeqpH
vFtu066F34bb4blmmEKna9JVPWxasyYKayZTnVJwexxbeEc9DmY1NRVd1swgHCeNN2Zf/XB58bui
SA9aZTi0RvroydQeEypTa9Vktz3YdUJK/KfRrYu90xJe2OtzUaL775sc/l8PURk90jn24Ti4Lslf
NPIQ467cpSCvCtLCy3xOSJur7pOCAIfCmB5VmGpwzmil/AIYJC1nbJ6UKqAbizeBMAyHHbDXebpO
pooOpT8joUvNhucys2fZdCl+p31QksuDDXMYIx9qdaQ3o93uEuy8IGwXSBspEGRZl/ckDv/+XkmL
zCVqOMaxJxxIQCH7VdpH5Ylgh3Myq3oz4zakLQiHYUQQRew6qrtuAibTpbZ5a8EWQMGDqn/pkzAl
wF6FA2XDiG+mhUk/dU4fnELtWXPTHXKUl1kVIfYeDOpekezKWBE1xMa3JWa7pSCvmg18lpfQ+Xb4
gGAoiUF2SiBxyJhRSdc2ni3vDBbJ2mHG2Qj6U9AmjfWojBzNlnriNM+JEQkMFyPKUkOpHgw/O4xt
E+y4ZCzeWAaZ+61o1/il4WLQz8vxMFFB0c5tXCi8SLj6W8XO2o2VXGdWAeseWXxdejf5YJzkmFD9
WfZHc+prMhsqVIcBhNKCxGZsSqzaTQWH0Eniee0t/+iK4sZujeBCVPQL/eSQk63D1qsU5AVaAaTU
qKxdnO6fmLSMhyWFBmwdtfm2opTksptnE4f/uXyzxhmMgyMWGVGN7RI6x4rCGdR3XM09igVcSPhD
VCLNo5vDLEs9zQCbXxtrgPtc6/BNIrEzxyNlLbTiKN9WEW+EKw2XWuWZT6qkcoUBA0EAAtNogsE0
2lWwK6f5hds5XVJXfAFkdVfJAPpnIPhmBixA2vX0JbpQ0gy8Khf9YlW70ZGLol5lQXEGzMsXZyzH
BZNsH03TZ1v64x2gX0Tw3PtvCumkN8rm5lID6AV9D9kHOAXHorq/KqtyLlRhAXMz6WUY2ceQ9KwD
5IZtnMD+Ii2mPNYqI3mBG56nk7OkLfvkrQodAVoX/u/QS50NW/S8DsvZWC9qlX2+tNNKbzZumuWO
lhp1QEhU0974udGfoqTrT1b2qKhTPgrHSrahVuMmnsL8qk1Iv8FictcT8CKI2cmb8rwOVt1gH1Cg
xgcZTOglzfSuGxAS06OCuFRBcScIjyKGri6mycoQGcmTGcv2mjpZcOiDRmwsuXJwZZxdetpmkqvd
kI0IZoAQeon5goeAR1oPcm2nEhKMnD+MVHWXoa5+5UGZ7CsdYxIxffQLFU5hwrcPQz8yHnrERfXM
nCamEENwTAmDU5K6s3ywS2ZlbEPpi6NAp/SQBNVKhGmw+j7cCLufOAYhhOypnEBnGZi91AS7Rj52
3GmfsorowoRTJG8BMxnA6NSQxyGAbDzaLKd6NtAIpxwpc5u9mljvGlrEUbnZNXAHb1XBNkK8dzZ9
62LRiFrhW7cgXcXVGVPUj3ZYgB6OedtMM46W2rob40k/+PF8tuS7UAbRsEs7rwviFxPBsxlFTwEN
xYMoI5fJoD0MCiD37NHAeJoQZjq1F+Q+/k2N9wn09iRWdi7yFZ3mGsp5cUE2XdzXHt/TG6xXV0wv
dVIACtTFbynpTVKM6T/Curudwgy1XD+cIzvgtBdyQy6z+tTPSw8RHL0Cmb13M+RPsxWS0hJTQ0a4
vgtDazjXjBzXMJ3nSUhwzMJ+HIq4vtcFbcxSqOCtUGbIx3P6g9e24VvCG+BiXeEImaxDbxb9M4rS
SXjJ8/e/IJOmX6Lrp9RJoxtwHe6h9hwk7eiJKoGJXPmSG07VBcfUSG97V5a3UZpF+zg075oOYlTB
pSgdOKXOhYMBu0ySg4PeIluwIeP0GDeWc6vn0LltiuzYZK59q3O/WtMG5uThpptyjNVOmfN7ppoC
YIQfrmgnbvEZuXcQGuhsdMZHGeonG/Aeanlkr1Exu7dl4byXSww7G82jmG2FlejDsMsAfZvB0mjG
9drs4mPgtN2rjntrBVnrlT0ZnsNSwi9dt7jXQUhhhGxttsdqE+rFSZTlkDtmZ1dmBEx902gqMzzl
SRasmZE1gB4pH51D7Lo1CJAoOVugWZl4/U3UjL9rboS3hVNqqJUz6SNUntjbQIpVmf3Kb/ccTW14
wQOcIlN5rIIcf4A5nHqZvddTLx+6pr0POr6H2+bPQ97E556s1XMEmhEo3Fkge1ibbaxuTX8xIExE
eQ63gaOcvWWXz7IJrKdx/gzmJqRHhlssbmVzcrAI2MuSO97MsfxEA6/OrlD6aQJDIMJVWwLWMyy4
wwDvqjUkjn3G8XcdrizBIk+Ptd4aHTwp7dN7NgfjOHT1XWiSXJB4726ZdJuE+wWBA35ItTGEdKl1
tI5NsDCAaMWo1S0UVASLZeLvasnsM73WXLdVjBLZb7+MpnsJJILxMKp3aGbAaTFSEFBCV3YS3z9R
Kt27BTKMwDgAGoXOEXKvmVV+jp04pdRfTAQ3yQRW4xA/JdyGbmMD41Jrv4XsT2+p37dbCMTmqlgC
cQAPzE8NnlEmx1yuo5ikkqZdDJGhE0CCqDDYT14JryztSQeajUcnqk+4a8K1Fzni1M79R0zw7y2a
4JghaMFoy7EPW+09m6E6Yic74q+x7zBDdOequkUh8NjnXvCa6OpXlC1CLZWKu6FQMaXLBLFT1Oxl
eBXtr8SfuZS7WXBJHOD47hyUW7vPWp5GUG0yB/pQM7Hg+4S2mYF6MvqGC4ZhA1iUBPd6CwDLzBJU
HhR5LTpXcHiHVVUUSExFz5VvQFdfZIN/mjjJrV23BAPMMrVeRFe1qOxNVobG3nAuWQEBxCW5kfVQ
PDVi52F+2KnGVxDZxhKLdHMmbyReGX3WcTsq7D3cg3LXkSfwMtjdORhgpFOJgMkXZogaTFETkwvz
MssbRKJFQ6vDmM1V7Y3iCbYXiNLANi9hZAybrChY4aSctkj6wrvGBoFZyZC5abb0b9zpmMewa+1q
yj9nXCOZEX8AFSFOx1PNkQsJAJhc/ohZ4Rf+i/nZ2/q9zePkimg92KcllgtaRYjLER0tcUenonOa
n2MEXp4knP4RxE0DclUH2zAJGpqAnryHaDl1LN9FMPvcY0tyNuJGHmVdMNpbztJ6xlxnWLHzIutu
14meOV64lHHnRB9TmUONQ4ZzjLRXP5aCPScz2eKGenpAzBBiTc/7x5KeHaMHAbEd9jhbGJKArHBA
B63oyWrI7H3SOveJDxcMNyKikKbbyIYOE734RbrSPuWmIf/rDFsVNrbBIgvXssUz2dKlCHQfHeOo
++nlcHTc5WDpOd4NFzlUzoU9Ufr1L7kr5vPUg7jyo/IJZJu3cYO4WyWsp9BM2t33ml6V5dGXnT4o
XUSbkgs9XAJq9w3yLLLXPdb5MGY0O3G/jSL1azJTko1E6+K2QOnpEDGxbd2GXYSgx4tCeFACMTsV
TYzfUDsFTF75Q9lp/tJSCMafIoungFQlkgGHHw6m870wqYAUPpmzpEZPK4rW3oZ+74ZHlR/mJKxZ
vVD/4HgCyKMsggLC5EKgN0cRx9dHhRvK8i15bJyYbmUo1kYCHHxA9yUXcGJK+mgW8PRKD1l7k7Xo
PnV66UuElDJ1IFt13Vdux6yX0LTjsEbHL5oetVJu0dgmDzpwpgo6vEbO7rVyMw222NEJzW8ipAKX
dsGfJcPc3XKhYHdpbkxgzU4+eVR9ONXMtgFecfLXHQ4O7lNBs+VXh+iky43T0DqahQU8g5M5dEdn
D9Y03cU+0qNh2gV6UFutumo9msUieOibGzaUH3470wzgItRniD5KyN2GTayf4RY/omaX9Mq9wcQd
0bCybyqngDtUoFa0PIjWgUp2SLWg+xGdF/caZ7dlwyGuaR+BVd2hAc5g1/g90Xa5fXTsjVAOJLVW
AbOuiXS28F3f1ALkEdv2oZdcEziLi1cj7+r73DavZUD5iyQVYzd5YrgH2Lvinl/cdRVmcgs3+5D6
bHh+nPKKCWMtbayrRboP+uJ5prNxsq1Yn/CqbMoQNJ4YMWk5eR+cssp7txvKBk6P466XidgbS8N9
3nWJ96Bd3D6T7Cm2YWub2qreZrQ2KO4EH6RREgVckSOVqdexk89dReFCGvMPAGQrWJWktE1OsQaa
uq4zy940kXcKFveSCJcvVPGPsjDI57E66riA5TJOaoih82PL5NtPIdcqmVZf8YSLIwzI/Ri5vMaS
sKtFH8UpGW/7o5p9eUCLuXZz5e24+Z2qidhed9Rs2DYl2Gok2ci2iu2khiPGIahYAat/TbDHvhu7
bB3Z0RHpDrgzpJYz7Ig00WfDH8Md421V9+wZLaT9TeHkXzkH0ToS2MjD6amv+CjLHxx465AL/Hcd
RARXcKsFanlevr6v7PnBEUWwrlsun67C+xxoz7/zYJhKm2zAEne+yn10rgFYsdH5ETsENLbcQFLi
n4yMi03WRz1HTNzmRgh11RsWHKfLQV66JFA02VJpoSeXAw/NaiAQSDFYIimcVjYmCtEc/ETLowrH
i+BIn9tdtAkzPjHx31gxLbHncJqs6EbKA10+ZgsN7huwXADUw3uWyP7SLJ4YY0pQcsbDZqziaBd7
w702oum2KnV6xlYLILc7YQ6Tx6l9bKBf7Y0y/JzrGLQSZ9pyEASVhd1EbTUFjOJqvPcGQsuWbNle
TPNRWsB37eRzmsxfJSSLx6bCcDkW97L/ioHgnYB5EOJeg3+a8VLIiKuuGE5uTyU1zZgek5E8TDGj
bTAm4PYyQARMNhQ5a+VPWgObAVnikweZuzKVdexl/qogJO5t13vL60iuI4fpnqIAXcVNCZKKE2Uy
pTuIKl9BP+kNMqPfIoYA3FndepC0Jd3Rb+8KEX46XH83AXDjlayTX1aJG6EtMJ4XcdcdemU06wER
dSSDYoNh56NCip1WgboVDmtYIxwqR2yrkEpzficj5ciUxAjJxnm8s8GyeNjDqeP72f0gqYyRJgWz
K2oQCrZQ4gsLqJVMJ7a4rN+nSudHJ8vu2+KqopEQ4nzqgTyTkp5J1OlTqo01IhcCRErT2oZlopmL
nOxsgO673AR4GGcH/vEEawFstDN9inI5H2G5goUbXdtMyQOaxZ3Qn7UTRvwZERw1qvnWUW2yk9Lc
JH7w5GXcSf4Xd+exGzuyZutXafScBQZtEOhzB+l9yrsJoS1p0wa9f/r+qKq6p6pwD86tWaMn2tjy
ymQGI9a/1rfMrnhzZRRdtClv1vnPyIiuVZiDTorYWmocf5NG7IssfhwIGEfIcHxysFGuwZxooK3K
DrxuZ9TgOvZC36TS8g4CesAinNjHRhN+lvIpM3pxbFxxSSc/5i4h32zY2Q1kHiInSDKg+gETpYrg
fsz2ORjDkAFqtDaCJqEFcYzIh/BGmEFx8TnLf79L02ZLvYMIFWbB1cA+umd8S/Wa2z72+PUvmYrQ
2pLjmLv2s6GYiGrBzyhx5MoVVrKZ4Vs7BnxMyXv3Ncvgs1PX8C6byFvLyty4Wd9um+C9IzqDPS09
x1OVU9/bcBy375tBkbGZpaTKQF8zhhi/0pg8MbgJSftY9Tbj5skNybSOOSUNTm5DkJuAdWeDlLu4
esBmpMBFl9qmAnjcCX24iAxqbpHWDw5yOBd4roNyHgkISHvriskkpgebsJ+zRUa+rqAaLBPFI2zP
i0lbWTMcpQAFlNL8FzRE1/j9XoNaMPPXhlWZFkDx0gRAWNTZWzyOGDg5dVt4OTZFjLhds81wWr4s
89/HnNsIgZZncI9U3s53BNK+d1GHeEC8/o2IDe9RLcVLltjUljYugxRKNadKqJ3dveugqUwWUgLd
kLpOfDJpKLRhGUBgZfMJ4KEMzK3KslUdNsxassHe5I4MdgbK5VhE79/+c3ueVloulOik6D+MWucJ
jqoZ9vRRm09d3osbxyPuZuSmjiI4BVsl2cFGWrXTicRTR8qjrSq8lr7G3bjvgLkPxfMYFf2CJITa
8gdF15Thlh+l953dzg4ThjA91gjksYBFh+RHkPTlpRC4UXWLWkBmGs45E6+ZXVe3CfY00sh4ntPR
MHZ6h8rHdGKMjfzK/Ry3xxgcAlQQ4CQszrVHiw72acGJll4z46dnDd0Z41m/8ENFzjKoXhKwwcNE
OD+L9e7gqDI69SadXGVFdgajvD5j0bl7t5VYKx+4SY2ZeHL9pSuLcWeSK3HILOusplUU1MfvN5Yi
ogkgm+vm/76vDlaaOz6lImk2XHHiSOqHmwqvkzUiWXrqzFydopxOzSnDb/LP9xluGW5xkX1ZtWZc
Bk83LqpQkpZ0bhgDGhen6mqjGtKFC5Xm726Oth8nJg02sXOab7yDP1jrib3iqqd1mihTDfa9PcYq
KpceqYwoi72r4MjLtqdfMIqfqdqC1Sce8F4kwaFNi4glF75mDPCs4oJZeVM/k7SRyUOD+4ZXhneq
H4hfTyj5gNv8jS948KNgNLkoyxKXnbduAinPRlWwltgZ33/kpDEY2tGPSM2abVSiaVl3ijVtB9SI
3yUdoxToVh4dWcRWjkjitWM1iBFgztmjyD64+mXXYT+G6VdGMcw1lRk0tM1UxZrnikEKMoS46ec3
8RhDr6v1fvv9318/YGo3PvPypQvBFG3NNm/7rMWVTrhqhScfKCeHhlsNerOe3hUyINZrj80B9JW6
azQjPROC29ke3xgD31NixNZN4+gXsyTlBeo4eTKiiJriRQCYZkvqpd9BeSU+pkVrbwwA/2AVOXux
9eARCTgE0TDiwk+8h9ql+tv07ydpz6WHIYJ527hYbxhRBLDyHsYqf27yPLqJXKDSdXDo+il/Juar
X5goIQinKn+O/FjflSbY9OaHz7aS+ybICIhvAyHvVWSGLlMIF6Rh5VvkkD1s762tvwaVTp7LyXbW
CP0SshYVZunYXiKzuhg9Mi/N4z5MPhWvSVQ9FiVjap/dkjDqe+5D4jR1Da8oZYLkROvZGk3Ndqaq
9nUl40fNjK+qcBQXEZGxMDa7ldOk4etEFaC+UIxsPjMi3Xgp1LCDzREsvTivT2GTfI6Z8TCRvD1B
Ld0wSyfPisV3Y/UWjZRjsBmljZ2hqYvVoNHUzl37kJf5Psi1bk0s7FHmhUZiny2JbU7BIhsq+Imz
AFJI+GMWJTxR59GcHbebgcVtDS8Utd3hSCc0dqhJn541bi+7omPoaMNmW0Xsh1cTwZllpcRTVowU
IIqW+8vsqbDa+D7K1JEMfryM55/o+WjgTYwWmk4Bm1UGHQViBKLmQLODO1GEWMuVH1KDTkM4zjt2
BTZx5NGuaPWwtOfQbB8V0QaaWKgmUhHp63GUT7BfxCZzhNhjLky2uh2XyzpE58niwH2LOuuQASv8
2QRIN0M+/jA8Nvkcg8KN44CuNBJfLk2rEA+6jhKkht57bAjHLHP21s9eChKzYNv4Qj9suchD7zO3
fX66hoSIN/Oe03rNSlGSubM9SpDdClZkRrQ9YoD3XIc5RTM9uxEQ+1sNN88pHoNdhu98P2s8RVLi
lgbqxDMYXRxZ3Wht+1R2IZdBDfoxgmvvOq1J5Qd7dMuByBlAdKUF4LMtcOx1gXZ2rc4/El9PV4xh
W6412z8WWrbTvShbeUbENt+4qRwc8OMwpss0HVaaH3innuHCrGkvAh79fW9g6hMMB3cJDxdcSPI+
lacaphaTsTEL+aDL2lh7PgOyePaNyCIqN1rnZMwgGtp5wIpFPidXU+PIpff1qbIJzkwYYNRU63un
hmIFRMyzdeMqyJEuwe0scoLfK4eHF+Wk4lVfW2tnAPpZpdN77Mr8qg0gbuyo2XZtIFagHQbW2UIe
DMLOnXP3fVqRTALwbJCs062EzOCBnDZaOXfcVflpRxBjrFLrbzIS8YvakHdTGjZnQ2OMifNy7mnD
sWe/Wk4PD1mPq3XINqC1FHOFuoRdoqbxQbdTItZTdW17zEmGnudvAfsRZYbqiXMYU/DO58HuXxnD
2M8uZ1X6OIz49P3fCfdFmhTGI1NZeyXdVq6zLF/3qmfwPb9B1fs5drTlKBS8VRryEDsDpUOZnhXU
pRDSnGCjLaoQ4FdSWvKGvEh69g2fON7gHVs5nLzRKc6D3cnVUAPbp0AgoVl1yjYRz9NcEnpr5tTs
hWmpjlHuiXUhUWzCIGi2jh3BExuqM07ZBYtocWUAin9YORzRG24KMOxWxEzT4/eblBfYaijbkpuk
btzSVxXToQPGQWTWMwHl4glN68YIJK3o81ky+owrLnXRuznLEzvPUK85JxTtSHKH/VZd3YxtlGy8
gdJB0ZpzLf0Sty12V7z/eRVZB9dO40NX2uvBZ/rndwQE3LlWaoAouColPeFZq3GKMsREOuhdFq2D
GzJ8SltikcFU3vSTDSJgfoiQj59IvwTbUrrZUThjdqwb/TrF0zN+b7VyQ64s+A9iqSXA1lkfN8Sj
vJXs24tPtG8XRf52UAM7GYkD1GOHvMhLt0NtH5Z+OpSbqlbuaQyqjyA0TU5xE9MaRHGAmh7Oo3nH
AC/czQgjiUSHnmtZVNjFJOJ6jmeW+Nlh31mTeLt3fIzaE2fBvWGMwyIyxWcVkAy0a8MCdXsbRXp8
F03J1SrD5DAO+Us076oz0uIXi7xUxUZiYVPFxhy7eWxNaDY+fva9EMl7FfvxLkhcZxvp/UcD/SgC
bBw5uwgNblZcGuAiTBGdEH9H9eXY+F8kWCQrkQDsfLQJzcsjHghxBE33ZkxYvnrKZjjf+mqnOGsu
xsoyzh0b/WXi5i9KtpC49Y1fOD3upbYns1sSIBG0ZLE14FxpZ+E1RsVLM6JDWmhE72lR3+hY7C52
aVIhp9dnqAu3Y+ab+6q8C0HSrzF4MZEO0u23Rc8xiWbXtbsmewJgf+xoJPNVySAgs1yYe1mycFqy
6M4Yokq7Y3qyNHUbROqryNisD6V/7VlLlo2tbftEejt9xldFOpT/WjwXzTQ8Txmb9YLJ91KL22c8
UDqGiOmk03Jx9PKmeK1qyryzOtb3NdxAqFKms3OM+DZS2aofcv1K8PMMpcc7ddUziSuamQyz2eYa
RzFOpG9tND24HpGGPljgIjOOwjYQZHLUGmXY+tm6x6OgAVUBwi2GLSNTEg+OOBLBw9mnVRaaXxft
4pDWV3OyXr+tdajyaBcccQwhPlWuobPP2ORW+RE7XMZZndcsyU5ku55RyyJuc2M7c4tCp9Nu9CJ0
aLRijaeDclxLwkUc7cT7oEznmmjN0s88/eSEI/gHTvHLtr+FHM4rYj6xhjackNQqTwF6wUYH/fS9
W4plfB+SkkAmY/uQmiwE5KTp4qZzeGP7bMgNSwIBLjHh6XGO9wakcllQG5oOEVuG/lmapn30LfYi
IdSGjHzrcVajafLkR6BKLY1Ju20MdDM/TNlGDrraeBSA2L0sYCn2GY2rnbxGs2YLWTDkXkylPanx
m4nGq2xSq3LCgoo029Jc4RErNwYQnpJXEUGsdj0UY7aqoCTk49Xild0aZrpSeUnYXDn+OTGil7or
4AxyaloVnh3fjQpwi4tABB20AGZCF4ibpEejc6YXmg+eilR7qkMxXgc5PIR5gnFmnunWBSHoqJo4
1ksiuFal46Ox1UYRFow1MhCtrDmr5I25Tr0qOxH/2Uxz8p1IaLaaXNM9VPq4yzSpVvEI41WEfXZM
TV70JUHqlVtwwtZ0CZSwdrASUquzkCXNJU2l5TcGmHONoExS5s1tw+2RWYH1w9CZJJW59Hceutui
HqdpowWN5BpCjZCFPW4ycP2yqqrNWNL9MYqI7JqI+7U+Zc/hgKU+oTjh6hnjhzv41mbSGwYcFDv6
4trRhkClPMzSsiLmMnFoAsLR4FgT527eJ+HTGpdtJvfkbdtLVTL1B4x5MfWEUstR+zISNpJ2C3QL
vXIcxwbTgSISoAX0G8xje3AGJ8dpjmnl+CenBjoWNAx6hTll6y6L5VJrlcGSmn5EnOmmtqrPg2Z+
dES6t5isuay16FWKpjna82msomEPC2kbbITBbaDprelqK3+xDHWnfsT5BLnJCPasvsHe0IDzemX1
hqa7NXpkzH6w2LgnkJv1Om5pdE/sc2UGW8/rNuUgzbPQypTwREqPhQvFxWw2Fm6yg1a9g9jknoKW
vinV2xgp7wSN7aPUpfFoSA3eq65vnd7DzQPpYTN9XxjhFcHiw1E+iQhl7kLbbJYwS3qa/qZwN43v
lLxMS/JVHxVZEy7RXHBk4pagJ/6SA7RYmwbbjKCzzZ3nf0WtlPAxsAdEoj3MDsHCaM9GZhCuLipS
luEAZm3Sum1QrKZ02LPsc1scp3ArBMx+blDhHkf1Ltaj/uACwlw5tnIYlrurZEz1YyQrxZRv+lCu
FZx9EqdroPd3Y+e+EXUZ8H+rbm8Pw0TCJ5luk/k2pYLuCcslsFKwQZlqM1DV3F7dpPupDWOyCQcJ
JakJx3XrDVhD/MRlytMZ3GmRcEadGaqKVHvQqyI8OBUuw2QsnVPmQTzWAOpuoxCw2ZglHaHp/kdj
CpKPVrPCev0ozMrf6rJyMdLql2lkXJ30Cj5IYkybxiJZTYPAPp7ENdUYaCUUza8Cp3cgCXLVSuC6
11o5uLQ8860uteDV6SmO0jVGHZ6wsNESy/E1fUeq5po2/bTQJjM4V4nYjxZIcOaLt0PtVOeofnAZ
ZQXjZB8htjJImfdODOI43jmn1A8/9JI9ua1H+KCduDji93tIQ2dbt5mYRwnUhpqu9zSZ4rFjh75m
BjiBIEwgS03mk2LUs7YtAPxWiogV2l5FnZzwNloxvpuNX+xoN8VdUxJOJs66DVO65qjw9v6Nj1bM
fuk/m3wd7lrCFhJupw57g4//IVXJkpZOjpNPD+iX2jbNGJiHqaf2Psd9oHyvhbRAEbWRtuLoougZ
9IKL1cldw5VWa5G2wVOS/7tf6i9RT6y9mPA9R5emp/Nqc/7iwa/LrMNTV+oPYzMHGnqOss/G7D2m
g5Ri04wXUM+gYy7AZAfLpbcw4Nv8mySA+EtIwzM8zlAwQ4l8GBxl/hrBM8o+j0U1hI8GvyoFnE1/
BUEdGOXIYwF9ZVTtDs7ZB9rGqRJsD/6u/5qtgG0KgwCgMNhy/sXgLNi+dCpo80eIksxNZllgIAQB
ar0nQ7Cf1VrRE7unvh2aE/cujijz0VPuTbNiVj5vgIexevUaKX793f5Wpug5Yjj49Rm9/9f8ZR95
MaJJhs3/+fN/61//H3zlq/fm/U//4SYUNeNt+1WNd191m/KlfKPfPvP/94P/8fX9XR7G4usf//n+
qTiUY4Osoo/mz+kgsoAWBvZ/HSq6vAfv9XsS/T+/7HfIrf4LUpbw2ClyXcwhoN9DRYb8xeQa0Q1L
kOsxBGb130JFpvWLxEHvSYIlBgVE82XEcP+bf2v8YrAOGbrukOr1TNf+O6Gibz/+H17KkryK7tpc
p/j18cU7f6HNjuyQkiIs5DXFKt4DTre5vb7IqvHYu2QUNvrEV0PhskWtzcgaAR8FiV0fIHOxAd/F
Fq2R11Q6sXgwxzrHLh5MMYDTiITARvZJja6t2Qz4V9Asad8Jxii24ZR43DqTfZ36uhZtoRikAZvo
DIL42jG7Cs0miqqG5auyCWfj9IgH744DsNsAxGqYofXrojVjHQyaM7ScKNHr+yHZlCx+sKy+n9O/
deFuv/LLu/qq/3yh/g+9blmYTRamf33dvr4rrtyGFPmvr4T95z/+k5PEr1/2exhO/4Wsm6fP2XV2
vVxnv1+3hOFs00PdI1Zj6aw3/7xuvV9YelzYXS6R+/nC/ed16/7C+8lIzQE2aQvb+TvXrdBt6y83
IVMQ6THIslvCJA0n56jHH25CNFb5RhM22t2ESRsCyewBHm+s1oWfR+mVnEjVj1b81Utn1wSzTb8a
acqmx2vSCKF7266JKU3SXuteg6WOYtNG6cqo3DthMVXF6yUY0mCAwoKhh9GNK6/VoPDJ68VhGAYk
RyxBow9wJgppJkySZTFAWG0i88bSx80MhcmbeN9StwFUCfadFn04GKUbL/2MDe8RftZ5xB5XhdZb
VdKCMoZr363XHn00RpysLVg5SC4hJyTtp9I0XPzSnt0FryQTTrREOGxw566FIxLcDcH8dWpTf6EY
EoUzcE0flr0BacXJVz4b1OpdVDDiKIC7ZzB27AN/X3jYyYbg0euq93BCxB/p/LJVex/CCF3MEq0H
7CE03augpl449D3YWnINM/lGjWEINJQObekuG53csm3Gx74PH2Cv+27xXvfWvYso2mcHBiq3eBq3
lmDG39lPKkt3noE1rYj9p9EZwAqa7l1qq+OoE2wzm+GlIzBbu+GNK27yzLsp2WGTwDQIE1QvUR7e
kRu6xza1xWR/F+tw+VHO7khgMFSissoNa5az7MFuh+emDD8SDOt+lDFsilJC0zidYt/fk1y+QBGn
xrPAll/XZ9x+B8SnW0dbB1QDaHDgG79/H6WBYDzRrZlQIKAgR1nKW+aBf/VH+81STbI0iQNZbfFk
VrTtEkkGsUECPq6KdImZ/QDpImesoWs7eAnJEG3KRuzw8ph7aJCkU2ITgx+xcJ5gIjrVjdWRV/Qz
7Ghu3j2RlkgWJfb5hRbkNHUKcbAZxCAUmD9VALDLxnEndRxmTsf+S4bOFeQO8UuMnEWsfuhiCJbw
C2LE9UXRs8XXwxtHeiernb4G3T+OXJsJRO3J/ZzisSXHlt2wxXqw53xL5T3aleAH9PmrRlWjqrMP
O/CfK4vxSGm8AqbcZjHmIR3+VcLpYZEM3lXrejR7iVnOf+8Y1McBzT6hNm2FS2o1KPFX4iNCY+JO
Mz0HurWyXXInQ/PCeOBW79IXVXNW5znbtdOiNSBAuUX9PA3TT8oE0KonmAshbQL+Ue/NZ17iuMSi
c81MdVDpoXdeail+kn5jTq+ofAish9lU6prFWbM8uniTO/TkG17WV6v2L34V3HZMSvAlhbCDa1Mc
PP81Zav3RBEqIPQodtZeUm50E1ZPAPB12ddIYTZq9SXM5UKoMruZhuRYO01JkWTj3CaTohUjaD6H
QMcUlGSnUDOwKHdVuAzd8IcxmXs8ro8VBXobi1HCufMfdYe4GesryMvBstZ13OeHzuQc6Yyau228
R7PS2yNGubqvjCuiPLXPKKGPdRm/O8HOhgj33M8IUQ7A+xyE7tquMEAXIUKJxsp0iqyOAFLKCIS/
CVNJIagMHpwblbe7Jg7vhqo/FJp2aGbDV6VIqSIbIBjSAELk2K/f3AivB9tOYljOyomDlzrL96q2
Nl2pvZjGeFXWxaJ8mePyNg6NbUCrK1WG9RN+2xDrV8KIUXtvk61MGb60BQu2enMqMiDoXLkenbL7
3LDvsCvfM+d4g1z+QG7xyWdQnrXufor7ReN1wbqx1b5j0MjQfh3alAYONr2gEeDDwFn3YCyyenww
RTEsJLSsheQTPSZkDX49/nDyuVmND4gZZZPUO8cxT9DwzhXmbrfIThXBHSDN9F3AbKowWMG2JzLa
oDiro7DS+aRoPVh6tZONv+2KZteVSId0xg5JtXKt2yEuT3j6TN2/i/xwb5PSQ3SjGYf2PE+FjzE+
smJk3GBVxVW3mV8lsYTY74IH0cK30MlnFR7zotw0srlS6jMbaRw7PaAIbM0E61Glv5oO+glmFRPm
sbaw2ELlCi5CiaMny++1ybgqp37mLz3FVLfklPaV4s4U0x0zkRsmkAvLy3YciD9TR/ts3JjgXRIw
/JpNV1R2t/qrZBaLv5gBgWRd1YR2bOzgoYttuWwo6F5yTF+1OawC3ftSKehyDqGPmI/WtkDFfgwZ
QaInncsk/0oI7lAP/gNS47UtatQtUkg2hSkWZkQDhJbsctKw3S4AYg7y+w3Q+dhExHUcax9BCV4M
Zv+lGNS68B54qMjVtf02Rl+UIZIqgAgQpPt0nBvKIdyVonuyBuvRL22c44KYron3lQqnTcZnTl5P
3oKbkjsUtyk+vCbE/JsKHWXcxGSLdz0KrFUDGoZ031MZNy9W+dL65ZNRXXUzORqDcUlh9hPoy9lR
tFvNTSDUFcnStiHBhLLGiNlrn4MAd5QH9RLW8amJZmNTyR5gsH4lhMYI3XXlPXz3YroGVpoH/Lc/
JyBRegGSbYjfpjZ6ZVS+FxRx0gHw2zepWWlRzqZufKoc90HC0sArGV6cXLtHfroMgwuvMoaHoXfJ
EZjopuI4wQgB+pzjx28euxKzGoH2hA9D7j74Bd+AaB3WW5XdG661MShzXiqYu26V/uwrmG7023zW
TNKXQVVAZmYhSHWd1aFBlxmjnzbJlaDs0MlBPDPQZBIwcXbYAuogZoZ2jDfT/BIo4YEZ/ezY0kHh
5AemccVWwJwWeqfttd4+ELPsEEXtq42C5yoes9DlPdIirjViJTUK2EGif85iHgQ2PPbSn03LmvBp
WSWC6mDbrw34rk5Gyyc3kjcSuqeU0UDoN5+zKxm98SFV6o1bPsnMKj3FQj70G/JW+HvZH8wf63hU
LCCL+HYe58c9Kot7M21W83MyFwJ/U2uDdlN76auY8yF+cqqzigAf7IU6eZufv+/fUKW4aNvosetS
BN6AEUB8M/8S8ydQe/tmZvNdU+hHvMc3InIwWGI5+n7ubPqBZDbdDCV/ZKfxIBRh9xXmxSPmZUI+
309nVJrIlH61cylnZhbM719K+E3O+FEWD55K3zrDwNNtu29KivX8o30rPFEgvRpSHgp+uqfnE5aY
6qLYCzdVhwA6xNZZYAvfZWb/JEWHuNi3tnnWoOuJm670H5WYnbRud5tWTJ7bnLlit4b6dsxr62Q0
BOkzQrBed9c245Jur0eGqYeSdviSWlxzKgRs4hGC47DvNVktozJ8Nwgm8EK60Enktgz3Jo/0JuHl
UH3C9cbGp3WP/sQKmKstAmnCUMQ8SbjvQi/vUe6fPBlcA9Te1l/HU3eSYnrVqSPewDZ8itMEwBlL
/BBfDEzvs7qPXxJfVEsJxmKws0cyKT+dmFWrin/0cyTaghu+zN14T2Xq1hrbu8kl3EObNzmdxKEY
sbuk3leTVsSIaVomlq9BRzpqaXDXVvkuNNyDN6Vb8oFnZfORaYI1MxGB06z0qrkeE4rzyDZg4ar6
tiqTjZVYmwxPwSJ2KaWP7PjqdPoPRYGqQDl0AvD6vRbxsgLKaNbXFrh84umv3EHsJv8gZTRf/hot
oSR/lsJTrKumvPPoXVo4bnwOPP0pHpJHZfXER6lQD72YMK7haoR+YP+AukXKTSDD9tzj41kHpcMe
niIhmUWoDa+uDq5IZ05iodAqq73JnWk7q+EY/+ZAQb8X7UgNtPdkyCeKJhSUadjA3oBYONZ77H5L
aUw3DBC+OH+RKOybHWoz3RbjS8yaBGfjYNE9vMxpGFm0Tn7VteJ+vNfT7okY+UeL5M9u2Phyafxr
9HVi+fDDwbMWZfQxmceoTe6d0WFtYHUMOL8wq9l5Ca5knHNLrQ/fYrP/mdUTzl4aBRidpXRO1vOC
NRwmhC+TmqtWAzuUtG21GKzwpupHmgud+zIZuVS64p5wAWkpMA32dGGcxOQ3uBfdYzuVRyNKp5VW
x0Bq1RJ/EtPPvr2N7XzN/GWldfLQGvprN6DLV5KlQr5mjmsuKou4SI3/Hp0F9LkelAv033pZk5AH
dAaHrbCfau5ZXc4NpE1v2oTFpCAgvh7eLOwHCxxNF+Hm722vbgJtWbYBarUkTigoDquTB50zx0oZ
nA00aByOc/DwaPJp0Y2K1TPDUaQTHNC9rz2NQfHlzygX6V/AF51TuFGWJ25V1gfrriSmyZxsDlpm
aqTQz0/eHLOnTrS7a7LmnuFctpbZJ5z/S+fhRhtbwCEiO/dk5yi5azYDKc21XnPRJ73Ed6DEXbrF
Gv8+MRY7WuJg9bAMOrz8NnbxRTQwU2jsmo5f/x7RfGtaXQCzsfvI2vqU5cuqFrP95E1nxodbSFLj
AFWpvI1y/Qufys+ykz+j0f/hYfQzI/iYwiatQ3CPC6KrtHUbUZPmBhhQoBlnFCjEAKfZEp6rVm47
23+kIiZgtq5toDbUobyUcgbrsBOUBhNNL3aZBuvbcDi39O+Kwn0tGOqNmsXmhtaTRTNZx75uUpYy
45aWhwMR83VejoSrOo8h6GIaBGcTO0lXvOCAQAS3oVt+NETx5oW8WlAYgZ0JVWVpF9ahStu9rEJj
EUfGQzLCvxocuceY+JzQnRd63kVz7P1YhnDr9LvCkNAbDlgdbv2JDaejFRe9GPvlVLEtDnj4GV3/
r9fLPHcWyv+1XnaFbvfe/1Uu+/Wrfpd50WWZQei6R9oWk80fZF7jF47TprSoE2dCYaDl/ibzIgCT
Y+NDJswpUCAOv8RvMq9h/gLQCkQJfT2zoGa5f0cum3/6Hyc20rJRd8kmehZ1ai6K75/FMlPrO4/g
UXKu02GaPAw0ikJKEkC6mny29h0LhVbeD7/+0/UI4+GLTwiSnJUOgal5pRy+y7pHNLlu9A8gdfwg
W7ty8FxCozlzx+osIBdztodKPXJwjzSMKN01RMa1HqPaast+H1pFNtExDY4nowFVlp0VXmKd9pbx
oTNp4A2ZkoBisA4Iw7Hmc1rA15Kzderd4b3WZWavpxR9idaT1Gd5yDd/eFpvfhW+/wMcx00eZU0N
2OuvD5RtGq6HzMSzZRum/v3xP6iK0gxTw9Gm8dLRainaZd+nEgMOgCPoD2D2Nai55KG0QPhw+Cvl
F6DipOmzKyAbogVs04xAmcObl9jFML19/3r/e5VoLnydh/hfv7L2/Xvz9WcZ+rev+V2GNn7RXYxS
s9L7TwnaQpx2uKRnpiuDNA9x+LfXFB9h72FLcKuWQZOey3Dy99EJLzcLhts8WZlnZH9rciLwpv/5
RcWRhe/Bq50ZDUK4YfxFgXZHkUEoS5v7oQDZogK2xbJ7NDFJhLSXl5HzZqX0ZTodtpf4IcfS36QK
jQ2blUVvilmt7a4F167i21kEtfUnmmwT/C9RvzBHna/ADDjuJ6e/Unv2osfuUxAC2KUTYFjB+aWt
+7YX+bGgDGwBm+tSKlww+KgnXT25kpYDs0QizuW0aKxuA9v7yRq1H56qNqaR3cZ9MlvG8q09TgTK
oh+ahaW8Ukc119VOxtGjXzOaTpU3fJSKfTUmenCXn51mbeDLzMrTHnbcqyY4+ItYOw6OcanMdC9N
DkzdQywm+odzWMIwgihwSaJpw3h06+TNSWu0e1SkFf22z4grW+XJrd6Xa4mLrVfjPikyBwomhbHs
1Aa10X02KM5CQaif2GbZTkvPAUnfSt1ltjwZdmqvK688TCbIbbfLNwP89ba3fkCPXwfNj0Lpa4+y
qeyRROwZt+ftaMYrAdpA0MubKDREnh67MD47q/9hhJj6NbYehJBAgQA1CrVlalh0QkRnujEehxjr
i3zsCC8BsKxRReRd0tdnx6W+Sezrunyz4lHtzcEE1FeuRGtDkQcrNoCjI0sMBytdk+qT6z5pqOUz
N35rWwsfc4PNnmBhTC0ngCm4z9ps3cr0PMT5ey2t5zTzXgabVXJidziERHHHdjzirzhVzdAvwqE7
ZWHw4objJlLaCRbTje6yC3Xj5NIO5ln3jo3OhUG262XyxnvZUQAONcUMDKC2mPK75LNztFetde9j
NTCwkD9YASk0wuJbdmc6s9dllv7UVAvap3D2Qdb/N3Pn1dTGtqbh/zL3TXUOFzNVAxIIEJLJsm+6
wIbOOfevn2dJeB8QPvt4V7tqdOPam7BorV7hC29YSZaqARK71X34Htjh0HcZjVvvtobQJVtfZVz3
CpoxboOwgamBeiAO2rpxBC6FmrbHcllKc5ShYw5RFe9iBGQXke7cGgqK0DDiobeQiFsEcrMyNO+8
Pnmt5OEcXv2S4iAGCm610YOIt9w9I7WsCHeCos++BA3wG2FK2KPynWAFcNwUyOMpI7UsSwPNa67G
FH4KMSmlx+MK7ncnQ6PpHfCAiIcLnWilRsy08UaqPtIPTaPAZoz5xm7RL+XJ05M+cl51FWpQotk/
OjP5HhZIg9dgWtIgPI10K7ogi39osKjsjApZDfosUrZRjDnXKrrPo3dv6wkwzC/4zVAgRLkoJPRH
iQJ96GIdyUSQY8wUOaGLUDfz72gIM9NNerZLez7EV07EBg8wxTlWhJYzWwmMrCyfwJlblE5Zbz+P
4/FEudNQybMqpHrhwgipUkWo6Or5mQQK+gTbYlRZ5mFjXZdUA0+qgHUahM+iqXdi+c6L41G1tzq0
N1yhETs4wrICOwgtIl9qU76kRdhnYBIvzyTSiBPDa689mIQ+X1VVZM2D3rhIqvwSyE22GLRHTYqp
liSydRLLZ5Hf0UgQb6hKyg0MTNRnS2cJd5TwnKJdFd9JUrvGJusV+uc4O7/y8mQzFMgnGinFZ45X
G+NhbMKd5rxniXOUVK9tf13XjBm0SjSDPAmuMjpTbIR6cbJ4DTz1Gkk1ZJvze13CGBq2stle2uZ1
4Xr3RRG/Jj0vIg+wnGoQB/LFF9wbC5V4GtWokckoXQdV84Ik8kU26mtyoPnWWydz/cvMi7+5uQam
EUIOdQ8dNKGlnmahe4oL6SvWf8+hw/ANWlvYD3pUH6MAocviOCMjN1uWf+hxogkNbKAnHjpPuDEi
OWyoj17rFthZpg304FWdK3wTyHJv4LYUVpRx89ala+LI+KM7gPVL90of7hUTTLVYSAFrnE7kBu80
oJloHLZEqMcj/qb8aY26sgt5EgFjXJpqp16kCu0zIczcWMMNOhqjyrqRE/far4EKGsD5g8Y/szwN
t/lT6FJIeAektLHGs/pad5JkHck0piOGpW6I+ypB65gRSmICzYqNYX4DAGuDfFGi3ObB1Ysj9rSG
PvmgXTdoeFDhil5b61xtqTPI5vBsc1YOrMccyehcpkioFE09D0wg9OOgQqhklygZbTVhmoLz07Wm
aCvKsxbZnqEj9wCMS6k2Rm3TpwKao5KUE3Bs2ozamWE/jJL34JuoAfAChXrbbLvFuDRPUpsOJZpr
swJdR1p4m44+BFCVY6OHfFlwkZbiFirqDafcN6vUUe7Rl0WPVICFyuV26qDjEDDyrrZrRYr6V3wA
V3hJ3HVuN8e6/kZGEV5XoDrT0l5pjnucqdWqGr/phtYfu+oazhN9z8hCP8y/arECshKWCyIf/Omk
wkzRelSkegOVB7VgYP2ak74KAl8MfnNU+ClYsAv0ytKTRpSlU9F3RpHqMuwozG410IniQZmZgLdb
Mc8eZrbqYN/U1Flbn03n1ku8esuZUSAN9QhNMzjeWtVoFIrQQh9OgtxcZmEwB6zK0yuIsNaKNO8j
/9Wq802AoW0aWafmRQJZig5+CT3cxt9SxfczonA9Dv5MR/1k1tcsy0L0VA2fNJ3I6dhk2Q0Jr7JT
h1fXKu9ktcbIhOIyUpgYbaCx0DHhwRyCDvK0ZYgxQ7b2TWMEvLzooyZbCNMuttt5YCgNWChHfKBL
hHccgfoD0BdRfgcNVeL+ItQiy4Ah3GY49kaKwXa20cTqpNDP7uR40XtrlaC0jtTEqZ/Jl5XjnZsP
vhKusURHysxa0UUbNf+BvizN2GBcudwP5civJnAEnRALu5Hi/NDP0mZ8LQLjWm6KjWzx05HbLem8
o4uoQxXUMHehxZzJynWRN3dVX98LPYOgTb5tb7OmR00h93Hxo2EthNWbBAI4McIrMiQIdHNQZi5f
AXf+vZLpIeR0SDlvsq12Ahhw5zSmg4Ns5EmKOliseUup6mcyVbcT4cSGse9dVA9osTlXegspPs79
c9oCOZpTcntSZCsjd+5zdp1c8IG2H1FT6/kQYm/o69eqjruWnnQog8YXJM3nVpesCpfGpNZq13Ln
3Zti2WNnnQEGiC4p3i0kj9ZepDEnWLTkgXcyDO4MTcJlgdaePHivZTNz0Bs8Hp12Ke7vsAzEJUEp
3JC+grXv0ejiuB4j3td2vSdF9NhcbyXXt/8IL7BtQBA3G2/42jrGrdMZL3UVnFYqLyltOKdh4r9y
o+NwrK+g9fjHHe17RQa+Kj1Itn6mA8qVsQP28uxLaF0IV0FxPTW1dgYd4skzZFgZBoa73pM44MXR
5XAddwbztA1gENTyBhgqebkRZz48oK10f59xqW834GDH6qweaowP3GPdkobrVMtvQlNZV8Hx1kUt
l9t6jrKJOy/tYebIfOpeZXyF8wSTKhnFBmPmZnxZhYNmK9Jdjt1Rbjp3Y8HkiNOmSEYkaxButsPn
imgv15w78awYqTyLH9YsLEjS7oTyHOJ/rjBRwnRvaPBGETYk+N6qx4p7L37FFwLxBq6HekLPq8Zv
dWtqAnu4HpwZdE42fqNgEtrTFu/1s0hhU4o3L84uC1+HQFLWolWUesDcMXxY1urMNYSScqBcBM4L
nPu7bEiWVYzIqkqBzi5OSs6tVKl6SoPSPK6gedcyO7k15gTHDC3iQ7Gl7eamrRIciFkrRr7xhQuU
eGixDt0YshYDwdrkDhMzgHEWpwyHSy/AGmFOWVv4OnoYBRvBAAnMf8Zb8qwP78Q9IBHkpol7l4wn
ujAGN0UpfiAUEIusGaMrC1UbcVm4MdqBcnlV9UC/hV6snGC/5T7DpLramgE0pYi/Mf/spfKsH62S
sCpHF5q/D52ZqzwzQDi4KD/xi9vPQMYH2RtitLESlgAcF3dlT8EYv+tFpxWbnjeVwUvCxwtgfHWn
Ne31aAjfP73a1BKrAJM+4lvED4/btv2hgO/uAp6iiceXMFdQy7DvQGbfNTYzjf8dB64WXBQaPYGs
MR96AlINUYITifrxMda8WLjJaJo1XMbyuJE7RC0qkO921oVzN+Taood+UtOkcgo6MdGAUKgC/WGx
m8iH0NMuVWHsx9qUhooMiI/tyLzKbQxWRfGrOAu21y4G2/C9+yvLax1gO1x+RGQv8ONmasH/BMSz
4snFRCe9iS8btTBX0Fu6OY6bV35tRHPqN47QfsGrOChPU/qgGr5jSspfVRx8SqzmFCgznQwMKko7
6cQJfqxwCglTyBxtHqNTAaCFZNTpEqjxtTgEpMS66zV3DnP7fID7d2xDC2GqA9U79UtnXua4v2O5
KIIo8bs4Dj2XKmgueuxE4edB16/LRJr1jTxv8vY8KYn4EfsMTtqOVnzYkQywAOQRj9ZSeYaI/AUN
amwcR6jmes1/ST6mbzIG7YUGCl+sKhMGGLx6Om0Gzp8WPzPg/UYx84SmwpcRB6Q+cS+MvDnLx/7L
1oBSZICRi+2h+ZIHsKJTn78tUp6ARlKaSd8DCy1DqUMl2ChuWoM/Hg/m2oezIo68xELWTK3vUlo8
rshCfIBKhLUkjeJecR157pvFhavNMlhpbFnrHE+3a3HzNbpOiCUH6xBVC4R/vieD8ghF+wfE93YG
rGseIARB6HachdlFFxjcmT7ObJV6X+DT2hc1hpHZs2Sa95qR3FJSOXEH7DQkzIxGG8M/nfYyKjkW
ArFdVZynpKuJGv/QNYoyuEudJyEE9HJ4dPLsqrXMB7cpr/Vevge8+hh3BBG2nG2KZc+xGwqwiWHO
x5FaS6IsIl++DytnzfF47Tnj2hnWEMtvwogUsPOjUzgWS2uMn+A2EZfRgsPGPMqiFeZNF51cLeKu
/+Y3XDqcEQYZVVpiUAqRNA5j1DeI2Svoz5347BhMox1T9dGyCEiN4a755XOftsSMWglVs6f/1l96
/dkIKSMAOesRc0oIlVVqTwVXgtNS/gi74VSVq1MTi3ulGR/GrvlaOMMqCldIqp3iEVDC7kXdHE2W
8CKi6Q8TfuVkrY/NfJcel09gMDCxctu11/qzvAJSTMkELORrW+NQW+fFvRTkx2ZcnqqqdTokKISM
GRjI5C5FnguyNl2S8TG1QnjV3lPvqhexILQH8XNhyKjJSOeEqJeqTuUr62IF/AwcrQLDznC4tXrv
EXUVof3VQ+WWN4GS3gX0Ko0rjjyrezLL0ABg55EUEpc4DaLMyG4iaFHUEPCkcakLu/lao83X6TW0
Y3Pe4CRyAj0eJ3qM70pYeYQjYE8QN1akil6YTf2m1S3kXqJTkrK7OEy+gcBC3C4BxKMNs0CrMbRl
hjrTL1H4za618DFpuM5h1MmcUnT3fRMN4QTPzci1kOwtvpmutYxO6ZVdASl1vbme24umwTcygiTT
pSRXgLUGFGp0GT2dsFsHZvHVkuofmZ5tcoOuftcbqx5paq2FL0x2CJNc+VZXYC5gjt9EEoz8gMPK
KL7isfi1jTw0t1CKy6ritPKde7OGGiyNMagOzmvQjCdB7COl1LyaNr23zvK/p+ZVBIDwRBGe4dEI
HVZdaKZ9ASlnjlAlkfjYrWzoOpQm6TJ6Jy3qdUWozkNkzCu6hWixPgG/o25oY2rePPIgQGZx7Dz2
1PrS9aFRacN32+zuFHglVafcBX41a2UUBwdrbSkpZbJyU8VcAMo11URkdpFyMVRlzZqiORfnGLFR
GqU0NbcqEBxZdRN09r2gLclavMizauHEztLNsEZggxUV2FYtuFccGtSeUZxnJAZ6AUEoiZS7KoHM
UvTQjKp7BUtDW3IwYrCu6gQYcIlMXgKslrrmBqtyJFKz4CKqOGG7cBm2yVqB40wV6to1m7NB7VDa
7b5WbnEVlmhKdfJVa9zKnprM/Mg7j6L2wSjyiwq6UvElBMp6ourtM6AASrTSLQ5LC9RKllKAPFAw
joBs2uFHVUe3tlSh7+oivCHVzgkkwSf0mp8MK6MK4/pnsBSOyyH8bjIPGghFnRQLOtkV4g3c48AI
Ff3FIzpRzEI+7irlNqh6YXDkII5C0bpqimcVrSSKi0g3pE+VgZx1paUY4JThxo7UuVnq3Ae2RE6o
fO1gWrse+8QQJTvDe8WYZGaSE+mQEQkyS1T4TfPZQzzkeDSNS7QivrRyvqT+soY9ARbDwRIYwDn1
gVG5HFBGituv5RjgkO2tJWp+x1hXIQJXboBr3fRJvkQt1Dvx2+pHp5Unfd1sJPUx86MfeS9TkeyW
MGsv8RhIyG9AASh2fyZF3k2a3Nh+u869i9DxheoVDGyF+ym49DIFpLj1EI4Z5WlZeURL4syi3mtL
7tfywunBh1j2vB39VZT1Z9DxbprBaMCegm6pLqPQf7FTNI6QCfct2tpN+Iz60XVX6K+JYZ4OqUl6
JvzPUXGRXZ3GuBqgidUFJ8jjKt3XwNQf/ahdtLWMkqr8fZDdc+Qz1kEYLa1UOsb65jwKk8fAC6+w
tS1He6ZY9mOMidcZOjE0EwDUQkNqaiU8VWwsJqFtIbz/PXECoTCDfI5qX3H4fWl6rHXZLokGQhQJ
CT+NXirJuetyFd3n/FzLHkNZX3id81DE9cYt49tYWoWB85hbyRqRwnOHKlXd5jdSGuLHlpff+jL8
Du3vvKvkm8bxboWYuh4tJTfjI2JdAk0RBiewQ8s5TwdIgkj0YJeVzwsJIZSajdTr13aS3uP6glCB
w2EdIGDRyw+t4yxQBz1to2QG7HMtDxAAvfw6KY1l1Bj3TUdhzLiV0v6eGOIrJUPElE2gDh16zicu
qCRbFMoqk3sysqrTMdHANoaE/Xa+7qDVWWo+w4brUSrkJ8UP16lohyb+Hb36R3LqjSM5kFTtL6G7
qjPtKqrCU1cKV3F6oWbtdah3Syfrr936MQzAq5QLsZfUkSDG6HGTVNSLaPCWEZpzaNwCvTAAfzrn
eos5VVd9kQrmIgYTmZdwxxTpKWmR7Aj6C474ExPtZ7bqgyNVd5kibeCP0u7HewAB0nCBUNAKoZEC
V4Zjq7Efw7C7ijGOPa6UcN5o+lwK1LWqhzcZRAd4ND/QpjZA3NSLATG+Mcouk65c+4iseXoaH+M5
cYGa2qX4Y5Tk1r7dP4Zuh1kpuwKNRj1yr1FD4nVXzibFLqO5JRID7EYYC5mVMNWGdp6BUgO9dsHy
loBNMfBpU6cby/ZWdBi+tbn6WvXJYiSPQ9hwiUbM/bHpgz/z8wfk4tC/L/OFSdkXGfRzbLUXNBXO
6Lye+bJ8WoXJypSf4B1e6xrAeS3TFhTyoNGG373YAewTPGPd9AUkMhBC/z6gXjam1l1KkhDLT1Gj
numqiAfG7k6oYtn2sKRdcaUMEqhV88ooKDWVvI783h+kb2VAC8F0ELF27OzZv3FqRLPw7xAcg754
qMKeEgqQYC1PgacmmLlELhYDww0sq9fc2nijfBNY5Q8pUCAMSKx+BfmSMqEtpfRQ1wl0qZ8KXbqv
qoWROwIinUflyMRYN0RELYiEMEvwTcvVK1N2EYeDvm+b7nWupc+QXu/V4bbsWa1aYN1UEWqiif9S
m9JZy2TadYMFDICwuikVWNAg8uiyC10YNM6bMw2B2wY/H0TL4jVVowV6+Bt6YFlTov6Bb4/WPof4
9x77ib+S0mKOovuF6kszTF/lszSW1pbpURO2dG4H+vRFpT7Q3JCcVTlYl6DDslNZaR66Qi0WSZ7j
++KG8xqOawfjeF7gAg3ksrzS88cm0m5kGp8tLyLkhcSVutRXWqCdaSFhM7tbvPowXqGie1baDv2z
ct7iOejn/aIRItLqWa2m80qrLvA2mddKggWkNpc6/TJ1HyjrXMQewsNRgbIe6sAxipW6h8yk4Xnf
hrxdj/Jw5Y4Z4nsByLTKPI6l8otvVDdOIT2kKaSYkpWVvDSuu0IyAaaCVa9HY7jWPQX86B2B3T2d
yZVXIrOCaJ86GLd9ZMzNIcVxS55j/JYUV0nDkZCW4Z0XGxea0z2Fyqwa44VSagvV0h6MGiK3QWvK
zO7tRDnTIMm5hX2JBsFVpuf3LnX9JKUF2+IDkBbOMqjQgzTgnQybDMfpQjHJnNtHKO90W8APt6+G
Ivhz5ZkXNZeouVMoQQoqRmdaoQsBsb9ap93MGuxb2A8XTpJeaLEE/L9eV3Z7kzbPSuB86ZDCyDJq
5w0O3n19kVkk/bVxFcfhyveDZW6O1woOEGBC1rZEnUjF0aHqFljrzFHsuYkU47ukgV5PZw0lWfSb
XpAiX8Zd90WDn9H78Eka7ykOaTqH54DGnpE5Jj696VkOetnCW1kimIIm79JVkO1uTVa1fa7k+oub
2CtdiZ575MGPkzIGzI9ECFrvkFCqAuyVth5U/a6U4/Mo1mZ5WN1bZjx/h2P4DSiJgAdolm1DawJs
qdnmHiEZIEs3hLmhEI6ZK6sq8E8LkAsETG8599YYXYOyBoBDUT5H6C+g1nIQYJE3sIpg5n7i20Lc
/Rcbd4uxuQM5ucfY/a0f+vuBfo/Aqwg+qyYDAPmAP9k+15ZB/HfDxCg51M0PCMKaIfBbwkEYNUqw
JhoDxlnqvX1beAPC7wVposqAqwAOvX9NYpr+3UT8/Wf8TG/+PM7ffYD3zE5Tkz8Rmf/xNKhHigJ+
TTZ+Qtz2pgG3QwXs5JYPyoS/WyefH/x3Ptzv/MzvTQAlhOmrQD+CcSrLrAAbmz/VgSn9YRXgHSlw
ejum7GF9fpCFBiTzqftAPQJWhYIuKwCooyPM1T7MAJgskFWQ5mFNWtrh7QMMPYFwTT0LdAMAGRBP
FB5MhBY/zgHoM1XWkcTQZM1Stri0g1sKimpNXgrWEWoGMG4hekMSt4R0wYelYB/ZpsGdx2oAAWgC
eT24aeCg3p3UezfWP7kZlCMWvAXR3XEMsAGAdD9OA6tB8OSFyIPg0O9uogM6GN9uyH3s8z++GiwB
VgYw+9M6d28exK6wxamBvBg8L4HWPKzlsJsHRZt6OuhH3ICmDhhUA2u9DQU+bAvWi6rZu6NBKHcc
2DTghwy/Zupq4G0Dckd5VeEUtJEo2YuX+L6toTai6A7y0Qd4T4hpMEW4Pu2qcI4sHHMxhNdAKX9e
DEwD2wFJGENFTeMgz0j4B8rk6FkjatAcxEJ+Aq8/nZEmokmyoulM1kGuBsPh8aeuBu0IeQ4RO5u6
JgRV9m9M5Yi5tgyHlsFBBk+OZeiy4K5M2xTmNpfSCSK3ecKH09E5og6oyJZsGKbJDxze8fgrYZ1/
fFnaQg8KqpDFLBiGLAgK76eBc4GoyhCMHeJL0qnDmwaLG4wrftJK0DkXNBCjBgkFWnKauj8N6pHO
FalwOtqI+xzeaiDjdyZvBwMFME0xoGbp5Gift4RBTm0Ytk0hSVwRBxgxGI41PatC7gzxPgUejSGL
t81p+35LaNqRLWJoclixc0S2cVjxo6DuUeybuCX4mLCZ4J7h3S7ihk8lBr7PkQBQ3pYP9YBkoU7O
qjQRP+q2oQmVMLHmP6wF6jBckEi+HmzYRHVArOBJx6PGRUlGRXxoERLI2wE/TIN1JMIEVoKoPG4F
Ag9tSxhcE5ODaOMI4h+xowpvTxa0vb3VYB5Rf+XykP8qSR3WNLxllpOXg36kQzkybd2mBmtAPPw0
Dzrx2eHWnd7m4Q+cDRqWUpTfHN20RL6wNw8ETxA1yb//yrkOcj38gX0hkzpyRvLaBdl1fx6o1aoO
KRUV2bf63GHNAzcmpPTJy0GnwGZTifxZY9srPHGjOiyUXQ3yAIMnUp3pdQb9iMIjSSVIRmIHoRTw
8cJUj8QVAk3aJp3flmr/X5bC96xJa6Hai1FS+p7xTUDze5fl3gjvOnRclpwJ5NUW8qO7WsreZemg
VYomsjg5D3EdqI4zufioHZmUHQmh+Qf9iU+BE+sAqjqHo7Hr0x1eEG3RP93F9hNq8saRRQbxQZ12
by3Iospik3puZQAObxpAplqTT0ZSJooIukmNEY32T1UGmtqEEv/S9z3AlIqjanqjyhSNKvq2jkwG
+YtNYR9xd6qoSOgUOw+y2MIbFMVCzuwJm4KaE1oyqI9bjklbztoLH3XlSCZiggxo7WQ2/l9uiL9T
YudUnxxDI1vtIH1Dg8Yiy96WEd6fDEwCzQ96modbeBOloN+8LPcm891lqR9ta9BUIHerfq+FraFK
T+OChiW9oENs1hE6kg5O7VKRYNssdpnckZcu6tF7YZNJ2GSTWG9Vxg+yk29ByZ88DawGolCFF67j
3/Q5kbDoW1B7s5gsoE+H17NUiGgm96iYBJR8SKiwZ/gUN1GcZHoo0+4S74MLH4UM0uTSI4Vorgbq
imx5QF4iJH9/NoJxo0f5TvT/8KImXtF0jBsVVqwGuAIIRelFCczU+2lQHfJN9KbgvW0lqQ4wajIU
Muup4QKIRzoyBAyEytvA6eM0cEWIjFszwTweZNT0hmuZHDaxKzgSqLJqQAhpV+0tB9GXEI1M0cYX
CmUHtxze5uEPnA42xwL4xp9vfG89UIXFGRm9PPbgTo3t0AJIC+Tm5MjJPMLZhNKipWxLj78AtrBE
8DcRdckDvCopjSh/oPDoECTQu1Z/xgPvD0hxT1BpIo7Y2b/spvyAEG/AGH4h9vlPe/gqByTrnD49
FSVxVO41r/k+qEAV4B8prAmx6BCvS266qfeE6L5ouigvvGHf984F+4jaLIKazNT2oji0aXjrSkw+
GCjBwgDQ6ceRmYggcm8eKLbQ30d41dmVGX5/Hn5j6/zFpzjxg/jHlm4RvFTvLNL+4w/8LC18HuAN
Xy/8oUSZ9sMPCvu03dA7qoH4///5kHZuOQDvvvmTE7D9O2+//vYBP//pD3/r56f6+cVF8FI+ld9x
i9yyS94eUzh0/fd/MdTz0/sC8w73/a/n+OT59ldt5e+GXQyZl70f9i3zmDru5VOKF9dHceG3kH7y
0ENWf3zkHWZl6rirp/LDBL/xK6YOe/sU1BiTvZ/jtytr6sjC7wwiuh+8H5urYBcr/4nR/72b2r+3
GvytZff4FD0Ne7PCk+9KxFOfHGWkz0Pv0AvTh44aJvzj6+TBdwCR6aN/9wNv/3XuAIpTx771g7HJ
og/rkAffld7+wODe/sg7nMTUkf9Wo3ziIlz/cg3ukF+Tn5tNv7ctd3jbqQOvguDzrsTpUjQVJo/9
t8afE2dbuIqmH85tSp7UnwjXpj73VTA8jZ8NS3f0wD8x+P6efOteTB36skmeUFTYn5Qdq23y4BmH
yc+53VlhvsH5Jo/85GW/OASBPgju0R8YfS9u+AtVMXXov5Fln7i4z5mP6PNj7yr6kx/7mchk3473
LfWfOvYCFZWn4MfeEnyDQk8ePCh/tVDe8CFTRz9r0v17+K25OnlkPMh+LuTdznnr4U8d+LRBgnX/
Dn7jo0wde05Y8rL/1FsAxtSR/zdL8OXbG3pHqZo8dPTpnnxjKU0eOfh0/L11lqaOLF7ip+PvrSZJ
4+pPDP9hsv9V7pw69F0WDR92+tvQ1HmmD13Xe4vkbXBn+uC3IuJOPyzu3eB/Jnj41cB/IJpa46H+
IQZ8e2bqMlNnW2R+XrO3wN+GB3E1dfhbQrWfo2yLJFvJCeU/Xu6/qnr8JZlw8m/qOP/xB6jGiIG/
xy9P5f/8HwAAAP//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103</xdr:row>
      <xdr:rowOff>101600</xdr:rowOff>
    </xdr:from>
    <xdr:to>
      <xdr:col>17</xdr:col>
      <xdr:colOff>520700</xdr:colOff>
      <xdr:row>136</xdr:row>
      <xdr:rowOff>25400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811C646-FC48-1C49-B69E-8D49E5EE58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7500" y="21031200"/>
              <a:ext cx="9156700" cy="6629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410505</xdr:colOff>
      <xdr:row>0</xdr:row>
      <xdr:rowOff>38485</xdr:rowOff>
    </xdr:from>
    <xdr:to>
      <xdr:col>13</xdr:col>
      <xdr:colOff>283505</xdr:colOff>
      <xdr:row>34</xdr:row>
      <xdr:rowOff>19434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7E4A1-463C-AB4C-BA22-E228288C2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564446</xdr:colOff>
      <xdr:row>0</xdr:row>
      <xdr:rowOff>102627</xdr:rowOff>
    </xdr:from>
    <xdr:to>
      <xdr:col>29</xdr:col>
      <xdr:colOff>704017</xdr:colOff>
      <xdr:row>31</xdr:row>
      <xdr:rowOff>58049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4CDF6-F97B-F441-A289-333950F69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13</xdr:col>
      <xdr:colOff>694010</xdr:colOff>
      <xdr:row>74</xdr:row>
      <xdr:rowOff>186202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7FC489-3A76-CD4C-BFAA-C1D8BF959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282222</xdr:colOff>
      <xdr:row>40</xdr:row>
      <xdr:rowOff>128283</xdr:rowOff>
    </xdr:from>
    <xdr:to>
      <xdr:col>30</xdr:col>
      <xdr:colOff>421793</xdr:colOff>
      <xdr:row>71</xdr:row>
      <xdr:rowOff>83705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8373F0-6702-DD43-AD7E-48D13EDE8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13</xdr:col>
      <xdr:colOff>694010</xdr:colOff>
      <xdr:row>109</xdr:row>
      <xdr:rowOff>186202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813DC5-0CF3-084D-94F0-833FAA047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64C7-BB7C-4A44-A903-FA8B66D134D3}">
  <dimension ref="A1:AB50"/>
  <sheetViews>
    <sheetView zoomScale="84" workbookViewId="0">
      <pane ySplit="1" topLeftCell="A2" activePane="bottomLeft" state="frozen"/>
      <selection pane="bottomLeft" activeCell="H43" sqref="H43"/>
    </sheetView>
  </sheetViews>
  <sheetFormatPr baseColWidth="10" defaultRowHeight="16"/>
  <cols>
    <col min="1" max="1" width="10.83203125" style="16"/>
  </cols>
  <sheetData>
    <row r="1" spans="1:28" s="16" customFormat="1">
      <c r="A1" s="12"/>
      <c r="B1" s="12">
        <v>2018</v>
      </c>
      <c r="C1" s="12"/>
      <c r="D1" s="12"/>
      <c r="E1" s="12">
        <v>2017</v>
      </c>
      <c r="F1" s="12"/>
      <c r="G1" s="12"/>
      <c r="H1" s="13" t="s">
        <v>2</v>
      </c>
      <c r="I1" s="13"/>
      <c r="J1" s="13"/>
      <c r="K1" s="12" t="s">
        <v>3</v>
      </c>
      <c r="L1" s="12"/>
      <c r="M1" s="12"/>
      <c r="N1" s="12">
        <v>2014</v>
      </c>
      <c r="O1" s="12"/>
      <c r="P1" s="12"/>
      <c r="Q1" s="12">
        <v>2013</v>
      </c>
      <c r="R1" s="12"/>
      <c r="S1" s="12"/>
      <c r="T1" s="12">
        <v>2012</v>
      </c>
      <c r="U1" s="12"/>
      <c r="V1" s="12"/>
      <c r="W1" s="12" t="s">
        <v>4</v>
      </c>
      <c r="X1" s="12"/>
      <c r="Y1" s="12"/>
      <c r="Z1" s="12">
        <v>2010</v>
      </c>
      <c r="AA1" s="12"/>
      <c r="AB1" s="11"/>
    </row>
    <row r="2" spans="1:28" s="16" customFormat="1">
      <c r="A2" s="12"/>
      <c r="B2" s="12"/>
      <c r="C2" s="12"/>
      <c r="D2" s="12"/>
      <c r="E2" s="12" t="s">
        <v>0</v>
      </c>
      <c r="F2" s="12" t="s">
        <v>5</v>
      </c>
      <c r="G2" s="12" t="s">
        <v>54</v>
      </c>
      <c r="H2" s="12" t="s">
        <v>0</v>
      </c>
      <c r="I2" s="12" t="s">
        <v>5</v>
      </c>
      <c r="J2" s="12" t="s">
        <v>54</v>
      </c>
      <c r="K2" s="12" t="s">
        <v>0</v>
      </c>
      <c r="L2" s="12" t="s">
        <v>5</v>
      </c>
      <c r="M2" s="12" t="s">
        <v>54</v>
      </c>
      <c r="N2" s="12" t="s">
        <v>0</v>
      </c>
      <c r="O2" s="12" t="s">
        <v>5</v>
      </c>
      <c r="P2" s="12" t="s">
        <v>54</v>
      </c>
      <c r="Q2" s="12" t="s">
        <v>0</v>
      </c>
      <c r="R2" s="12" t="s">
        <v>5</v>
      </c>
      <c r="S2" s="12" t="s">
        <v>54</v>
      </c>
      <c r="T2" s="12" t="s">
        <v>0</v>
      </c>
      <c r="U2" s="12" t="s">
        <v>5</v>
      </c>
      <c r="V2" s="12" t="s">
        <v>54</v>
      </c>
      <c r="W2" s="12" t="s">
        <v>0</v>
      </c>
      <c r="X2" s="12" t="s">
        <v>5</v>
      </c>
      <c r="Y2" s="12" t="s">
        <v>54</v>
      </c>
      <c r="Z2" s="12" t="s">
        <v>0</v>
      </c>
      <c r="AA2" s="12" t="s">
        <v>5</v>
      </c>
      <c r="AB2" s="14" t="s">
        <v>54</v>
      </c>
    </row>
    <row r="3" spans="1:28">
      <c r="A3" s="12" t="s">
        <v>7</v>
      </c>
      <c r="B3" s="2"/>
      <c r="C3" s="2"/>
      <c r="D3" s="2"/>
      <c r="E3" s="7">
        <v>0</v>
      </c>
      <c r="F3" s="2">
        <f t="shared" ref="F3:F49" si="0">(E3/$E$50)*100</f>
        <v>0</v>
      </c>
      <c r="G3" s="2" t="e">
        <f>LOG(F3, 10)</f>
        <v>#NUM!</v>
      </c>
      <c r="H3" s="2">
        <v>2539</v>
      </c>
      <c r="I3" s="2">
        <f t="shared" ref="I3:I49" si="1">(H3/$H$50)*100</f>
        <v>5.0954263581448558</v>
      </c>
      <c r="J3" s="2">
        <f>LOG(I3, 10)</f>
        <v>0.70718052931253328</v>
      </c>
      <c r="K3" s="2">
        <v>2643</v>
      </c>
      <c r="L3" s="2">
        <f t="shared" ref="L3:L49" si="2">(K3/$K$50)*100</f>
        <v>6.2886646997239932</v>
      </c>
      <c r="M3" s="2">
        <f>LOG(L3, 10)</f>
        <v>0.79855843954622063</v>
      </c>
      <c r="N3" s="3">
        <v>1014</v>
      </c>
      <c r="O3" s="2">
        <f t="shared" ref="O3:O49" si="3">(N3/$N$50)*100</f>
        <v>3.7692364879934575</v>
      </c>
      <c r="P3" s="2">
        <f>LOG(O3, 10)</f>
        <v>0.57625338664264691</v>
      </c>
      <c r="Q3" s="4">
        <v>750</v>
      </c>
      <c r="R3" s="2">
        <f t="shared" ref="R3:R49" si="4">(Q3/$Q$50)*100</f>
        <v>3.8562393953416629</v>
      </c>
      <c r="S3" s="2">
        <f>LOG(R3, 10)</f>
        <v>0.58616398706913386</v>
      </c>
      <c r="T3" s="2">
        <v>752</v>
      </c>
      <c r="U3" s="2">
        <f t="shared" ref="U3:U49" si="5">(T3/$T$50)*100</f>
        <v>5.0402144772117961</v>
      </c>
      <c r="V3" s="2">
        <f>LOG(U3, 10)</f>
        <v>0.70244901745499211</v>
      </c>
      <c r="W3" s="2">
        <v>515</v>
      </c>
      <c r="X3" s="2">
        <f t="shared" ref="X3:X49" si="6">(W3/$W$50)*100</f>
        <v>4.8171359087082593</v>
      </c>
      <c r="Y3" s="2">
        <f>LOG(X3, 10)</f>
        <v>0.68278889949470933</v>
      </c>
      <c r="Z3" s="2">
        <v>763</v>
      </c>
      <c r="AA3" s="2">
        <f t="shared" ref="AA3:AA49" si="7">(Z3/$Z$50)*100</f>
        <v>5.1623815967523683</v>
      </c>
      <c r="AB3" s="2">
        <f>LOG(AA3, 10)</f>
        <v>0.71285010389607351</v>
      </c>
    </row>
    <row r="4" spans="1:28">
      <c r="A4" s="12" t="s">
        <v>8</v>
      </c>
      <c r="B4" s="2"/>
      <c r="C4" s="2"/>
      <c r="D4" s="2"/>
      <c r="E4" s="7">
        <v>79.799035707376234</v>
      </c>
      <c r="F4" s="2">
        <f t="shared" si="0"/>
        <v>0.17878356503944171</v>
      </c>
      <c r="G4" s="2">
        <f t="shared" ref="G4:G50" si="8">LOG(F4, 10)</f>
        <v>-0.74767240690888659</v>
      </c>
      <c r="H4" s="2">
        <v>65</v>
      </c>
      <c r="I4" s="2">
        <f t="shared" si="1"/>
        <v>0.1304461257500652</v>
      </c>
      <c r="J4" s="2">
        <f t="shared" ref="J4:J50" si="9">LOG(I4, 10)</f>
        <v>-0.88456881491833339</v>
      </c>
      <c r="K4" s="2">
        <v>38</v>
      </c>
      <c r="L4" s="2">
        <f t="shared" si="2"/>
        <v>9.0415913200723327E-2</v>
      </c>
      <c r="M4" s="2">
        <f t="shared" ref="M4:M50" si="10">LOG(L4, 10)</f>
        <v>-1.0437551269686793</v>
      </c>
      <c r="N4" s="3">
        <v>28</v>
      </c>
      <c r="O4" s="2">
        <f t="shared" si="3"/>
        <v>0.10408148093078581</v>
      </c>
      <c r="P4" s="2">
        <f t="shared" ref="P4:P50" si="11">LOG(O4, 10)</f>
        <v>-0.98262653701245084</v>
      </c>
      <c r="Q4" s="4">
        <v>75</v>
      </c>
      <c r="R4" s="2">
        <f t="shared" si="4"/>
        <v>0.38562393953416624</v>
      </c>
      <c r="S4" s="2">
        <f t="shared" ref="S4:S50" si="12">LOG(R4, 10)</f>
        <v>-0.41383601293086614</v>
      </c>
      <c r="T4" s="2">
        <v>13</v>
      </c>
      <c r="U4" s="2">
        <f t="shared" si="5"/>
        <v>8.713136729222519E-2</v>
      </c>
      <c r="V4" s="2">
        <f t="shared" ref="V4:V50" si="13">LOG(U4, 10)</f>
        <v>-1.0598254708298134</v>
      </c>
      <c r="W4" s="2">
        <v>11</v>
      </c>
      <c r="X4" s="2">
        <f t="shared" si="6"/>
        <v>0.10289028154522495</v>
      </c>
      <c r="Y4" s="2">
        <f t="shared" ref="Y4:Y50" si="14">LOG(X4, 10)</f>
        <v>-0.9876256443882564</v>
      </c>
      <c r="Z4" s="2">
        <v>0</v>
      </c>
      <c r="AA4" s="2">
        <f t="shared" si="7"/>
        <v>0</v>
      </c>
      <c r="AB4" s="2" t="e">
        <f t="shared" ref="AB4:AB50" si="15">LOG(AA4, 10)</f>
        <v>#NUM!</v>
      </c>
    </row>
    <row r="5" spans="1:28">
      <c r="A5" s="12" t="s">
        <v>9</v>
      </c>
      <c r="B5" s="2"/>
      <c r="C5" s="2"/>
      <c r="D5" s="2"/>
      <c r="E5" s="7">
        <v>219.35190611285719</v>
      </c>
      <c r="F5" s="2">
        <f t="shared" si="0"/>
        <v>0.49144097325763203</v>
      </c>
      <c r="G5" s="2">
        <f t="shared" si="8"/>
        <v>-0.3085286376038428</v>
      </c>
      <c r="H5" s="2">
        <v>146</v>
      </c>
      <c r="I5" s="2">
        <f t="shared" si="1"/>
        <v>0.29300206706937726</v>
      </c>
      <c r="J5" s="2">
        <f t="shared" si="9"/>
        <v>-0.53312931577675182</v>
      </c>
      <c r="K5" s="2">
        <v>87</v>
      </c>
      <c r="L5" s="2">
        <f t="shared" si="2"/>
        <v>0.20700485390691922</v>
      </c>
      <c r="M5" s="2">
        <f t="shared" si="10"/>
        <v>-0.68401947096687099</v>
      </c>
      <c r="N5" s="3">
        <v>52</v>
      </c>
      <c r="O5" s="2">
        <f t="shared" si="3"/>
        <v>0.19329417887145936</v>
      </c>
      <c r="P5" s="2">
        <f t="shared" si="11"/>
        <v>-0.71378122471987104</v>
      </c>
      <c r="Q5" s="4">
        <v>40</v>
      </c>
      <c r="R5" s="2">
        <f t="shared" si="4"/>
        <v>0.2056661010848887</v>
      </c>
      <c r="S5" s="2">
        <f t="shared" si="12"/>
        <v>-0.68683728499460373</v>
      </c>
      <c r="T5" s="2">
        <v>57</v>
      </c>
      <c r="U5" s="2">
        <f t="shared" si="5"/>
        <v>0.38203753351206432</v>
      </c>
      <c r="V5" s="2">
        <f t="shared" si="13"/>
        <v>-0.41789396746415858</v>
      </c>
      <c r="W5" s="2">
        <v>82</v>
      </c>
      <c r="X5" s="2">
        <f t="shared" si="6"/>
        <v>0.76700028060985881</v>
      </c>
      <c r="Y5" s="2">
        <f t="shared" si="14"/>
        <v>-0.11520447716276484</v>
      </c>
      <c r="Z5" s="2">
        <v>100</v>
      </c>
      <c r="AA5" s="2">
        <f t="shared" si="7"/>
        <v>0.67658998646820023</v>
      </c>
      <c r="AB5" s="2">
        <f t="shared" si="15"/>
        <v>-0.16967443405880694</v>
      </c>
    </row>
    <row r="6" spans="1:28">
      <c r="A6" s="12" t="s">
        <v>10</v>
      </c>
      <c r="B6" s="2"/>
      <c r="C6" s="2"/>
      <c r="D6" s="2"/>
      <c r="E6" s="7">
        <v>3509.8955474049085</v>
      </c>
      <c r="F6" s="2">
        <f t="shared" si="0"/>
        <v>7.8636493952408513</v>
      </c>
      <c r="G6" s="2">
        <f t="shared" si="8"/>
        <v>0.89562414201805174</v>
      </c>
      <c r="H6" s="2">
        <v>3545</v>
      </c>
      <c r="I6" s="2">
        <f t="shared" si="1"/>
        <v>7.1143310120612497</v>
      </c>
      <c r="J6" s="2">
        <f t="shared" si="9"/>
        <v>0.85213406795789637</v>
      </c>
      <c r="K6" s="2">
        <v>2874</v>
      </c>
      <c r="L6" s="2">
        <f t="shared" si="2"/>
        <v>6.8382982773389163</v>
      </c>
      <c r="M6" s="2">
        <f t="shared" si="10"/>
        <v>0.83494804021271718</v>
      </c>
      <c r="N6" s="3">
        <v>3268</v>
      </c>
      <c r="O6" s="2">
        <f t="shared" si="3"/>
        <v>12.147795702921716</v>
      </c>
      <c r="P6" s="2">
        <f t="shared" si="11"/>
        <v>1.0844974795057076</v>
      </c>
      <c r="Q6" s="4">
        <v>1616</v>
      </c>
      <c r="R6" s="2">
        <f t="shared" si="4"/>
        <v>8.3089104838295036</v>
      </c>
      <c r="S6" s="2">
        <f t="shared" si="12"/>
        <v>0.91954408011600097</v>
      </c>
      <c r="T6" s="2">
        <v>1584</v>
      </c>
      <c r="U6" s="2">
        <f t="shared" si="5"/>
        <v>10.616621983914209</v>
      </c>
      <c r="V6" s="2">
        <f t="shared" si="13"/>
        <v>1.0259863541168246</v>
      </c>
      <c r="W6" s="5">
        <v>1740</v>
      </c>
      <c r="X6" s="2">
        <f t="shared" si="6"/>
        <v>16.275371808062857</v>
      </c>
      <c r="Y6" s="2">
        <f t="shared" si="14"/>
        <v>1.2115309187361181</v>
      </c>
      <c r="Z6" s="2">
        <v>1917</v>
      </c>
      <c r="AA6" s="2">
        <f t="shared" si="7"/>
        <v>12.970230040595398</v>
      </c>
      <c r="AB6" s="2">
        <f t="shared" si="15"/>
        <v>1.1129476788192556</v>
      </c>
    </row>
    <row r="7" spans="1:28">
      <c r="A7" s="12" t="s">
        <v>11</v>
      </c>
      <c r="B7" s="2"/>
      <c r="C7" s="2"/>
      <c r="D7" s="2"/>
      <c r="E7" s="7">
        <v>141.58000000000001</v>
      </c>
      <c r="F7" s="2">
        <f t="shared" si="0"/>
        <v>0.31719903522523923</v>
      </c>
      <c r="G7" s="2">
        <f t="shared" si="8"/>
        <v>-0.49866814227811623</v>
      </c>
      <c r="H7" s="2">
        <v>114</v>
      </c>
      <c r="I7" s="2">
        <f t="shared" si="1"/>
        <v>0.2287824359308836</v>
      </c>
      <c r="J7" s="2">
        <f t="shared" si="9"/>
        <v>-0.64057732022471636</v>
      </c>
      <c r="K7" s="2">
        <v>71</v>
      </c>
      <c r="L7" s="2">
        <f t="shared" si="2"/>
        <v>0.16893499571714096</v>
      </c>
      <c r="M7" s="2">
        <f t="shared" si="10"/>
        <v>-0.77228037486641421</v>
      </c>
      <c r="N7" s="3">
        <v>69</v>
      </c>
      <c r="O7" s="2">
        <f t="shared" si="3"/>
        <v>0.25648650657943645</v>
      </c>
      <c r="P7" s="2">
        <f t="shared" si="11"/>
        <v>-0.59093547761741494</v>
      </c>
      <c r="Q7" s="4">
        <v>42</v>
      </c>
      <c r="R7" s="2">
        <f t="shared" si="4"/>
        <v>0.21594940613913313</v>
      </c>
      <c r="S7" s="2">
        <f t="shared" si="12"/>
        <v>-0.66564798592466567</v>
      </c>
      <c r="T7" s="2">
        <v>33</v>
      </c>
      <c r="U7" s="2">
        <f t="shared" si="5"/>
        <v>0.22117962466487937</v>
      </c>
      <c r="V7" s="2">
        <f t="shared" si="13"/>
        <v>-0.65525488325876247</v>
      </c>
      <c r="W7" s="2">
        <v>25</v>
      </c>
      <c r="X7" s="2">
        <f t="shared" si="6"/>
        <v>0.23384154896642037</v>
      </c>
      <c r="Y7" s="2">
        <f t="shared" si="14"/>
        <v>-0.63107832087444382</v>
      </c>
      <c r="Z7" s="2">
        <v>32</v>
      </c>
      <c r="AA7" s="2">
        <f t="shared" si="7"/>
        <v>0.21650879566982412</v>
      </c>
      <c r="AB7" s="2">
        <f t="shared" si="15"/>
        <v>-0.66452445573890084</v>
      </c>
    </row>
    <row r="8" spans="1:28">
      <c r="A8" s="12" t="s">
        <v>12</v>
      </c>
      <c r="B8" s="2"/>
      <c r="C8" s="2"/>
      <c r="D8" s="2"/>
      <c r="E8" s="7">
        <v>49.06</v>
      </c>
      <c r="F8" s="2">
        <f t="shared" si="0"/>
        <v>0.10991513397478625</v>
      </c>
      <c r="G8" s="2">
        <f t="shared" si="8"/>
        <v>-0.95894250640058054</v>
      </c>
      <c r="H8" s="2">
        <v>44</v>
      </c>
      <c r="I8" s="2">
        <f t="shared" si="1"/>
        <v>8.8301992815428762E-2</v>
      </c>
      <c r="J8" s="2">
        <f t="shared" si="9"/>
        <v>-1.0540294950750013</v>
      </c>
      <c r="K8" s="2">
        <v>0</v>
      </c>
      <c r="L8" s="2">
        <f t="shared" si="2"/>
        <v>0</v>
      </c>
      <c r="M8" s="2" t="e">
        <f t="shared" si="10"/>
        <v>#NUM!</v>
      </c>
      <c r="N8" s="3">
        <v>0</v>
      </c>
      <c r="O8" s="2">
        <f t="shared" si="3"/>
        <v>0</v>
      </c>
      <c r="P8" s="2" t="e">
        <f t="shared" si="11"/>
        <v>#NUM!</v>
      </c>
      <c r="Q8" s="4">
        <v>0</v>
      </c>
      <c r="R8" s="2">
        <f t="shared" si="4"/>
        <v>0</v>
      </c>
      <c r="S8" s="2" t="e">
        <f t="shared" si="12"/>
        <v>#NUM!</v>
      </c>
      <c r="T8" s="2">
        <v>0</v>
      </c>
      <c r="U8" s="2">
        <f t="shared" si="5"/>
        <v>0</v>
      </c>
      <c r="V8" s="2" t="e">
        <f t="shared" si="13"/>
        <v>#NUM!</v>
      </c>
      <c r="W8" s="2">
        <v>0</v>
      </c>
      <c r="X8" s="2">
        <f t="shared" si="6"/>
        <v>0</v>
      </c>
      <c r="Y8" s="2" t="e">
        <f t="shared" si="14"/>
        <v>#NUM!</v>
      </c>
      <c r="Z8" s="2">
        <v>0</v>
      </c>
      <c r="AA8" s="2">
        <f t="shared" si="7"/>
        <v>0</v>
      </c>
      <c r="AB8" s="2" t="e">
        <f t="shared" si="15"/>
        <v>#NUM!</v>
      </c>
    </row>
    <row r="9" spans="1:28">
      <c r="A9" s="12" t="s">
        <v>13</v>
      </c>
      <c r="B9" s="2"/>
      <c r="C9" s="2"/>
      <c r="D9" s="2"/>
      <c r="E9" s="7">
        <v>6669.3642346609795</v>
      </c>
      <c r="F9" s="2">
        <f t="shared" si="0"/>
        <v>14.942194524651637</v>
      </c>
      <c r="G9" s="2">
        <f t="shared" si="8"/>
        <v>1.1744143859636917</v>
      </c>
      <c r="H9" s="2">
        <v>4039</v>
      </c>
      <c r="I9" s="2">
        <f t="shared" si="1"/>
        <v>8.1057215677617442</v>
      </c>
      <c r="J9" s="2">
        <f t="shared" si="9"/>
        <v>0.90879168160879931</v>
      </c>
      <c r="K9" s="2">
        <v>2659</v>
      </c>
      <c r="L9" s="2">
        <f t="shared" si="2"/>
        <v>6.3267345579137713</v>
      </c>
      <c r="M9" s="2">
        <f t="shared" si="10"/>
        <v>0.80117961374607738</v>
      </c>
      <c r="N9" s="3">
        <v>931</v>
      </c>
      <c r="O9" s="2">
        <f t="shared" si="3"/>
        <v>3.4607092409486286</v>
      </c>
      <c r="P9" s="2">
        <f t="shared" si="11"/>
        <v>0.53916511262667244</v>
      </c>
      <c r="Q9" s="4">
        <v>0</v>
      </c>
      <c r="R9" s="2">
        <f t="shared" si="4"/>
        <v>0</v>
      </c>
      <c r="S9" s="2" t="e">
        <f t="shared" si="12"/>
        <v>#NUM!</v>
      </c>
      <c r="T9" s="2">
        <v>0</v>
      </c>
      <c r="U9" s="2">
        <f t="shared" si="5"/>
        <v>0</v>
      </c>
      <c r="V9" s="2" t="e">
        <f t="shared" si="13"/>
        <v>#NUM!</v>
      </c>
      <c r="W9" s="2">
        <v>0</v>
      </c>
      <c r="X9" s="2">
        <f t="shared" si="6"/>
        <v>0</v>
      </c>
      <c r="Y9" s="2" t="e">
        <f t="shared" si="14"/>
        <v>#NUM!</v>
      </c>
      <c r="Z9" s="2">
        <v>0</v>
      </c>
      <c r="AA9" s="2">
        <f t="shared" si="7"/>
        <v>0</v>
      </c>
      <c r="AB9" s="2" t="e">
        <f t="shared" si="15"/>
        <v>#NUM!</v>
      </c>
    </row>
    <row r="10" spans="1:28">
      <c r="A10" s="12" t="s">
        <v>14</v>
      </c>
      <c r="B10" s="2"/>
      <c r="C10" s="2"/>
      <c r="D10" s="2"/>
      <c r="E10" s="7">
        <v>76</v>
      </c>
      <c r="F10" s="2">
        <f t="shared" si="0"/>
        <v>0.17027211948805043</v>
      </c>
      <c r="G10" s="2">
        <f t="shared" si="8"/>
        <v>-0.76885645799015623</v>
      </c>
      <c r="H10" s="2">
        <v>57</v>
      </c>
      <c r="I10" s="2">
        <f t="shared" si="1"/>
        <v>0.1143912179654418</v>
      </c>
      <c r="J10" s="2">
        <f t="shared" si="9"/>
        <v>-0.9416073158886975</v>
      </c>
      <c r="K10" s="2">
        <v>39</v>
      </c>
      <c r="L10" s="2">
        <f t="shared" si="2"/>
        <v>9.2795279337584469E-2</v>
      </c>
      <c r="M10" s="2">
        <f t="shared" si="10"/>
        <v>-1.0324741165589901</v>
      </c>
      <c r="N10" s="3">
        <v>28</v>
      </c>
      <c r="O10" s="2">
        <f t="shared" si="3"/>
        <v>0.10408148093078581</v>
      </c>
      <c r="P10" s="2">
        <f t="shared" si="11"/>
        <v>-0.98262653701245084</v>
      </c>
      <c r="Q10" s="4">
        <v>27</v>
      </c>
      <c r="R10" s="2">
        <f t="shared" si="4"/>
        <v>0.13882461823229986</v>
      </c>
      <c r="S10" s="2">
        <f t="shared" si="12"/>
        <v>-0.85753351216357876</v>
      </c>
      <c r="T10" s="2">
        <v>27</v>
      </c>
      <c r="U10" s="2">
        <f t="shared" si="5"/>
        <v>0.18096514745308312</v>
      </c>
      <c r="V10" s="2">
        <f t="shared" si="13"/>
        <v>-0.74240505897766251</v>
      </c>
      <c r="W10" s="2">
        <v>23</v>
      </c>
      <c r="X10" s="2">
        <f t="shared" si="6"/>
        <v>0.21513422504910673</v>
      </c>
      <c r="Y10" s="2">
        <f t="shared" si="14"/>
        <v>-0.66729049352888858</v>
      </c>
      <c r="Z10" s="2">
        <v>68</v>
      </c>
      <c r="AA10" s="2">
        <f t="shared" si="7"/>
        <v>0.46008119079837617</v>
      </c>
      <c r="AB10" s="2">
        <f t="shared" si="15"/>
        <v>-0.33716552135257061</v>
      </c>
    </row>
    <row r="11" spans="1:28">
      <c r="A11" s="12" t="s">
        <v>15</v>
      </c>
      <c r="B11" s="2"/>
      <c r="C11" s="2"/>
      <c r="D11" s="2"/>
      <c r="E11" s="7">
        <v>910.24420984193466</v>
      </c>
      <c r="F11" s="2">
        <f t="shared" si="0"/>
        <v>2.0393317218619993</v>
      </c>
      <c r="G11" s="2">
        <f t="shared" si="8"/>
        <v>0.30948787475146328</v>
      </c>
      <c r="H11" s="2">
        <v>865</v>
      </c>
      <c r="I11" s="2">
        <f t="shared" si="1"/>
        <v>1.7359369042124064</v>
      </c>
      <c r="J11" s="2">
        <f t="shared" si="9"/>
        <v>0.23953393590362529</v>
      </c>
      <c r="K11" s="2">
        <v>826</v>
      </c>
      <c r="L11" s="2">
        <f t="shared" si="2"/>
        <v>1.965356429047302</v>
      </c>
      <c r="M11" s="2">
        <f t="shared" si="10"/>
        <v>0.29344132373489262</v>
      </c>
      <c r="N11" s="3">
        <v>596</v>
      </c>
      <c r="O11" s="2">
        <f t="shared" si="3"/>
        <v>2.2154486655267265</v>
      </c>
      <c r="P11" s="2">
        <f t="shared" si="11"/>
        <v>0.34546169138556615</v>
      </c>
      <c r="Q11" s="4">
        <v>329</v>
      </c>
      <c r="R11" s="2">
        <f t="shared" si="4"/>
        <v>1.6916036814232094</v>
      </c>
      <c r="S11" s="2">
        <f t="shared" si="12"/>
        <v>0.22829862162740808</v>
      </c>
      <c r="T11" s="2">
        <v>257</v>
      </c>
      <c r="U11" s="2">
        <f t="shared" si="5"/>
        <v>1.7225201072386058</v>
      </c>
      <c r="V11" s="2">
        <f t="shared" si="13"/>
        <v>0.23616430019464449</v>
      </c>
      <c r="W11" s="2">
        <v>114</v>
      </c>
      <c r="X11" s="2">
        <f t="shared" si="6"/>
        <v>1.0663174632868768</v>
      </c>
      <c r="Y11" s="2">
        <f t="shared" si="14"/>
        <v>2.7886521789991018E-2</v>
      </c>
      <c r="Z11" s="2">
        <v>197</v>
      </c>
      <c r="AA11" s="2">
        <f t="shared" si="7"/>
        <v>1.3328822733423544</v>
      </c>
      <c r="AB11" s="2">
        <f t="shared" si="15"/>
        <v>0.12479179210278596</v>
      </c>
    </row>
    <row r="12" spans="1:28">
      <c r="A12" s="12" t="s">
        <v>16</v>
      </c>
      <c r="B12" s="2"/>
      <c r="C12" s="2"/>
      <c r="D12" s="2"/>
      <c r="E12" s="7">
        <v>671.07692068288372</v>
      </c>
      <c r="F12" s="2">
        <f t="shared" si="0"/>
        <v>1.5034959161077488</v>
      </c>
      <c r="G12" s="2">
        <f t="shared" si="8"/>
        <v>0.1771022527795505</v>
      </c>
      <c r="H12" s="2">
        <v>155</v>
      </c>
      <c r="I12" s="2">
        <f t="shared" si="1"/>
        <v>0.31106383832707862</v>
      </c>
      <c r="J12" s="2">
        <f t="shared" si="9"/>
        <v>-0.50715047339089736</v>
      </c>
      <c r="K12" s="2">
        <v>137</v>
      </c>
      <c r="L12" s="2">
        <f t="shared" si="2"/>
        <v>0.32597316074997618</v>
      </c>
      <c r="M12" s="2">
        <f t="shared" si="10"/>
        <v>-0.48681815642908277</v>
      </c>
      <c r="N12" s="3">
        <v>92</v>
      </c>
      <c r="O12" s="2">
        <f t="shared" si="3"/>
        <v>0.34198200877258195</v>
      </c>
      <c r="P12" s="2">
        <f t="shared" si="11"/>
        <v>-0.46599674100911492</v>
      </c>
      <c r="Q12" s="4">
        <v>71</v>
      </c>
      <c r="R12" s="2">
        <f t="shared" si="4"/>
        <v>0.36505732942567742</v>
      </c>
      <c r="S12" s="2">
        <f t="shared" si="12"/>
        <v>-0.43763892760349088</v>
      </c>
      <c r="T12" s="2">
        <v>63</v>
      </c>
      <c r="U12" s="2">
        <f t="shared" si="5"/>
        <v>0.42225201072386054</v>
      </c>
      <c r="V12" s="2">
        <f t="shared" si="13"/>
        <v>-0.3744282736830683</v>
      </c>
      <c r="W12" s="2">
        <v>27</v>
      </c>
      <c r="X12" s="2">
        <f t="shared" si="6"/>
        <v>0.25254887288373395</v>
      </c>
      <c r="Y12" s="2">
        <f t="shared" si="14"/>
        <v>-0.59765456538749429</v>
      </c>
      <c r="Z12" s="2">
        <v>68</v>
      </c>
      <c r="AA12" s="2">
        <f t="shared" si="7"/>
        <v>0.46008119079837617</v>
      </c>
      <c r="AB12" s="2">
        <f t="shared" si="15"/>
        <v>-0.33716552135257061</v>
      </c>
    </row>
    <row r="13" spans="1:28">
      <c r="A13" s="12" t="s">
        <v>17</v>
      </c>
      <c r="B13" s="2"/>
      <c r="C13" s="2"/>
      <c r="D13" s="2"/>
      <c r="E13" s="7">
        <v>1428.3196828840248</v>
      </c>
      <c r="F13" s="2">
        <f t="shared" si="0"/>
        <v>3.2000397330416179</v>
      </c>
      <c r="G13" s="2">
        <f t="shared" si="8"/>
        <v>0.50515537073665451</v>
      </c>
      <c r="H13" s="2">
        <v>710</v>
      </c>
      <c r="I13" s="2">
        <f t="shared" si="1"/>
        <v>1.4248730658853279</v>
      </c>
      <c r="J13" s="2">
        <f t="shared" si="9"/>
        <v>0.15377617715788641</v>
      </c>
      <c r="K13" s="2">
        <v>458</v>
      </c>
      <c r="L13" s="2">
        <f t="shared" si="2"/>
        <v>1.0897496906824022</v>
      </c>
      <c r="M13" s="2">
        <f t="shared" si="10"/>
        <v>3.7326754418379592E-2</v>
      </c>
      <c r="N13" s="3">
        <v>300</v>
      </c>
      <c r="O13" s="2">
        <f t="shared" si="3"/>
        <v>1.1151587242584196</v>
      </c>
      <c r="P13" s="2">
        <f t="shared" si="11"/>
        <v>4.7336686364992255E-2</v>
      </c>
      <c r="Q13" s="4">
        <v>550</v>
      </c>
      <c r="R13" s="2">
        <f t="shared" si="4"/>
        <v>2.8279088899172193</v>
      </c>
      <c r="S13" s="2">
        <f t="shared" si="12"/>
        <v>0.4514654131716776</v>
      </c>
      <c r="T13" s="2">
        <v>263</v>
      </c>
      <c r="U13" s="2">
        <f t="shared" si="5"/>
        <v>1.7627345844504021</v>
      </c>
      <c r="V13" s="2">
        <f t="shared" si="13"/>
        <v>0.24618692535310782</v>
      </c>
      <c r="W13" s="2">
        <v>135</v>
      </c>
      <c r="X13" s="2">
        <f t="shared" si="6"/>
        <v>1.26274436441867</v>
      </c>
      <c r="Y13" s="2">
        <f t="shared" si="14"/>
        <v>0.10131543894852456</v>
      </c>
      <c r="Z13" s="2">
        <v>185</v>
      </c>
      <c r="AA13" s="2">
        <f t="shared" si="7"/>
        <v>1.2516914749661705</v>
      </c>
      <c r="AB13" s="2">
        <f t="shared" si="15"/>
        <v>9.749729434420687E-2</v>
      </c>
    </row>
    <row r="14" spans="1:28">
      <c r="A14" s="12" t="s">
        <v>18</v>
      </c>
      <c r="B14" s="2"/>
      <c r="C14" s="2"/>
      <c r="D14" s="2"/>
      <c r="E14" s="7">
        <v>2640.1000000000004</v>
      </c>
      <c r="F14" s="2">
        <f t="shared" si="0"/>
        <v>5.9149397718473944</v>
      </c>
      <c r="G14" s="2">
        <f t="shared" si="8"/>
        <v>0.77195032683588483</v>
      </c>
      <c r="H14" s="2">
        <v>2230</v>
      </c>
      <c r="I14" s="2">
        <f t="shared" si="1"/>
        <v>4.4753055449637769</v>
      </c>
      <c r="J14" s="2">
        <f t="shared" si="9"/>
        <v>0.6508226914869718</v>
      </c>
      <c r="K14" s="2">
        <v>1903</v>
      </c>
      <c r="L14" s="2">
        <f t="shared" si="2"/>
        <v>4.5279337584467498</v>
      </c>
      <c r="M14" s="2">
        <f t="shared" si="10"/>
        <v>0.65590006470153084</v>
      </c>
      <c r="N14" s="3">
        <v>1372</v>
      </c>
      <c r="O14" s="2">
        <f t="shared" si="3"/>
        <v>5.0999925656085052</v>
      </c>
      <c r="P14" s="2">
        <f t="shared" si="11"/>
        <v>0.70756954301606256</v>
      </c>
      <c r="Q14" s="4">
        <v>1015</v>
      </c>
      <c r="R14" s="2">
        <f t="shared" si="4"/>
        <v>5.2187773150290502</v>
      </c>
      <c r="S14" s="2">
        <f t="shared" si="12"/>
        <v>0.71756876592666541</v>
      </c>
      <c r="T14" s="2">
        <v>757</v>
      </c>
      <c r="U14" s="2">
        <f t="shared" si="5"/>
        <v>5.0737265415549597</v>
      </c>
      <c r="V14" s="2">
        <f t="shared" si="13"/>
        <v>0.70532705636342274</v>
      </c>
      <c r="W14" s="2">
        <v>561</v>
      </c>
      <c r="X14" s="2">
        <f t="shared" si="6"/>
        <v>5.2474043588064729</v>
      </c>
      <c r="Y14" s="2">
        <f t="shared" si="14"/>
        <v>0.71994453170967976</v>
      </c>
      <c r="Z14" s="2">
        <v>740</v>
      </c>
      <c r="AA14" s="2">
        <f t="shared" si="7"/>
        <v>5.006765899864682</v>
      </c>
      <c r="AB14" s="2">
        <f t="shared" si="15"/>
        <v>0.69955728567216924</v>
      </c>
    </row>
    <row r="15" spans="1:28">
      <c r="A15" s="12" t="s">
        <v>19</v>
      </c>
      <c r="B15" s="2"/>
      <c r="C15" s="2"/>
      <c r="D15" s="2"/>
      <c r="E15" s="7">
        <v>0</v>
      </c>
      <c r="F15" s="2">
        <f t="shared" si="0"/>
        <v>0</v>
      </c>
      <c r="G15" s="2" t="e">
        <f t="shared" si="8"/>
        <v>#NUM!</v>
      </c>
      <c r="H15" s="2">
        <v>827</v>
      </c>
      <c r="I15" s="2">
        <f t="shared" si="1"/>
        <v>1.6596760922354452</v>
      </c>
      <c r="J15" s="2">
        <f t="shared" si="9"/>
        <v>0.22002333799135776</v>
      </c>
      <c r="K15" s="2">
        <v>850</v>
      </c>
      <c r="L15" s="2">
        <f t="shared" si="2"/>
        <v>2.0224612163319691</v>
      </c>
      <c r="M15" s="2">
        <f t="shared" si="10"/>
        <v>0.30588020212880307</v>
      </c>
      <c r="N15" s="3">
        <v>491</v>
      </c>
      <c r="O15" s="2">
        <f t="shared" si="3"/>
        <v>1.8251431120362798</v>
      </c>
      <c r="P15" s="2">
        <f t="shared" si="11"/>
        <v>0.26129692376829816</v>
      </c>
      <c r="Q15" s="4">
        <v>412</v>
      </c>
      <c r="R15" s="2">
        <f t="shared" si="4"/>
        <v>2.1183608411743533</v>
      </c>
      <c r="S15" s="2">
        <f t="shared" si="12"/>
        <v>0.32599993971056834</v>
      </c>
      <c r="T15" s="2">
        <v>261</v>
      </c>
      <c r="U15" s="2">
        <f t="shared" si="5"/>
        <v>1.7493297587131367</v>
      </c>
      <c r="V15" s="2">
        <f t="shared" si="13"/>
        <v>0.24287168420163091</v>
      </c>
      <c r="W15" s="2">
        <v>324</v>
      </c>
      <c r="X15" s="2">
        <f t="shared" si="6"/>
        <v>3.0305864746048079</v>
      </c>
      <c r="Y15" s="2">
        <f t="shared" si="14"/>
        <v>0.48152668066013049</v>
      </c>
      <c r="Z15" s="2">
        <v>751</v>
      </c>
      <c r="AA15" s="2">
        <f t="shared" si="7"/>
        <v>5.0811907983761841</v>
      </c>
      <c r="AB15" s="2">
        <f t="shared" si="15"/>
        <v>0.70596550294536131</v>
      </c>
    </row>
    <row r="16" spans="1:28">
      <c r="A16" s="12" t="s">
        <v>20</v>
      </c>
      <c r="B16" s="2"/>
      <c r="C16" s="2"/>
      <c r="D16" s="2"/>
      <c r="E16" s="7">
        <v>218.12623278204663</v>
      </c>
      <c r="F16" s="2">
        <f t="shared" si="0"/>
        <v>0.4886949469966177</v>
      </c>
      <c r="G16" s="2">
        <f t="shared" si="8"/>
        <v>-0.3109621514625816</v>
      </c>
      <c r="H16" s="2">
        <v>234</v>
      </c>
      <c r="I16" s="2">
        <f t="shared" si="1"/>
        <v>0.46960605270023481</v>
      </c>
      <c r="J16" s="2">
        <f t="shared" si="9"/>
        <v>-0.32826631415104601</v>
      </c>
      <c r="K16" s="2">
        <v>240</v>
      </c>
      <c r="L16" s="2">
        <f t="shared" si="2"/>
        <v>0.57104787284667369</v>
      </c>
      <c r="M16" s="2">
        <f t="shared" si="10"/>
        <v>-0.24332748187388353</v>
      </c>
      <c r="N16" s="3">
        <v>104</v>
      </c>
      <c r="O16" s="2">
        <f t="shared" si="3"/>
        <v>0.38658835774291872</v>
      </c>
      <c r="P16" s="2">
        <f t="shared" si="11"/>
        <v>-0.41275122905588985</v>
      </c>
      <c r="Q16" s="4">
        <v>213</v>
      </c>
      <c r="R16" s="2">
        <f t="shared" si="4"/>
        <v>1.0951719882770323</v>
      </c>
      <c r="S16" s="2">
        <f t="shared" si="12"/>
        <v>3.9482327116171549E-2</v>
      </c>
      <c r="T16" s="2">
        <v>111</v>
      </c>
      <c r="U16" s="2">
        <f t="shared" si="5"/>
        <v>0.7439678284182305</v>
      </c>
      <c r="V16" s="2">
        <f t="shared" si="13"/>
        <v>-0.12844584434999259</v>
      </c>
      <c r="W16" s="2">
        <v>47</v>
      </c>
      <c r="X16" s="2">
        <f t="shared" si="6"/>
        <v>0.43962211205687024</v>
      </c>
      <c r="Y16" s="2">
        <f t="shared" si="14"/>
        <v>-0.35692047161076412</v>
      </c>
      <c r="Z16" s="2">
        <v>0</v>
      </c>
      <c r="AA16" s="2">
        <f t="shared" si="7"/>
        <v>0</v>
      </c>
      <c r="AB16" s="2" t="e">
        <f t="shared" si="15"/>
        <v>#NUM!</v>
      </c>
    </row>
    <row r="17" spans="1:28">
      <c r="A17" s="12" t="s">
        <v>21</v>
      </c>
      <c r="B17" s="2"/>
      <c r="C17" s="2"/>
      <c r="D17" s="2"/>
      <c r="E17" s="7">
        <v>0</v>
      </c>
      <c r="F17" s="2">
        <f t="shared" si="0"/>
        <v>0</v>
      </c>
      <c r="G17" s="2" t="e">
        <f t="shared" si="8"/>
        <v>#NUM!</v>
      </c>
      <c r="H17" s="2">
        <v>0</v>
      </c>
      <c r="I17" s="2">
        <f t="shared" si="1"/>
        <v>0</v>
      </c>
      <c r="J17" s="2" t="e">
        <f t="shared" si="9"/>
        <v>#NUM!</v>
      </c>
      <c r="K17" s="2">
        <v>0</v>
      </c>
      <c r="L17" s="2">
        <f t="shared" si="2"/>
        <v>0</v>
      </c>
      <c r="M17" s="2" t="e">
        <f t="shared" si="10"/>
        <v>#NUM!</v>
      </c>
      <c r="N17" s="3">
        <v>260</v>
      </c>
      <c r="O17" s="2">
        <f t="shared" si="3"/>
        <v>0.96647089435729694</v>
      </c>
      <c r="P17" s="2">
        <f t="shared" si="11"/>
        <v>-1.4811220383852221E-2</v>
      </c>
      <c r="Q17" s="4">
        <v>243</v>
      </c>
      <c r="R17" s="2">
        <f t="shared" si="4"/>
        <v>1.2494215640906987</v>
      </c>
      <c r="S17" s="2">
        <f t="shared" si="12"/>
        <v>9.6708997275745959E-2</v>
      </c>
      <c r="T17" s="2">
        <v>135</v>
      </c>
      <c r="U17" s="2">
        <f t="shared" si="5"/>
        <v>0.9048257372654156</v>
      </c>
      <c r="V17" s="2">
        <f t="shared" si="13"/>
        <v>-4.343505464164385E-2</v>
      </c>
      <c r="W17" s="2">
        <v>78</v>
      </c>
      <c r="X17" s="2">
        <f t="shared" si="6"/>
        <v>0.72958563277523147</v>
      </c>
      <c r="Y17" s="2">
        <f t="shared" si="14"/>
        <v>-0.13692372685600118</v>
      </c>
      <c r="Z17" s="2">
        <v>124</v>
      </c>
      <c r="AA17" s="2">
        <f t="shared" si="7"/>
        <v>0.83897158322056831</v>
      </c>
      <c r="AB17" s="2">
        <f t="shared" si="15"/>
        <v>-7.6252748896571867E-2</v>
      </c>
    </row>
    <row r="18" spans="1:28">
      <c r="A18" s="12" t="s">
        <v>22</v>
      </c>
      <c r="B18" s="2"/>
      <c r="C18" s="2"/>
      <c r="D18" s="2"/>
      <c r="E18" s="7">
        <v>150.41833844258556</v>
      </c>
      <c r="F18" s="2">
        <f t="shared" si="0"/>
        <v>0.33700064863802554</v>
      </c>
      <c r="G18" s="2">
        <f t="shared" si="8"/>
        <v>-0.47236926322467276</v>
      </c>
      <c r="H18" s="2">
        <v>144</v>
      </c>
      <c r="I18" s="2">
        <f t="shared" si="1"/>
        <v>0.28898834012322144</v>
      </c>
      <c r="J18" s="2">
        <f t="shared" si="9"/>
        <v>-0.53911967946593908</v>
      </c>
      <c r="K18" s="2">
        <v>79</v>
      </c>
      <c r="L18" s="2">
        <f t="shared" si="2"/>
        <v>0.18796992481203006</v>
      </c>
      <c r="M18" s="2">
        <f t="shared" si="10"/>
        <v>-0.72591163229504818</v>
      </c>
      <c r="N18" s="3">
        <v>49</v>
      </c>
      <c r="O18" s="2">
        <f t="shared" si="3"/>
        <v>0.18214259162887517</v>
      </c>
      <c r="P18" s="2">
        <f t="shared" si="11"/>
        <v>-0.73958848832615653</v>
      </c>
      <c r="Q18" s="4">
        <v>92</v>
      </c>
      <c r="R18" s="2">
        <f t="shared" si="4"/>
        <v>0.47303203249524395</v>
      </c>
      <c r="S18" s="2">
        <f t="shared" si="12"/>
        <v>-0.32510944897701094</v>
      </c>
      <c r="T18" s="2">
        <v>71</v>
      </c>
      <c r="U18" s="2">
        <f t="shared" si="5"/>
        <v>0.47587131367292229</v>
      </c>
      <c r="V18" s="2">
        <f t="shared" si="13"/>
        <v>-0.32251047441757463</v>
      </c>
      <c r="W18" s="2">
        <v>20</v>
      </c>
      <c r="X18" s="2">
        <f t="shared" si="6"/>
        <v>0.18707323917313629</v>
      </c>
      <c r="Y18" s="2">
        <f t="shared" si="14"/>
        <v>-0.72798833388250028</v>
      </c>
      <c r="Z18" s="2">
        <v>71</v>
      </c>
      <c r="AA18" s="2">
        <f t="shared" si="7"/>
        <v>0.48037889039242215</v>
      </c>
      <c r="AB18" s="2">
        <f t="shared" si="15"/>
        <v>-0.31841608533973165</v>
      </c>
    </row>
    <row r="19" spans="1:28">
      <c r="A19" s="12" t="s">
        <v>23</v>
      </c>
      <c r="B19" s="2"/>
      <c r="C19" s="2"/>
      <c r="D19" s="2"/>
      <c r="E19" s="7">
        <v>289.02333336846709</v>
      </c>
      <c r="F19" s="2">
        <f t="shared" si="0"/>
        <v>0.6475344151861876</v>
      </c>
      <c r="G19" s="2">
        <f t="shared" si="8"/>
        <v>-0.18873714473201719</v>
      </c>
      <c r="H19" s="2">
        <v>294</v>
      </c>
      <c r="I19" s="2">
        <f t="shared" si="1"/>
        <v>0.59001786108491039</v>
      </c>
      <c r="J19" s="2">
        <f t="shared" si="9"/>
        <v>-0.2291348411490316</v>
      </c>
      <c r="K19" s="2">
        <v>187</v>
      </c>
      <c r="L19" s="2">
        <f t="shared" si="2"/>
        <v>0.44494146759303321</v>
      </c>
      <c r="M19" s="2">
        <f t="shared" si="10"/>
        <v>-0.35169711704899065</v>
      </c>
      <c r="N19" s="3">
        <v>111</v>
      </c>
      <c r="O19" s="2">
        <f t="shared" si="3"/>
        <v>0.41260872797561521</v>
      </c>
      <c r="P19" s="2">
        <f t="shared" si="11"/>
        <v>-0.38446158956801274</v>
      </c>
      <c r="Q19" s="4">
        <v>62</v>
      </c>
      <c r="R19" s="2">
        <f t="shared" si="4"/>
        <v>0.31878245668157745</v>
      </c>
      <c r="S19" s="2">
        <f t="shared" si="12"/>
        <v>-0.49650558682431234</v>
      </c>
      <c r="T19" s="2">
        <v>32</v>
      </c>
      <c r="U19" s="2">
        <f t="shared" si="5"/>
        <v>0.21447721179624668</v>
      </c>
      <c r="V19" s="2">
        <f t="shared" si="13"/>
        <v>-0.66861884481674394</v>
      </c>
      <c r="W19" s="2">
        <v>26</v>
      </c>
      <c r="X19" s="2">
        <f t="shared" si="6"/>
        <v>0.24319521092507718</v>
      </c>
      <c r="Y19" s="2">
        <f t="shared" si="14"/>
        <v>-0.61404498157566356</v>
      </c>
      <c r="Z19" s="2">
        <v>33</v>
      </c>
      <c r="AA19" s="2">
        <f t="shared" si="7"/>
        <v>0.22327469553450607</v>
      </c>
      <c r="AB19" s="2">
        <f t="shared" si="15"/>
        <v>-0.65116049418091937</v>
      </c>
    </row>
    <row r="20" spans="1:28">
      <c r="A20" s="12" t="s">
        <v>24</v>
      </c>
      <c r="B20" s="2"/>
      <c r="C20" s="2"/>
      <c r="D20" s="2"/>
      <c r="E20" s="7">
        <v>0</v>
      </c>
      <c r="F20" s="2">
        <f t="shared" si="0"/>
        <v>0</v>
      </c>
      <c r="G20" s="2" t="e">
        <f t="shared" si="8"/>
        <v>#NUM!</v>
      </c>
      <c r="H20" s="2">
        <v>354</v>
      </c>
      <c r="I20" s="2">
        <f t="shared" si="1"/>
        <v>0.71042966946958608</v>
      </c>
      <c r="J20" s="2">
        <f t="shared" si="9"/>
        <v>-0.14847890953540102</v>
      </c>
      <c r="K20" s="2">
        <v>328</v>
      </c>
      <c r="L20" s="2">
        <f t="shared" si="2"/>
        <v>0.78043209289045401</v>
      </c>
      <c r="M20" s="2">
        <f t="shared" si="10"/>
        <v>-0.1076648798738105</v>
      </c>
      <c r="N20" s="3">
        <v>216</v>
      </c>
      <c r="O20" s="2">
        <f t="shared" si="3"/>
        <v>0.80291428146606192</v>
      </c>
      <c r="P20" s="2">
        <f t="shared" si="11"/>
        <v>-9.5330817203739371E-2</v>
      </c>
      <c r="Q20" s="4">
        <v>165</v>
      </c>
      <c r="R20" s="2">
        <f t="shared" si="4"/>
        <v>0.84837266697516578</v>
      </c>
      <c r="S20" s="2">
        <f t="shared" si="12"/>
        <v>-7.1413332108659938E-2</v>
      </c>
      <c r="T20" s="2">
        <v>155</v>
      </c>
      <c r="U20" s="2">
        <f t="shared" si="5"/>
        <v>1.0388739946380696</v>
      </c>
      <c r="V20" s="2">
        <f t="shared" si="13"/>
        <v>1.6562875033641448E-2</v>
      </c>
      <c r="W20" s="2">
        <v>72</v>
      </c>
      <c r="X20" s="2">
        <f t="shared" si="6"/>
        <v>0.67346366102329058</v>
      </c>
      <c r="Y20" s="2">
        <f t="shared" si="14"/>
        <v>-0.17168583311521313</v>
      </c>
      <c r="Z20" s="2">
        <v>115</v>
      </c>
      <c r="AA20" s="2">
        <f t="shared" si="7"/>
        <v>0.77807848443843031</v>
      </c>
      <c r="AB20" s="2">
        <f t="shared" si="15"/>
        <v>-0.10897659370519523</v>
      </c>
    </row>
    <row r="21" spans="1:28">
      <c r="A21" s="12" t="s">
        <v>25</v>
      </c>
      <c r="B21" s="2"/>
      <c r="C21" s="2"/>
      <c r="D21" s="2"/>
      <c r="E21" s="7">
        <v>4269.8888642666025</v>
      </c>
      <c r="F21" s="2">
        <f t="shared" si="0"/>
        <v>9.5663556170670905</v>
      </c>
      <c r="G21" s="2">
        <f t="shared" si="8"/>
        <v>0.98074652117939809</v>
      </c>
      <c r="H21" s="2">
        <v>5909</v>
      </c>
      <c r="I21" s="2">
        <f t="shared" si="1"/>
        <v>11.858556262417467</v>
      </c>
      <c r="J21" s="2">
        <f t="shared" si="9"/>
        <v>1.0740318184184776</v>
      </c>
      <c r="K21" s="2">
        <v>3045</v>
      </c>
      <c r="L21" s="2">
        <f t="shared" si="2"/>
        <v>7.245169886742171</v>
      </c>
      <c r="M21" s="2">
        <f t="shared" si="10"/>
        <v>0.86004857338340446</v>
      </c>
      <c r="N21" s="3">
        <v>1011</v>
      </c>
      <c r="O21" s="2">
        <f t="shared" si="3"/>
        <v>3.7580849007508736</v>
      </c>
      <c r="P21" s="2">
        <f t="shared" si="11"/>
        <v>0.57496658723633076</v>
      </c>
      <c r="Q21" s="4">
        <v>725</v>
      </c>
      <c r="R21" s="2">
        <f t="shared" si="4"/>
        <v>3.7276980821636072</v>
      </c>
      <c r="S21" s="2">
        <f t="shared" si="12"/>
        <v>0.57144073024842745</v>
      </c>
      <c r="T21" s="2">
        <v>732</v>
      </c>
      <c r="U21" s="2">
        <f t="shared" si="5"/>
        <v>4.9061662198391423</v>
      </c>
      <c r="V21" s="2">
        <f t="shared" si="13"/>
        <v>0.69074225792174182</v>
      </c>
      <c r="W21" s="2">
        <v>421</v>
      </c>
      <c r="X21" s="2">
        <f t="shared" si="6"/>
        <v>3.9378916845945189</v>
      </c>
      <c r="Y21" s="2">
        <f t="shared" si="14"/>
        <v>0.59526376628918665</v>
      </c>
      <c r="Z21" s="2">
        <v>592</v>
      </c>
      <c r="AA21" s="2">
        <f t="shared" si="7"/>
        <v>4.0054127198917451</v>
      </c>
      <c r="AB21" s="2">
        <f t="shared" si="15"/>
        <v>0.60264727266411267</v>
      </c>
    </row>
    <row r="22" spans="1:28">
      <c r="A22" s="12" t="s">
        <v>26</v>
      </c>
      <c r="B22" s="2"/>
      <c r="C22" s="2"/>
      <c r="D22" s="2"/>
      <c r="E22" s="7">
        <v>0</v>
      </c>
      <c r="F22" s="2">
        <f t="shared" si="0"/>
        <v>0</v>
      </c>
      <c r="G22" s="2" t="e">
        <f t="shared" si="8"/>
        <v>#NUM!</v>
      </c>
      <c r="H22" s="2">
        <v>53</v>
      </c>
      <c r="I22" s="2">
        <f t="shared" si="1"/>
        <v>0.1063637640731301</v>
      </c>
      <c r="J22" s="2">
        <f t="shared" si="9"/>
        <v>-0.97320630196039992</v>
      </c>
      <c r="K22" s="2">
        <v>46</v>
      </c>
      <c r="L22" s="2">
        <f t="shared" si="2"/>
        <v>0.10945084229561244</v>
      </c>
      <c r="M22" s="2">
        <f t="shared" si="10"/>
        <v>-0.96078089190391547</v>
      </c>
      <c r="N22" s="3">
        <v>25</v>
      </c>
      <c r="O22" s="2">
        <f t="shared" si="3"/>
        <v>9.292989368820162E-2</v>
      </c>
      <c r="P22" s="2">
        <f t="shared" si="11"/>
        <v>-1.0318445596826324</v>
      </c>
      <c r="Q22" s="4">
        <v>15</v>
      </c>
      <c r="R22" s="2">
        <f t="shared" si="4"/>
        <v>7.7124787906833248E-2</v>
      </c>
      <c r="S22" s="2">
        <f t="shared" si="12"/>
        <v>-1.112806017266885</v>
      </c>
      <c r="T22" s="2">
        <v>13</v>
      </c>
      <c r="U22" s="2">
        <f t="shared" si="5"/>
        <v>8.713136729222519E-2</v>
      </c>
      <c r="V22" s="2">
        <f t="shared" si="13"/>
        <v>-1.0598254708298134</v>
      </c>
      <c r="W22" s="2">
        <v>12</v>
      </c>
      <c r="X22" s="2">
        <f t="shared" si="6"/>
        <v>0.11224394350388177</v>
      </c>
      <c r="Y22" s="2">
        <f t="shared" si="14"/>
        <v>-0.94983708349885665</v>
      </c>
      <c r="Z22" s="2">
        <v>14</v>
      </c>
      <c r="AA22" s="2">
        <f t="shared" si="7"/>
        <v>9.4722598105548034E-2</v>
      </c>
      <c r="AB22" s="2">
        <f t="shared" si="15"/>
        <v>-1.0235463983805688</v>
      </c>
    </row>
    <row r="23" spans="1:28">
      <c r="A23" s="12" t="s">
        <v>27</v>
      </c>
      <c r="B23" s="2"/>
      <c r="C23" s="2"/>
      <c r="D23" s="2"/>
      <c r="E23" s="7">
        <v>0</v>
      </c>
      <c r="F23" s="2">
        <f t="shared" si="0"/>
        <v>0</v>
      </c>
      <c r="G23" s="2" t="e">
        <f t="shared" si="8"/>
        <v>#NUM!</v>
      </c>
      <c r="H23" s="2">
        <v>443</v>
      </c>
      <c r="I23" s="2">
        <f t="shared" si="1"/>
        <v>0.8890405185735214</v>
      </c>
      <c r="J23" s="2">
        <f t="shared" si="9"/>
        <v>-5.1078445338119366E-2</v>
      </c>
      <c r="K23" s="2">
        <v>648</v>
      </c>
      <c r="L23" s="2">
        <f t="shared" si="2"/>
        <v>1.541829256686019</v>
      </c>
      <c r="M23" s="2">
        <f t="shared" si="10"/>
        <v>0.18803628228510375</v>
      </c>
      <c r="N23" s="3">
        <v>437</v>
      </c>
      <c r="O23" s="2">
        <f t="shared" si="3"/>
        <v>1.6244145416697644</v>
      </c>
      <c r="P23" s="2">
        <f t="shared" si="11"/>
        <v>0.2106968686157516</v>
      </c>
      <c r="Q23" s="4">
        <v>369</v>
      </c>
      <c r="R23" s="2">
        <f t="shared" si="4"/>
        <v>1.897269782508098</v>
      </c>
      <c r="S23" s="2">
        <f t="shared" si="12"/>
        <v>0.27812908983649409</v>
      </c>
      <c r="T23" s="2">
        <v>302</v>
      </c>
      <c r="U23" s="2">
        <f t="shared" si="5"/>
        <v>2.024128686327078</v>
      </c>
      <c r="V23" s="2">
        <f t="shared" si="13"/>
        <v>0.3062381198205007</v>
      </c>
      <c r="W23" s="2">
        <v>142</v>
      </c>
      <c r="X23" s="2">
        <f t="shared" si="6"/>
        <v>1.3282199981292675</v>
      </c>
      <c r="Y23" s="2">
        <f t="shared" si="14"/>
        <v>0.12327001483657485</v>
      </c>
      <c r="Z23" s="2">
        <v>252</v>
      </c>
      <c r="AA23" s="2">
        <f t="shared" si="7"/>
        <v>1.7050067658998647</v>
      </c>
      <c r="AB23" s="2">
        <f t="shared" si="15"/>
        <v>0.23172610672273714</v>
      </c>
    </row>
    <row r="24" spans="1:28">
      <c r="A24" s="12" t="s">
        <v>28</v>
      </c>
      <c r="B24" s="2"/>
      <c r="C24" s="2"/>
      <c r="D24" s="2"/>
      <c r="E24" s="7">
        <v>0</v>
      </c>
      <c r="F24" s="2">
        <f t="shared" si="0"/>
        <v>0</v>
      </c>
      <c r="G24" s="2" t="e">
        <f t="shared" si="8"/>
        <v>#NUM!</v>
      </c>
      <c r="H24" s="2">
        <v>2530</v>
      </c>
      <c r="I24" s="2">
        <f t="shared" si="1"/>
        <v>5.0773645868871542</v>
      </c>
      <c r="J24" s="2">
        <f t="shared" si="9"/>
        <v>0.7056383496146289</v>
      </c>
      <c r="K24" s="2">
        <v>2544</v>
      </c>
      <c r="L24" s="2">
        <f t="shared" si="2"/>
        <v>6.053107452174741</v>
      </c>
      <c r="M24" s="2">
        <f t="shared" si="10"/>
        <v>0.78197838339088654</v>
      </c>
      <c r="N24" s="3">
        <v>1725</v>
      </c>
      <c r="O24" s="2">
        <f t="shared" si="3"/>
        <v>6.4121626644859111</v>
      </c>
      <c r="P24" s="2">
        <f t="shared" si="11"/>
        <v>0.80700453105462255</v>
      </c>
      <c r="Q24" s="4">
        <v>1202</v>
      </c>
      <c r="R24" s="2">
        <f t="shared" si="4"/>
        <v>6.180266337600905</v>
      </c>
      <c r="S24" s="2">
        <f t="shared" si="12"/>
        <v>0.79100719134415443</v>
      </c>
      <c r="T24" s="2">
        <v>0</v>
      </c>
      <c r="U24" s="2">
        <f t="shared" si="5"/>
        <v>0</v>
      </c>
      <c r="V24" s="2" t="e">
        <f t="shared" si="13"/>
        <v>#NUM!</v>
      </c>
      <c r="W24" s="2">
        <v>0</v>
      </c>
      <c r="X24" s="2">
        <f t="shared" si="6"/>
        <v>0</v>
      </c>
      <c r="Y24" s="2" t="e">
        <f t="shared" si="14"/>
        <v>#NUM!</v>
      </c>
      <c r="Z24" s="2">
        <v>0</v>
      </c>
      <c r="AA24" s="2">
        <f t="shared" si="7"/>
        <v>0</v>
      </c>
      <c r="AB24" s="2" t="e">
        <f t="shared" si="15"/>
        <v>#NUM!</v>
      </c>
    </row>
    <row r="25" spans="1:28">
      <c r="A25" s="12" t="s">
        <v>29</v>
      </c>
      <c r="B25" s="2"/>
      <c r="C25" s="2"/>
      <c r="D25" s="2"/>
      <c r="E25" s="7">
        <v>352.47825894707694</v>
      </c>
      <c r="F25" s="2">
        <f t="shared" si="0"/>
        <v>0.78970026611021926</v>
      </c>
      <c r="G25" s="2">
        <f t="shared" si="8"/>
        <v>-0.1025377156399946</v>
      </c>
      <c r="H25" s="2">
        <v>635</v>
      </c>
      <c r="I25" s="2">
        <f t="shared" si="1"/>
        <v>1.2743583054044834</v>
      </c>
      <c r="J25" s="2">
        <f t="shared" si="9"/>
        <v>0.10529155373078676</v>
      </c>
      <c r="K25" s="2">
        <v>275</v>
      </c>
      <c r="L25" s="2">
        <f t="shared" si="2"/>
        <v>0.65432568763681365</v>
      </c>
      <c r="M25" s="2">
        <f t="shared" si="10"/>
        <v>-0.18420602975522687</v>
      </c>
      <c r="N25" s="3">
        <v>124</v>
      </c>
      <c r="O25" s="2">
        <f t="shared" si="3"/>
        <v>0.46093227269348003</v>
      </c>
      <c r="P25" s="2">
        <f t="shared" si="11"/>
        <v>-0.33636288319243512</v>
      </c>
      <c r="Q25" s="4">
        <v>86</v>
      </c>
      <c r="R25" s="2">
        <f t="shared" si="4"/>
        <v>0.44218211733251062</v>
      </c>
      <c r="S25" s="2">
        <f t="shared" si="12"/>
        <v>-0.3543988250789985</v>
      </c>
      <c r="T25" s="2">
        <v>66</v>
      </c>
      <c r="U25" s="2">
        <f t="shared" si="5"/>
        <v>0.44235924932975873</v>
      </c>
      <c r="V25" s="2">
        <f t="shared" si="13"/>
        <v>-0.35422488759478127</v>
      </c>
      <c r="W25" s="2">
        <v>48</v>
      </c>
      <c r="X25" s="2">
        <f t="shared" si="6"/>
        <v>0.44897577401552707</v>
      </c>
      <c r="Y25" s="2">
        <f t="shared" si="14"/>
        <v>-0.34777709217089431</v>
      </c>
      <c r="Z25" s="2">
        <v>63</v>
      </c>
      <c r="AA25" s="2">
        <f t="shared" si="7"/>
        <v>0.42625169147496617</v>
      </c>
      <c r="AB25" s="2">
        <f t="shared" si="15"/>
        <v>-0.37033388460522521</v>
      </c>
    </row>
    <row r="26" spans="1:28">
      <c r="A26" s="12" t="s">
        <v>30</v>
      </c>
      <c r="B26" s="2"/>
      <c r="C26" s="2"/>
      <c r="D26" s="2"/>
      <c r="E26" s="7">
        <v>232.51849274864321</v>
      </c>
      <c r="F26" s="2">
        <f t="shared" si="0"/>
        <v>0.5209396918483995</v>
      </c>
      <c r="G26" s="2">
        <f t="shared" si="8"/>
        <v>-0.28321255119848732</v>
      </c>
      <c r="H26" s="2">
        <v>145</v>
      </c>
      <c r="I26" s="2">
        <f t="shared" si="1"/>
        <v>0.29099520359629932</v>
      </c>
      <c r="J26" s="2">
        <f t="shared" si="9"/>
        <v>-0.53611416932621403</v>
      </c>
      <c r="K26" s="2">
        <v>148</v>
      </c>
      <c r="L26" s="2">
        <f t="shared" si="2"/>
        <v>0.35214618825544874</v>
      </c>
      <c r="M26" s="2">
        <f t="shared" si="10"/>
        <v>-0.45327700819053218</v>
      </c>
      <c r="N26" s="3">
        <v>93</v>
      </c>
      <c r="O26" s="2">
        <f t="shared" si="3"/>
        <v>0.34569920452010999</v>
      </c>
      <c r="P26" s="2">
        <f t="shared" si="11"/>
        <v>-0.46130161980073509</v>
      </c>
      <c r="Q26" s="4">
        <v>99</v>
      </c>
      <c r="R26" s="2">
        <f t="shared" si="4"/>
        <v>0.50902360018509951</v>
      </c>
      <c r="S26" s="2">
        <f t="shared" si="12"/>
        <v>-0.29326208172501622</v>
      </c>
      <c r="T26" s="2">
        <v>62</v>
      </c>
      <c r="U26" s="2">
        <f t="shared" si="5"/>
        <v>0.41554959785522788</v>
      </c>
      <c r="V26" s="2">
        <f t="shared" si="13"/>
        <v>-0.38137713363839609</v>
      </c>
      <c r="W26" s="2">
        <v>80</v>
      </c>
      <c r="X26" s="2">
        <f t="shared" si="6"/>
        <v>0.74829295669254514</v>
      </c>
      <c r="Y26" s="2">
        <f t="shared" si="14"/>
        <v>-0.12592834255453797</v>
      </c>
      <c r="Z26" s="2">
        <v>119</v>
      </c>
      <c r="AA26" s="2">
        <f t="shared" si="7"/>
        <v>0.80514208389715836</v>
      </c>
      <c r="AB26" s="2">
        <f t="shared" si="15"/>
        <v>-9.4127472666276149E-2</v>
      </c>
    </row>
    <row r="27" spans="1:28">
      <c r="A27" s="12" t="s">
        <v>31</v>
      </c>
      <c r="B27" s="2"/>
      <c r="C27" s="2"/>
      <c r="D27" s="2"/>
      <c r="E27" s="7">
        <v>189.42163452959664</v>
      </c>
      <c r="F27" s="2">
        <f t="shared" si="0"/>
        <v>0.42438451563480661</v>
      </c>
      <c r="G27" s="2">
        <f t="shared" si="8"/>
        <v>-0.37224047042818981</v>
      </c>
      <c r="H27" s="2">
        <v>139</v>
      </c>
      <c r="I27" s="2">
        <f t="shared" si="1"/>
        <v>0.27895402275783177</v>
      </c>
      <c r="J27" s="2">
        <f t="shared" si="9"/>
        <v>-0.55446737130709378</v>
      </c>
      <c r="K27" s="2">
        <v>135</v>
      </c>
      <c r="L27" s="2">
        <f t="shared" si="2"/>
        <v>0.32121442847625392</v>
      </c>
      <c r="M27" s="2">
        <f t="shared" si="10"/>
        <v>-0.49320495509048345</v>
      </c>
      <c r="N27" s="3">
        <v>131</v>
      </c>
      <c r="O27" s="2">
        <f t="shared" si="3"/>
        <v>0.48695264292617652</v>
      </c>
      <c r="P27" s="2">
        <f t="shared" si="11"/>
        <v>-0.31251327269890589</v>
      </c>
      <c r="Q27" s="4">
        <v>193</v>
      </c>
      <c r="R27" s="2">
        <f t="shared" si="4"/>
        <v>0.99233893773458792</v>
      </c>
      <c r="S27" s="2">
        <f t="shared" si="12"/>
        <v>-3.3399673147924344E-3</v>
      </c>
      <c r="T27" s="2">
        <v>194</v>
      </c>
      <c r="U27" s="2">
        <f t="shared" si="5"/>
        <v>1.3002680965147453</v>
      </c>
      <c r="V27" s="2">
        <f t="shared" si="13"/>
        <v>0.11403290679357603</v>
      </c>
      <c r="W27" s="2">
        <v>81</v>
      </c>
      <c r="X27" s="2">
        <f t="shared" si="6"/>
        <v>0.75764661865120198</v>
      </c>
      <c r="Y27" s="2">
        <f t="shared" si="14"/>
        <v>-0.12053331066783181</v>
      </c>
      <c r="Z27" s="2">
        <v>179</v>
      </c>
      <c r="AA27" s="2">
        <f t="shared" si="7"/>
        <v>1.2110960757780784</v>
      </c>
      <c r="AB27" s="2">
        <f t="shared" si="15"/>
        <v>8.3178596921086215E-2</v>
      </c>
    </row>
    <row r="28" spans="1:28">
      <c r="A28" s="12" t="s">
        <v>32</v>
      </c>
      <c r="B28" s="2"/>
      <c r="C28" s="2"/>
      <c r="D28" s="2"/>
      <c r="E28" s="7">
        <v>0</v>
      </c>
      <c r="F28" s="2">
        <f t="shared" si="0"/>
        <v>0</v>
      </c>
      <c r="G28" s="2" t="e">
        <f t="shared" si="8"/>
        <v>#NUM!</v>
      </c>
      <c r="H28" s="2">
        <v>791</v>
      </c>
      <c r="I28" s="2">
        <f t="shared" si="1"/>
        <v>1.58742900720464</v>
      </c>
      <c r="J28" s="2">
        <f t="shared" si="9"/>
        <v>0.20069431193648765</v>
      </c>
      <c r="K28" s="2">
        <v>758</v>
      </c>
      <c r="L28" s="2">
        <f t="shared" si="2"/>
        <v>1.8035595317407442</v>
      </c>
      <c r="M28" s="2">
        <f t="shared" si="10"/>
        <v>0.25613048204656391</v>
      </c>
      <c r="N28" s="3">
        <v>546</v>
      </c>
      <c r="O28" s="2">
        <f t="shared" si="3"/>
        <v>2.0295888781503235</v>
      </c>
      <c r="P28" s="2">
        <f t="shared" si="11"/>
        <v>0.30740807435006701</v>
      </c>
      <c r="Q28" s="4">
        <v>377</v>
      </c>
      <c r="R28" s="2">
        <f t="shared" si="4"/>
        <v>1.9384030027250758</v>
      </c>
      <c r="S28" s="2">
        <f t="shared" si="12"/>
        <v>0.28744407388322663</v>
      </c>
      <c r="T28" s="2">
        <v>238</v>
      </c>
      <c r="U28" s="2">
        <f t="shared" si="5"/>
        <v>1.5951742627345844</v>
      </c>
      <c r="V28" s="2">
        <f t="shared" si="13"/>
        <v>0.20280813391986194</v>
      </c>
      <c r="W28" s="2">
        <v>209</v>
      </c>
      <c r="X28" s="2">
        <f t="shared" si="6"/>
        <v>1.9549153493592744</v>
      </c>
      <c r="Y28" s="2">
        <f t="shared" si="14"/>
        <v>0.29112795656457247</v>
      </c>
      <c r="Z28" s="2">
        <v>276</v>
      </c>
      <c r="AA28" s="2">
        <f t="shared" si="7"/>
        <v>1.8673883626522325</v>
      </c>
      <c r="AB28" s="2">
        <f t="shared" si="15"/>
        <v>0.27123464800641073</v>
      </c>
    </row>
    <row r="29" spans="1:28">
      <c r="A29" s="12" t="s">
        <v>33</v>
      </c>
      <c r="B29" s="2"/>
      <c r="C29" s="2"/>
      <c r="D29" s="2"/>
      <c r="E29" s="8">
        <v>0</v>
      </c>
      <c r="F29" s="2">
        <f t="shared" si="0"/>
        <v>0</v>
      </c>
      <c r="G29" s="2" t="e">
        <f t="shared" si="8"/>
        <v>#NUM!</v>
      </c>
      <c r="H29" s="2">
        <v>0</v>
      </c>
      <c r="I29" s="2">
        <f t="shared" si="1"/>
        <v>0</v>
      </c>
      <c r="J29" s="2" t="e">
        <f t="shared" si="9"/>
        <v>#NUM!</v>
      </c>
      <c r="K29" s="2">
        <v>728</v>
      </c>
      <c r="L29" s="2">
        <f t="shared" si="2"/>
        <v>1.7321785476349101</v>
      </c>
      <c r="M29" s="2">
        <f t="shared" si="10"/>
        <v>0.23859265572754756</v>
      </c>
      <c r="N29" s="3">
        <v>634</v>
      </c>
      <c r="O29" s="2">
        <f t="shared" si="3"/>
        <v>2.3567021039327929</v>
      </c>
      <c r="P29" s="2">
        <f t="shared" si="11"/>
        <v>0.37230468952706242</v>
      </c>
      <c r="Q29" s="4">
        <v>459</v>
      </c>
      <c r="R29" s="2">
        <f t="shared" si="4"/>
        <v>2.3600185099490978</v>
      </c>
      <c r="S29" s="2">
        <f t="shared" si="12"/>
        <v>0.37291540921469502</v>
      </c>
      <c r="T29" s="2">
        <v>247</v>
      </c>
      <c r="U29" s="2">
        <f t="shared" si="5"/>
        <v>1.6554959785522787</v>
      </c>
      <c r="V29" s="2">
        <f t="shared" si="13"/>
        <v>0.21892813012301568</v>
      </c>
      <c r="W29" s="2">
        <v>198</v>
      </c>
      <c r="X29" s="2">
        <f t="shared" si="6"/>
        <v>1.8520250678140493</v>
      </c>
      <c r="Y29" s="2">
        <f t="shared" si="14"/>
        <v>0.26764686071504956</v>
      </c>
      <c r="Z29" s="2">
        <v>0</v>
      </c>
      <c r="AA29" s="2">
        <f t="shared" si="7"/>
        <v>0</v>
      </c>
      <c r="AB29" s="2" t="e">
        <f t="shared" si="15"/>
        <v>#NUM!</v>
      </c>
    </row>
    <row r="30" spans="1:28">
      <c r="A30" s="12" t="s">
        <v>34</v>
      </c>
      <c r="B30" s="2"/>
      <c r="C30" s="2"/>
      <c r="D30" s="2"/>
      <c r="E30" s="7">
        <v>1865.7888264091246</v>
      </c>
      <c r="F30" s="2">
        <f t="shared" si="0"/>
        <v>4.1801554998658395</v>
      </c>
      <c r="G30" s="2">
        <f t="shared" si="8"/>
        <v>0.62119243763091125</v>
      </c>
      <c r="H30" s="2">
        <v>1639</v>
      </c>
      <c r="I30" s="2">
        <f t="shared" si="1"/>
        <v>3.289249232374722</v>
      </c>
      <c r="J30" s="2">
        <f t="shared" si="9"/>
        <v>0.5170967820093102</v>
      </c>
      <c r="K30" s="2">
        <v>1148</v>
      </c>
      <c r="L30" s="2">
        <f t="shared" si="2"/>
        <v>2.7315123251165891</v>
      </c>
      <c r="M30" s="2">
        <f t="shared" si="10"/>
        <v>0.4364031644764651</v>
      </c>
      <c r="N30" s="3">
        <v>412</v>
      </c>
      <c r="O30" s="2">
        <f t="shared" si="3"/>
        <v>1.5314846479815627</v>
      </c>
      <c r="P30" s="2">
        <f t="shared" si="11"/>
        <v>0.18511264767846436</v>
      </c>
      <c r="Q30" s="4">
        <v>463</v>
      </c>
      <c r="R30" s="2">
        <f t="shared" si="4"/>
        <v>2.3805851200575865</v>
      </c>
      <c r="S30" s="2">
        <f t="shared" si="12"/>
        <v>0.37668371469538692</v>
      </c>
      <c r="T30" s="2">
        <v>135</v>
      </c>
      <c r="U30" s="2">
        <f t="shared" si="5"/>
        <v>0.9048257372654156</v>
      </c>
      <c r="V30" s="2">
        <f t="shared" si="13"/>
        <v>-4.343505464164385E-2</v>
      </c>
      <c r="W30" s="2">
        <v>57</v>
      </c>
      <c r="X30" s="2">
        <f t="shared" si="6"/>
        <v>0.53315873164343841</v>
      </c>
      <c r="Y30" s="2">
        <f t="shared" si="14"/>
        <v>-0.27314347387399013</v>
      </c>
      <c r="Z30" s="2">
        <v>145</v>
      </c>
      <c r="AA30" s="2">
        <f t="shared" si="7"/>
        <v>0.98105548037889045</v>
      </c>
      <c r="AB30" s="2">
        <f t="shared" si="15"/>
        <v>-8.3064318238320126E-3</v>
      </c>
    </row>
    <row r="31" spans="1:28">
      <c r="A31" s="12" t="s">
        <v>35</v>
      </c>
      <c r="B31" s="2"/>
      <c r="C31" s="2"/>
      <c r="D31" s="2"/>
      <c r="E31" s="7">
        <v>232.82518358983563</v>
      </c>
      <c r="F31" s="2">
        <f t="shared" si="0"/>
        <v>0.52162680894783908</v>
      </c>
      <c r="G31" s="2">
        <f t="shared" si="8"/>
        <v>-0.2826400961892645</v>
      </c>
      <c r="H31" s="2">
        <v>279</v>
      </c>
      <c r="I31" s="2">
        <f t="shared" si="1"/>
        <v>0.55991490898874141</v>
      </c>
      <c r="J31" s="2">
        <f t="shared" si="9"/>
        <v>-0.2518779682875914</v>
      </c>
      <c r="K31" s="2">
        <v>162</v>
      </c>
      <c r="L31" s="2">
        <f t="shared" si="2"/>
        <v>0.38545731417150475</v>
      </c>
      <c r="M31" s="2">
        <f t="shared" si="10"/>
        <v>-0.41402370904285857</v>
      </c>
      <c r="N31" s="3">
        <v>86</v>
      </c>
      <c r="O31" s="2">
        <f t="shared" si="3"/>
        <v>0.31967883428741356</v>
      </c>
      <c r="P31" s="2">
        <f t="shared" si="11"/>
        <v>-0.49528611711110254</v>
      </c>
      <c r="Q31" s="4">
        <v>60</v>
      </c>
      <c r="R31" s="2">
        <f t="shared" si="4"/>
        <v>0.30849915162733299</v>
      </c>
      <c r="S31" s="2">
        <f t="shared" si="12"/>
        <v>-0.5107460259389226</v>
      </c>
      <c r="T31" s="2">
        <v>54</v>
      </c>
      <c r="U31" s="2">
        <f t="shared" si="5"/>
        <v>0.36193029490616624</v>
      </c>
      <c r="V31" s="2">
        <f t="shared" si="13"/>
        <v>-0.44137506331368143</v>
      </c>
      <c r="W31" s="2">
        <v>47</v>
      </c>
      <c r="X31" s="2">
        <f t="shared" si="6"/>
        <v>0.43962211205687024</v>
      </c>
      <c r="Y31" s="2">
        <f t="shared" si="14"/>
        <v>-0.35692047161076412</v>
      </c>
      <c r="Z31" s="2">
        <v>69</v>
      </c>
      <c r="AA31" s="2">
        <f t="shared" si="7"/>
        <v>0.46684709066305813</v>
      </c>
      <c r="AB31" s="2">
        <f t="shared" si="15"/>
        <v>-0.33082534332155167</v>
      </c>
    </row>
    <row r="32" spans="1:28">
      <c r="A32" s="12" t="s">
        <v>36</v>
      </c>
      <c r="B32" s="2"/>
      <c r="C32" s="2"/>
      <c r="D32" s="2"/>
      <c r="E32" s="7">
        <v>1424</v>
      </c>
      <c r="F32" s="2">
        <f t="shared" si="0"/>
        <v>3.1903618177761031</v>
      </c>
      <c r="G32" s="2">
        <f t="shared" si="8"/>
        <v>0.50383993902988999</v>
      </c>
      <c r="H32" s="2">
        <v>853</v>
      </c>
      <c r="I32" s="2">
        <f t="shared" si="1"/>
        <v>1.7118545425354712</v>
      </c>
      <c r="J32" s="2">
        <f t="shared" si="9"/>
        <v>0.23346685960633407</v>
      </c>
      <c r="K32" s="2">
        <v>863</v>
      </c>
      <c r="L32" s="2">
        <f t="shared" si="2"/>
        <v>2.053392976111164</v>
      </c>
      <c r="M32" s="2">
        <f t="shared" si="10"/>
        <v>0.31247207212971995</v>
      </c>
      <c r="N32" s="3">
        <v>393</v>
      </c>
      <c r="O32" s="2">
        <f t="shared" si="3"/>
        <v>1.4608579287785295</v>
      </c>
      <c r="P32" s="2">
        <f t="shared" si="11"/>
        <v>0.16460798202075647</v>
      </c>
      <c r="Q32" s="4">
        <v>283</v>
      </c>
      <c r="R32" s="2">
        <f t="shared" si="4"/>
        <v>1.4550876651755873</v>
      </c>
      <c r="S32" s="2">
        <f t="shared" si="12"/>
        <v>0.16288915920172398</v>
      </c>
      <c r="T32" s="2">
        <v>494</v>
      </c>
      <c r="U32" s="2">
        <f t="shared" si="5"/>
        <v>3.3109919571045574</v>
      </c>
      <c r="V32" s="2">
        <f t="shared" si="13"/>
        <v>0.51995812578699685</v>
      </c>
      <c r="W32" s="2">
        <v>281</v>
      </c>
      <c r="X32" s="2">
        <f t="shared" si="6"/>
        <v>2.6283790103825648</v>
      </c>
      <c r="Y32" s="2">
        <f t="shared" si="14"/>
        <v>0.41968799035859827</v>
      </c>
      <c r="Z32" s="2">
        <v>436</v>
      </c>
      <c r="AA32" s="2">
        <f t="shared" si="7"/>
        <v>2.9499323410013529</v>
      </c>
      <c r="AB32" s="2">
        <f t="shared" si="15"/>
        <v>0.46981205520977903</v>
      </c>
    </row>
    <row r="33" spans="1:28">
      <c r="A33" s="12" t="s">
        <v>37</v>
      </c>
      <c r="B33" s="2"/>
      <c r="C33" s="2"/>
      <c r="D33" s="2"/>
      <c r="E33" s="7">
        <v>443.85396235520699</v>
      </c>
      <c r="F33" s="2">
        <f t="shared" si="0"/>
        <v>0.99442045938671642</v>
      </c>
      <c r="G33" s="2">
        <f t="shared" si="8"/>
        <v>-2.4299490211295354E-3</v>
      </c>
      <c r="H33" s="2">
        <v>195</v>
      </c>
      <c r="I33" s="2">
        <f t="shared" si="1"/>
        <v>0.39133837725019566</v>
      </c>
      <c r="J33" s="2">
        <f t="shared" si="9"/>
        <v>-0.4074475601986709</v>
      </c>
      <c r="K33" s="2">
        <v>134</v>
      </c>
      <c r="L33" s="2">
        <f t="shared" si="2"/>
        <v>0.31883506233939279</v>
      </c>
      <c r="M33" s="2">
        <f t="shared" si="10"/>
        <v>-0.49643392522068192</v>
      </c>
      <c r="N33" s="3">
        <v>106</v>
      </c>
      <c r="O33" s="2">
        <f t="shared" si="3"/>
        <v>0.39402274923797492</v>
      </c>
      <c r="P33" s="2">
        <f t="shared" si="11"/>
        <v>-0.40447870308989992</v>
      </c>
      <c r="Q33" s="4">
        <v>85</v>
      </c>
      <c r="R33" s="2">
        <f t="shared" si="4"/>
        <v>0.43704046480538844</v>
      </c>
      <c r="S33" s="2">
        <f t="shared" si="12"/>
        <v>-0.35947835060827343</v>
      </c>
      <c r="T33" s="2">
        <v>61</v>
      </c>
      <c r="U33" s="2">
        <f t="shared" si="5"/>
        <v>0.40884718498659517</v>
      </c>
      <c r="V33" s="2">
        <f t="shared" si="13"/>
        <v>-0.38843898812588296</v>
      </c>
      <c r="W33" s="2">
        <v>54</v>
      </c>
      <c r="X33" s="2">
        <f t="shared" si="6"/>
        <v>0.50509774576746791</v>
      </c>
      <c r="Y33" s="2">
        <f t="shared" si="14"/>
        <v>-0.29662456972351309</v>
      </c>
      <c r="Z33" s="2">
        <v>84</v>
      </c>
      <c r="AA33" s="2">
        <f t="shared" si="7"/>
        <v>0.56833558863328826</v>
      </c>
      <c r="AB33" s="2">
        <f t="shared" si="15"/>
        <v>-0.24539514799692522</v>
      </c>
    </row>
    <row r="34" spans="1:28">
      <c r="A34" s="12" t="s">
        <v>38</v>
      </c>
      <c r="B34" s="2"/>
      <c r="C34" s="2"/>
      <c r="D34" s="2"/>
      <c r="E34" s="7">
        <v>0</v>
      </c>
      <c r="F34" s="2">
        <f t="shared" si="0"/>
        <v>0</v>
      </c>
      <c r="G34" s="2" t="e">
        <f t="shared" si="8"/>
        <v>#NUM!</v>
      </c>
      <c r="H34" s="2">
        <v>0</v>
      </c>
      <c r="I34" s="2">
        <f t="shared" si="1"/>
        <v>0</v>
      </c>
      <c r="J34" s="2" t="e">
        <f t="shared" si="9"/>
        <v>#NUM!</v>
      </c>
      <c r="K34" s="2">
        <v>0</v>
      </c>
      <c r="L34" s="2">
        <f t="shared" si="2"/>
        <v>0</v>
      </c>
      <c r="M34" s="2" t="e">
        <f t="shared" si="10"/>
        <v>#NUM!</v>
      </c>
      <c r="N34" s="3">
        <v>0</v>
      </c>
      <c r="O34" s="2">
        <f t="shared" si="3"/>
        <v>0</v>
      </c>
      <c r="P34" s="2" t="e">
        <f t="shared" si="11"/>
        <v>#NUM!</v>
      </c>
      <c r="Q34" s="4">
        <v>593</v>
      </c>
      <c r="R34" s="2">
        <f t="shared" si="4"/>
        <v>3.0489999485834747</v>
      </c>
      <c r="S34" s="2">
        <f t="shared" si="12"/>
        <v>0.48415741704169629</v>
      </c>
      <c r="T34" s="2">
        <v>376</v>
      </c>
      <c r="U34" s="2">
        <f t="shared" si="5"/>
        <v>2.520107238605898</v>
      </c>
      <c r="V34" s="2">
        <f t="shared" si="13"/>
        <v>0.40141902179101102</v>
      </c>
      <c r="W34" s="2">
        <v>234</v>
      </c>
      <c r="X34" s="2">
        <f t="shared" si="6"/>
        <v>2.1887568983256944</v>
      </c>
      <c r="Y34" s="2">
        <f t="shared" si="14"/>
        <v>0.3401975278636612</v>
      </c>
      <c r="Z34" s="2">
        <v>215</v>
      </c>
      <c r="AA34" s="2">
        <f t="shared" si="7"/>
        <v>1.4546684709066307</v>
      </c>
      <c r="AB34" s="2">
        <f t="shared" si="15"/>
        <v>0.16276402585679839</v>
      </c>
    </row>
    <row r="35" spans="1:28">
      <c r="A35" s="12" t="s">
        <v>39</v>
      </c>
      <c r="B35" s="2"/>
      <c r="C35" s="2"/>
      <c r="D35" s="2"/>
      <c r="E35" s="7">
        <v>0</v>
      </c>
      <c r="F35" s="2">
        <f t="shared" si="0"/>
        <v>0</v>
      </c>
      <c r="G35" s="2" t="e">
        <f t="shared" si="8"/>
        <v>#NUM!</v>
      </c>
      <c r="H35" s="2">
        <v>0</v>
      </c>
      <c r="I35" s="2">
        <f t="shared" si="1"/>
        <v>0</v>
      </c>
      <c r="J35" s="2" t="e">
        <f t="shared" si="9"/>
        <v>#NUM!</v>
      </c>
      <c r="K35" s="2">
        <v>0</v>
      </c>
      <c r="L35" s="2">
        <f t="shared" si="2"/>
        <v>0</v>
      </c>
      <c r="M35" s="2" t="e">
        <f t="shared" si="10"/>
        <v>#NUM!</v>
      </c>
      <c r="N35" s="3">
        <v>0</v>
      </c>
      <c r="O35" s="2">
        <f t="shared" si="3"/>
        <v>0</v>
      </c>
      <c r="P35" s="2" t="e">
        <f t="shared" si="11"/>
        <v>#NUM!</v>
      </c>
      <c r="Q35" s="4">
        <v>0</v>
      </c>
      <c r="R35" s="2">
        <f t="shared" si="4"/>
        <v>0</v>
      </c>
      <c r="S35" s="2" t="e">
        <f t="shared" si="12"/>
        <v>#NUM!</v>
      </c>
      <c r="T35" s="2">
        <v>0</v>
      </c>
      <c r="U35" s="2">
        <f t="shared" si="5"/>
        <v>0</v>
      </c>
      <c r="V35" s="2" t="e">
        <f t="shared" si="13"/>
        <v>#NUM!</v>
      </c>
      <c r="W35" s="2">
        <v>0</v>
      </c>
      <c r="X35" s="2">
        <f t="shared" si="6"/>
        <v>0</v>
      </c>
      <c r="Y35" s="2" t="e">
        <f t="shared" si="14"/>
        <v>#NUM!</v>
      </c>
      <c r="Z35" s="2">
        <v>0</v>
      </c>
      <c r="AA35" s="2">
        <f t="shared" si="7"/>
        <v>0</v>
      </c>
      <c r="AB35" s="2" t="e">
        <f t="shared" si="15"/>
        <v>#NUM!</v>
      </c>
    </row>
    <row r="36" spans="1:28">
      <c r="A36" s="12" t="s">
        <v>40</v>
      </c>
      <c r="B36" s="2"/>
      <c r="C36" s="2"/>
      <c r="D36" s="2"/>
      <c r="E36" s="7">
        <v>721.59711914563843</v>
      </c>
      <c r="F36" s="2">
        <f t="shared" si="0"/>
        <v>1.6166825117552515</v>
      </c>
      <c r="G36" s="2">
        <f t="shared" si="8"/>
        <v>0.20862474041918785</v>
      </c>
      <c r="H36" s="2">
        <v>866</v>
      </c>
      <c r="I36" s="2">
        <f t="shared" si="1"/>
        <v>1.7379437676854843</v>
      </c>
      <c r="J36" s="2">
        <f t="shared" si="9"/>
        <v>0.2400357204561577</v>
      </c>
      <c r="K36" s="2">
        <v>347</v>
      </c>
      <c r="L36" s="2">
        <f t="shared" si="2"/>
        <v>0.82564004949081571</v>
      </c>
      <c r="M36" s="2">
        <f t="shared" si="10"/>
        <v>-8.3209248794615859E-2</v>
      </c>
      <c r="N36" s="3">
        <v>145</v>
      </c>
      <c r="O36" s="2">
        <f t="shared" si="3"/>
        <v>0.53899338339156944</v>
      </c>
      <c r="P36" s="2">
        <f t="shared" si="11"/>
        <v>-0.26841656611969528</v>
      </c>
      <c r="Q36" s="4">
        <v>51</v>
      </c>
      <c r="R36" s="2">
        <f t="shared" si="4"/>
        <v>0.26222427888323308</v>
      </c>
      <c r="S36" s="2">
        <f t="shared" si="12"/>
        <v>-0.58132710022462986</v>
      </c>
      <c r="T36" s="2">
        <v>37</v>
      </c>
      <c r="U36" s="2">
        <f t="shared" si="5"/>
        <v>0.24798927613941019</v>
      </c>
      <c r="V36" s="2">
        <f t="shared" si="13"/>
        <v>-0.60556709906965489</v>
      </c>
      <c r="W36" s="2">
        <v>25</v>
      </c>
      <c r="X36" s="2">
        <f t="shared" si="6"/>
        <v>0.23384154896642037</v>
      </c>
      <c r="Y36" s="2">
        <f t="shared" si="14"/>
        <v>-0.63107832087444382</v>
      </c>
      <c r="Z36" s="2">
        <v>0</v>
      </c>
      <c r="AA36" s="2">
        <f t="shared" si="7"/>
        <v>0</v>
      </c>
      <c r="AB36" s="2" t="e">
        <f t="shared" si="15"/>
        <v>#NUM!</v>
      </c>
    </row>
    <row r="37" spans="1:28">
      <c r="A37" s="12" t="s">
        <v>41</v>
      </c>
      <c r="B37" s="2"/>
      <c r="C37" s="2"/>
      <c r="D37" s="2"/>
      <c r="E37" s="7">
        <v>268.44602000145773</v>
      </c>
      <c r="F37" s="2">
        <f t="shared" si="0"/>
        <v>0.60143253676026032</v>
      </c>
      <c r="G37" s="2">
        <f t="shared" si="8"/>
        <v>-0.22081308080282602</v>
      </c>
      <c r="H37" s="2">
        <v>157</v>
      </c>
      <c r="I37" s="2">
        <f t="shared" si="1"/>
        <v>0.31507756527323444</v>
      </c>
      <c r="J37" s="2">
        <f t="shared" si="9"/>
        <v>-0.50158251915195518</v>
      </c>
      <c r="K37" s="2">
        <v>171</v>
      </c>
      <c r="L37" s="2">
        <f t="shared" si="2"/>
        <v>0.40687160940325501</v>
      </c>
      <c r="M37" s="2">
        <f t="shared" si="10"/>
        <v>-0.39054261319333572</v>
      </c>
      <c r="N37" s="3">
        <v>161</v>
      </c>
      <c r="O37" s="2">
        <f t="shared" si="3"/>
        <v>0.59846851535201839</v>
      </c>
      <c r="P37" s="2">
        <f t="shared" si="11"/>
        <v>-0.22295869232282053</v>
      </c>
      <c r="Q37" s="4">
        <v>94</v>
      </c>
      <c r="R37" s="2">
        <f t="shared" si="4"/>
        <v>0.48331533754948841</v>
      </c>
      <c r="S37" s="2">
        <f t="shared" si="12"/>
        <v>-0.31576942272286751</v>
      </c>
      <c r="T37" s="2">
        <v>45</v>
      </c>
      <c r="U37" s="2">
        <f t="shared" si="5"/>
        <v>0.30160857908847183</v>
      </c>
      <c r="V37" s="2">
        <f t="shared" si="13"/>
        <v>-0.52055630936130626</v>
      </c>
      <c r="W37" s="2">
        <v>62</v>
      </c>
      <c r="X37" s="2">
        <f t="shared" si="6"/>
        <v>0.57992704143672247</v>
      </c>
      <c r="Y37" s="2">
        <f t="shared" si="14"/>
        <v>-0.23662664004822767</v>
      </c>
      <c r="Z37" s="2">
        <v>0</v>
      </c>
      <c r="AA37" s="2">
        <f t="shared" si="7"/>
        <v>0</v>
      </c>
      <c r="AB37" s="2" t="e">
        <f t="shared" si="15"/>
        <v>#NUM!</v>
      </c>
    </row>
    <row r="38" spans="1:28">
      <c r="A38" s="12" t="s">
        <v>42</v>
      </c>
      <c r="B38" s="2"/>
      <c r="C38" s="2"/>
      <c r="D38" s="2"/>
      <c r="E38" s="7">
        <v>377.97015453053893</v>
      </c>
      <c r="F38" s="2">
        <f t="shared" si="0"/>
        <v>0.84681288572553692</v>
      </c>
      <c r="G38" s="2">
        <f t="shared" si="8"/>
        <v>-7.2212542059194043E-2</v>
      </c>
      <c r="H38" s="2">
        <v>353</v>
      </c>
      <c r="I38" s="2">
        <f t="shared" si="1"/>
        <v>0.70842280599650809</v>
      </c>
      <c r="J38" s="2">
        <f t="shared" si="9"/>
        <v>-0.1497074661733663</v>
      </c>
      <c r="K38" s="2">
        <v>417</v>
      </c>
      <c r="L38" s="2">
        <f t="shared" si="2"/>
        <v>0.9921956790710954</v>
      </c>
      <c r="M38" s="2">
        <f t="shared" si="10"/>
        <v>-3.402668611732117E-3</v>
      </c>
      <c r="N38" s="3">
        <v>195</v>
      </c>
      <c r="O38" s="2">
        <f t="shared" si="3"/>
        <v>0.72485317076797262</v>
      </c>
      <c r="P38" s="2">
        <f t="shared" si="11"/>
        <v>-0.1397499569921522</v>
      </c>
      <c r="Q38" s="4">
        <v>107</v>
      </c>
      <c r="R38" s="2">
        <f t="shared" si="4"/>
        <v>0.55015682040207725</v>
      </c>
      <c r="S38" s="2">
        <f t="shared" si="12"/>
        <v>-0.25951349863735651</v>
      </c>
      <c r="T38" s="2">
        <v>85</v>
      </c>
      <c r="U38" s="2">
        <f t="shared" si="5"/>
        <v>0.56970509383378021</v>
      </c>
      <c r="V38" s="2">
        <f t="shared" si="13"/>
        <v>-0.24434989742235719</v>
      </c>
      <c r="W38" s="2">
        <v>74</v>
      </c>
      <c r="X38" s="2">
        <f t="shared" si="6"/>
        <v>0.69217098494060425</v>
      </c>
      <c r="Y38" s="2">
        <f t="shared" si="14"/>
        <v>-0.15978660981550538</v>
      </c>
      <c r="Z38" s="2">
        <v>178</v>
      </c>
      <c r="AA38" s="2">
        <f t="shared" si="7"/>
        <v>1.2043301759133964</v>
      </c>
      <c r="AB38" s="2">
        <f t="shared" si="15"/>
        <v>8.0745568250087024E-2</v>
      </c>
    </row>
    <row r="39" spans="1:28">
      <c r="A39" s="12" t="s">
        <v>43</v>
      </c>
      <c r="B39" s="2"/>
      <c r="C39" s="2"/>
      <c r="D39" s="2"/>
      <c r="E39" s="7">
        <v>79.000668361611062</v>
      </c>
      <c r="F39" s="2">
        <f t="shared" si="0"/>
        <v>0.17699488477505373</v>
      </c>
      <c r="G39" s="2">
        <f t="shared" si="8"/>
        <v>-0.75203928474592707</v>
      </c>
      <c r="H39" s="2">
        <v>47</v>
      </c>
      <c r="I39" s="2">
        <f t="shared" si="1"/>
        <v>9.4322583234662541E-2</v>
      </c>
      <c r="J39" s="2">
        <f t="shared" si="9"/>
        <v>-1.0253843136254714</v>
      </c>
      <c r="K39" s="2">
        <v>44</v>
      </c>
      <c r="L39" s="2">
        <f t="shared" si="2"/>
        <v>0.10469211002189016</v>
      </c>
      <c r="M39" s="2">
        <f t="shared" si="10"/>
        <v>-0.98008604709930225</v>
      </c>
      <c r="N39" s="3">
        <v>45</v>
      </c>
      <c r="O39" s="2">
        <f t="shared" si="3"/>
        <v>0.16727380863876293</v>
      </c>
      <c r="P39" s="2">
        <f t="shared" si="11"/>
        <v>-0.77657205457932643</v>
      </c>
      <c r="Q39" s="4">
        <v>17</v>
      </c>
      <c r="R39" s="2">
        <f t="shared" si="4"/>
        <v>8.7408092961077682E-2</v>
      </c>
      <c r="S39" s="2">
        <f t="shared" si="12"/>
        <v>-1.0584483549442922</v>
      </c>
      <c r="T39" s="2">
        <v>12</v>
      </c>
      <c r="U39" s="2">
        <f t="shared" si="5"/>
        <v>8.0428954423592491E-2</v>
      </c>
      <c r="V39" s="2">
        <f t="shared" si="13"/>
        <v>-1.094587577089025</v>
      </c>
      <c r="W39" s="2">
        <v>10</v>
      </c>
      <c r="X39" s="2">
        <f t="shared" si="6"/>
        <v>9.3536619586568143E-2</v>
      </c>
      <c r="Y39" s="2">
        <f t="shared" si="14"/>
        <v>-1.0290183295464814</v>
      </c>
      <c r="Z39" s="2">
        <v>28</v>
      </c>
      <c r="AA39" s="2">
        <f t="shared" si="7"/>
        <v>0.18944519621109607</v>
      </c>
      <c r="AB39" s="2">
        <f t="shared" si="15"/>
        <v>-0.72251640271658768</v>
      </c>
    </row>
    <row r="40" spans="1:28">
      <c r="A40" s="12" t="s">
        <v>44</v>
      </c>
      <c r="B40" s="2"/>
      <c r="C40" s="2"/>
      <c r="D40" s="2"/>
      <c r="E40" s="7">
        <v>0</v>
      </c>
      <c r="F40" s="2">
        <f t="shared" si="0"/>
        <v>0</v>
      </c>
      <c r="G40" s="2" t="e">
        <f t="shared" si="8"/>
        <v>#NUM!</v>
      </c>
      <c r="H40" s="2">
        <v>1385</v>
      </c>
      <c r="I40" s="2">
        <f t="shared" si="1"/>
        <v>2.779505910212928</v>
      </c>
      <c r="J40" s="2">
        <f t="shared" si="9"/>
        <v>0.44396760183927841</v>
      </c>
      <c r="K40" s="2">
        <v>1683</v>
      </c>
      <c r="L40" s="2">
        <f t="shared" si="2"/>
        <v>4.0044732083372985</v>
      </c>
      <c r="M40" s="2">
        <f t="shared" si="10"/>
        <v>0.60254539239033411</v>
      </c>
      <c r="N40" s="3">
        <v>671</v>
      </c>
      <c r="O40" s="2">
        <f t="shared" si="3"/>
        <v>2.4942383465913314</v>
      </c>
      <c r="P40" s="2">
        <f t="shared" si="11"/>
        <v>0.39693795181432179</v>
      </c>
      <c r="Q40" s="4">
        <v>396</v>
      </c>
      <c r="R40" s="2">
        <f t="shared" si="4"/>
        <v>2.036094400740398</v>
      </c>
      <c r="S40" s="2">
        <f t="shared" si="12"/>
        <v>0.30879790960294606</v>
      </c>
      <c r="T40" s="2">
        <v>366</v>
      </c>
      <c r="U40" s="2">
        <f t="shared" si="5"/>
        <v>2.4530831099195711</v>
      </c>
      <c r="V40" s="2">
        <f t="shared" si="13"/>
        <v>0.38971226225776068</v>
      </c>
      <c r="W40" s="2">
        <v>206</v>
      </c>
      <c r="X40" s="2">
        <f t="shared" si="6"/>
        <v>1.9268543634833035</v>
      </c>
      <c r="Y40" s="2">
        <f t="shared" si="14"/>
        <v>0.28484889082267173</v>
      </c>
      <c r="Z40" s="2">
        <v>434</v>
      </c>
      <c r="AA40" s="2">
        <f t="shared" si="7"/>
        <v>2.9364005412719894</v>
      </c>
      <c r="AB40" s="2">
        <f t="shared" si="15"/>
        <v>0.46781529545370376</v>
      </c>
    </row>
    <row r="41" spans="1:28">
      <c r="A41" s="12" t="s">
        <v>45</v>
      </c>
      <c r="B41" s="2"/>
      <c r="C41" s="2"/>
      <c r="D41" s="2"/>
      <c r="E41" s="7">
        <v>186</v>
      </c>
      <c r="F41" s="2">
        <f t="shared" si="0"/>
        <v>0.41671860822075496</v>
      </c>
      <c r="G41" s="2">
        <f t="shared" si="8"/>
        <v>-0.38015710605303127</v>
      </c>
      <c r="H41" s="2">
        <v>177</v>
      </c>
      <c r="I41" s="2">
        <f t="shared" si="1"/>
        <v>0.35521483473479304</v>
      </c>
      <c r="J41" s="2">
        <f t="shared" si="9"/>
        <v>-0.44950890519938214</v>
      </c>
      <c r="K41" s="2">
        <v>145</v>
      </c>
      <c r="L41" s="2">
        <f t="shared" si="2"/>
        <v>0.34500808984486536</v>
      </c>
      <c r="M41" s="2">
        <f t="shared" si="10"/>
        <v>-0.46217072135051462</v>
      </c>
      <c r="N41" s="3">
        <v>116</v>
      </c>
      <c r="O41" s="2">
        <f t="shared" si="3"/>
        <v>0.43119470671325555</v>
      </c>
      <c r="P41" s="2">
        <f t="shared" si="11"/>
        <v>-0.36532657912775168</v>
      </c>
      <c r="Q41" s="4">
        <v>151</v>
      </c>
      <c r="R41" s="2">
        <f t="shared" si="4"/>
        <v>0.77638953159545476</v>
      </c>
      <c r="S41" s="2">
        <f t="shared" si="12"/>
        <v>-0.10992032902939677</v>
      </c>
      <c r="T41" s="2">
        <v>178</v>
      </c>
      <c r="U41" s="2">
        <f t="shared" si="5"/>
        <v>1.1930294906166219</v>
      </c>
      <c r="V41" s="2">
        <f t="shared" si="13"/>
        <v>7.6651179172243955E-2</v>
      </c>
      <c r="W41" s="2">
        <v>68</v>
      </c>
      <c r="X41" s="2">
        <f t="shared" si="6"/>
        <v>0.63604901318866336</v>
      </c>
      <c r="Y41" s="2">
        <f t="shared" si="14"/>
        <v>-0.19650941684024525</v>
      </c>
      <c r="Z41" s="2">
        <v>0</v>
      </c>
      <c r="AA41" s="2">
        <f t="shared" si="7"/>
        <v>0</v>
      </c>
      <c r="AB41" s="2" t="e">
        <f t="shared" si="15"/>
        <v>#NUM!</v>
      </c>
    </row>
    <row r="42" spans="1:28">
      <c r="A42" s="12" t="s">
        <v>46</v>
      </c>
      <c r="B42" s="2"/>
      <c r="C42" s="2"/>
      <c r="D42" s="2"/>
      <c r="E42" s="7">
        <v>105.5327318520166</v>
      </c>
      <c r="F42" s="2">
        <f t="shared" si="0"/>
        <v>0.2364379201027231</v>
      </c>
      <c r="G42" s="2">
        <f t="shared" si="8"/>
        <v>-0.6262828697083781</v>
      </c>
      <c r="H42" s="2">
        <v>53</v>
      </c>
      <c r="I42" s="2">
        <f t="shared" si="1"/>
        <v>0.1063637640731301</v>
      </c>
      <c r="J42" s="2">
        <f t="shared" si="9"/>
        <v>-0.97320630196039992</v>
      </c>
      <c r="K42" s="2">
        <v>39</v>
      </c>
      <c r="L42" s="2">
        <f t="shared" si="2"/>
        <v>9.2795279337584469E-2</v>
      </c>
      <c r="M42" s="2">
        <f t="shared" si="10"/>
        <v>-1.0324741165589901</v>
      </c>
      <c r="N42" s="3">
        <v>32</v>
      </c>
      <c r="O42" s="2">
        <f t="shared" si="3"/>
        <v>0.11895026392089807</v>
      </c>
      <c r="P42" s="2">
        <f t="shared" si="11"/>
        <v>-0.92463459003476423</v>
      </c>
      <c r="Q42" s="4">
        <v>38</v>
      </c>
      <c r="R42" s="2">
        <f t="shared" si="4"/>
        <v>0.19538279603064423</v>
      </c>
      <c r="S42" s="2">
        <f t="shared" si="12"/>
        <v>-0.70911367970575601</v>
      </c>
      <c r="T42" s="2">
        <v>21</v>
      </c>
      <c r="U42" s="2">
        <f t="shared" si="5"/>
        <v>0.14075067024128685</v>
      </c>
      <c r="V42" s="2">
        <f t="shared" si="13"/>
        <v>-0.85154952840273068</v>
      </c>
      <c r="W42" s="2">
        <v>34</v>
      </c>
      <c r="X42" s="2">
        <f t="shared" si="6"/>
        <v>0.31802450659433168</v>
      </c>
      <c r="Y42" s="2">
        <f t="shared" si="14"/>
        <v>-0.4975394125042264</v>
      </c>
      <c r="Z42" s="2">
        <v>14</v>
      </c>
      <c r="AA42" s="2">
        <f t="shared" si="7"/>
        <v>9.4722598105548034E-2</v>
      </c>
      <c r="AB42" s="2">
        <f t="shared" si="15"/>
        <v>-1.0235463983805688</v>
      </c>
    </row>
    <row r="43" spans="1:28">
      <c r="A43" s="12" t="s">
        <v>47</v>
      </c>
      <c r="B43" s="2"/>
      <c r="C43" s="2"/>
      <c r="D43" s="2"/>
      <c r="E43" s="7">
        <v>13774.464852667714</v>
      </c>
      <c r="F43" s="2">
        <f t="shared" si="0"/>
        <v>30.860622701018258</v>
      </c>
      <c r="G43" s="2">
        <f t="shared" si="8"/>
        <v>1.4894046849444877</v>
      </c>
      <c r="H43" s="2">
        <v>13103</v>
      </c>
      <c r="I43" s="2">
        <f t="shared" si="1"/>
        <v>26.29593208774007</v>
      </c>
      <c r="J43" s="2">
        <f t="shared" si="9"/>
        <v>1.4198885694597168</v>
      </c>
      <c r="K43" s="2">
        <v>11894</v>
      </c>
      <c r="L43" s="2">
        <f t="shared" si="2"/>
        <v>28.300180831826399</v>
      </c>
      <c r="M43" s="2">
        <f t="shared" si="10"/>
        <v>1.4517892105777688</v>
      </c>
      <c r="N43" s="3">
        <v>8874</v>
      </c>
      <c r="O43" s="2">
        <f t="shared" si="3"/>
        <v>32.986395063564046</v>
      </c>
      <c r="P43" s="2">
        <f t="shared" si="11"/>
        <v>1.5183348560258656</v>
      </c>
      <c r="Q43" s="4">
        <v>6811</v>
      </c>
      <c r="R43" s="2">
        <f t="shared" si="4"/>
        <v>35.019795362229424</v>
      </c>
      <c r="S43" s="2">
        <f t="shared" si="12"/>
        <v>1.5443136039600425</v>
      </c>
      <c r="T43" s="2">
        <v>5563</v>
      </c>
      <c r="U43" s="2">
        <f t="shared" si="5"/>
        <v>37.28552278820375</v>
      </c>
      <c r="V43" s="2">
        <f t="shared" si="13"/>
        <v>1.5715402368041778</v>
      </c>
      <c r="W43" s="5">
        <v>4098</v>
      </c>
      <c r="X43" s="2">
        <f t="shared" si="6"/>
        <v>38.331306706575624</v>
      </c>
      <c r="Y43" s="2">
        <f t="shared" si="14"/>
        <v>1.5835536245186945</v>
      </c>
      <c r="Z43" s="2">
        <v>5748</v>
      </c>
      <c r="AA43" s="2">
        <f t="shared" si="7"/>
        <v>38.89039242219215</v>
      </c>
      <c r="AB43" s="2">
        <f t="shared" si="15"/>
        <v>1.5898423254033809</v>
      </c>
    </row>
    <row r="44" spans="1:28">
      <c r="A44" s="12" t="s">
        <v>48</v>
      </c>
      <c r="B44" s="2"/>
      <c r="C44" s="2"/>
      <c r="D44" s="2"/>
      <c r="E44" s="7">
        <v>113.73942415364806</v>
      </c>
      <c r="F44" s="2">
        <f t="shared" si="0"/>
        <v>0.25482437921042123</v>
      </c>
      <c r="G44" s="2">
        <f t="shared" si="8"/>
        <v>-0.5937590251197552</v>
      </c>
      <c r="H44" s="2">
        <v>87</v>
      </c>
      <c r="I44" s="2">
        <f t="shared" si="1"/>
        <v>0.17459712215777962</v>
      </c>
      <c r="J44" s="2">
        <f t="shared" si="9"/>
        <v>-0.75796291894257029</v>
      </c>
      <c r="K44" s="2">
        <v>463</v>
      </c>
      <c r="L44" s="2">
        <f t="shared" si="2"/>
        <v>1.1016465213667079</v>
      </c>
      <c r="M44" s="2">
        <f t="shared" si="10"/>
        <v>4.2042267432463525E-2</v>
      </c>
      <c r="N44" s="3">
        <v>44</v>
      </c>
      <c r="O44" s="2">
        <f t="shared" si="3"/>
        <v>0.16355661289123485</v>
      </c>
      <c r="P44" s="2">
        <f t="shared" si="11"/>
        <v>-0.78633189186848262</v>
      </c>
      <c r="Q44" s="4">
        <v>37</v>
      </c>
      <c r="R44" s="2">
        <f t="shared" si="4"/>
        <v>0.19024114350352203</v>
      </c>
      <c r="S44" s="2">
        <f t="shared" si="12"/>
        <v>-0.72069555225557114</v>
      </c>
      <c r="T44" s="2">
        <v>34</v>
      </c>
      <c r="U44" s="2">
        <f t="shared" si="5"/>
        <v>0.22788203753351205</v>
      </c>
      <c r="V44" s="2">
        <f t="shared" si="13"/>
        <v>-0.64228990609439485</v>
      </c>
      <c r="W44" s="2">
        <v>19</v>
      </c>
      <c r="X44" s="2">
        <f t="shared" si="6"/>
        <v>0.17771957721447948</v>
      </c>
      <c r="Y44" s="2">
        <f t="shared" si="14"/>
        <v>-0.75026472859365245</v>
      </c>
      <c r="Z44" s="2">
        <v>18</v>
      </c>
      <c r="AA44" s="2">
        <f t="shared" si="7"/>
        <v>0.12178619756427606</v>
      </c>
      <c r="AB44" s="2">
        <f t="shared" si="15"/>
        <v>-0.91440192895550088</v>
      </c>
    </row>
    <row r="45" spans="1:28">
      <c r="A45" s="12" t="s">
        <v>49</v>
      </c>
      <c r="B45" s="2"/>
      <c r="C45" s="2"/>
      <c r="D45" s="2"/>
      <c r="E45" s="7">
        <v>294.71213707374204</v>
      </c>
      <c r="F45" s="2">
        <f t="shared" si="0"/>
        <v>0.66027973971577503</v>
      </c>
      <c r="G45" s="2">
        <f t="shared" si="8"/>
        <v>-0.18027202858589345</v>
      </c>
      <c r="H45" s="2">
        <v>239</v>
      </c>
      <c r="I45" s="2">
        <f t="shared" si="1"/>
        <v>0.47964037006562443</v>
      </c>
      <c r="J45" s="2">
        <f t="shared" si="9"/>
        <v>-0.31908427061305122</v>
      </c>
      <c r="K45" s="2">
        <v>174</v>
      </c>
      <c r="L45" s="2">
        <f t="shared" si="2"/>
        <v>0.41400970781383845</v>
      </c>
      <c r="M45" s="2">
        <f t="shared" si="10"/>
        <v>-0.38298947530288979</v>
      </c>
      <c r="N45" s="3">
        <v>358</v>
      </c>
      <c r="O45" s="2">
        <f t="shared" si="3"/>
        <v>1.3307560776150471</v>
      </c>
      <c r="P45" s="2">
        <f t="shared" si="11"/>
        <v>0.1240984582892041</v>
      </c>
      <c r="Q45" s="4">
        <v>124</v>
      </c>
      <c r="R45" s="2">
        <f t="shared" si="4"/>
        <v>0.63756491336315491</v>
      </c>
      <c r="S45" s="2">
        <f t="shared" si="12"/>
        <v>-0.19547559116033111</v>
      </c>
      <c r="T45" s="2">
        <v>75</v>
      </c>
      <c r="U45" s="2">
        <f t="shared" si="5"/>
        <v>0.50268096514745308</v>
      </c>
      <c r="V45" s="2">
        <f t="shared" si="13"/>
        <v>-0.29870755974494995</v>
      </c>
      <c r="W45" s="2">
        <v>109</v>
      </c>
      <c r="X45" s="2">
        <f t="shared" si="6"/>
        <v>1.0195491534935928</v>
      </c>
      <c r="Y45" s="2">
        <f t="shared" si="14"/>
        <v>8.4081683941420651E-3</v>
      </c>
      <c r="Z45" s="2">
        <v>93</v>
      </c>
      <c r="AA45" s="2">
        <f t="shared" si="7"/>
        <v>0.62922868741542626</v>
      </c>
      <c r="AB45" s="2">
        <f t="shared" si="15"/>
        <v>-0.20119148550487179</v>
      </c>
    </row>
    <row r="46" spans="1:28">
      <c r="A46" s="12" t="s">
        <v>50</v>
      </c>
      <c r="B46" s="2"/>
      <c r="C46" s="2"/>
      <c r="D46" s="2"/>
      <c r="E46" s="7">
        <v>333.65244377845841</v>
      </c>
      <c r="F46" s="2">
        <f t="shared" si="0"/>
        <v>0.74752248387533804</v>
      </c>
      <c r="G46" s="2">
        <f t="shared" si="8"/>
        <v>-0.12637574015919806</v>
      </c>
      <c r="H46" s="2">
        <v>1064</v>
      </c>
      <c r="I46" s="2">
        <f t="shared" si="1"/>
        <v>2.1353027353549137</v>
      </c>
      <c r="J46" s="2">
        <f t="shared" si="9"/>
        <v>0.32945945639784041</v>
      </c>
      <c r="K46" s="2">
        <v>382</v>
      </c>
      <c r="L46" s="2">
        <f t="shared" si="2"/>
        <v>0.90891786428095556</v>
      </c>
      <c r="M46" s="2">
        <f t="shared" si="10"/>
        <v>-4.1475360673780874E-2</v>
      </c>
      <c r="N46" s="3">
        <v>224</v>
      </c>
      <c r="O46" s="2">
        <f t="shared" si="3"/>
        <v>0.83265184744628651</v>
      </c>
      <c r="P46" s="2">
        <f t="shared" si="11"/>
        <v>-7.9536550020507413E-2</v>
      </c>
      <c r="Q46" s="4">
        <v>104</v>
      </c>
      <c r="R46" s="2">
        <f t="shared" si="4"/>
        <v>0.5347318628207105</v>
      </c>
      <c r="S46" s="2">
        <f t="shared" si="12"/>
        <v>-0.27186393702378592</v>
      </c>
      <c r="T46" s="2">
        <v>88</v>
      </c>
      <c r="U46" s="2">
        <f t="shared" si="5"/>
        <v>0.58981233243967823</v>
      </c>
      <c r="V46" s="2">
        <f t="shared" si="13"/>
        <v>-0.22928615098648136</v>
      </c>
      <c r="W46" s="2">
        <v>71</v>
      </c>
      <c r="X46" s="2">
        <f t="shared" si="6"/>
        <v>0.66410999906463375</v>
      </c>
      <c r="Y46" s="2">
        <f t="shared" si="14"/>
        <v>-0.17775998082740629</v>
      </c>
      <c r="Z46" s="2">
        <v>78</v>
      </c>
      <c r="AA46" s="2">
        <f t="shared" si="7"/>
        <v>0.52774018944519618</v>
      </c>
      <c r="AB46" s="2">
        <f t="shared" si="15"/>
        <v>-0.27757983136832654</v>
      </c>
    </row>
    <row r="47" spans="1:28">
      <c r="A47" s="12" t="s">
        <v>51</v>
      </c>
      <c r="B47" s="2"/>
      <c r="C47" s="2"/>
      <c r="D47" s="2"/>
      <c r="E47" s="7">
        <v>79.799449731463781</v>
      </c>
      <c r="F47" s="2">
        <f t="shared" si="0"/>
        <v>0.17878449262837465</v>
      </c>
      <c r="G47" s="2">
        <f t="shared" si="8"/>
        <v>-0.74767015364970191</v>
      </c>
      <c r="H47" s="2">
        <v>57</v>
      </c>
      <c r="I47" s="2">
        <f t="shared" si="1"/>
        <v>0.1143912179654418</v>
      </c>
      <c r="J47" s="2">
        <f t="shared" si="9"/>
        <v>-0.9416073158886975</v>
      </c>
      <c r="K47" s="2">
        <v>69</v>
      </c>
      <c r="L47" s="2">
        <f t="shared" si="2"/>
        <v>0.16417626344341868</v>
      </c>
      <c r="M47" s="2">
        <f t="shared" si="10"/>
        <v>-0.78468963284823423</v>
      </c>
      <c r="N47" s="3">
        <v>50</v>
      </c>
      <c r="O47" s="2">
        <f t="shared" si="3"/>
        <v>0.18585978737640324</v>
      </c>
      <c r="P47" s="2">
        <f t="shared" si="11"/>
        <v>-0.73081456401865141</v>
      </c>
      <c r="Q47" s="4">
        <v>31</v>
      </c>
      <c r="R47" s="2">
        <f t="shared" si="4"/>
        <v>0.15939122834078873</v>
      </c>
      <c r="S47" s="2">
        <f t="shared" si="12"/>
        <v>-0.79753558248829348</v>
      </c>
      <c r="T47" s="2">
        <v>18</v>
      </c>
      <c r="U47" s="2">
        <f t="shared" si="5"/>
        <v>0.12064343163538875</v>
      </c>
      <c r="V47" s="2">
        <f t="shared" si="13"/>
        <v>-0.91849631803334386</v>
      </c>
      <c r="W47" s="2">
        <v>23</v>
      </c>
      <c r="X47" s="2">
        <f t="shared" si="6"/>
        <v>0.21513422504910673</v>
      </c>
      <c r="Y47" s="2">
        <f t="shared" si="14"/>
        <v>-0.66729049352888858</v>
      </c>
      <c r="Z47" s="2">
        <v>31</v>
      </c>
      <c r="AA47" s="2">
        <f t="shared" si="7"/>
        <v>0.20974289580514208</v>
      </c>
      <c r="AB47" s="2">
        <f t="shared" si="15"/>
        <v>-0.67831274022453414</v>
      </c>
    </row>
    <row r="48" spans="1:28">
      <c r="A48" s="12" t="s">
        <v>52</v>
      </c>
      <c r="B48" s="2"/>
      <c r="C48" s="2"/>
      <c r="D48" s="2"/>
      <c r="E48" s="7">
        <v>133.61253517563895</v>
      </c>
      <c r="F48" s="2">
        <f t="shared" si="0"/>
        <v>0.29934854677010181</v>
      </c>
      <c r="G48" s="2">
        <f t="shared" si="8"/>
        <v>-0.52382284585722283</v>
      </c>
      <c r="H48" s="2">
        <v>85</v>
      </c>
      <c r="I48" s="2">
        <f t="shared" si="1"/>
        <v>0.17058339521162375</v>
      </c>
      <c r="J48" s="2">
        <f t="shared" si="9"/>
        <v>-0.76806324584689611</v>
      </c>
      <c r="K48" s="2">
        <v>139</v>
      </c>
      <c r="L48" s="2">
        <f t="shared" si="2"/>
        <v>0.33073189302369849</v>
      </c>
      <c r="M48" s="2">
        <f t="shared" si="10"/>
        <v>-0.48052392333139449</v>
      </c>
      <c r="N48" s="3">
        <v>36</v>
      </c>
      <c r="O48" s="2">
        <f t="shared" si="3"/>
        <v>0.13381904691101035</v>
      </c>
      <c r="P48" s="2">
        <f t="shared" si="11"/>
        <v>-0.87348206758738278</v>
      </c>
      <c r="Q48" s="4">
        <v>81</v>
      </c>
      <c r="R48" s="2">
        <f t="shared" si="4"/>
        <v>0.41647385469689957</v>
      </c>
      <c r="S48" s="2">
        <f t="shared" si="12"/>
        <v>-0.38041225744391644</v>
      </c>
      <c r="T48" s="2">
        <v>80</v>
      </c>
      <c r="U48" s="2">
        <f t="shared" si="5"/>
        <v>0.53619302949061665</v>
      </c>
      <c r="V48" s="2">
        <f t="shared" si="13"/>
        <v>-0.27067883614470639</v>
      </c>
      <c r="W48" s="2">
        <v>17</v>
      </c>
      <c r="X48" s="2">
        <f t="shared" si="6"/>
        <v>0.15901225329716584</v>
      </c>
      <c r="Y48" s="2">
        <f t="shared" si="14"/>
        <v>-0.79856940816820754</v>
      </c>
      <c r="Z48" s="2">
        <v>25</v>
      </c>
      <c r="AA48" s="2">
        <f t="shared" si="7"/>
        <v>0.16914749661705006</v>
      </c>
      <c r="AB48" s="2">
        <f t="shared" si="15"/>
        <v>-0.77173442538676928</v>
      </c>
    </row>
    <row r="49" spans="1:28">
      <c r="A49" s="12" t="s">
        <v>53</v>
      </c>
      <c r="B49" s="2"/>
      <c r="C49" s="2"/>
      <c r="D49" s="2"/>
      <c r="E49" s="7">
        <v>2102.7736820763912</v>
      </c>
      <c r="F49" s="2">
        <f t="shared" si="0"/>
        <v>4.7111017322478821</v>
      </c>
      <c r="G49" s="2">
        <f t="shared" si="8"/>
        <v>0.67312248256063856</v>
      </c>
      <c r="H49" s="2">
        <v>2183</v>
      </c>
      <c r="I49" s="2">
        <f t="shared" si="1"/>
        <v>4.3809829617291136</v>
      </c>
      <c r="J49" s="2">
        <f t="shared" si="9"/>
        <v>0.64157156414795025</v>
      </c>
      <c r="K49" s="2">
        <v>2008</v>
      </c>
      <c r="L49" s="2">
        <f t="shared" si="2"/>
        <v>4.7777672028171692</v>
      </c>
      <c r="M49" s="2">
        <f t="shared" si="10"/>
        <v>0.67922498488749206</v>
      </c>
      <c r="N49" s="3">
        <v>1247</v>
      </c>
      <c r="O49" s="2">
        <f t="shared" si="3"/>
        <v>4.6353430971674969</v>
      </c>
      <c r="P49" s="2">
        <f t="shared" si="11"/>
        <v>0.66608188512387234</v>
      </c>
      <c r="Q49" s="4">
        <v>696</v>
      </c>
      <c r="R49" s="2">
        <f t="shared" si="4"/>
        <v>3.5785901588770632</v>
      </c>
      <c r="S49" s="2">
        <f t="shared" si="12"/>
        <v>0.55371196328799588</v>
      </c>
      <c r="T49" s="2">
        <v>773</v>
      </c>
      <c r="U49" s="2">
        <f t="shared" si="5"/>
        <v>5.1809651474530831</v>
      </c>
      <c r="V49" s="2">
        <f t="shared" si="13"/>
        <v>0.71441067078167486</v>
      </c>
      <c r="W49" s="2">
        <v>211</v>
      </c>
      <c r="X49" s="2">
        <f t="shared" si="6"/>
        <v>1.9736226732765878</v>
      </c>
      <c r="Y49" s="2">
        <f t="shared" si="14"/>
        <v>0.29526412575121108</v>
      </c>
      <c r="Z49" s="2">
        <v>525</v>
      </c>
      <c r="AA49" s="2">
        <f t="shared" si="7"/>
        <v>3.5520974289580516</v>
      </c>
      <c r="AB49" s="2">
        <f t="shared" si="15"/>
        <v>0.55048486934714991</v>
      </c>
    </row>
    <row r="50" spans="1:28">
      <c r="A50" s="15" t="s">
        <v>1</v>
      </c>
      <c r="B50" s="1"/>
      <c r="C50" s="1"/>
      <c r="D50" s="1"/>
      <c r="E50" s="9">
        <f>SUM(E3:E49)</f>
        <v>44634.43588328248</v>
      </c>
      <c r="F50" s="2">
        <f>SUM(F3:F49)</f>
        <v>99.999999999999972</v>
      </c>
      <c r="G50" s="2">
        <f t="shared" si="8"/>
        <v>1.9999999999999996</v>
      </c>
      <c r="H50" s="2">
        <f>SUM(H3:H49)</f>
        <v>49829</v>
      </c>
      <c r="I50" s="2">
        <f>SUM(I3:I49)</f>
        <v>100.00000000000001</v>
      </c>
      <c r="J50" s="2">
        <f t="shared" si="9"/>
        <v>2</v>
      </c>
      <c r="K50" s="2">
        <f>SUM(K3:K49)</f>
        <v>42028</v>
      </c>
      <c r="L50" s="2">
        <f>SUM(L3:L49)</f>
        <v>99.999999999999972</v>
      </c>
      <c r="M50" s="2">
        <f t="shared" si="10"/>
        <v>1.9999999999999996</v>
      </c>
      <c r="N50" s="6">
        <f>SUM(N3:N49)</f>
        <v>26902</v>
      </c>
      <c r="O50" s="6">
        <f>SUM(O3:O49)</f>
        <v>100</v>
      </c>
      <c r="P50" s="2">
        <f t="shared" si="11"/>
        <v>2</v>
      </c>
      <c r="Q50" s="6">
        <f>SUM(Q3:Q49)</f>
        <v>19449</v>
      </c>
      <c r="R50" s="2">
        <f>SUM(R3:R49)</f>
        <v>100.00000000000001</v>
      </c>
      <c r="S50" s="2">
        <f t="shared" si="12"/>
        <v>2</v>
      </c>
      <c r="T50" s="2">
        <f>SUM(T3:T49)</f>
        <v>14920</v>
      </c>
      <c r="U50" s="2">
        <f>SUM(U3:U49)</f>
        <v>100</v>
      </c>
      <c r="V50" s="2">
        <f t="shared" si="13"/>
        <v>2</v>
      </c>
      <c r="W50" s="2">
        <f>SUM(W3:W49)</f>
        <v>10691</v>
      </c>
      <c r="X50" s="2">
        <f>SUM(X3:X49)</f>
        <v>100</v>
      </c>
      <c r="Y50" s="2">
        <f t="shared" si="14"/>
        <v>2</v>
      </c>
      <c r="Z50" s="2">
        <f>SUM(Z3:Z49)</f>
        <v>14780</v>
      </c>
      <c r="AA50" s="2">
        <f>SUM(AA3:AA49)</f>
        <v>99.999999999999986</v>
      </c>
      <c r="AB50" s="2">
        <f t="shared" si="15"/>
        <v>1.9999999999999996</v>
      </c>
    </row>
  </sheetData>
  <sortState ref="A3:AA49">
    <sortCondition ref="A3:A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58EF-5E91-7A4F-BD5C-4ACE97FE4316}">
  <dimension ref="A1:AB97"/>
  <sheetViews>
    <sheetView workbookViewId="0">
      <selection activeCell="P56" sqref="P56"/>
    </sheetView>
  </sheetViews>
  <sheetFormatPr baseColWidth="10" defaultRowHeight="16"/>
  <cols>
    <col min="1" max="1" width="10.83203125" style="11"/>
  </cols>
  <sheetData>
    <row r="1" spans="1:28" s="11" customFormat="1">
      <c r="A1" s="10" t="s">
        <v>6</v>
      </c>
      <c r="B1" s="10">
        <v>2018</v>
      </c>
      <c r="C1" s="10"/>
      <c r="D1" s="10"/>
      <c r="E1" s="10">
        <v>2017</v>
      </c>
      <c r="F1" s="10"/>
      <c r="G1" s="10"/>
      <c r="H1" s="10">
        <v>2016</v>
      </c>
      <c r="I1" s="10"/>
      <c r="J1" s="10"/>
      <c r="K1" s="10">
        <v>2015</v>
      </c>
      <c r="L1" s="10"/>
      <c r="M1" s="10"/>
      <c r="N1" s="10">
        <v>2014</v>
      </c>
      <c r="O1" s="10"/>
      <c r="P1" s="10"/>
      <c r="Q1" s="10">
        <v>2013</v>
      </c>
      <c r="R1" s="10"/>
      <c r="S1" s="10"/>
      <c r="T1" s="10">
        <v>2012</v>
      </c>
      <c r="U1" s="10"/>
      <c r="V1" s="10"/>
      <c r="W1" s="10">
        <v>2011</v>
      </c>
      <c r="X1" s="10"/>
      <c r="Y1" s="10"/>
      <c r="Z1" s="10">
        <v>2010</v>
      </c>
      <c r="AA1" s="10"/>
      <c r="AB1" s="10"/>
    </row>
    <row r="2" spans="1:28" s="11" customFormat="1">
      <c r="A2" s="10"/>
      <c r="B2" s="10" t="s">
        <v>0</v>
      </c>
      <c r="C2" s="10" t="s">
        <v>55</v>
      </c>
      <c r="D2" s="10" t="s">
        <v>54</v>
      </c>
      <c r="E2" s="10" t="s">
        <v>0</v>
      </c>
      <c r="F2" s="10" t="s">
        <v>55</v>
      </c>
      <c r="G2" s="10" t="s">
        <v>54</v>
      </c>
      <c r="H2" s="10" t="s">
        <v>0</v>
      </c>
      <c r="I2" s="10" t="s">
        <v>55</v>
      </c>
      <c r="J2" s="10" t="s">
        <v>54</v>
      </c>
      <c r="K2" s="10" t="s">
        <v>0</v>
      </c>
      <c r="L2" s="10" t="s">
        <v>55</v>
      </c>
      <c r="M2" s="10" t="s">
        <v>54</v>
      </c>
      <c r="N2" s="10" t="s">
        <v>0</v>
      </c>
      <c r="O2" s="10" t="s">
        <v>55</v>
      </c>
      <c r="P2" s="10" t="s">
        <v>54</v>
      </c>
      <c r="Q2" s="10" t="s">
        <v>0</v>
      </c>
      <c r="R2" s="10" t="s">
        <v>55</v>
      </c>
      <c r="S2" s="10" t="s">
        <v>54</v>
      </c>
      <c r="T2" s="10" t="s">
        <v>0</v>
      </c>
      <c r="U2" s="10" t="s">
        <v>55</v>
      </c>
      <c r="V2" s="10" t="s">
        <v>54</v>
      </c>
      <c r="W2" s="10" t="s">
        <v>0</v>
      </c>
      <c r="X2" s="10" t="s">
        <v>55</v>
      </c>
      <c r="Y2" s="10" t="s">
        <v>54</v>
      </c>
      <c r="Z2" s="10" t="s">
        <v>0</v>
      </c>
      <c r="AA2" s="10" t="s">
        <v>55</v>
      </c>
      <c r="AB2" s="10" t="s">
        <v>54</v>
      </c>
    </row>
    <row r="3" spans="1:28">
      <c r="A3" s="12" t="s">
        <v>7</v>
      </c>
      <c r="B3" s="2">
        <v>4</v>
      </c>
      <c r="C3" s="2">
        <v>0.03</v>
      </c>
      <c r="D3" s="2">
        <f>LOG(C3,10)</f>
        <v>-1.5228787452803374</v>
      </c>
      <c r="E3" s="2">
        <v>9</v>
      </c>
      <c r="F3" s="2">
        <v>0.05</v>
      </c>
      <c r="G3" s="2">
        <f>LOG(F3,10)</f>
        <v>-1.301029995663981</v>
      </c>
      <c r="H3" s="2">
        <v>12</v>
      </c>
      <c r="I3" s="2">
        <v>0.05</v>
      </c>
      <c r="J3" s="2">
        <f>LOG(I3,10)</f>
        <v>-1.301029995663981</v>
      </c>
      <c r="K3" s="2">
        <v>17</v>
      </c>
      <c r="L3" s="2">
        <v>6.9999999999999993E-2</v>
      </c>
      <c r="M3" s="2">
        <f>LOG(L3,10)</f>
        <v>-1.1549019599857431</v>
      </c>
      <c r="N3" s="2">
        <v>20</v>
      </c>
      <c r="O3" s="2">
        <v>0.08</v>
      </c>
      <c r="P3" s="2">
        <f>LOG(O3,10)</f>
        <v>-1.0969100130080565</v>
      </c>
      <c r="Q3" s="2">
        <v>9</v>
      </c>
      <c r="R3" s="2">
        <v>0.04</v>
      </c>
      <c r="S3" s="2">
        <f>LOG(R3,10)</f>
        <v>-1.3979400086720375</v>
      </c>
      <c r="T3" s="2">
        <v>19</v>
      </c>
      <c r="U3" s="2">
        <v>6.9999999999999993E-2</v>
      </c>
      <c r="V3" s="2">
        <f>LOG(U3,10)</f>
        <v>-1.1549019599857431</v>
      </c>
      <c r="W3" s="2">
        <v>14</v>
      </c>
      <c r="X3" s="2">
        <v>0.09</v>
      </c>
      <c r="Y3" s="2">
        <f>LOG(X3,10)</f>
        <v>-1.0457574905606752</v>
      </c>
      <c r="Z3" s="2">
        <v>4</v>
      </c>
      <c r="AA3" s="2">
        <v>0.03</v>
      </c>
      <c r="AB3" s="2">
        <f>LOG(AA3,10)</f>
        <v>-1.5228787452803374</v>
      </c>
    </row>
    <row r="4" spans="1:28">
      <c r="A4" s="12" t="s">
        <v>8</v>
      </c>
      <c r="B4" s="2">
        <v>57</v>
      </c>
      <c r="C4" s="2">
        <v>0.42</v>
      </c>
      <c r="D4" s="2">
        <f t="shared" ref="D4:D49" si="0">LOG(C4,10)</f>
        <v>-0.3767507096020995</v>
      </c>
      <c r="E4" s="2">
        <v>66</v>
      </c>
      <c r="F4" s="2">
        <v>0.37</v>
      </c>
      <c r="G4" s="2">
        <f t="shared" ref="G4:G49" si="1">LOG(F4,10)</f>
        <v>-0.43179827593300496</v>
      </c>
      <c r="H4" s="2">
        <v>78</v>
      </c>
      <c r="I4" s="2">
        <v>0.35000000000000003</v>
      </c>
      <c r="J4" s="2">
        <f t="shared" ref="J4:J49" si="2">LOG(I4,10)</f>
        <v>-0.45593195564972427</v>
      </c>
      <c r="K4" s="2">
        <v>92</v>
      </c>
      <c r="L4" s="2">
        <v>0.4</v>
      </c>
      <c r="M4" s="2">
        <f t="shared" ref="M4:M49" si="3">LOG(L4,10)</f>
        <v>-0.39794000867203755</v>
      </c>
      <c r="N4" s="2">
        <v>52</v>
      </c>
      <c r="O4" s="2">
        <v>0.2</v>
      </c>
      <c r="P4" s="2">
        <f t="shared" ref="P4:P49" si="4">LOG(O4,10)</f>
        <v>-0.69897000433601875</v>
      </c>
      <c r="Q4" s="2">
        <v>75</v>
      </c>
      <c r="R4" s="2">
        <v>0.33999999999999997</v>
      </c>
      <c r="S4" s="2">
        <f t="shared" ref="S4:S49" si="5">LOG(R4,10)</f>
        <v>-0.46852108295774486</v>
      </c>
      <c r="T4" s="2">
        <v>48</v>
      </c>
      <c r="U4" s="2">
        <v>0.18</v>
      </c>
      <c r="V4" s="2">
        <f t="shared" ref="V4:V49" si="6">LOG(U4,10)</f>
        <v>-0.74472749489669388</v>
      </c>
      <c r="W4" s="2">
        <v>99</v>
      </c>
      <c r="X4" s="2">
        <v>0.63</v>
      </c>
      <c r="Y4" s="2">
        <f t="shared" ref="Y4:Y49" si="7">LOG(X4,10)</f>
        <v>-0.20065945054641826</v>
      </c>
      <c r="Z4" s="2">
        <v>51</v>
      </c>
      <c r="AA4" s="2">
        <v>0.33999999999999997</v>
      </c>
      <c r="AB4" s="2">
        <f t="shared" ref="AB4:AB49" si="8">LOG(AA4,10)</f>
        <v>-0.46852108295774486</v>
      </c>
    </row>
    <row r="5" spans="1:28">
      <c r="A5" s="12" t="s">
        <v>9</v>
      </c>
      <c r="B5" s="2">
        <v>105</v>
      </c>
      <c r="C5" s="2">
        <v>0.77999999999999992</v>
      </c>
      <c r="D5" s="2">
        <f t="shared" si="0"/>
        <v>-0.10790539730951963</v>
      </c>
      <c r="E5" s="2">
        <v>153</v>
      </c>
      <c r="F5" s="2">
        <v>0.86999999999999988</v>
      </c>
      <c r="G5" s="2">
        <f t="shared" si="1"/>
        <v>-6.0480747381381532E-2</v>
      </c>
      <c r="H5" s="2">
        <v>134</v>
      </c>
      <c r="I5" s="2">
        <v>0.61</v>
      </c>
      <c r="J5" s="2">
        <f t="shared" si="2"/>
        <v>-0.21467016498923294</v>
      </c>
      <c r="K5" s="2">
        <v>187</v>
      </c>
      <c r="L5" s="2">
        <v>0.82000000000000006</v>
      </c>
      <c r="M5" s="2">
        <f t="shared" si="3"/>
        <v>-8.6186147616283265E-2</v>
      </c>
      <c r="N5" s="2">
        <v>177</v>
      </c>
      <c r="O5" s="2">
        <v>0.67999999999999994</v>
      </c>
      <c r="P5" s="2">
        <f t="shared" si="4"/>
        <v>-0.16749108729376372</v>
      </c>
      <c r="Q5" s="2">
        <v>146</v>
      </c>
      <c r="R5" s="2">
        <v>0.66</v>
      </c>
      <c r="S5" s="2">
        <f t="shared" si="5"/>
        <v>-0.18045606445813128</v>
      </c>
      <c r="T5" s="2">
        <v>204</v>
      </c>
      <c r="U5" s="2">
        <v>0.76</v>
      </c>
      <c r="V5" s="2">
        <f t="shared" si="6"/>
        <v>-0.11918640771920865</v>
      </c>
      <c r="W5" s="2">
        <v>143</v>
      </c>
      <c r="X5" s="2">
        <v>0.91</v>
      </c>
      <c r="Y5" s="2">
        <f t="shared" si="7"/>
        <v>-4.0958607678906384E-2</v>
      </c>
      <c r="Z5" s="2">
        <v>153</v>
      </c>
      <c r="AA5" s="2">
        <v>1.01</v>
      </c>
      <c r="AB5" s="2">
        <f t="shared" si="8"/>
        <v>4.3213737826425782E-3</v>
      </c>
    </row>
    <row r="6" spans="1:28">
      <c r="A6" s="12" t="s">
        <v>10</v>
      </c>
      <c r="B6" s="2">
        <v>23</v>
      </c>
      <c r="C6" s="2">
        <v>0.16999999999999998</v>
      </c>
      <c r="D6" s="2">
        <f t="shared" si="0"/>
        <v>-0.769551078621726</v>
      </c>
      <c r="E6" s="2">
        <v>33</v>
      </c>
      <c r="F6" s="2">
        <v>0.19</v>
      </c>
      <c r="G6" s="2">
        <f t="shared" si="1"/>
        <v>-0.72124639904717092</v>
      </c>
      <c r="H6" s="2">
        <v>40</v>
      </c>
      <c r="I6" s="2">
        <v>0.18</v>
      </c>
      <c r="J6" s="2">
        <f t="shared" si="2"/>
        <v>-0.74472749489669388</v>
      </c>
      <c r="K6" s="2">
        <v>41</v>
      </c>
      <c r="L6" s="2">
        <v>0.18</v>
      </c>
      <c r="M6" s="2">
        <f t="shared" si="3"/>
        <v>-0.74472749489669388</v>
      </c>
      <c r="N6" s="2">
        <v>52</v>
      </c>
      <c r="O6" s="2">
        <v>0.2</v>
      </c>
      <c r="P6" s="2">
        <f t="shared" si="4"/>
        <v>-0.69897000433601875</v>
      </c>
      <c r="Q6" s="2">
        <v>32</v>
      </c>
      <c r="R6" s="2">
        <v>0.13999999999999999</v>
      </c>
      <c r="S6" s="2">
        <f t="shared" si="5"/>
        <v>-0.85387196432176193</v>
      </c>
      <c r="T6" s="2">
        <v>74</v>
      </c>
      <c r="U6" s="2">
        <v>0.27</v>
      </c>
      <c r="V6" s="2">
        <f t="shared" si="6"/>
        <v>-0.56863623584101264</v>
      </c>
      <c r="W6" s="2">
        <v>40</v>
      </c>
      <c r="X6" s="2">
        <v>0.25</v>
      </c>
      <c r="Y6" s="2">
        <f t="shared" si="7"/>
        <v>-0.60205999132796229</v>
      </c>
      <c r="Z6" s="2">
        <v>43</v>
      </c>
      <c r="AA6" s="2">
        <v>0.27999999999999997</v>
      </c>
      <c r="AB6" s="2">
        <f t="shared" si="8"/>
        <v>-0.55284196865778079</v>
      </c>
    </row>
    <row r="7" spans="1:28">
      <c r="A7" s="12" t="s">
        <v>11</v>
      </c>
      <c r="B7" s="2">
        <v>12</v>
      </c>
      <c r="C7" s="2">
        <v>0.09</v>
      </c>
      <c r="D7" s="2">
        <f t="shared" si="0"/>
        <v>-1.0457574905606752</v>
      </c>
      <c r="E7" s="2">
        <v>7</v>
      </c>
      <c r="F7" s="2">
        <v>0.04</v>
      </c>
      <c r="G7" s="2">
        <f t="shared" si="1"/>
        <v>-1.3979400086720375</v>
      </c>
      <c r="H7" s="2">
        <v>6</v>
      </c>
      <c r="I7" s="2">
        <v>0.03</v>
      </c>
      <c r="J7" s="2">
        <f t="shared" si="2"/>
        <v>-1.5228787452803374</v>
      </c>
      <c r="K7" s="2">
        <v>7</v>
      </c>
      <c r="L7" s="2">
        <v>0.03</v>
      </c>
      <c r="M7" s="2">
        <f t="shared" si="3"/>
        <v>-1.5228787452803374</v>
      </c>
      <c r="N7" s="2">
        <v>7</v>
      </c>
      <c r="O7" s="2">
        <v>0.03</v>
      </c>
      <c r="P7" s="2">
        <f t="shared" si="4"/>
        <v>-1.5228787452803374</v>
      </c>
      <c r="Q7" s="2">
        <v>8</v>
      </c>
      <c r="R7" s="2">
        <v>0.04</v>
      </c>
      <c r="S7" s="2">
        <f t="shared" si="5"/>
        <v>-1.3979400086720375</v>
      </c>
      <c r="T7" s="2">
        <v>3</v>
      </c>
      <c r="U7" s="2">
        <v>0.01</v>
      </c>
      <c r="V7" s="2">
        <f t="shared" si="6"/>
        <v>-1.9999999999999996</v>
      </c>
      <c r="W7" s="2">
        <v>1</v>
      </c>
      <c r="X7" s="2">
        <v>0.01</v>
      </c>
      <c r="Y7" s="2">
        <f t="shared" si="7"/>
        <v>-1.9999999999999996</v>
      </c>
      <c r="Z7" s="2">
        <v>2</v>
      </c>
      <c r="AA7" s="2">
        <v>0.01</v>
      </c>
      <c r="AB7" s="2">
        <f t="shared" si="8"/>
        <v>-1.9999999999999996</v>
      </c>
    </row>
    <row r="8" spans="1:28">
      <c r="A8" s="12" t="s">
        <v>12</v>
      </c>
      <c r="B8" s="2">
        <v>29</v>
      </c>
      <c r="C8" s="2">
        <v>0.22</v>
      </c>
      <c r="D8" s="2">
        <f t="shared" si="0"/>
        <v>-0.65757731917779372</v>
      </c>
      <c r="E8" s="2">
        <v>24</v>
      </c>
      <c r="F8" s="2">
        <v>0.13999999999999999</v>
      </c>
      <c r="G8" s="2">
        <f t="shared" si="1"/>
        <v>-0.85387196432176193</v>
      </c>
      <c r="H8" s="2">
        <v>50</v>
      </c>
      <c r="I8" s="2">
        <v>0.22999999999999998</v>
      </c>
      <c r="J8" s="2">
        <f t="shared" si="2"/>
        <v>-0.63827216398240705</v>
      </c>
      <c r="K8" s="2">
        <v>40</v>
      </c>
      <c r="L8" s="2">
        <v>0.18</v>
      </c>
      <c r="M8" s="2">
        <f t="shared" si="3"/>
        <v>-0.74472749489669388</v>
      </c>
      <c r="N8" s="2">
        <v>22</v>
      </c>
      <c r="O8" s="2">
        <v>0.08</v>
      </c>
      <c r="P8" s="2">
        <f t="shared" si="4"/>
        <v>-1.0969100130080565</v>
      </c>
      <c r="Q8" s="2">
        <v>21</v>
      </c>
      <c r="R8" s="2">
        <v>0.09</v>
      </c>
      <c r="S8" s="2">
        <f t="shared" si="5"/>
        <v>-1.0457574905606752</v>
      </c>
      <c r="T8" s="2">
        <v>10</v>
      </c>
      <c r="U8" s="2">
        <v>0.04</v>
      </c>
      <c r="V8" s="2">
        <f t="shared" si="6"/>
        <v>-1.3979400086720375</v>
      </c>
      <c r="W8" s="2">
        <v>15</v>
      </c>
      <c r="X8" s="2">
        <v>0.1</v>
      </c>
      <c r="Y8" s="2">
        <f t="shared" si="7"/>
        <v>-0.99999999999999978</v>
      </c>
      <c r="Z8" s="2">
        <v>6</v>
      </c>
      <c r="AA8" s="2">
        <v>0.04</v>
      </c>
      <c r="AB8" s="2">
        <f t="shared" si="8"/>
        <v>-1.3979400086720375</v>
      </c>
    </row>
    <row r="9" spans="1:28">
      <c r="A9" s="12" t="s">
        <v>13</v>
      </c>
      <c r="B9" s="2">
        <v>381</v>
      </c>
      <c r="C9" s="2">
        <v>2.83</v>
      </c>
      <c r="D9" s="2">
        <f t="shared" si="0"/>
        <v>0.45178643552429021</v>
      </c>
      <c r="E9" s="2">
        <v>360</v>
      </c>
      <c r="F9" s="2">
        <v>2.04</v>
      </c>
      <c r="G9" s="2">
        <f t="shared" si="1"/>
        <v>0.30963016742589872</v>
      </c>
      <c r="H9" s="2">
        <v>578</v>
      </c>
      <c r="I9" s="2">
        <v>2.62</v>
      </c>
      <c r="J9" s="2">
        <f t="shared" si="2"/>
        <v>0.41830129131974547</v>
      </c>
      <c r="K9" s="2">
        <v>536</v>
      </c>
      <c r="L9" s="2">
        <v>2.35</v>
      </c>
      <c r="M9" s="2">
        <f t="shared" si="3"/>
        <v>0.37106786227173622</v>
      </c>
      <c r="N9" s="2">
        <v>545</v>
      </c>
      <c r="O9" s="2">
        <v>2.09</v>
      </c>
      <c r="P9" s="2">
        <f t="shared" si="4"/>
        <v>0.32014628611105395</v>
      </c>
      <c r="Q9" s="2">
        <v>405</v>
      </c>
      <c r="R9" s="2">
        <v>1.82</v>
      </c>
      <c r="S9" s="2">
        <f t="shared" si="5"/>
        <v>0.26007138798507479</v>
      </c>
      <c r="T9" s="2">
        <v>528</v>
      </c>
      <c r="U9" s="2">
        <v>1.96</v>
      </c>
      <c r="V9" s="2">
        <f t="shared" si="6"/>
        <v>0.29225607135647597</v>
      </c>
      <c r="W9" s="2">
        <v>377</v>
      </c>
      <c r="X9" s="2">
        <v>2.4</v>
      </c>
      <c r="Y9" s="2">
        <f t="shared" si="7"/>
        <v>0.38021124171160597</v>
      </c>
      <c r="Z9" s="2">
        <v>326</v>
      </c>
      <c r="AA9" s="2">
        <v>2.1399999999999997</v>
      </c>
      <c r="AB9" s="2">
        <f t="shared" si="8"/>
        <v>0.3304137733491907</v>
      </c>
    </row>
    <row r="10" spans="1:28">
      <c r="A10" s="12" t="s">
        <v>14</v>
      </c>
      <c r="B10" s="2">
        <v>26</v>
      </c>
      <c r="C10" s="2">
        <v>0.19</v>
      </c>
      <c r="D10" s="2">
        <f t="shared" si="0"/>
        <v>-0.72124639904717092</v>
      </c>
      <c r="E10" s="2">
        <v>37</v>
      </c>
      <c r="F10" s="2">
        <v>0.21</v>
      </c>
      <c r="G10" s="2">
        <f t="shared" si="1"/>
        <v>-0.6777807052660807</v>
      </c>
      <c r="H10" s="2">
        <v>50</v>
      </c>
      <c r="I10" s="2">
        <v>0.22999999999999998</v>
      </c>
      <c r="J10" s="2">
        <f t="shared" si="2"/>
        <v>-0.63827216398240705</v>
      </c>
      <c r="K10" s="2">
        <v>41</v>
      </c>
      <c r="L10" s="2">
        <v>0.18</v>
      </c>
      <c r="M10" s="2">
        <f t="shared" si="3"/>
        <v>-0.74472749489669388</v>
      </c>
      <c r="N10" s="2">
        <v>43</v>
      </c>
      <c r="O10" s="2">
        <v>0.16</v>
      </c>
      <c r="P10" s="2">
        <f t="shared" si="4"/>
        <v>-0.79588001734407521</v>
      </c>
      <c r="Q10" s="2">
        <v>37</v>
      </c>
      <c r="R10" s="2">
        <v>0.16999999999999998</v>
      </c>
      <c r="S10" s="2">
        <f t="shared" si="5"/>
        <v>-0.769551078621726</v>
      </c>
      <c r="T10" s="2">
        <v>62</v>
      </c>
      <c r="U10" s="2">
        <v>0.22999999999999998</v>
      </c>
      <c r="V10" s="2">
        <f t="shared" si="6"/>
        <v>-0.63827216398240705</v>
      </c>
      <c r="W10" s="2">
        <v>142</v>
      </c>
      <c r="X10" s="2">
        <v>0.91</v>
      </c>
      <c r="Y10" s="2">
        <f t="shared" si="7"/>
        <v>-4.0958607678906384E-2</v>
      </c>
      <c r="Z10" s="2">
        <v>35</v>
      </c>
      <c r="AA10" s="2">
        <v>0.22999999999999998</v>
      </c>
      <c r="AB10" s="2">
        <f t="shared" si="8"/>
        <v>-0.63827216398240705</v>
      </c>
    </row>
    <row r="11" spans="1:28">
      <c r="A11" s="12" t="s">
        <v>15</v>
      </c>
      <c r="B11" s="2">
        <v>23</v>
      </c>
      <c r="C11" s="2">
        <v>0.16999999999999998</v>
      </c>
      <c r="D11" s="2">
        <f t="shared" si="0"/>
        <v>-0.769551078621726</v>
      </c>
      <c r="E11" s="2">
        <v>67</v>
      </c>
      <c r="F11" s="2">
        <v>0.38</v>
      </c>
      <c r="G11" s="2">
        <f t="shared" si="1"/>
        <v>-0.42021640338318977</v>
      </c>
      <c r="H11" s="2">
        <v>47</v>
      </c>
      <c r="I11" s="2">
        <v>0.21</v>
      </c>
      <c r="J11" s="2">
        <f t="shared" si="2"/>
        <v>-0.6777807052660807</v>
      </c>
      <c r="K11" s="2">
        <v>64</v>
      </c>
      <c r="L11" s="2">
        <v>0.27999999999999997</v>
      </c>
      <c r="M11" s="2">
        <f t="shared" si="3"/>
        <v>-0.55284196865778079</v>
      </c>
      <c r="N11" s="2">
        <v>98</v>
      </c>
      <c r="O11" s="2">
        <v>0.37</v>
      </c>
      <c r="P11" s="2">
        <f t="shared" si="4"/>
        <v>-0.43179827593300496</v>
      </c>
      <c r="Q11" s="2">
        <v>83</v>
      </c>
      <c r="R11" s="2">
        <v>0.37</v>
      </c>
      <c r="S11" s="2">
        <f t="shared" si="5"/>
        <v>-0.43179827593300496</v>
      </c>
      <c r="T11" s="2">
        <v>82</v>
      </c>
      <c r="U11" s="2">
        <v>0.3</v>
      </c>
      <c r="V11" s="2">
        <f t="shared" si="6"/>
        <v>-0.52287874528033762</v>
      </c>
      <c r="W11" s="2">
        <v>23</v>
      </c>
      <c r="X11" s="2">
        <v>0.15</v>
      </c>
      <c r="Y11" s="2">
        <f t="shared" si="7"/>
        <v>-0.82390874094431865</v>
      </c>
      <c r="Z11" s="2">
        <v>51</v>
      </c>
      <c r="AA11" s="2">
        <v>0.33999999999999997</v>
      </c>
      <c r="AB11" s="2">
        <f t="shared" si="8"/>
        <v>-0.46852108295774486</v>
      </c>
    </row>
    <row r="12" spans="1:28">
      <c r="A12" s="12" t="s">
        <v>16</v>
      </c>
      <c r="B12" s="2">
        <v>13</v>
      </c>
      <c r="C12" s="2">
        <v>0.1</v>
      </c>
      <c r="D12" s="2">
        <f t="shared" si="0"/>
        <v>-0.99999999999999978</v>
      </c>
      <c r="E12" s="2">
        <v>26</v>
      </c>
      <c r="F12" s="2">
        <v>0.15</v>
      </c>
      <c r="G12" s="2">
        <f t="shared" si="1"/>
        <v>-0.82390874094431865</v>
      </c>
      <c r="H12" s="2">
        <v>35</v>
      </c>
      <c r="I12" s="2">
        <v>0.16</v>
      </c>
      <c r="J12" s="2">
        <f t="shared" si="2"/>
        <v>-0.79588001734407521</v>
      </c>
      <c r="K12" s="2">
        <v>47</v>
      </c>
      <c r="L12" s="2">
        <v>0.21</v>
      </c>
      <c r="M12" s="2">
        <f t="shared" si="3"/>
        <v>-0.6777807052660807</v>
      </c>
      <c r="N12" s="2">
        <v>72</v>
      </c>
      <c r="O12" s="2">
        <v>0.27999999999999997</v>
      </c>
      <c r="P12" s="2">
        <f t="shared" si="4"/>
        <v>-0.55284196865778079</v>
      </c>
      <c r="Q12" s="2">
        <v>31</v>
      </c>
      <c r="R12" s="2">
        <v>0.13999999999999999</v>
      </c>
      <c r="S12" s="2">
        <f t="shared" si="5"/>
        <v>-0.85387196432176193</v>
      </c>
      <c r="T12" s="2">
        <v>33</v>
      </c>
      <c r="U12" s="2">
        <v>0.12</v>
      </c>
      <c r="V12" s="2">
        <f t="shared" si="6"/>
        <v>-0.92081875395237511</v>
      </c>
      <c r="W12" s="2">
        <v>22</v>
      </c>
      <c r="X12" s="2">
        <v>0.13999999999999999</v>
      </c>
      <c r="Y12" s="2">
        <f t="shared" si="7"/>
        <v>-0.85387196432176193</v>
      </c>
      <c r="Z12" s="2">
        <v>17</v>
      </c>
      <c r="AA12" s="2">
        <v>0.11</v>
      </c>
      <c r="AB12" s="2">
        <f t="shared" si="8"/>
        <v>-0.95860731484177486</v>
      </c>
    </row>
    <row r="13" spans="1:28">
      <c r="A13" s="12" t="s">
        <v>17</v>
      </c>
      <c r="B13" s="2">
        <v>793</v>
      </c>
      <c r="C13" s="2">
        <v>5.8999999999999995</v>
      </c>
      <c r="D13" s="2">
        <f t="shared" si="0"/>
        <v>0.77085201164214401</v>
      </c>
      <c r="E13" s="2">
        <v>1087</v>
      </c>
      <c r="F13" s="2">
        <v>6.17</v>
      </c>
      <c r="G13" s="2">
        <f t="shared" si="1"/>
        <v>0.79028516403324167</v>
      </c>
      <c r="H13" s="2">
        <v>1222</v>
      </c>
      <c r="I13" s="2">
        <v>5.54</v>
      </c>
      <c r="J13" s="2">
        <f t="shared" si="2"/>
        <v>0.74350976472842967</v>
      </c>
      <c r="K13" s="2">
        <v>1369</v>
      </c>
      <c r="L13" s="2">
        <v>6.01</v>
      </c>
      <c r="M13" s="2">
        <f t="shared" si="3"/>
        <v>0.7788744720027394</v>
      </c>
      <c r="N13" s="2">
        <v>1238</v>
      </c>
      <c r="O13" s="2">
        <v>4.74</v>
      </c>
      <c r="P13" s="2">
        <f t="shared" si="4"/>
        <v>0.67577834167408501</v>
      </c>
      <c r="Q13" s="2">
        <v>1157</v>
      </c>
      <c r="R13" s="2">
        <v>5.21</v>
      </c>
      <c r="S13" s="2">
        <f t="shared" si="5"/>
        <v>0.71683772329952444</v>
      </c>
      <c r="T13" s="2">
        <v>1350</v>
      </c>
      <c r="U13" s="2">
        <v>5.01</v>
      </c>
      <c r="V13" s="2">
        <f t="shared" si="6"/>
        <v>0.69983772586724569</v>
      </c>
      <c r="W13" s="2">
        <v>706</v>
      </c>
      <c r="X13" s="2">
        <v>4.5</v>
      </c>
      <c r="Y13" s="2">
        <f t="shared" si="7"/>
        <v>0.65321251377534362</v>
      </c>
      <c r="Z13" s="2">
        <v>694</v>
      </c>
      <c r="AA13" s="2">
        <v>4.5699999999999994</v>
      </c>
      <c r="AB13" s="2">
        <f t="shared" si="8"/>
        <v>0.65991620006985019</v>
      </c>
    </row>
    <row r="14" spans="1:28">
      <c r="A14" s="12" t="s">
        <v>18</v>
      </c>
      <c r="B14" s="2">
        <v>382</v>
      </c>
      <c r="C14" s="2">
        <v>2.8400000000000003</v>
      </c>
      <c r="D14" s="2">
        <f t="shared" si="0"/>
        <v>0.45331834004703764</v>
      </c>
      <c r="E14" s="2">
        <v>562</v>
      </c>
      <c r="F14" s="2">
        <v>3.19</v>
      </c>
      <c r="G14" s="2">
        <f t="shared" si="1"/>
        <v>0.50379068305718111</v>
      </c>
      <c r="H14" s="2">
        <v>926</v>
      </c>
      <c r="I14" s="2">
        <v>4.2</v>
      </c>
      <c r="J14" s="2">
        <f t="shared" si="2"/>
        <v>0.62324929039790045</v>
      </c>
      <c r="K14" s="2">
        <v>657</v>
      </c>
      <c r="L14" s="2">
        <v>2.88</v>
      </c>
      <c r="M14" s="2">
        <f t="shared" si="3"/>
        <v>0.45939248775923081</v>
      </c>
      <c r="N14" s="2">
        <v>637</v>
      </c>
      <c r="O14" s="2">
        <v>2.44</v>
      </c>
      <c r="P14" s="2">
        <f t="shared" si="4"/>
        <v>0.38738982633872937</v>
      </c>
      <c r="Q14" s="2">
        <v>617</v>
      </c>
      <c r="R14" s="2">
        <v>2.78</v>
      </c>
      <c r="S14" s="2">
        <f t="shared" si="5"/>
        <v>0.44404479591807616</v>
      </c>
      <c r="T14" s="2">
        <v>672</v>
      </c>
      <c r="U14" s="2">
        <v>2.4899999999999998</v>
      </c>
      <c r="V14" s="2">
        <f t="shared" si="6"/>
        <v>0.39619934709573623</v>
      </c>
      <c r="W14" s="2">
        <v>605</v>
      </c>
      <c r="X14" s="2">
        <v>3.8600000000000003</v>
      </c>
      <c r="Y14" s="2">
        <f t="shared" si="7"/>
        <v>0.58658730467175502</v>
      </c>
      <c r="Z14" s="2">
        <v>636</v>
      </c>
      <c r="AA14" s="2">
        <v>4.18</v>
      </c>
      <c r="AB14" s="2">
        <f t="shared" si="8"/>
        <v>0.62117628177503514</v>
      </c>
    </row>
    <row r="15" spans="1:28">
      <c r="A15" s="12" t="s">
        <v>19</v>
      </c>
      <c r="B15" s="2">
        <v>9</v>
      </c>
      <c r="C15" s="2">
        <v>6.9999999999999993E-2</v>
      </c>
      <c r="D15" s="2">
        <f t="shared" si="0"/>
        <v>-1.1549019599857431</v>
      </c>
      <c r="E15" s="2">
        <v>4</v>
      </c>
      <c r="F15" s="2">
        <v>0.02</v>
      </c>
      <c r="G15" s="2">
        <f t="shared" si="1"/>
        <v>-1.6989700043360185</v>
      </c>
      <c r="H15" s="2">
        <v>12</v>
      </c>
      <c r="I15" s="2">
        <v>0.05</v>
      </c>
      <c r="J15" s="2">
        <f t="shared" si="2"/>
        <v>-1.301029995663981</v>
      </c>
      <c r="K15" s="2">
        <v>11</v>
      </c>
      <c r="L15" s="2">
        <v>0.05</v>
      </c>
      <c r="M15" s="2">
        <f t="shared" si="3"/>
        <v>-1.301029995663981</v>
      </c>
      <c r="N15" s="2">
        <v>29</v>
      </c>
      <c r="O15" s="2">
        <v>0.11</v>
      </c>
      <c r="P15" s="2">
        <f t="shared" si="4"/>
        <v>-0.95860731484177486</v>
      </c>
      <c r="Q15" s="2">
        <v>17</v>
      </c>
      <c r="R15" s="2">
        <v>0.08</v>
      </c>
      <c r="S15" s="2">
        <f t="shared" si="5"/>
        <v>-1.0969100130080565</v>
      </c>
      <c r="T15" s="2">
        <v>11</v>
      </c>
      <c r="U15" s="2">
        <v>0.04</v>
      </c>
      <c r="V15" s="2">
        <f t="shared" si="6"/>
        <v>-1.3979400086720375</v>
      </c>
      <c r="W15" s="2">
        <v>6</v>
      </c>
      <c r="X15" s="2">
        <v>0.04</v>
      </c>
      <c r="Y15" s="2">
        <f t="shared" si="7"/>
        <v>-1.3979400086720375</v>
      </c>
      <c r="Z15" s="2">
        <v>1</v>
      </c>
      <c r="AA15" s="2">
        <v>0.01</v>
      </c>
      <c r="AB15" s="2">
        <f t="shared" si="8"/>
        <v>-1.9999999999999996</v>
      </c>
    </row>
    <row r="16" spans="1:28">
      <c r="A16" s="12" t="s">
        <v>20</v>
      </c>
      <c r="B16" s="2">
        <v>6</v>
      </c>
      <c r="C16" s="2">
        <v>0.04</v>
      </c>
      <c r="D16" s="2">
        <f t="shared" si="0"/>
        <v>-1.3979400086720375</v>
      </c>
      <c r="E16" s="2">
        <v>18</v>
      </c>
      <c r="F16" s="2">
        <v>0.1</v>
      </c>
      <c r="G16" s="2">
        <f t="shared" si="1"/>
        <v>-0.99999999999999978</v>
      </c>
      <c r="H16" s="2">
        <v>17</v>
      </c>
      <c r="I16" s="2">
        <v>0.08</v>
      </c>
      <c r="J16" s="2">
        <f t="shared" si="2"/>
        <v>-1.0969100130080565</v>
      </c>
      <c r="K16" s="2">
        <v>6</v>
      </c>
      <c r="L16" s="2">
        <v>0.03</v>
      </c>
      <c r="M16" s="2">
        <f t="shared" si="3"/>
        <v>-1.5228787452803374</v>
      </c>
      <c r="N16" s="2">
        <v>13</v>
      </c>
      <c r="O16" s="2">
        <v>0.05</v>
      </c>
      <c r="P16" s="2">
        <f t="shared" si="4"/>
        <v>-1.301029995663981</v>
      </c>
      <c r="Q16" s="2">
        <v>15</v>
      </c>
      <c r="R16" s="2">
        <v>6.9999999999999993E-2</v>
      </c>
      <c r="S16" s="2">
        <f t="shared" si="5"/>
        <v>-1.1549019599857431</v>
      </c>
      <c r="T16" s="2">
        <v>11</v>
      </c>
      <c r="U16" s="2">
        <v>0.04</v>
      </c>
      <c r="V16" s="2">
        <f t="shared" si="6"/>
        <v>-1.3979400086720375</v>
      </c>
      <c r="W16" s="2">
        <v>5</v>
      </c>
      <c r="X16" s="2">
        <v>0.03</v>
      </c>
      <c r="Y16" s="2">
        <f t="shared" si="7"/>
        <v>-1.5228787452803374</v>
      </c>
      <c r="Z16" s="2">
        <v>6</v>
      </c>
      <c r="AA16" s="2">
        <v>0.04</v>
      </c>
      <c r="AB16" s="2">
        <f t="shared" si="8"/>
        <v>-1.3979400086720375</v>
      </c>
    </row>
    <row r="17" spans="1:28">
      <c r="A17" s="12" t="s">
        <v>21</v>
      </c>
      <c r="B17" s="2">
        <v>4</v>
      </c>
      <c r="C17" s="2">
        <v>0.03</v>
      </c>
      <c r="D17" s="2">
        <f t="shared" si="0"/>
        <v>-1.5228787452803374</v>
      </c>
      <c r="E17" s="2">
        <v>10</v>
      </c>
      <c r="F17" s="2">
        <v>0.06</v>
      </c>
      <c r="G17" s="2">
        <f t="shared" si="1"/>
        <v>-1.2218487496163564</v>
      </c>
      <c r="H17" s="2">
        <v>6</v>
      </c>
      <c r="I17" s="2">
        <v>0.03</v>
      </c>
      <c r="J17" s="2">
        <f t="shared" si="2"/>
        <v>-1.5228787452803374</v>
      </c>
      <c r="K17" s="2">
        <v>9</v>
      </c>
      <c r="L17" s="2">
        <v>0.04</v>
      </c>
      <c r="M17" s="2">
        <f t="shared" si="3"/>
        <v>-1.3979400086720375</v>
      </c>
      <c r="N17" s="2">
        <v>9</v>
      </c>
      <c r="O17" s="2">
        <v>0.03</v>
      </c>
      <c r="P17" s="2">
        <f t="shared" si="4"/>
        <v>-1.5228787452803374</v>
      </c>
      <c r="Q17" s="2">
        <v>2</v>
      </c>
      <c r="R17" s="2">
        <v>0.01</v>
      </c>
      <c r="S17" s="2">
        <f t="shared" si="5"/>
        <v>-1.9999999999999996</v>
      </c>
      <c r="T17" s="2">
        <v>5</v>
      </c>
      <c r="U17" s="2">
        <v>0.02</v>
      </c>
      <c r="V17" s="2">
        <f t="shared" si="6"/>
        <v>-1.6989700043360185</v>
      </c>
      <c r="W17" s="2">
        <v>5</v>
      </c>
      <c r="X17" s="2">
        <v>0.03</v>
      </c>
      <c r="Y17" s="2">
        <f t="shared" si="7"/>
        <v>-1.5228787452803374</v>
      </c>
      <c r="Z17" s="2">
        <v>6</v>
      </c>
      <c r="AA17" s="2">
        <v>0.04</v>
      </c>
      <c r="AB17" s="2">
        <f t="shared" si="8"/>
        <v>-1.3979400086720375</v>
      </c>
    </row>
    <row r="18" spans="1:28">
      <c r="A18" s="12" t="s">
        <v>22</v>
      </c>
      <c r="B18" s="2">
        <v>15</v>
      </c>
      <c r="C18" s="2">
        <v>0.11</v>
      </c>
      <c r="D18" s="2">
        <f t="shared" si="0"/>
        <v>-0.95860731484177486</v>
      </c>
      <c r="E18" s="2">
        <v>5</v>
      </c>
      <c r="F18" s="2">
        <v>0.03</v>
      </c>
      <c r="G18" s="2">
        <f t="shared" si="1"/>
        <v>-1.5228787452803374</v>
      </c>
      <c r="H18" s="2">
        <v>13</v>
      </c>
      <c r="I18" s="2">
        <v>0.06</v>
      </c>
      <c r="J18" s="2">
        <f t="shared" si="2"/>
        <v>-1.2218487496163564</v>
      </c>
      <c r="K18" s="2">
        <v>10</v>
      </c>
      <c r="L18" s="2">
        <v>0.04</v>
      </c>
      <c r="M18" s="2">
        <f t="shared" si="3"/>
        <v>-1.3979400086720375</v>
      </c>
      <c r="N18" s="2">
        <v>14</v>
      </c>
      <c r="O18" s="2">
        <v>0.05</v>
      </c>
      <c r="P18" s="2">
        <f t="shared" si="4"/>
        <v>-1.301029995663981</v>
      </c>
      <c r="Q18" s="2">
        <v>10</v>
      </c>
      <c r="R18" s="2">
        <v>0.05</v>
      </c>
      <c r="S18" s="2">
        <f t="shared" si="5"/>
        <v>-1.301029995663981</v>
      </c>
      <c r="T18" s="2">
        <v>9</v>
      </c>
      <c r="U18" s="2">
        <v>0.03</v>
      </c>
      <c r="V18" s="2">
        <f t="shared" si="6"/>
        <v>-1.5228787452803374</v>
      </c>
      <c r="W18" s="2">
        <v>12</v>
      </c>
      <c r="X18" s="2">
        <v>0.08</v>
      </c>
      <c r="Y18" s="2">
        <f t="shared" si="7"/>
        <v>-1.0969100130080565</v>
      </c>
      <c r="Z18" s="2">
        <v>5</v>
      </c>
      <c r="AA18" s="2">
        <v>0.03</v>
      </c>
      <c r="AB18" s="2">
        <f t="shared" si="8"/>
        <v>-1.5228787452803374</v>
      </c>
    </row>
    <row r="19" spans="1:28">
      <c r="A19" s="12" t="s">
        <v>23</v>
      </c>
      <c r="B19" s="2">
        <v>9</v>
      </c>
      <c r="C19" s="2">
        <v>6.9999999999999993E-2</v>
      </c>
      <c r="D19" s="2">
        <f t="shared" si="0"/>
        <v>-1.1549019599857431</v>
      </c>
      <c r="E19" s="2">
        <v>3</v>
      </c>
      <c r="F19" s="2">
        <v>0.02</v>
      </c>
      <c r="G19" s="2">
        <f t="shared" si="1"/>
        <v>-1.6989700043360185</v>
      </c>
      <c r="H19" s="2">
        <v>15</v>
      </c>
      <c r="I19" s="2">
        <v>6.9999999999999993E-2</v>
      </c>
      <c r="J19" s="2">
        <f t="shared" si="2"/>
        <v>-1.1549019599857431</v>
      </c>
      <c r="K19" s="2">
        <v>19</v>
      </c>
      <c r="L19" s="2">
        <v>0.08</v>
      </c>
      <c r="M19" s="2">
        <f t="shared" si="3"/>
        <v>-1.0969100130080565</v>
      </c>
      <c r="N19" s="2">
        <v>9</v>
      </c>
      <c r="O19" s="2">
        <v>0.03</v>
      </c>
      <c r="P19" s="2">
        <f t="shared" si="4"/>
        <v>-1.5228787452803374</v>
      </c>
      <c r="Q19" s="2">
        <v>10</v>
      </c>
      <c r="R19" s="2">
        <v>0.05</v>
      </c>
      <c r="S19" s="2">
        <f t="shared" si="5"/>
        <v>-1.301029995663981</v>
      </c>
      <c r="T19" s="2">
        <v>2</v>
      </c>
      <c r="U19" s="2">
        <v>0.01</v>
      </c>
      <c r="V19" s="2">
        <f t="shared" si="6"/>
        <v>-1.9999999999999996</v>
      </c>
      <c r="W19" s="2">
        <v>1</v>
      </c>
      <c r="X19" s="2">
        <v>0.01</v>
      </c>
      <c r="Y19" s="2">
        <f t="shared" si="7"/>
        <v>-1.9999999999999996</v>
      </c>
      <c r="Z19" s="2">
        <v>1</v>
      </c>
      <c r="AA19" s="2">
        <v>0.01</v>
      </c>
      <c r="AB19" s="2">
        <f t="shared" si="8"/>
        <v>-1.9999999999999996</v>
      </c>
    </row>
    <row r="20" spans="1:28">
      <c r="A20" s="12" t="s">
        <v>24</v>
      </c>
      <c r="B20" s="2">
        <v>141</v>
      </c>
      <c r="C20" s="2">
        <v>1.05</v>
      </c>
      <c r="D20" s="2">
        <f t="shared" si="0"/>
        <v>2.1189299069938092E-2</v>
      </c>
      <c r="E20" s="2">
        <v>227</v>
      </c>
      <c r="F20" s="2">
        <v>1.29</v>
      </c>
      <c r="G20" s="2">
        <f t="shared" si="1"/>
        <v>0.11058971029924895</v>
      </c>
      <c r="H20" s="2">
        <v>290</v>
      </c>
      <c r="I20" s="2">
        <v>1.31</v>
      </c>
      <c r="J20" s="2">
        <f t="shared" si="2"/>
        <v>0.11727129565576426</v>
      </c>
      <c r="K20" s="2">
        <v>337</v>
      </c>
      <c r="L20" s="2">
        <v>1.48</v>
      </c>
      <c r="M20" s="2">
        <f t="shared" si="3"/>
        <v>0.17026171539495735</v>
      </c>
      <c r="N20" s="2">
        <v>280</v>
      </c>
      <c r="O20" s="2">
        <v>1.0699999999999998</v>
      </c>
      <c r="P20" s="2">
        <f t="shared" si="4"/>
        <v>2.9383777685209573E-2</v>
      </c>
      <c r="Q20" s="2">
        <v>191</v>
      </c>
      <c r="R20" s="2">
        <v>0.86</v>
      </c>
      <c r="S20" s="2">
        <f t="shared" si="5"/>
        <v>-6.5501548756432285E-2</v>
      </c>
      <c r="T20" s="2">
        <v>257</v>
      </c>
      <c r="U20" s="2">
        <v>0.95</v>
      </c>
      <c r="V20" s="2">
        <f t="shared" si="6"/>
        <v>-2.227639471115225E-2</v>
      </c>
      <c r="W20" s="2">
        <v>120</v>
      </c>
      <c r="X20" s="2">
        <v>0.76</v>
      </c>
      <c r="Y20" s="2">
        <f t="shared" si="7"/>
        <v>-0.11918640771920865</v>
      </c>
      <c r="Z20" s="2">
        <v>134</v>
      </c>
      <c r="AA20" s="2">
        <v>0.88</v>
      </c>
      <c r="AB20" s="2">
        <f t="shared" si="8"/>
        <v>-5.5517327849831363E-2</v>
      </c>
    </row>
    <row r="21" spans="1:28">
      <c r="A21" s="12" t="s">
        <v>25</v>
      </c>
      <c r="B21" s="2">
        <v>10</v>
      </c>
      <c r="C21" s="2">
        <v>6.9999999999999993E-2</v>
      </c>
      <c r="D21" s="2">
        <f t="shared" si="0"/>
        <v>-1.1549019599857431</v>
      </c>
      <c r="E21" s="2">
        <v>22</v>
      </c>
      <c r="F21" s="2">
        <v>0.12</v>
      </c>
      <c r="G21" s="2">
        <f t="shared" si="1"/>
        <v>-0.92081875395237511</v>
      </c>
      <c r="H21" s="2">
        <v>9</v>
      </c>
      <c r="I21" s="2">
        <v>0.04</v>
      </c>
      <c r="J21" s="2">
        <f t="shared" si="2"/>
        <v>-1.3979400086720375</v>
      </c>
      <c r="K21" s="2">
        <v>10</v>
      </c>
      <c r="L21" s="2">
        <v>0.04</v>
      </c>
      <c r="M21" s="2">
        <f t="shared" si="3"/>
        <v>-1.3979400086720375</v>
      </c>
      <c r="N21" s="2">
        <v>27</v>
      </c>
      <c r="O21" s="2">
        <v>0.1</v>
      </c>
      <c r="P21" s="2">
        <f t="shared" si="4"/>
        <v>-0.99999999999999978</v>
      </c>
      <c r="Q21" s="2">
        <v>21</v>
      </c>
      <c r="R21" s="2">
        <v>0.09</v>
      </c>
      <c r="S21" s="2">
        <f t="shared" si="5"/>
        <v>-1.0457574905606752</v>
      </c>
      <c r="T21" s="2">
        <v>9</v>
      </c>
      <c r="U21" s="2">
        <v>0.03</v>
      </c>
      <c r="V21" s="2">
        <f t="shared" si="6"/>
        <v>-1.5228787452803374</v>
      </c>
      <c r="W21" s="2">
        <v>12</v>
      </c>
      <c r="X21" s="2">
        <v>0.08</v>
      </c>
      <c r="Y21" s="2">
        <f t="shared" si="7"/>
        <v>-1.0969100130080565</v>
      </c>
      <c r="Z21" s="2">
        <v>9</v>
      </c>
      <c r="AA21" s="2">
        <v>0.06</v>
      </c>
      <c r="AB21" s="2">
        <f t="shared" si="8"/>
        <v>-1.2218487496163564</v>
      </c>
    </row>
    <row r="22" spans="1:28">
      <c r="A22" s="12" t="s">
        <v>26</v>
      </c>
      <c r="B22" s="2">
        <v>11</v>
      </c>
      <c r="C22" s="2">
        <v>0.08</v>
      </c>
      <c r="D22" s="2">
        <f t="shared" si="0"/>
        <v>-1.0969100130080565</v>
      </c>
      <c r="E22" s="2">
        <v>57</v>
      </c>
      <c r="F22" s="2">
        <v>0.32</v>
      </c>
      <c r="G22" s="2">
        <f t="shared" si="1"/>
        <v>-0.49485002168009395</v>
      </c>
      <c r="H22" s="2">
        <v>35</v>
      </c>
      <c r="I22" s="2">
        <v>0.16</v>
      </c>
      <c r="J22" s="2">
        <f t="shared" si="2"/>
        <v>-0.79588001734407521</v>
      </c>
      <c r="K22" s="2">
        <v>50</v>
      </c>
      <c r="L22" s="2">
        <v>0.22</v>
      </c>
      <c r="M22" s="2">
        <f t="shared" si="3"/>
        <v>-0.65757731917779372</v>
      </c>
      <c r="N22" s="2">
        <v>33</v>
      </c>
      <c r="O22" s="2">
        <v>0.13</v>
      </c>
      <c r="P22" s="2">
        <f t="shared" si="4"/>
        <v>-0.88605664769316317</v>
      </c>
      <c r="Q22" s="2">
        <v>43</v>
      </c>
      <c r="R22" s="2">
        <v>0.19</v>
      </c>
      <c r="S22" s="2">
        <f t="shared" si="5"/>
        <v>-0.72124639904717092</v>
      </c>
      <c r="T22" s="2">
        <v>22</v>
      </c>
      <c r="U22" s="2">
        <v>0.08</v>
      </c>
      <c r="V22" s="2">
        <f t="shared" si="6"/>
        <v>-1.0969100130080565</v>
      </c>
      <c r="W22" s="2">
        <v>12</v>
      </c>
      <c r="X22" s="2">
        <v>0.08</v>
      </c>
      <c r="Y22" s="2">
        <f t="shared" si="7"/>
        <v>-1.0969100130080565</v>
      </c>
      <c r="Z22" s="2">
        <v>21</v>
      </c>
      <c r="AA22" s="2">
        <v>0.13999999999999999</v>
      </c>
      <c r="AB22" s="2">
        <f t="shared" si="8"/>
        <v>-0.85387196432176193</v>
      </c>
    </row>
    <row r="23" spans="1:28">
      <c r="A23" s="12" t="s">
        <v>27</v>
      </c>
      <c r="B23" s="2">
        <v>164</v>
      </c>
      <c r="C23" s="2">
        <v>1.22</v>
      </c>
      <c r="D23" s="2">
        <f t="shared" si="0"/>
        <v>8.6359830674748214E-2</v>
      </c>
      <c r="E23" s="2">
        <v>196</v>
      </c>
      <c r="F23" s="2">
        <v>1.1100000000000001</v>
      </c>
      <c r="G23" s="2">
        <f t="shared" si="1"/>
        <v>4.5322978786657468E-2</v>
      </c>
      <c r="H23" s="2">
        <v>270</v>
      </c>
      <c r="I23" s="2">
        <v>1.22</v>
      </c>
      <c r="J23" s="2">
        <f t="shared" si="2"/>
        <v>8.6359830674748214E-2</v>
      </c>
      <c r="K23" s="2">
        <v>268</v>
      </c>
      <c r="L23" s="2">
        <v>1.18</v>
      </c>
      <c r="M23" s="2">
        <f t="shared" si="3"/>
        <v>7.1882007306125345E-2</v>
      </c>
      <c r="N23" s="2">
        <v>268</v>
      </c>
      <c r="O23" s="2">
        <v>1.03</v>
      </c>
      <c r="P23" s="2">
        <f t="shared" si="4"/>
        <v>1.2837224705172215E-2</v>
      </c>
      <c r="Q23" s="2">
        <v>135</v>
      </c>
      <c r="R23" s="2">
        <v>0.61</v>
      </c>
      <c r="S23" s="2">
        <f t="shared" si="5"/>
        <v>-0.21467016498923294</v>
      </c>
      <c r="T23" s="2">
        <v>264</v>
      </c>
      <c r="U23" s="2">
        <v>0.98</v>
      </c>
      <c r="V23" s="2">
        <f t="shared" si="6"/>
        <v>-8.7739243075051505E-3</v>
      </c>
      <c r="W23" s="2">
        <v>155</v>
      </c>
      <c r="X23" s="2">
        <v>0.9900000000000001</v>
      </c>
      <c r="Y23" s="2">
        <f t="shared" si="7"/>
        <v>-4.3648054024500397E-3</v>
      </c>
      <c r="Z23" s="2">
        <v>115</v>
      </c>
      <c r="AA23" s="2">
        <v>0.76</v>
      </c>
      <c r="AB23" s="2">
        <f t="shared" si="8"/>
        <v>-0.11918640771920865</v>
      </c>
    </row>
    <row r="24" spans="1:28">
      <c r="A24" s="12" t="s">
        <v>28</v>
      </c>
      <c r="B24" s="2">
        <v>2760</v>
      </c>
      <c r="C24" s="2">
        <v>20.53</v>
      </c>
      <c r="D24" s="2">
        <f t="shared" si="0"/>
        <v>1.3123889493705918</v>
      </c>
      <c r="E24" s="2">
        <v>3538</v>
      </c>
      <c r="F24" s="2">
        <v>20.09</v>
      </c>
      <c r="G24" s="2">
        <f t="shared" si="1"/>
        <v>1.3029799367482491</v>
      </c>
      <c r="H24" s="2">
        <v>4470</v>
      </c>
      <c r="I24" s="2">
        <v>20.260000000000002</v>
      </c>
      <c r="J24" s="2">
        <f t="shared" si="2"/>
        <v>1.3066394410242614</v>
      </c>
      <c r="K24" s="2">
        <v>5049</v>
      </c>
      <c r="L24" s="2">
        <v>22.15</v>
      </c>
      <c r="M24" s="2">
        <f t="shared" si="3"/>
        <v>1.345373730559088</v>
      </c>
      <c r="N24" s="2">
        <v>5753</v>
      </c>
      <c r="O24" s="2">
        <v>22.009999999999998</v>
      </c>
      <c r="P24" s="2">
        <f t="shared" si="4"/>
        <v>1.3426200425533479</v>
      </c>
      <c r="Q24" s="2">
        <v>4994</v>
      </c>
      <c r="R24" s="2">
        <v>22.49</v>
      </c>
      <c r="S24" s="2">
        <f t="shared" si="5"/>
        <v>1.351989455435632</v>
      </c>
      <c r="T24" s="2">
        <v>6313</v>
      </c>
      <c r="U24" s="2">
        <v>23.43</v>
      </c>
      <c r="V24" s="2">
        <f t="shared" si="6"/>
        <v>1.3697722885969628</v>
      </c>
      <c r="W24" s="2">
        <v>3237</v>
      </c>
      <c r="X24" s="2">
        <v>20.630000000000003</v>
      </c>
      <c r="Y24" s="2">
        <f t="shared" si="7"/>
        <v>1.3144992279731516</v>
      </c>
      <c r="Z24" s="2">
        <v>3339</v>
      </c>
      <c r="AA24" s="2">
        <v>21.97</v>
      </c>
      <c r="AB24" s="2">
        <f t="shared" si="8"/>
        <v>1.3418300569205102</v>
      </c>
    </row>
    <row r="25" spans="1:28">
      <c r="A25" s="12" t="s">
        <v>29</v>
      </c>
      <c r="B25" s="2">
        <v>6</v>
      </c>
      <c r="C25" s="2">
        <v>0.04</v>
      </c>
      <c r="D25" s="2">
        <f t="shared" si="0"/>
        <v>-1.3979400086720375</v>
      </c>
      <c r="E25" s="2">
        <v>7</v>
      </c>
      <c r="F25" s="2">
        <v>0.04</v>
      </c>
      <c r="G25" s="2">
        <f t="shared" si="1"/>
        <v>-1.3979400086720375</v>
      </c>
      <c r="H25" s="2">
        <v>8</v>
      </c>
      <c r="I25" s="2">
        <v>0.04</v>
      </c>
      <c r="J25" s="2">
        <f t="shared" si="2"/>
        <v>-1.3979400086720375</v>
      </c>
      <c r="K25" s="2">
        <v>14</v>
      </c>
      <c r="L25" s="2">
        <v>0.06</v>
      </c>
      <c r="M25" s="2">
        <f t="shared" si="3"/>
        <v>-1.2218487496163564</v>
      </c>
      <c r="N25" s="2">
        <v>29</v>
      </c>
      <c r="O25" s="2">
        <v>0.11</v>
      </c>
      <c r="P25" s="2">
        <f t="shared" si="4"/>
        <v>-0.95860731484177486</v>
      </c>
      <c r="Q25" s="2">
        <v>20</v>
      </c>
      <c r="R25" s="2">
        <v>0.09</v>
      </c>
      <c r="S25" s="2">
        <f t="shared" si="5"/>
        <v>-1.0457574905606752</v>
      </c>
      <c r="T25" s="2">
        <v>29</v>
      </c>
      <c r="U25" s="2">
        <v>0.11</v>
      </c>
      <c r="V25" s="2">
        <f t="shared" si="6"/>
        <v>-0.95860731484177486</v>
      </c>
      <c r="W25" s="2">
        <v>12</v>
      </c>
      <c r="X25" s="2">
        <v>0.08</v>
      </c>
      <c r="Y25" s="2">
        <f t="shared" si="7"/>
        <v>-1.0969100130080565</v>
      </c>
      <c r="Z25" s="2">
        <v>11</v>
      </c>
      <c r="AA25" s="2">
        <v>6.9999999999999993E-2</v>
      </c>
      <c r="AB25" s="2">
        <f t="shared" si="8"/>
        <v>-1.1549019599857431</v>
      </c>
    </row>
    <row r="26" spans="1:28">
      <c r="A26" s="12" t="s">
        <v>30</v>
      </c>
      <c r="B26" s="2">
        <v>5</v>
      </c>
      <c r="C26" s="2">
        <v>0.04</v>
      </c>
      <c r="D26" s="2">
        <f t="shared" si="0"/>
        <v>-1.3979400086720375</v>
      </c>
      <c r="E26" s="2">
        <v>11</v>
      </c>
      <c r="F26" s="2">
        <v>0.06</v>
      </c>
      <c r="G26" s="2">
        <f t="shared" si="1"/>
        <v>-1.2218487496163564</v>
      </c>
      <c r="H26" s="2">
        <v>5</v>
      </c>
      <c r="I26" s="2">
        <v>0.02</v>
      </c>
      <c r="J26" s="2">
        <f t="shared" si="2"/>
        <v>-1.6989700043360185</v>
      </c>
      <c r="K26" s="2">
        <v>12</v>
      </c>
      <c r="L26" s="2">
        <v>0.05</v>
      </c>
      <c r="M26" s="2">
        <f t="shared" si="3"/>
        <v>-1.301029995663981</v>
      </c>
      <c r="N26" s="2">
        <v>7</v>
      </c>
      <c r="O26" s="2">
        <v>0.03</v>
      </c>
      <c r="P26" s="2">
        <f t="shared" si="4"/>
        <v>-1.5228787452803374</v>
      </c>
      <c r="Q26" s="2">
        <v>10</v>
      </c>
      <c r="R26" s="2">
        <v>0.05</v>
      </c>
      <c r="S26" s="2">
        <f t="shared" si="5"/>
        <v>-1.301029995663981</v>
      </c>
      <c r="T26" s="2">
        <v>6</v>
      </c>
      <c r="U26" s="2">
        <v>0.02</v>
      </c>
      <c r="V26" s="2">
        <f t="shared" si="6"/>
        <v>-1.6989700043360185</v>
      </c>
      <c r="W26" s="2">
        <v>15</v>
      </c>
      <c r="X26" s="2">
        <v>0.1</v>
      </c>
      <c r="Y26" s="2">
        <f t="shared" si="7"/>
        <v>-0.99999999999999978</v>
      </c>
      <c r="Z26" s="2">
        <v>15</v>
      </c>
      <c r="AA26" s="2">
        <v>0.1</v>
      </c>
      <c r="AB26" s="2">
        <f t="shared" si="8"/>
        <v>-0.99999999999999978</v>
      </c>
    </row>
    <row r="27" spans="1:28">
      <c r="A27" s="12" t="s">
        <v>31</v>
      </c>
      <c r="B27" s="2">
        <v>44</v>
      </c>
      <c r="C27" s="2">
        <v>0.33</v>
      </c>
      <c r="D27" s="2">
        <f t="shared" si="0"/>
        <v>-0.48148606012211248</v>
      </c>
      <c r="E27" s="2">
        <v>76</v>
      </c>
      <c r="F27" s="2">
        <v>0.43</v>
      </c>
      <c r="G27" s="2">
        <f t="shared" si="1"/>
        <v>-0.36653154442041347</v>
      </c>
      <c r="H27" s="2">
        <v>76</v>
      </c>
      <c r="I27" s="2">
        <v>0.33999999999999997</v>
      </c>
      <c r="J27" s="2">
        <f t="shared" si="2"/>
        <v>-0.46852108295774486</v>
      </c>
      <c r="K27" s="2">
        <v>92</v>
      </c>
      <c r="L27" s="2">
        <v>0.4</v>
      </c>
      <c r="M27" s="2">
        <f t="shared" si="3"/>
        <v>-0.39794000867203755</v>
      </c>
      <c r="N27" s="2">
        <v>79</v>
      </c>
      <c r="O27" s="2">
        <v>0.3</v>
      </c>
      <c r="P27" s="2">
        <f t="shared" si="4"/>
        <v>-0.52287874528033762</v>
      </c>
      <c r="Q27" s="2">
        <v>80</v>
      </c>
      <c r="R27" s="2">
        <v>0.36</v>
      </c>
      <c r="S27" s="2">
        <f t="shared" si="5"/>
        <v>-0.44369749923271273</v>
      </c>
      <c r="T27" s="2">
        <v>51</v>
      </c>
      <c r="U27" s="2">
        <v>0.19</v>
      </c>
      <c r="V27" s="2">
        <f t="shared" si="6"/>
        <v>-0.72124639904717092</v>
      </c>
      <c r="W27" s="2">
        <v>58</v>
      </c>
      <c r="X27" s="2">
        <v>0.37</v>
      </c>
      <c r="Y27" s="2">
        <f t="shared" si="7"/>
        <v>-0.43179827593300496</v>
      </c>
      <c r="Z27" s="2">
        <v>27</v>
      </c>
      <c r="AA27" s="2">
        <v>0.18</v>
      </c>
      <c r="AB27" s="2">
        <f t="shared" si="8"/>
        <v>-0.74472749489669388</v>
      </c>
    </row>
    <row r="28" spans="1:28">
      <c r="A28" s="12" t="s">
        <v>32</v>
      </c>
      <c r="B28" s="2">
        <v>512</v>
      </c>
      <c r="C28" s="2">
        <v>3.81</v>
      </c>
      <c r="D28" s="2">
        <f t="shared" si="0"/>
        <v>0.58092497567561929</v>
      </c>
      <c r="E28" s="2">
        <v>416</v>
      </c>
      <c r="F28" s="2">
        <v>2.36</v>
      </c>
      <c r="G28" s="2">
        <f t="shared" si="1"/>
        <v>0.37291200297010657</v>
      </c>
      <c r="H28" s="2">
        <v>488</v>
      </c>
      <c r="I28" s="2">
        <v>2.21</v>
      </c>
      <c r="J28" s="2">
        <f t="shared" si="2"/>
        <v>0.34439227368511066</v>
      </c>
      <c r="K28" s="2">
        <v>448</v>
      </c>
      <c r="L28" s="2">
        <v>1.97</v>
      </c>
      <c r="M28" s="2">
        <f t="shared" si="3"/>
        <v>0.2944662261615929</v>
      </c>
      <c r="N28" s="2">
        <v>420</v>
      </c>
      <c r="O28" s="2">
        <v>1.6099999999999999</v>
      </c>
      <c r="P28" s="2">
        <f t="shared" si="4"/>
        <v>0.20682587603184965</v>
      </c>
      <c r="Q28" s="2">
        <v>286</v>
      </c>
      <c r="R28" s="2">
        <v>1.29</v>
      </c>
      <c r="S28" s="2">
        <f t="shared" si="5"/>
        <v>0.11058971029924895</v>
      </c>
      <c r="T28" s="2">
        <v>415</v>
      </c>
      <c r="U28" s="2">
        <v>1.54</v>
      </c>
      <c r="V28" s="2">
        <f t="shared" si="6"/>
        <v>0.18752072083646307</v>
      </c>
      <c r="W28" s="2">
        <v>256</v>
      </c>
      <c r="X28" s="2">
        <v>1.63</v>
      </c>
      <c r="Y28" s="2">
        <f t="shared" si="7"/>
        <v>0.21218760440395776</v>
      </c>
      <c r="Z28" s="2">
        <v>227</v>
      </c>
      <c r="AA28" s="2">
        <v>1.49</v>
      </c>
      <c r="AB28" s="2">
        <f t="shared" si="8"/>
        <v>0.17318626841227402</v>
      </c>
    </row>
    <row r="29" spans="1:28">
      <c r="A29" s="12" t="s">
        <v>33</v>
      </c>
      <c r="B29" s="2">
        <v>174</v>
      </c>
      <c r="C29" s="2">
        <v>1.29</v>
      </c>
      <c r="D29" s="2">
        <f t="shared" si="0"/>
        <v>0.11058971029924895</v>
      </c>
      <c r="E29" s="2">
        <v>190</v>
      </c>
      <c r="F29" s="2">
        <v>1.08</v>
      </c>
      <c r="G29" s="2">
        <f t="shared" si="1"/>
        <v>3.342375548694973E-2</v>
      </c>
      <c r="H29" s="2">
        <v>357</v>
      </c>
      <c r="I29" s="2">
        <v>1.6199999999999999</v>
      </c>
      <c r="J29" s="2">
        <f t="shared" si="2"/>
        <v>0.20951501454263088</v>
      </c>
      <c r="K29" s="2">
        <v>275</v>
      </c>
      <c r="L29" s="2">
        <v>1.21</v>
      </c>
      <c r="M29" s="2">
        <f t="shared" si="3"/>
        <v>8.2785370316450071E-2</v>
      </c>
      <c r="N29" s="2">
        <v>284</v>
      </c>
      <c r="O29" s="2">
        <v>1.0900000000000001</v>
      </c>
      <c r="P29" s="2">
        <f t="shared" si="4"/>
        <v>3.7426497940623665E-2</v>
      </c>
      <c r="Q29" s="2">
        <v>144</v>
      </c>
      <c r="R29" s="2">
        <v>0.65</v>
      </c>
      <c r="S29" s="2">
        <f t="shared" si="5"/>
        <v>-0.18708664335714439</v>
      </c>
      <c r="T29" s="2">
        <v>218</v>
      </c>
      <c r="U29" s="2">
        <v>0.80999999999999994</v>
      </c>
      <c r="V29" s="2">
        <f t="shared" si="6"/>
        <v>-9.1514981121350272E-2</v>
      </c>
      <c r="W29" s="2">
        <v>129</v>
      </c>
      <c r="X29" s="2">
        <v>0.82000000000000006</v>
      </c>
      <c r="Y29" s="2">
        <f t="shared" si="7"/>
        <v>-8.6186147616283265E-2</v>
      </c>
      <c r="Z29" s="2">
        <v>92</v>
      </c>
      <c r="AA29" s="2">
        <v>0.61</v>
      </c>
      <c r="AB29" s="2">
        <f t="shared" si="8"/>
        <v>-0.21467016498923294</v>
      </c>
    </row>
    <row r="30" spans="1:28">
      <c r="A30" s="12" t="s">
        <v>34</v>
      </c>
      <c r="B30" s="2">
        <v>660</v>
      </c>
      <c r="C30" s="2">
        <v>4.91</v>
      </c>
      <c r="D30" s="2">
        <f t="shared" si="0"/>
        <v>0.69108149212296843</v>
      </c>
      <c r="E30" s="2">
        <v>869</v>
      </c>
      <c r="F30" s="2">
        <v>4.93</v>
      </c>
      <c r="G30" s="2">
        <f t="shared" si="1"/>
        <v>0.69284691927722997</v>
      </c>
      <c r="H30" s="2">
        <v>904</v>
      </c>
      <c r="I30" s="2">
        <v>4.1000000000000005</v>
      </c>
      <c r="J30" s="2">
        <f t="shared" si="2"/>
        <v>0.61278385671973545</v>
      </c>
      <c r="K30" s="2">
        <v>944</v>
      </c>
      <c r="L30" s="2">
        <v>4.1399999999999997</v>
      </c>
      <c r="M30" s="2">
        <f t="shared" si="3"/>
        <v>0.61700034112089885</v>
      </c>
      <c r="N30" s="2">
        <v>1081</v>
      </c>
      <c r="O30" s="2">
        <v>4.1399999999999997</v>
      </c>
      <c r="P30" s="2">
        <f t="shared" si="4"/>
        <v>0.61700034112089885</v>
      </c>
      <c r="Q30" s="2">
        <v>1034</v>
      </c>
      <c r="R30" s="2">
        <v>4.66</v>
      </c>
      <c r="S30" s="2">
        <f t="shared" si="5"/>
        <v>0.66838591669000014</v>
      </c>
      <c r="T30" s="2">
        <v>1196</v>
      </c>
      <c r="U30" s="2">
        <v>4.4400000000000004</v>
      </c>
      <c r="V30" s="2">
        <f t="shared" si="6"/>
        <v>0.64738297011461987</v>
      </c>
      <c r="W30" s="2">
        <v>639</v>
      </c>
      <c r="X30" s="2">
        <v>4.07</v>
      </c>
      <c r="Y30" s="2">
        <f t="shared" si="7"/>
        <v>0.60959440922522001</v>
      </c>
      <c r="Z30" s="2">
        <v>730</v>
      </c>
      <c r="AA30" s="2">
        <v>4.8</v>
      </c>
      <c r="AB30" s="2">
        <f t="shared" si="8"/>
        <v>0.68124123737558717</v>
      </c>
    </row>
    <row r="31" spans="1:28">
      <c r="A31" s="12" t="s">
        <v>35</v>
      </c>
      <c r="B31" s="2">
        <v>135</v>
      </c>
      <c r="C31" s="2">
        <v>1</v>
      </c>
      <c r="D31" s="2">
        <f t="shared" si="0"/>
        <v>0</v>
      </c>
      <c r="E31" s="2">
        <v>64</v>
      </c>
      <c r="F31" s="2">
        <v>0.36</v>
      </c>
      <c r="G31" s="2">
        <f t="shared" si="1"/>
        <v>-0.44369749923271273</v>
      </c>
      <c r="H31" s="2">
        <v>84</v>
      </c>
      <c r="I31" s="2">
        <v>0.38</v>
      </c>
      <c r="J31" s="2">
        <f t="shared" si="2"/>
        <v>-0.42021640338318977</v>
      </c>
      <c r="K31" s="2">
        <v>62</v>
      </c>
      <c r="L31" s="2">
        <v>0.27</v>
      </c>
      <c r="M31" s="2">
        <f t="shared" si="3"/>
        <v>-0.56863623584101264</v>
      </c>
      <c r="N31" s="2">
        <v>71</v>
      </c>
      <c r="O31" s="2">
        <v>0.27</v>
      </c>
      <c r="P31" s="2">
        <f t="shared" si="4"/>
        <v>-0.56863623584101264</v>
      </c>
      <c r="Q31" s="2">
        <v>65</v>
      </c>
      <c r="R31" s="2">
        <v>0.28999999999999998</v>
      </c>
      <c r="S31" s="2">
        <f t="shared" si="5"/>
        <v>-0.53760200210104392</v>
      </c>
      <c r="T31" s="2">
        <v>73</v>
      </c>
      <c r="U31" s="2">
        <v>0.27</v>
      </c>
      <c r="V31" s="2">
        <f t="shared" si="6"/>
        <v>-0.56863623584101264</v>
      </c>
      <c r="W31" s="2">
        <v>64</v>
      </c>
      <c r="X31" s="2">
        <v>0.41000000000000003</v>
      </c>
      <c r="Y31" s="2">
        <f t="shared" si="7"/>
        <v>-0.38721614328026444</v>
      </c>
      <c r="Z31" s="2">
        <v>66</v>
      </c>
      <c r="AA31" s="2">
        <v>0.43</v>
      </c>
      <c r="AB31" s="2">
        <f t="shared" si="8"/>
        <v>-0.36653154442041347</v>
      </c>
    </row>
    <row r="32" spans="1:28">
      <c r="A32" s="12" t="s">
        <v>36</v>
      </c>
      <c r="B32" s="2">
        <v>28</v>
      </c>
      <c r="C32" s="2">
        <v>0.21</v>
      </c>
      <c r="D32" s="2">
        <f t="shared" si="0"/>
        <v>-0.6777807052660807</v>
      </c>
      <c r="E32" s="2">
        <v>43</v>
      </c>
      <c r="F32" s="2">
        <v>0.24</v>
      </c>
      <c r="G32" s="2">
        <f t="shared" si="1"/>
        <v>-0.61978875828839397</v>
      </c>
      <c r="H32" s="2">
        <v>54</v>
      </c>
      <c r="I32" s="2">
        <v>0.24</v>
      </c>
      <c r="J32" s="2">
        <f t="shared" si="2"/>
        <v>-0.61978875828839397</v>
      </c>
      <c r="K32" s="2">
        <v>29</v>
      </c>
      <c r="L32" s="2">
        <v>0.13</v>
      </c>
      <c r="M32" s="2">
        <f t="shared" si="3"/>
        <v>-0.88605664769316317</v>
      </c>
      <c r="N32" s="2">
        <v>82</v>
      </c>
      <c r="O32" s="2">
        <v>0.31</v>
      </c>
      <c r="P32" s="2">
        <f t="shared" si="4"/>
        <v>-0.50863830616572725</v>
      </c>
      <c r="Q32" s="2">
        <v>26</v>
      </c>
      <c r="R32" s="2">
        <v>0.12</v>
      </c>
      <c r="S32" s="2">
        <f t="shared" si="5"/>
        <v>-0.92081875395237511</v>
      </c>
      <c r="T32" s="2">
        <v>65</v>
      </c>
      <c r="U32" s="2">
        <v>0.24</v>
      </c>
      <c r="V32" s="2">
        <f t="shared" si="6"/>
        <v>-0.61978875828839397</v>
      </c>
      <c r="W32" s="2">
        <v>28</v>
      </c>
      <c r="X32" s="2">
        <v>0.18</v>
      </c>
      <c r="Y32" s="2">
        <f t="shared" si="7"/>
        <v>-0.74472749489669388</v>
      </c>
      <c r="Z32" s="2">
        <v>22</v>
      </c>
      <c r="AA32" s="2">
        <v>0.13999999999999999</v>
      </c>
      <c r="AB32" s="2">
        <f t="shared" si="8"/>
        <v>-0.85387196432176193</v>
      </c>
    </row>
    <row r="33" spans="1:28">
      <c r="A33" s="12" t="s">
        <v>37</v>
      </c>
      <c r="B33" s="2">
        <v>161</v>
      </c>
      <c r="C33" s="2">
        <v>1.2</v>
      </c>
      <c r="D33" s="2">
        <f t="shared" si="0"/>
        <v>7.9181246047624804E-2</v>
      </c>
      <c r="E33" s="2">
        <v>180</v>
      </c>
      <c r="F33" s="2">
        <v>1.02</v>
      </c>
      <c r="G33" s="2">
        <f t="shared" si="1"/>
        <v>8.6001717619175674E-3</v>
      </c>
      <c r="H33" s="2">
        <v>251</v>
      </c>
      <c r="I33" s="2">
        <v>1.1400000000000001</v>
      </c>
      <c r="J33" s="2">
        <f t="shared" si="2"/>
        <v>5.6904851336472634E-2</v>
      </c>
      <c r="K33" s="2">
        <v>367</v>
      </c>
      <c r="L33" s="2">
        <v>1.6099999999999999</v>
      </c>
      <c r="M33" s="2">
        <f t="shared" si="3"/>
        <v>0.20682587603184965</v>
      </c>
      <c r="N33" s="2">
        <v>328</v>
      </c>
      <c r="O33" s="2">
        <v>1.26</v>
      </c>
      <c r="P33" s="2">
        <f t="shared" si="4"/>
        <v>0.1003705451175629</v>
      </c>
      <c r="Q33" s="2">
        <v>226</v>
      </c>
      <c r="R33" s="2">
        <v>1.02</v>
      </c>
      <c r="S33" s="2">
        <f t="shared" si="5"/>
        <v>8.6001717619175674E-3</v>
      </c>
      <c r="T33" s="2">
        <v>245</v>
      </c>
      <c r="U33" s="2">
        <v>0.91</v>
      </c>
      <c r="V33" s="2">
        <f t="shared" si="6"/>
        <v>-4.0958607678906384E-2</v>
      </c>
      <c r="W33" s="2">
        <v>133</v>
      </c>
      <c r="X33" s="2">
        <v>0.85000000000000009</v>
      </c>
      <c r="Y33" s="2">
        <f t="shared" si="7"/>
        <v>-7.0581074285707215E-2</v>
      </c>
      <c r="Z33" s="2">
        <v>173</v>
      </c>
      <c r="AA33" s="2">
        <v>1.1400000000000001</v>
      </c>
      <c r="AB33" s="2">
        <f t="shared" si="8"/>
        <v>5.6904851336472634E-2</v>
      </c>
    </row>
    <row r="34" spans="1:28">
      <c r="A34" s="12" t="s">
        <v>38</v>
      </c>
      <c r="B34" s="2">
        <v>166</v>
      </c>
      <c r="C34" s="2">
        <v>1.23</v>
      </c>
      <c r="D34" s="2">
        <f t="shared" si="0"/>
        <v>8.9905111439397917E-2</v>
      </c>
      <c r="E34" s="2">
        <v>161</v>
      </c>
      <c r="F34" s="2">
        <v>0.91</v>
      </c>
      <c r="G34" s="2">
        <f t="shared" si="1"/>
        <v>-4.0958607678906384E-2</v>
      </c>
      <c r="H34" s="2">
        <v>172</v>
      </c>
      <c r="I34" s="2">
        <v>0.77999999999999992</v>
      </c>
      <c r="J34" s="2">
        <f t="shared" si="2"/>
        <v>-0.10790539730951963</v>
      </c>
      <c r="K34" s="2">
        <v>100</v>
      </c>
      <c r="L34" s="2">
        <v>0.44</v>
      </c>
      <c r="M34" s="2">
        <f t="shared" si="3"/>
        <v>-0.35654732351381252</v>
      </c>
      <c r="N34" s="2">
        <v>136</v>
      </c>
      <c r="O34" s="2">
        <v>0.52</v>
      </c>
      <c r="P34" s="2">
        <f t="shared" si="4"/>
        <v>-0.28399665636520077</v>
      </c>
      <c r="Q34" s="2">
        <v>198</v>
      </c>
      <c r="R34" s="2">
        <v>0.89</v>
      </c>
      <c r="S34" s="2">
        <f t="shared" si="5"/>
        <v>-5.0609993355087202E-2</v>
      </c>
      <c r="T34" s="2">
        <v>147</v>
      </c>
      <c r="U34" s="2">
        <v>0.54999999999999993</v>
      </c>
      <c r="V34" s="2">
        <f t="shared" si="6"/>
        <v>-0.25963731050575617</v>
      </c>
      <c r="W34" s="2">
        <v>81</v>
      </c>
      <c r="X34" s="2">
        <v>0.52</v>
      </c>
      <c r="Y34" s="2">
        <f t="shared" si="7"/>
        <v>-0.28399665636520077</v>
      </c>
      <c r="Z34" s="2">
        <v>76</v>
      </c>
      <c r="AA34" s="2">
        <v>0.5</v>
      </c>
      <c r="AB34" s="2">
        <f t="shared" si="8"/>
        <v>-0.30102999566398114</v>
      </c>
    </row>
    <row r="35" spans="1:28">
      <c r="A35" s="12" t="s">
        <v>39</v>
      </c>
      <c r="B35" s="2">
        <v>1889</v>
      </c>
      <c r="C35" s="2">
        <v>14.05</v>
      </c>
      <c r="D35" s="2">
        <f t="shared" si="0"/>
        <v>1.1476763242410988</v>
      </c>
      <c r="E35" s="2">
        <v>2775</v>
      </c>
      <c r="F35" s="2">
        <v>15.76</v>
      </c>
      <c r="G35" s="2">
        <f t="shared" si="1"/>
        <v>1.1975562131535362</v>
      </c>
      <c r="H35" s="2">
        <v>3545</v>
      </c>
      <c r="I35" s="2">
        <v>16.07</v>
      </c>
      <c r="J35" s="2">
        <f t="shared" si="2"/>
        <v>1.2060158767633444</v>
      </c>
      <c r="K35" s="2">
        <v>3618</v>
      </c>
      <c r="L35" s="2">
        <v>15.870000000000001</v>
      </c>
      <c r="M35" s="2">
        <f t="shared" si="3"/>
        <v>1.2005769267548481</v>
      </c>
      <c r="N35" s="2">
        <v>4635</v>
      </c>
      <c r="O35" s="2">
        <v>17.73</v>
      </c>
      <c r="P35" s="2">
        <f t="shared" si="4"/>
        <v>1.2487087356009177</v>
      </c>
      <c r="Q35" s="2">
        <v>4074</v>
      </c>
      <c r="R35" s="2">
        <v>18.350000000000001</v>
      </c>
      <c r="S35" s="2">
        <f t="shared" si="5"/>
        <v>1.2636360685881081</v>
      </c>
      <c r="T35" s="2">
        <v>4808</v>
      </c>
      <c r="U35" s="2">
        <v>17.84</v>
      </c>
      <c r="V35" s="2">
        <f t="shared" si="6"/>
        <v>1.2513948500401042</v>
      </c>
      <c r="W35" s="2">
        <v>2402</v>
      </c>
      <c r="X35" s="2">
        <v>15.310000000000002</v>
      </c>
      <c r="Y35" s="2">
        <f t="shared" si="7"/>
        <v>1.1849751906982611</v>
      </c>
      <c r="Z35" s="2">
        <v>2142</v>
      </c>
      <c r="AA35" s="2">
        <v>14.09</v>
      </c>
      <c r="AB35" s="2">
        <f t="shared" si="8"/>
        <v>1.1489109931093564</v>
      </c>
    </row>
    <row r="36" spans="1:28">
      <c r="A36" s="12" t="s">
        <v>40</v>
      </c>
      <c r="B36" s="2">
        <v>38</v>
      </c>
      <c r="C36" s="2">
        <v>0.27999999999999997</v>
      </c>
      <c r="D36" s="2">
        <f t="shared" si="0"/>
        <v>-0.55284196865778079</v>
      </c>
      <c r="E36" s="2">
        <v>37</v>
      </c>
      <c r="F36" s="2">
        <v>0.21</v>
      </c>
      <c r="G36" s="2">
        <f t="shared" si="1"/>
        <v>-0.6777807052660807</v>
      </c>
      <c r="H36" s="2">
        <v>53</v>
      </c>
      <c r="I36" s="2">
        <v>0.24</v>
      </c>
      <c r="J36" s="2">
        <f t="shared" si="2"/>
        <v>-0.61978875828839397</v>
      </c>
      <c r="K36" s="2">
        <v>41</v>
      </c>
      <c r="L36" s="2">
        <v>0.18</v>
      </c>
      <c r="M36" s="2">
        <f t="shared" si="3"/>
        <v>-0.74472749489669388</v>
      </c>
      <c r="N36" s="2">
        <v>90</v>
      </c>
      <c r="O36" s="2">
        <v>0.33999999999999997</v>
      </c>
      <c r="P36" s="2">
        <f t="shared" si="4"/>
        <v>-0.46852108295774486</v>
      </c>
      <c r="Q36" s="2">
        <v>53</v>
      </c>
      <c r="R36" s="2">
        <v>0.24</v>
      </c>
      <c r="S36" s="2">
        <f t="shared" si="5"/>
        <v>-0.61978875828839397</v>
      </c>
      <c r="T36" s="2">
        <v>40</v>
      </c>
      <c r="U36" s="2">
        <v>0.15</v>
      </c>
      <c r="V36" s="2">
        <f t="shared" si="6"/>
        <v>-0.82390874094431865</v>
      </c>
      <c r="W36" s="2">
        <v>22</v>
      </c>
      <c r="X36" s="2">
        <v>0.13999999999999999</v>
      </c>
      <c r="Y36" s="2">
        <f t="shared" si="7"/>
        <v>-0.85387196432176193</v>
      </c>
      <c r="Z36" s="2">
        <v>21</v>
      </c>
      <c r="AA36" s="2">
        <v>0.13999999999999999</v>
      </c>
      <c r="AB36" s="2">
        <f t="shared" si="8"/>
        <v>-0.85387196432176193</v>
      </c>
    </row>
    <row r="37" spans="1:28">
      <c r="A37" s="12" t="s">
        <v>41</v>
      </c>
      <c r="B37" s="2">
        <v>17</v>
      </c>
      <c r="C37" s="2">
        <v>0.13</v>
      </c>
      <c r="D37" s="2">
        <f t="shared" si="0"/>
        <v>-0.88605664769316317</v>
      </c>
      <c r="E37" s="2">
        <v>13</v>
      </c>
      <c r="F37" s="2">
        <v>6.9999999999999993E-2</v>
      </c>
      <c r="G37" s="2">
        <f t="shared" si="1"/>
        <v>-1.1549019599857431</v>
      </c>
      <c r="H37" s="2">
        <v>24</v>
      </c>
      <c r="I37" s="2">
        <v>0.11</v>
      </c>
      <c r="J37" s="2">
        <f t="shared" si="2"/>
        <v>-0.95860731484177486</v>
      </c>
      <c r="K37" s="2">
        <v>25</v>
      </c>
      <c r="L37" s="2">
        <v>0.11</v>
      </c>
      <c r="M37" s="2">
        <f t="shared" si="3"/>
        <v>-0.95860731484177486</v>
      </c>
      <c r="N37" s="2">
        <v>30</v>
      </c>
      <c r="O37" s="2">
        <v>0.11</v>
      </c>
      <c r="P37" s="2">
        <f t="shared" si="4"/>
        <v>-0.95860731484177486</v>
      </c>
      <c r="Q37" s="2">
        <v>12</v>
      </c>
      <c r="R37" s="2">
        <v>0.05</v>
      </c>
      <c r="S37" s="2">
        <f t="shared" si="5"/>
        <v>-1.301029995663981</v>
      </c>
      <c r="T37" s="2">
        <v>48</v>
      </c>
      <c r="U37" s="2">
        <v>0.18</v>
      </c>
      <c r="V37" s="2">
        <f t="shared" si="6"/>
        <v>-0.74472749489669388</v>
      </c>
      <c r="W37" s="2">
        <v>24</v>
      </c>
      <c r="X37" s="2">
        <v>0.15</v>
      </c>
      <c r="Y37" s="2">
        <f t="shared" si="7"/>
        <v>-0.82390874094431865</v>
      </c>
      <c r="Z37" s="2">
        <v>21</v>
      </c>
      <c r="AA37" s="2">
        <v>0.13999999999999999</v>
      </c>
      <c r="AB37" s="2">
        <f t="shared" si="8"/>
        <v>-0.85387196432176193</v>
      </c>
    </row>
    <row r="38" spans="1:28">
      <c r="A38" s="12" t="s">
        <v>42</v>
      </c>
      <c r="B38" s="2">
        <v>14</v>
      </c>
      <c r="C38" s="2">
        <v>0.1</v>
      </c>
      <c r="D38" s="2">
        <f t="shared" si="0"/>
        <v>-0.99999999999999978</v>
      </c>
      <c r="E38" s="2">
        <v>24</v>
      </c>
      <c r="F38" s="2">
        <v>0.13999999999999999</v>
      </c>
      <c r="G38" s="2">
        <f t="shared" si="1"/>
        <v>-0.85387196432176193</v>
      </c>
      <c r="H38" s="2">
        <v>33</v>
      </c>
      <c r="I38" s="2">
        <v>0.15</v>
      </c>
      <c r="J38" s="2">
        <f t="shared" si="2"/>
        <v>-0.82390874094431865</v>
      </c>
      <c r="K38" s="2">
        <v>36</v>
      </c>
      <c r="L38" s="2">
        <v>0.16</v>
      </c>
      <c r="M38" s="2">
        <f t="shared" si="3"/>
        <v>-0.79588001734407521</v>
      </c>
      <c r="N38" s="2">
        <v>41</v>
      </c>
      <c r="O38" s="2">
        <v>0.16</v>
      </c>
      <c r="P38" s="2">
        <f t="shared" si="4"/>
        <v>-0.79588001734407521</v>
      </c>
      <c r="Q38" s="2">
        <v>51</v>
      </c>
      <c r="R38" s="2">
        <v>0.22999999999999998</v>
      </c>
      <c r="S38" s="2">
        <f t="shared" si="5"/>
        <v>-0.63827216398240705</v>
      </c>
      <c r="T38" s="2">
        <v>37</v>
      </c>
      <c r="U38" s="2">
        <v>0.13999999999999999</v>
      </c>
      <c r="V38" s="2">
        <f t="shared" si="6"/>
        <v>-0.85387196432176193</v>
      </c>
      <c r="W38" s="2">
        <v>50</v>
      </c>
      <c r="X38" s="2">
        <v>0.32</v>
      </c>
      <c r="Y38" s="2">
        <f t="shared" si="7"/>
        <v>-0.49485002168009395</v>
      </c>
      <c r="Z38" s="2">
        <v>53</v>
      </c>
      <c r="AA38" s="2">
        <v>0.35000000000000003</v>
      </c>
      <c r="AB38" s="2">
        <f t="shared" si="8"/>
        <v>-0.45593195564972427</v>
      </c>
    </row>
    <row r="39" spans="1:28">
      <c r="A39" s="12" t="s">
        <v>43</v>
      </c>
      <c r="B39" s="2">
        <v>3</v>
      </c>
      <c r="C39" s="2">
        <v>0.02</v>
      </c>
      <c r="D39" s="2">
        <f t="shared" si="0"/>
        <v>-1.6989700043360185</v>
      </c>
      <c r="E39" s="2">
        <v>5</v>
      </c>
      <c r="F39" s="2">
        <v>0.03</v>
      </c>
      <c r="G39" s="2">
        <f t="shared" si="1"/>
        <v>-1.5228787452803374</v>
      </c>
      <c r="H39" s="2">
        <v>12</v>
      </c>
      <c r="I39" s="2">
        <v>0.05</v>
      </c>
      <c r="J39" s="2">
        <f t="shared" si="2"/>
        <v>-1.301029995663981</v>
      </c>
      <c r="K39" s="2">
        <v>11</v>
      </c>
      <c r="L39" s="2">
        <v>0.05</v>
      </c>
      <c r="M39" s="2">
        <f t="shared" si="3"/>
        <v>-1.301029995663981</v>
      </c>
      <c r="N39" s="2">
        <v>6</v>
      </c>
      <c r="O39" s="2">
        <v>0.02</v>
      </c>
      <c r="P39" s="2">
        <f t="shared" si="4"/>
        <v>-1.6989700043360185</v>
      </c>
      <c r="Q39" s="2">
        <v>5</v>
      </c>
      <c r="R39" s="2">
        <v>0.02</v>
      </c>
      <c r="S39" s="2">
        <f t="shared" si="5"/>
        <v>-1.6989700043360185</v>
      </c>
      <c r="T39" s="2">
        <v>9</v>
      </c>
      <c r="U39" s="2">
        <v>0.03</v>
      </c>
      <c r="V39" s="2">
        <f t="shared" si="6"/>
        <v>-1.5228787452803374</v>
      </c>
      <c r="W39" s="2">
        <v>2</v>
      </c>
      <c r="X39" s="2">
        <v>0.01</v>
      </c>
      <c r="Y39" s="2">
        <f t="shared" si="7"/>
        <v>-1.9999999999999996</v>
      </c>
      <c r="Z39" s="2">
        <v>4</v>
      </c>
      <c r="AA39" s="2">
        <v>0.03</v>
      </c>
      <c r="AB39" s="2">
        <f t="shared" si="8"/>
        <v>-1.5228787452803374</v>
      </c>
    </row>
    <row r="40" spans="1:28">
      <c r="A40" s="12" t="s">
        <v>44</v>
      </c>
      <c r="B40" s="2">
        <v>19</v>
      </c>
      <c r="C40" s="2">
        <v>0.13999999999999999</v>
      </c>
      <c r="D40" s="2">
        <f t="shared" si="0"/>
        <v>-0.85387196432176193</v>
      </c>
      <c r="E40" s="2">
        <v>57</v>
      </c>
      <c r="F40" s="2">
        <v>0.32</v>
      </c>
      <c r="G40" s="2">
        <f t="shared" si="1"/>
        <v>-0.49485002168009395</v>
      </c>
      <c r="H40" s="2">
        <v>35</v>
      </c>
      <c r="I40" s="2">
        <v>0.16</v>
      </c>
      <c r="J40" s="2">
        <f t="shared" si="2"/>
        <v>-0.79588001734407521</v>
      </c>
      <c r="K40" s="2">
        <v>54</v>
      </c>
      <c r="L40" s="2">
        <v>0.24</v>
      </c>
      <c r="M40" s="2">
        <f t="shared" si="3"/>
        <v>-0.61978875828839397</v>
      </c>
      <c r="N40" s="2">
        <v>74</v>
      </c>
      <c r="O40" s="2">
        <v>0.27999999999999997</v>
      </c>
      <c r="P40" s="2">
        <f t="shared" si="4"/>
        <v>-0.55284196865778079</v>
      </c>
      <c r="Q40" s="2">
        <v>47</v>
      </c>
      <c r="R40" s="2">
        <v>0.21</v>
      </c>
      <c r="S40" s="2">
        <f t="shared" si="5"/>
        <v>-0.6777807052660807</v>
      </c>
      <c r="T40" s="2">
        <v>56</v>
      </c>
      <c r="U40" s="2">
        <v>0.21</v>
      </c>
      <c r="V40" s="2">
        <f t="shared" si="6"/>
        <v>-0.6777807052660807</v>
      </c>
      <c r="W40" s="2">
        <v>63</v>
      </c>
      <c r="X40" s="2">
        <v>0.4</v>
      </c>
      <c r="Y40" s="2">
        <f t="shared" si="7"/>
        <v>-0.39794000867203755</v>
      </c>
      <c r="Z40" s="2">
        <v>62</v>
      </c>
      <c r="AA40" s="2">
        <v>0.41000000000000003</v>
      </c>
      <c r="AB40" s="2">
        <f t="shared" si="8"/>
        <v>-0.38721614328026444</v>
      </c>
    </row>
    <row r="41" spans="1:28">
      <c r="A41" s="12" t="s">
        <v>45</v>
      </c>
      <c r="B41" s="2">
        <v>14</v>
      </c>
      <c r="C41" s="2">
        <v>0.1</v>
      </c>
      <c r="D41" s="2">
        <f t="shared" si="0"/>
        <v>-0.99999999999999978</v>
      </c>
      <c r="E41" s="2">
        <v>17</v>
      </c>
      <c r="F41" s="2">
        <v>0.1</v>
      </c>
      <c r="G41" s="2">
        <f t="shared" si="1"/>
        <v>-0.99999999999999978</v>
      </c>
      <c r="H41" s="2">
        <v>5</v>
      </c>
      <c r="I41" s="2">
        <v>0.02</v>
      </c>
      <c r="J41" s="2">
        <f t="shared" si="2"/>
        <v>-1.6989700043360185</v>
      </c>
      <c r="K41" s="2">
        <v>10</v>
      </c>
      <c r="L41" s="2">
        <v>0.04</v>
      </c>
      <c r="M41" s="2">
        <f t="shared" si="3"/>
        <v>-1.3979400086720375</v>
      </c>
      <c r="N41" s="2">
        <v>20</v>
      </c>
      <c r="O41" s="2">
        <v>0.08</v>
      </c>
      <c r="P41" s="2">
        <f t="shared" si="4"/>
        <v>-1.0969100130080565</v>
      </c>
      <c r="Q41" s="2">
        <v>19</v>
      </c>
      <c r="R41" s="2">
        <v>0.09</v>
      </c>
      <c r="S41" s="2">
        <f t="shared" si="5"/>
        <v>-1.0457574905606752</v>
      </c>
      <c r="T41" s="2">
        <v>13</v>
      </c>
      <c r="U41" s="2">
        <v>0.05</v>
      </c>
      <c r="V41" s="2">
        <f t="shared" si="6"/>
        <v>-1.301029995663981</v>
      </c>
      <c r="W41" s="2">
        <v>9</v>
      </c>
      <c r="X41" s="2">
        <v>0.06</v>
      </c>
      <c r="Y41" s="2">
        <f t="shared" si="7"/>
        <v>-1.2218487496163564</v>
      </c>
      <c r="Z41" s="2">
        <v>6</v>
      </c>
      <c r="AA41" s="2">
        <v>0.04</v>
      </c>
      <c r="AB41" s="2">
        <f t="shared" si="8"/>
        <v>-1.3979400086720375</v>
      </c>
    </row>
    <row r="42" spans="1:28">
      <c r="A42" s="12" t="s">
        <v>46</v>
      </c>
      <c r="B42" s="2">
        <v>18</v>
      </c>
      <c r="C42" s="2">
        <v>0.13</v>
      </c>
      <c r="D42" s="2">
        <f t="shared" si="0"/>
        <v>-0.88605664769316317</v>
      </c>
      <c r="E42" s="2">
        <v>17</v>
      </c>
      <c r="F42" s="2">
        <v>0.1</v>
      </c>
      <c r="G42" s="2">
        <f t="shared" si="1"/>
        <v>-0.99999999999999978</v>
      </c>
      <c r="H42" s="2">
        <v>69</v>
      </c>
      <c r="I42" s="2">
        <v>0.31</v>
      </c>
      <c r="J42" s="2">
        <f t="shared" si="2"/>
        <v>-0.50863830616572725</v>
      </c>
      <c r="K42" s="2">
        <v>28</v>
      </c>
      <c r="L42" s="2">
        <v>0.12</v>
      </c>
      <c r="M42" s="2">
        <f t="shared" si="3"/>
        <v>-0.92081875395237511</v>
      </c>
      <c r="N42" s="2">
        <v>28</v>
      </c>
      <c r="O42" s="2">
        <v>0.11</v>
      </c>
      <c r="P42" s="2">
        <f t="shared" si="4"/>
        <v>-0.95860731484177486</v>
      </c>
      <c r="Q42" s="2">
        <v>38</v>
      </c>
      <c r="R42" s="2">
        <v>0.16999999999999998</v>
      </c>
      <c r="S42" s="2">
        <f t="shared" si="5"/>
        <v>-0.769551078621726</v>
      </c>
      <c r="T42" s="2">
        <v>21</v>
      </c>
      <c r="U42" s="2">
        <v>0.08</v>
      </c>
      <c r="V42" s="2">
        <f t="shared" si="6"/>
        <v>-1.0969100130080565</v>
      </c>
      <c r="W42" s="2">
        <v>42</v>
      </c>
      <c r="X42" s="2">
        <v>0.27</v>
      </c>
      <c r="Y42" s="2">
        <f t="shared" si="7"/>
        <v>-0.56863623584101264</v>
      </c>
      <c r="Z42" s="2">
        <v>18</v>
      </c>
      <c r="AA42" s="2">
        <v>0.12</v>
      </c>
      <c r="AB42" s="2">
        <f t="shared" si="8"/>
        <v>-0.92081875395237511</v>
      </c>
    </row>
    <row r="43" spans="1:28">
      <c r="A43" s="12" t="s">
        <v>47</v>
      </c>
      <c r="B43" s="2">
        <v>4096</v>
      </c>
      <c r="C43" s="2">
        <v>30.470000000000002</v>
      </c>
      <c r="D43" s="2">
        <f t="shared" si="0"/>
        <v>1.4838724542226736</v>
      </c>
      <c r="E43" s="2">
        <v>5454</v>
      </c>
      <c r="F43" s="2">
        <v>30.97</v>
      </c>
      <c r="G43" s="2">
        <f t="shared" si="1"/>
        <v>1.4909412053567865</v>
      </c>
      <c r="H43" s="2">
        <v>7060</v>
      </c>
      <c r="I43" s="2">
        <v>32</v>
      </c>
      <c r="J43" s="2">
        <f t="shared" si="2"/>
        <v>1.5051499783199058</v>
      </c>
      <c r="K43" s="2">
        <v>7163</v>
      </c>
      <c r="L43" s="2">
        <v>31.430000000000003</v>
      </c>
      <c r="M43" s="2">
        <f t="shared" si="3"/>
        <v>1.4973443810175799</v>
      </c>
      <c r="N43" s="2">
        <v>8763</v>
      </c>
      <c r="O43" s="2">
        <v>33.53</v>
      </c>
      <c r="P43" s="2">
        <f t="shared" si="4"/>
        <v>1.5254335534288199</v>
      </c>
      <c r="Q43" s="2">
        <v>7197</v>
      </c>
      <c r="R43" s="2">
        <v>32.409999999999997</v>
      </c>
      <c r="S43" s="2">
        <f t="shared" si="5"/>
        <v>1.5106790310322098</v>
      </c>
      <c r="T43" s="2">
        <v>8961</v>
      </c>
      <c r="U43" s="2">
        <v>33.25</v>
      </c>
      <c r="V43" s="2">
        <f t="shared" si="6"/>
        <v>1.5217916496391233</v>
      </c>
      <c r="W43" s="2">
        <v>5639</v>
      </c>
      <c r="X43" s="2">
        <v>35.94</v>
      </c>
      <c r="Y43" s="2">
        <f t="shared" si="7"/>
        <v>1.5555780727729549</v>
      </c>
      <c r="Z43" s="2">
        <v>5541</v>
      </c>
      <c r="AA43" s="2">
        <v>36.449999999999996</v>
      </c>
      <c r="AB43" s="2">
        <f t="shared" si="8"/>
        <v>1.5616975326539932</v>
      </c>
    </row>
    <row r="44" spans="1:28">
      <c r="A44" s="12" t="s">
        <v>48</v>
      </c>
      <c r="B44" s="2">
        <v>65</v>
      </c>
      <c r="C44" s="2">
        <v>0.48</v>
      </c>
      <c r="D44" s="2">
        <f t="shared" si="0"/>
        <v>-0.31875876262441277</v>
      </c>
      <c r="E44" s="2">
        <v>106</v>
      </c>
      <c r="F44" s="2">
        <v>0.6</v>
      </c>
      <c r="G44" s="2">
        <f t="shared" si="1"/>
        <v>-0.22184874961635637</v>
      </c>
      <c r="H44" s="2">
        <v>49</v>
      </c>
      <c r="I44" s="2">
        <v>0.22</v>
      </c>
      <c r="J44" s="2">
        <f t="shared" si="2"/>
        <v>-0.65757731917779372</v>
      </c>
      <c r="K44" s="2">
        <v>66</v>
      </c>
      <c r="L44" s="2">
        <v>0.28999999999999998</v>
      </c>
      <c r="M44" s="2">
        <f t="shared" si="3"/>
        <v>-0.53760200210104392</v>
      </c>
      <c r="N44" s="2">
        <v>35</v>
      </c>
      <c r="O44" s="2">
        <v>0.13</v>
      </c>
      <c r="P44" s="2">
        <f t="shared" si="4"/>
        <v>-0.88605664769316317</v>
      </c>
      <c r="Q44" s="2">
        <v>32</v>
      </c>
      <c r="R44" s="2">
        <v>0.13999999999999999</v>
      </c>
      <c r="S44" s="2">
        <f t="shared" si="5"/>
        <v>-0.85387196432176193</v>
      </c>
      <c r="T44" s="2">
        <v>45</v>
      </c>
      <c r="U44" s="2">
        <v>0.16999999999999998</v>
      </c>
      <c r="V44" s="2">
        <f t="shared" si="6"/>
        <v>-0.769551078621726</v>
      </c>
      <c r="W44" s="2">
        <v>35</v>
      </c>
      <c r="X44" s="2">
        <v>0.22</v>
      </c>
      <c r="Y44" s="2">
        <f t="shared" si="7"/>
        <v>-0.65757731917779372</v>
      </c>
      <c r="Z44" s="2">
        <v>20</v>
      </c>
      <c r="AA44" s="2">
        <v>0.13</v>
      </c>
      <c r="AB44" s="2">
        <f t="shared" si="8"/>
        <v>-0.88605664769316317</v>
      </c>
    </row>
    <row r="45" spans="1:28">
      <c r="A45" s="12" t="s">
        <v>49</v>
      </c>
      <c r="B45" s="2">
        <v>271</v>
      </c>
      <c r="C45" s="2">
        <v>2.02</v>
      </c>
      <c r="D45" s="2">
        <f t="shared" si="0"/>
        <v>0.30535136944662372</v>
      </c>
      <c r="E45" s="2">
        <v>374</v>
      </c>
      <c r="F45" s="2">
        <v>2.12</v>
      </c>
      <c r="G45" s="2">
        <f t="shared" si="1"/>
        <v>0.32633586092875144</v>
      </c>
      <c r="H45" s="2">
        <v>315</v>
      </c>
      <c r="I45" s="2">
        <v>1.43</v>
      </c>
      <c r="J45" s="2">
        <f t="shared" si="2"/>
        <v>0.15533603746506178</v>
      </c>
      <c r="K45" s="2">
        <v>322</v>
      </c>
      <c r="L45" s="2">
        <v>1.41</v>
      </c>
      <c r="M45" s="2">
        <f t="shared" si="3"/>
        <v>0.14921911265537988</v>
      </c>
      <c r="N45" s="2">
        <v>288</v>
      </c>
      <c r="O45" s="2">
        <v>1.0999999999999999</v>
      </c>
      <c r="P45" s="2">
        <f t="shared" si="4"/>
        <v>4.1392685158224987E-2</v>
      </c>
      <c r="Q45" s="2">
        <v>275</v>
      </c>
      <c r="R45" s="2">
        <v>1.24</v>
      </c>
      <c r="S45" s="2">
        <f t="shared" si="5"/>
        <v>9.3421685162235063E-2</v>
      </c>
      <c r="T45" s="2">
        <v>294</v>
      </c>
      <c r="U45" s="2">
        <v>1.0900000000000001</v>
      </c>
      <c r="V45" s="2">
        <f t="shared" si="6"/>
        <v>3.7426497940623665E-2</v>
      </c>
      <c r="W45" s="2">
        <v>119</v>
      </c>
      <c r="X45" s="2">
        <v>0.76</v>
      </c>
      <c r="Y45" s="2">
        <f t="shared" si="7"/>
        <v>-0.11918640771920865</v>
      </c>
      <c r="Z45" s="2">
        <v>116</v>
      </c>
      <c r="AA45" s="2">
        <v>0.76</v>
      </c>
      <c r="AB45" s="2">
        <f t="shared" si="8"/>
        <v>-0.11918640771920865</v>
      </c>
    </row>
    <row r="46" spans="1:28">
      <c r="A46" s="12" t="s">
        <v>50</v>
      </c>
      <c r="B46" s="2">
        <v>55</v>
      </c>
      <c r="C46" s="2">
        <v>0.41000000000000003</v>
      </c>
      <c r="D46" s="2">
        <f t="shared" si="0"/>
        <v>-0.38721614328026444</v>
      </c>
      <c r="E46" s="2">
        <v>71</v>
      </c>
      <c r="F46" s="2">
        <v>0.4</v>
      </c>
      <c r="G46" s="2">
        <f t="shared" si="1"/>
        <v>-0.39794000867203755</v>
      </c>
      <c r="H46" s="2">
        <v>51</v>
      </c>
      <c r="I46" s="2">
        <v>0.22999999999999998</v>
      </c>
      <c r="J46" s="2">
        <f t="shared" si="2"/>
        <v>-0.63827216398240705</v>
      </c>
      <c r="K46" s="2">
        <v>98</v>
      </c>
      <c r="L46" s="2">
        <v>0.43</v>
      </c>
      <c r="M46" s="2">
        <f t="shared" si="3"/>
        <v>-0.36653154442041347</v>
      </c>
      <c r="N46" s="2">
        <v>91</v>
      </c>
      <c r="O46" s="2">
        <v>0.35000000000000003</v>
      </c>
      <c r="P46" s="2">
        <f t="shared" si="4"/>
        <v>-0.45593195564972427</v>
      </c>
      <c r="Q46" s="2">
        <v>168</v>
      </c>
      <c r="R46" s="2">
        <v>0.76</v>
      </c>
      <c r="S46" s="2">
        <f t="shared" si="5"/>
        <v>-0.11918640771920865</v>
      </c>
      <c r="T46" s="2">
        <v>60</v>
      </c>
      <c r="U46" s="2">
        <v>0.22</v>
      </c>
      <c r="V46" s="2">
        <f t="shared" si="6"/>
        <v>-0.65757731917779372</v>
      </c>
      <c r="W46" s="2">
        <v>35</v>
      </c>
      <c r="X46" s="2">
        <v>0.22</v>
      </c>
      <c r="Y46" s="2">
        <f t="shared" si="7"/>
        <v>-0.65757731917779372</v>
      </c>
      <c r="Z46" s="2">
        <v>25</v>
      </c>
      <c r="AA46" s="2">
        <v>0.16</v>
      </c>
      <c r="AB46" s="2">
        <f t="shared" si="8"/>
        <v>-0.79588001734407521</v>
      </c>
    </row>
    <row r="47" spans="1:28">
      <c r="A47" s="12" t="s">
        <v>51</v>
      </c>
      <c r="B47" s="2">
        <v>52</v>
      </c>
      <c r="C47" s="2">
        <v>0.38999999999999996</v>
      </c>
      <c r="D47" s="2">
        <f t="shared" si="0"/>
        <v>-0.40893539297350079</v>
      </c>
      <c r="E47" s="2">
        <v>81</v>
      </c>
      <c r="F47" s="2">
        <v>0.45999999999999996</v>
      </c>
      <c r="G47" s="2">
        <f t="shared" si="1"/>
        <v>-0.33724216831842591</v>
      </c>
      <c r="H47" s="2">
        <v>54</v>
      </c>
      <c r="I47" s="2">
        <v>0.24</v>
      </c>
      <c r="J47" s="2">
        <f t="shared" si="2"/>
        <v>-0.61978875828839397</v>
      </c>
      <c r="K47" s="2">
        <v>42</v>
      </c>
      <c r="L47" s="2">
        <v>0.18</v>
      </c>
      <c r="M47" s="2">
        <f t="shared" si="3"/>
        <v>-0.74472749489669388</v>
      </c>
      <c r="N47" s="2">
        <v>57</v>
      </c>
      <c r="O47" s="2">
        <v>0.22</v>
      </c>
      <c r="P47" s="2">
        <f t="shared" si="4"/>
        <v>-0.65757731917779372</v>
      </c>
      <c r="Q47" s="2">
        <v>51</v>
      </c>
      <c r="R47" s="2">
        <v>0.22999999999999998</v>
      </c>
      <c r="S47" s="2">
        <f t="shared" si="5"/>
        <v>-0.63827216398240705</v>
      </c>
      <c r="T47" s="2">
        <v>61</v>
      </c>
      <c r="U47" s="2">
        <v>0.22999999999999998</v>
      </c>
      <c r="V47" s="2">
        <f t="shared" si="6"/>
        <v>-0.63827216398240705</v>
      </c>
      <c r="W47" s="2">
        <v>55</v>
      </c>
      <c r="X47" s="2">
        <v>0.35000000000000003</v>
      </c>
      <c r="Y47" s="2">
        <f t="shared" si="7"/>
        <v>-0.45593195564972427</v>
      </c>
      <c r="Z47" s="2">
        <v>67</v>
      </c>
      <c r="AA47" s="2">
        <v>0.44</v>
      </c>
      <c r="AB47" s="2">
        <f t="shared" si="8"/>
        <v>-0.35654732351381252</v>
      </c>
    </row>
    <row r="48" spans="1:28">
      <c r="A48" s="12" t="s">
        <v>52</v>
      </c>
      <c r="B48" s="2">
        <v>16</v>
      </c>
      <c r="C48" s="2">
        <v>0.12</v>
      </c>
      <c r="D48" s="2">
        <f t="shared" si="0"/>
        <v>-0.92081875395237511</v>
      </c>
      <c r="E48" s="2">
        <v>40</v>
      </c>
      <c r="F48" s="2">
        <v>0.22999999999999998</v>
      </c>
      <c r="G48" s="2">
        <f t="shared" si="1"/>
        <v>-0.63827216398240705</v>
      </c>
      <c r="H48" s="2">
        <v>33</v>
      </c>
      <c r="I48" s="2">
        <v>0.15</v>
      </c>
      <c r="J48" s="2">
        <f t="shared" si="2"/>
        <v>-0.82390874094431865</v>
      </c>
      <c r="K48" s="2">
        <v>49</v>
      </c>
      <c r="L48" s="2">
        <v>0.21</v>
      </c>
      <c r="M48" s="2">
        <f t="shared" si="3"/>
        <v>-0.6777807052660807</v>
      </c>
      <c r="N48" s="2">
        <v>24</v>
      </c>
      <c r="O48" s="2">
        <v>0.09</v>
      </c>
      <c r="P48" s="2">
        <f t="shared" si="4"/>
        <v>-1.0457574905606752</v>
      </c>
      <c r="Q48" s="2">
        <v>15</v>
      </c>
      <c r="R48" s="2">
        <v>6.9999999999999993E-2</v>
      </c>
      <c r="S48" s="2">
        <f t="shared" si="5"/>
        <v>-1.1549019599857431</v>
      </c>
      <c r="T48" s="2">
        <v>24</v>
      </c>
      <c r="U48" s="2">
        <v>0.09</v>
      </c>
      <c r="V48" s="2">
        <f t="shared" si="6"/>
        <v>-1.0457574905606752</v>
      </c>
      <c r="W48" s="2">
        <v>16</v>
      </c>
      <c r="X48" s="2">
        <v>0.1</v>
      </c>
      <c r="Y48" s="2">
        <f t="shared" si="7"/>
        <v>-0.99999999999999978</v>
      </c>
      <c r="Z48" s="2">
        <v>4</v>
      </c>
      <c r="AA48" s="2">
        <v>0.03</v>
      </c>
      <c r="AB48" s="2">
        <f t="shared" si="8"/>
        <v>-1.5228787452803374</v>
      </c>
    </row>
    <row r="49" spans="1:28">
      <c r="A49" s="12" t="s">
        <v>53</v>
      </c>
      <c r="B49" s="2">
        <v>9</v>
      </c>
      <c r="C49" s="2">
        <v>6.9999999999999993E-2</v>
      </c>
      <c r="D49" s="2">
        <f t="shared" si="0"/>
        <v>-1.1549019599857431</v>
      </c>
      <c r="E49" s="2">
        <v>12</v>
      </c>
      <c r="F49" s="2">
        <v>6.9999999999999993E-2</v>
      </c>
      <c r="G49" s="2">
        <f t="shared" si="1"/>
        <v>-1.1549019599857431</v>
      </c>
      <c r="H49" s="2">
        <v>10</v>
      </c>
      <c r="I49" s="2">
        <v>0.05</v>
      </c>
      <c r="J49" s="2">
        <f t="shared" si="2"/>
        <v>-1.301029995663981</v>
      </c>
      <c r="K49" s="2">
        <v>19</v>
      </c>
      <c r="L49" s="2">
        <v>0.08</v>
      </c>
      <c r="M49" s="2">
        <f t="shared" si="3"/>
        <v>-1.0969100130080565</v>
      </c>
      <c r="N49" s="2">
        <v>38</v>
      </c>
      <c r="O49" s="2">
        <v>0.15</v>
      </c>
      <c r="P49" s="2">
        <f t="shared" si="4"/>
        <v>-0.82390874094431865</v>
      </c>
      <c r="Q49" s="2">
        <v>18</v>
      </c>
      <c r="R49" s="2">
        <v>0.08</v>
      </c>
      <c r="S49" s="2">
        <f t="shared" si="5"/>
        <v>-1.0969100130080565</v>
      </c>
      <c r="T49" s="2">
        <v>39</v>
      </c>
      <c r="U49" s="2">
        <v>0.13999999999999999</v>
      </c>
      <c r="V49" s="2">
        <f t="shared" si="6"/>
        <v>-0.85387196432176193</v>
      </c>
      <c r="W49" s="2">
        <v>9</v>
      </c>
      <c r="X49" s="2">
        <v>0.06</v>
      </c>
      <c r="Y49" s="2">
        <f t="shared" si="7"/>
        <v>-1.2218487496163564</v>
      </c>
      <c r="Z49" s="2">
        <v>7</v>
      </c>
      <c r="AA49" s="2">
        <v>0.05</v>
      </c>
      <c r="AB49" s="2">
        <f t="shared" si="8"/>
        <v>-1.301029995663981</v>
      </c>
    </row>
    <row r="50" spans="1:28">
      <c r="D50" t="s">
        <v>59</v>
      </c>
      <c r="E50" t="s">
        <v>58</v>
      </c>
      <c r="F50" t="s">
        <v>59</v>
      </c>
      <c r="G50" t="s">
        <v>60</v>
      </c>
      <c r="H50" t="s">
        <v>58</v>
      </c>
      <c r="I50" t="s">
        <v>58</v>
      </c>
      <c r="J50" t="s">
        <v>59</v>
      </c>
      <c r="M50">
        <v>2016</v>
      </c>
      <c r="N50" t="s">
        <v>61</v>
      </c>
      <c r="O50" t="s">
        <v>57</v>
      </c>
      <c r="P50" t="s">
        <v>56</v>
      </c>
    </row>
    <row r="51" spans="1:28">
      <c r="D51" s="12" t="s">
        <v>47</v>
      </c>
      <c r="E51">
        <v>1.4198885694597168</v>
      </c>
      <c r="F51">
        <v>1.5051499783199058</v>
      </c>
      <c r="G51">
        <f>ABS(E51-F51)</f>
        <v>8.526140886018907E-2</v>
      </c>
      <c r="H51" s="12" t="s">
        <v>39</v>
      </c>
      <c r="I51" t="e">
        <v>#NUM!</v>
      </c>
      <c r="J51">
        <v>1.2060158767633444</v>
      </c>
      <c r="M51" s="12" t="s">
        <v>39</v>
      </c>
      <c r="N51" t="e">
        <f>ABS(O51-P51)</f>
        <v>#NUM!</v>
      </c>
      <c r="O51" t="e">
        <v>#NUM!</v>
      </c>
      <c r="P51">
        <v>1.2060158767633444</v>
      </c>
    </row>
    <row r="52" spans="1:28">
      <c r="D52" s="12" t="s">
        <v>28</v>
      </c>
      <c r="E52">
        <v>0.7056383496146289</v>
      </c>
      <c r="F52">
        <v>1.3066394410242614</v>
      </c>
      <c r="G52">
        <f t="shared" ref="G52:G97" si="9">ABS(E52-F52)</f>
        <v>0.60100109140963254</v>
      </c>
      <c r="H52" s="12" t="s">
        <v>33</v>
      </c>
      <c r="I52" t="e">
        <v>#NUM!</v>
      </c>
      <c r="J52">
        <v>0.20951501454263088</v>
      </c>
      <c r="M52" s="12" t="s">
        <v>33</v>
      </c>
      <c r="N52" t="e">
        <f>ABS(O52-P52)</f>
        <v>#NUM!</v>
      </c>
      <c r="O52" t="e">
        <v>#NUM!</v>
      </c>
      <c r="P52">
        <v>0.20951501454263088</v>
      </c>
    </row>
    <row r="53" spans="1:28">
      <c r="D53" s="12" t="s">
        <v>39</v>
      </c>
      <c r="E53" t="e">
        <v>#NUM!</v>
      </c>
      <c r="F53">
        <v>1.2060158767633444</v>
      </c>
      <c r="G53" t="e">
        <f t="shared" si="9"/>
        <v>#NUM!</v>
      </c>
      <c r="H53" s="12" t="s">
        <v>38</v>
      </c>
      <c r="I53" t="e">
        <v>#NUM!</v>
      </c>
      <c r="J53">
        <v>-0.10790539730951963</v>
      </c>
      <c r="M53" s="12" t="s">
        <v>38</v>
      </c>
      <c r="N53" t="e">
        <f>ABS(O53-P53)</f>
        <v>#NUM!</v>
      </c>
      <c r="O53" t="e">
        <v>#NUM!</v>
      </c>
      <c r="P53">
        <v>-0.10790539730951963</v>
      </c>
    </row>
    <row r="54" spans="1:28">
      <c r="D54" s="12" t="s">
        <v>17</v>
      </c>
      <c r="E54">
        <v>0.15377617715788641</v>
      </c>
      <c r="F54">
        <v>0.74350976472842967</v>
      </c>
      <c r="G54">
        <f t="shared" si="9"/>
        <v>0.58973358757054328</v>
      </c>
      <c r="H54" s="12" t="s">
        <v>21</v>
      </c>
      <c r="I54" t="e">
        <v>#NUM!</v>
      </c>
      <c r="J54">
        <v>-1.5228787452803374</v>
      </c>
      <c r="M54" s="12" t="s">
        <v>21</v>
      </c>
      <c r="N54" t="e">
        <f>ABS(O54-P54)</f>
        <v>#NUM!</v>
      </c>
      <c r="O54" t="e">
        <v>#NUM!</v>
      </c>
      <c r="P54">
        <v>-1.5228787452803374</v>
      </c>
    </row>
    <row r="55" spans="1:28">
      <c r="D55" s="12" t="s">
        <v>18</v>
      </c>
      <c r="E55">
        <v>0.6508226914869718</v>
      </c>
      <c r="F55">
        <v>0.62324929039790045</v>
      </c>
      <c r="G55">
        <f t="shared" si="9"/>
        <v>2.7573401089071359E-2</v>
      </c>
      <c r="H55" s="12" t="s">
        <v>47</v>
      </c>
      <c r="I55">
        <v>1.4198885694597168</v>
      </c>
      <c r="J55">
        <v>1.5051499783199058</v>
      </c>
      <c r="M55" s="12" t="s">
        <v>25</v>
      </c>
      <c r="N55">
        <f>ABS(O55-P55)</f>
        <v>2.4719718270905151</v>
      </c>
      <c r="O55">
        <v>1.0740318184184776</v>
      </c>
      <c r="P55">
        <v>-1.3979400086720375</v>
      </c>
      <c r="Q55" t="str">
        <f>IF(O55&gt;P55, "Visitor", "Mention")</f>
        <v>Visitor</v>
      </c>
    </row>
    <row r="56" spans="1:28">
      <c r="D56" s="12" t="s">
        <v>34</v>
      </c>
      <c r="E56">
        <v>0.5170967820093102</v>
      </c>
      <c r="F56">
        <v>0.61278385671973545</v>
      </c>
      <c r="G56">
        <f t="shared" si="9"/>
        <v>9.5687074710425257E-2</v>
      </c>
      <c r="H56" s="12" t="s">
        <v>25</v>
      </c>
      <c r="I56">
        <v>1.0740318184184776</v>
      </c>
      <c r="J56">
        <v>-1.3979400086720375</v>
      </c>
      <c r="M56" s="12" t="s">
        <v>7</v>
      </c>
      <c r="N56">
        <f>ABS(O56-P56)</f>
        <v>2.0082105249765143</v>
      </c>
      <c r="O56">
        <v>0.70718052931253328</v>
      </c>
      <c r="P56">
        <v>-1.301029995663981</v>
      </c>
      <c r="Q56" t="str">
        <f t="shared" ref="Q56:Q97" si="10">IF(O56&gt;P56, "Visitor", "Mention")</f>
        <v>Visitor</v>
      </c>
    </row>
    <row r="57" spans="1:28">
      <c r="D57" s="12" t="s">
        <v>13</v>
      </c>
      <c r="E57">
        <v>0.90879168160879931</v>
      </c>
      <c r="F57">
        <v>0.41830129131974547</v>
      </c>
      <c r="G57">
        <f t="shared" si="9"/>
        <v>0.49049039028905383</v>
      </c>
      <c r="H57" s="12" t="s">
        <v>13</v>
      </c>
      <c r="I57">
        <v>0.90879168160879931</v>
      </c>
      <c r="J57">
        <v>0.41830129131974547</v>
      </c>
      <c r="M57" s="12" t="s">
        <v>53</v>
      </c>
      <c r="N57">
        <f>ABS(O57-P57)</f>
        <v>1.9426015598119313</v>
      </c>
      <c r="O57">
        <v>0.64157156414795025</v>
      </c>
      <c r="P57">
        <v>-1.301029995663981</v>
      </c>
      <c r="Q57" t="str">
        <f t="shared" si="10"/>
        <v>Visitor</v>
      </c>
    </row>
    <row r="58" spans="1:28">
      <c r="D58" s="12" t="s">
        <v>32</v>
      </c>
      <c r="E58">
        <v>0.20069431193648765</v>
      </c>
      <c r="F58">
        <v>0.34439227368511066</v>
      </c>
      <c r="G58">
        <f t="shared" si="9"/>
        <v>0.14369796174862301</v>
      </c>
      <c r="H58" s="12" t="s">
        <v>10</v>
      </c>
      <c r="I58">
        <v>0.85213406795789637</v>
      </c>
      <c r="J58">
        <v>-0.74472749489669388</v>
      </c>
      <c r="M58" s="12" t="s">
        <v>10</v>
      </c>
      <c r="N58">
        <f>ABS(O58-P58)</f>
        <v>1.5968615628545901</v>
      </c>
      <c r="O58">
        <v>0.85213406795789637</v>
      </c>
      <c r="P58">
        <v>-0.74472749489669388</v>
      </c>
      <c r="Q58" t="str">
        <f t="shared" si="10"/>
        <v>Visitor</v>
      </c>
    </row>
    <row r="59" spans="1:28">
      <c r="D59" s="12" t="s">
        <v>33</v>
      </c>
      <c r="E59" t="e">
        <v>#NUM!</v>
      </c>
      <c r="F59">
        <v>0.20951501454263088</v>
      </c>
      <c r="G59" t="e">
        <f t="shared" si="9"/>
        <v>#NUM!</v>
      </c>
      <c r="H59" s="12" t="s">
        <v>7</v>
      </c>
      <c r="I59">
        <v>0.70718052931253328</v>
      </c>
      <c r="J59">
        <v>-1.301029995663981</v>
      </c>
      <c r="M59" s="12" t="s">
        <v>19</v>
      </c>
      <c r="N59">
        <f>ABS(O59-P59)</f>
        <v>1.5210533336553387</v>
      </c>
      <c r="O59">
        <v>0.22002333799135776</v>
      </c>
      <c r="P59">
        <v>-1.301029995663981</v>
      </c>
      <c r="Q59" t="str">
        <f t="shared" si="10"/>
        <v>Visitor</v>
      </c>
    </row>
    <row r="60" spans="1:28">
      <c r="D60" s="12" t="s">
        <v>49</v>
      </c>
      <c r="E60">
        <v>-0.31908427061305122</v>
      </c>
      <c r="F60">
        <v>0.15533603746506178</v>
      </c>
      <c r="G60">
        <f t="shared" si="9"/>
        <v>0.47442030807811297</v>
      </c>
      <c r="H60" s="12" t="s">
        <v>28</v>
      </c>
      <c r="I60">
        <v>0.7056383496146289</v>
      </c>
      <c r="J60">
        <v>1.3066394410242614</v>
      </c>
      <c r="M60" s="12" t="s">
        <v>29</v>
      </c>
      <c r="N60">
        <f>ABS(O60-P60)</f>
        <v>1.5032315624028243</v>
      </c>
      <c r="O60">
        <v>0.10529155373078676</v>
      </c>
      <c r="P60">
        <v>-1.3979400086720375</v>
      </c>
      <c r="Q60" t="str">
        <f t="shared" si="10"/>
        <v>Visitor</v>
      </c>
    </row>
    <row r="61" spans="1:28">
      <c r="D61" s="12" t="s">
        <v>24</v>
      </c>
      <c r="E61">
        <v>-0.14847890953540102</v>
      </c>
      <c r="F61">
        <v>0.11727129565576426</v>
      </c>
      <c r="G61">
        <f t="shared" si="9"/>
        <v>0.26575020519116527</v>
      </c>
      <c r="H61" s="12" t="s">
        <v>18</v>
      </c>
      <c r="I61">
        <v>0.6508226914869718</v>
      </c>
      <c r="J61">
        <v>0.62324929039790045</v>
      </c>
      <c r="M61" s="12" t="s">
        <v>45</v>
      </c>
      <c r="N61">
        <f>ABS(O61-P61)</f>
        <v>1.2494610991366364</v>
      </c>
      <c r="O61">
        <v>-0.44950890519938214</v>
      </c>
      <c r="P61">
        <v>-1.6989700043360185</v>
      </c>
      <c r="Q61" t="str">
        <f t="shared" si="10"/>
        <v>Visitor</v>
      </c>
    </row>
    <row r="62" spans="1:28">
      <c r="D62" s="12" t="s">
        <v>27</v>
      </c>
      <c r="E62">
        <v>-5.1078445338119366E-2</v>
      </c>
      <c r="F62">
        <v>8.6359830674748214E-2</v>
      </c>
      <c r="G62">
        <f t="shared" si="9"/>
        <v>0.13743827601286757</v>
      </c>
      <c r="H62" s="12" t="s">
        <v>53</v>
      </c>
      <c r="I62">
        <v>0.64157156414795025</v>
      </c>
      <c r="J62">
        <v>-1.301029995663981</v>
      </c>
      <c r="M62" s="12" t="s">
        <v>44</v>
      </c>
      <c r="N62">
        <f>ABS(O62-P62)</f>
        <v>1.2398476191833536</v>
      </c>
      <c r="O62">
        <v>0.44396760183927841</v>
      </c>
      <c r="P62">
        <v>-0.79588001734407521</v>
      </c>
      <c r="Q62" t="str">
        <f t="shared" si="10"/>
        <v>Visitor</v>
      </c>
    </row>
    <row r="63" spans="1:28">
      <c r="D63" s="12" t="s">
        <v>37</v>
      </c>
      <c r="E63">
        <v>-0.4074475601986709</v>
      </c>
      <c r="F63">
        <v>5.6904851336472634E-2</v>
      </c>
      <c r="G63">
        <f t="shared" si="9"/>
        <v>0.46435241153514351</v>
      </c>
      <c r="H63" s="12" t="s">
        <v>34</v>
      </c>
      <c r="I63">
        <v>0.5170967820093102</v>
      </c>
      <c r="J63">
        <v>0.61278385671973545</v>
      </c>
      <c r="M63" s="12" t="s">
        <v>30</v>
      </c>
      <c r="N63">
        <f>ABS(O63-P63)</f>
        <v>1.1628558350098044</v>
      </c>
      <c r="O63">
        <v>-0.53611416932621403</v>
      </c>
      <c r="P63">
        <v>-1.6989700043360185</v>
      </c>
      <c r="Q63" t="str">
        <f t="shared" si="10"/>
        <v>Visitor</v>
      </c>
    </row>
    <row r="64" spans="1:28">
      <c r="D64" s="12" t="s">
        <v>38</v>
      </c>
      <c r="E64" t="e">
        <v>#NUM!</v>
      </c>
      <c r="F64">
        <v>-0.10790539730951963</v>
      </c>
      <c r="G64" t="e">
        <f t="shared" si="9"/>
        <v>#NUM!</v>
      </c>
      <c r="H64" s="12" t="s">
        <v>44</v>
      </c>
      <c r="I64">
        <v>0.44396760183927841</v>
      </c>
      <c r="J64">
        <v>-0.79588001734407521</v>
      </c>
      <c r="M64" s="12" t="s">
        <v>50</v>
      </c>
      <c r="N64">
        <f>ABS(O64-P64)</f>
        <v>0.96773162038024751</v>
      </c>
      <c r="O64">
        <v>0.32945945639784041</v>
      </c>
      <c r="P64">
        <v>-0.63827216398240705</v>
      </c>
      <c r="Q64" t="str">
        <f t="shared" si="10"/>
        <v>Visitor</v>
      </c>
    </row>
    <row r="65" spans="4:17">
      <c r="D65" s="12" t="s">
        <v>9</v>
      </c>
      <c r="E65">
        <v>-0.53312931577675182</v>
      </c>
      <c r="F65">
        <v>-0.21467016498923294</v>
      </c>
      <c r="G65">
        <f t="shared" si="9"/>
        <v>0.31845915078751885</v>
      </c>
      <c r="H65" s="12" t="s">
        <v>50</v>
      </c>
      <c r="I65">
        <v>0.32945945639784041</v>
      </c>
      <c r="J65">
        <v>-0.63827216398240705</v>
      </c>
      <c r="M65" s="12" t="s">
        <v>23</v>
      </c>
      <c r="N65">
        <f>ABS(O65-P65)</f>
        <v>0.92576711883671148</v>
      </c>
      <c r="O65">
        <v>-0.2291348411490316</v>
      </c>
      <c r="P65">
        <v>-1.1549019599857431</v>
      </c>
      <c r="Q65" t="str">
        <f t="shared" si="10"/>
        <v>Visitor</v>
      </c>
    </row>
    <row r="66" spans="4:17">
      <c r="D66" s="12" t="s">
        <v>35</v>
      </c>
      <c r="E66">
        <v>-0.2518779682875914</v>
      </c>
      <c r="F66">
        <v>-0.42021640338318977</v>
      </c>
      <c r="G66">
        <f t="shared" si="9"/>
        <v>0.16833843509559837</v>
      </c>
      <c r="H66" s="12" t="s">
        <v>40</v>
      </c>
      <c r="I66">
        <v>0.2400357204561577</v>
      </c>
      <c r="J66">
        <v>-0.61978875828839397</v>
      </c>
      <c r="M66" s="12" t="s">
        <v>15</v>
      </c>
      <c r="N66">
        <f>ABS(O66-P66)</f>
        <v>0.91731464116970596</v>
      </c>
      <c r="O66">
        <v>0.23953393590362529</v>
      </c>
      <c r="P66">
        <v>-0.6777807052660807</v>
      </c>
      <c r="Q66" t="str">
        <f t="shared" si="10"/>
        <v>Visitor</v>
      </c>
    </row>
    <row r="67" spans="4:17">
      <c r="D67" s="12" t="s">
        <v>8</v>
      </c>
      <c r="E67">
        <v>-0.88456881491833339</v>
      </c>
      <c r="F67">
        <v>-0.45593195564972427</v>
      </c>
      <c r="G67">
        <f t="shared" si="9"/>
        <v>0.42863685926860912</v>
      </c>
      <c r="H67" s="12" t="s">
        <v>15</v>
      </c>
      <c r="I67">
        <v>0.23953393590362529</v>
      </c>
      <c r="J67">
        <v>-0.6777807052660807</v>
      </c>
      <c r="M67" s="12" t="s">
        <v>11</v>
      </c>
      <c r="N67">
        <f>ABS(O67-P67)</f>
        <v>0.88230142505562104</v>
      </c>
      <c r="O67">
        <v>-0.64057732022471636</v>
      </c>
      <c r="P67">
        <v>-1.5228787452803374</v>
      </c>
      <c r="Q67" t="str">
        <f t="shared" si="10"/>
        <v>Visitor</v>
      </c>
    </row>
    <row r="68" spans="4:17">
      <c r="D68" s="12" t="s">
        <v>31</v>
      </c>
      <c r="E68">
        <v>-0.55446737130709378</v>
      </c>
      <c r="F68">
        <v>-0.46852108295774486</v>
      </c>
      <c r="G68">
        <f t="shared" si="9"/>
        <v>8.594628834934892E-2</v>
      </c>
      <c r="H68" s="12" t="s">
        <v>36</v>
      </c>
      <c r="I68">
        <v>0.23346685960633407</v>
      </c>
      <c r="J68">
        <v>-0.61978875828839397</v>
      </c>
      <c r="M68" s="12" t="s">
        <v>40</v>
      </c>
      <c r="N68">
        <f>ABS(O68-P68)</f>
        <v>0.8598244787445517</v>
      </c>
      <c r="O68">
        <v>0.2400357204561577</v>
      </c>
      <c r="P68">
        <v>-0.61978875828839397</v>
      </c>
      <c r="Q68" t="str">
        <f t="shared" si="10"/>
        <v>Visitor</v>
      </c>
    </row>
    <row r="69" spans="4:17">
      <c r="D69" s="12" t="s">
        <v>46</v>
      </c>
      <c r="E69">
        <v>-0.97320630196039992</v>
      </c>
      <c r="F69">
        <v>-0.50863830616572725</v>
      </c>
      <c r="G69">
        <f t="shared" si="9"/>
        <v>0.46456799579467267</v>
      </c>
      <c r="H69" s="12" t="s">
        <v>19</v>
      </c>
      <c r="I69">
        <v>0.22002333799135776</v>
      </c>
      <c r="J69">
        <v>-1.301029995663981</v>
      </c>
      <c r="M69" s="12" t="s">
        <v>36</v>
      </c>
      <c r="N69">
        <f>ABS(O69-P69)</f>
        <v>0.85325561789472804</v>
      </c>
      <c r="O69">
        <v>0.23346685960633407</v>
      </c>
      <c r="P69">
        <v>-0.61978875828839397</v>
      </c>
      <c r="Q69" t="str">
        <f t="shared" si="10"/>
        <v>Visitor</v>
      </c>
    </row>
    <row r="70" spans="4:17">
      <c r="D70" s="12" t="s">
        <v>36</v>
      </c>
      <c r="E70">
        <v>0.23346685960633407</v>
      </c>
      <c r="F70">
        <v>-0.61978875828839397</v>
      </c>
      <c r="G70">
        <f t="shared" si="9"/>
        <v>0.85325561789472804</v>
      </c>
      <c r="H70" s="12" t="s">
        <v>32</v>
      </c>
      <c r="I70">
        <v>0.20069431193648765</v>
      </c>
      <c r="J70">
        <v>0.34439227368511066</v>
      </c>
      <c r="M70" s="12" t="s">
        <v>20</v>
      </c>
      <c r="N70">
        <f>ABS(O70-P70)</f>
        <v>0.76864369885701045</v>
      </c>
      <c r="O70">
        <v>-0.32826631415104601</v>
      </c>
      <c r="P70">
        <v>-1.0969100130080565</v>
      </c>
      <c r="Q70" t="str">
        <f t="shared" si="10"/>
        <v>Visitor</v>
      </c>
    </row>
    <row r="71" spans="4:17">
      <c r="D71" s="12" t="s">
        <v>40</v>
      </c>
      <c r="E71">
        <v>0.2400357204561577</v>
      </c>
      <c r="F71">
        <v>-0.61978875828839397</v>
      </c>
      <c r="G71">
        <f t="shared" si="9"/>
        <v>0.8598244787445517</v>
      </c>
      <c r="H71" s="12" t="s">
        <v>17</v>
      </c>
      <c r="I71">
        <v>0.15377617715788641</v>
      </c>
      <c r="J71">
        <v>0.74350976472842967</v>
      </c>
      <c r="M71" s="12" t="s">
        <v>22</v>
      </c>
      <c r="N71">
        <f>ABS(O71-P71)</f>
        <v>0.68272907015041728</v>
      </c>
      <c r="O71">
        <v>-0.53911967946593908</v>
      </c>
      <c r="P71">
        <v>-1.2218487496163564</v>
      </c>
      <c r="Q71" t="str">
        <f t="shared" si="10"/>
        <v>Visitor</v>
      </c>
    </row>
    <row r="72" spans="4:17">
      <c r="D72" s="12" t="s">
        <v>51</v>
      </c>
      <c r="E72">
        <v>-0.9416073158886975</v>
      </c>
      <c r="F72">
        <v>-0.61978875828839397</v>
      </c>
      <c r="G72">
        <f t="shared" si="9"/>
        <v>0.32181855760030353</v>
      </c>
      <c r="H72" s="12" t="s">
        <v>29</v>
      </c>
      <c r="I72">
        <v>0.10529155373078676</v>
      </c>
      <c r="J72">
        <v>-1.3979400086720375</v>
      </c>
      <c r="M72" s="12" t="s">
        <v>42</v>
      </c>
      <c r="N72">
        <f>ABS(O72-P72)</f>
        <v>0.67420127477095237</v>
      </c>
      <c r="O72">
        <v>-0.1497074661733663</v>
      </c>
      <c r="P72">
        <v>-0.82390874094431865</v>
      </c>
      <c r="Q72" t="str">
        <f t="shared" si="10"/>
        <v>Visitor</v>
      </c>
    </row>
    <row r="73" spans="4:17">
      <c r="D73" s="12" t="s">
        <v>12</v>
      </c>
      <c r="E73">
        <v>-1.0540294950750013</v>
      </c>
      <c r="F73">
        <v>-0.63827216398240705</v>
      </c>
      <c r="G73">
        <f t="shared" si="9"/>
        <v>0.41575733109259427</v>
      </c>
      <c r="H73" s="12" t="s">
        <v>27</v>
      </c>
      <c r="I73">
        <v>-5.1078445338119366E-2</v>
      </c>
      <c r="J73">
        <v>8.6359830674748214E-2</v>
      </c>
      <c r="M73" s="12" t="s">
        <v>28</v>
      </c>
      <c r="N73">
        <f>ABS(O73-P73)</f>
        <v>0.60100109140963254</v>
      </c>
      <c r="O73">
        <v>0.7056383496146289</v>
      </c>
      <c r="P73">
        <v>1.3066394410242614</v>
      </c>
      <c r="Q73" t="str">
        <f t="shared" si="10"/>
        <v>Mention</v>
      </c>
    </row>
    <row r="74" spans="4:17">
      <c r="D74" s="12" t="s">
        <v>14</v>
      </c>
      <c r="E74">
        <v>-0.9416073158886975</v>
      </c>
      <c r="F74">
        <v>-0.63827216398240705</v>
      </c>
      <c r="G74">
        <f t="shared" si="9"/>
        <v>0.30333515190629046</v>
      </c>
      <c r="H74" s="12" t="s">
        <v>24</v>
      </c>
      <c r="I74">
        <v>-0.14847890953540102</v>
      </c>
      <c r="J74">
        <v>0.11727129565576426</v>
      </c>
      <c r="M74" s="12" t="s">
        <v>17</v>
      </c>
      <c r="N74">
        <f>ABS(O74-P74)</f>
        <v>0.58973358757054328</v>
      </c>
      <c r="O74">
        <v>0.15377617715788641</v>
      </c>
      <c r="P74">
        <v>0.74350976472842967</v>
      </c>
      <c r="Q74" t="str">
        <f t="shared" si="10"/>
        <v>Mention</v>
      </c>
    </row>
    <row r="75" spans="4:17">
      <c r="D75" s="12" t="s">
        <v>50</v>
      </c>
      <c r="E75">
        <v>0.32945945639784041</v>
      </c>
      <c r="F75">
        <v>-0.63827216398240705</v>
      </c>
      <c r="G75">
        <f t="shared" si="9"/>
        <v>0.96773162038024751</v>
      </c>
      <c r="H75" s="12" t="s">
        <v>42</v>
      </c>
      <c r="I75">
        <v>-0.1497074661733663</v>
      </c>
      <c r="J75">
        <v>-0.82390874094431865</v>
      </c>
      <c r="M75" s="12" t="s">
        <v>13</v>
      </c>
      <c r="N75">
        <f>ABS(O75-P75)</f>
        <v>0.49049039028905383</v>
      </c>
      <c r="O75">
        <v>0.90879168160879931</v>
      </c>
      <c r="P75">
        <v>0.41830129131974547</v>
      </c>
      <c r="Q75" t="str">
        <f t="shared" si="10"/>
        <v>Visitor</v>
      </c>
    </row>
    <row r="76" spans="4:17">
      <c r="D76" s="12" t="s">
        <v>48</v>
      </c>
      <c r="E76">
        <v>-0.75796291894257029</v>
      </c>
      <c r="F76">
        <v>-0.65757731917779372</v>
      </c>
      <c r="G76">
        <f t="shared" si="9"/>
        <v>0.10038559976477657</v>
      </c>
      <c r="H76" s="12" t="s">
        <v>23</v>
      </c>
      <c r="I76">
        <v>-0.2291348411490316</v>
      </c>
      <c r="J76">
        <v>-1.1549019599857431</v>
      </c>
      <c r="M76" s="12" t="s">
        <v>49</v>
      </c>
      <c r="N76">
        <f>ABS(O76-P76)</f>
        <v>0.47442030807811297</v>
      </c>
      <c r="O76">
        <v>-0.31908427061305122</v>
      </c>
      <c r="P76">
        <v>0.15533603746506178</v>
      </c>
      <c r="Q76" t="str">
        <f t="shared" si="10"/>
        <v>Mention</v>
      </c>
    </row>
    <row r="77" spans="4:17">
      <c r="D77" s="12" t="s">
        <v>15</v>
      </c>
      <c r="E77">
        <v>0.23953393590362529</v>
      </c>
      <c r="F77">
        <v>-0.6777807052660807</v>
      </c>
      <c r="G77">
        <f t="shared" si="9"/>
        <v>0.91731464116970596</v>
      </c>
      <c r="H77" s="12" t="s">
        <v>35</v>
      </c>
      <c r="I77">
        <v>-0.2518779682875914</v>
      </c>
      <c r="J77">
        <v>-0.42021640338318977</v>
      </c>
      <c r="M77" s="12" t="s">
        <v>46</v>
      </c>
      <c r="N77">
        <f>ABS(O77-P77)</f>
        <v>0.46456799579467267</v>
      </c>
      <c r="O77">
        <v>-0.97320630196039992</v>
      </c>
      <c r="P77">
        <v>-0.50863830616572725</v>
      </c>
      <c r="Q77" t="str">
        <f t="shared" si="10"/>
        <v>Mention</v>
      </c>
    </row>
    <row r="78" spans="4:17">
      <c r="D78" s="12" t="s">
        <v>10</v>
      </c>
      <c r="E78">
        <v>0.85213406795789637</v>
      </c>
      <c r="F78">
        <v>-0.74472749489669388</v>
      </c>
      <c r="G78">
        <f t="shared" si="9"/>
        <v>1.5968615628545901</v>
      </c>
      <c r="H78" s="12" t="s">
        <v>49</v>
      </c>
      <c r="I78">
        <v>-0.31908427061305122</v>
      </c>
      <c r="J78">
        <v>0.15533603746506178</v>
      </c>
      <c r="M78" s="12" t="s">
        <v>37</v>
      </c>
      <c r="N78">
        <f>ABS(O78-P78)</f>
        <v>0.46435241153514351</v>
      </c>
      <c r="O78">
        <v>-0.4074475601986709</v>
      </c>
      <c r="P78">
        <v>5.6904851336472634E-2</v>
      </c>
      <c r="Q78" t="str">
        <f t="shared" si="10"/>
        <v>Mention</v>
      </c>
    </row>
    <row r="79" spans="4:17">
      <c r="D79" s="12" t="s">
        <v>16</v>
      </c>
      <c r="E79">
        <v>-0.50715047339089736</v>
      </c>
      <c r="F79">
        <v>-0.79588001734407521</v>
      </c>
      <c r="G79">
        <f t="shared" si="9"/>
        <v>0.28872954395317785</v>
      </c>
      <c r="H79" s="12" t="s">
        <v>20</v>
      </c>
      <c r="I79">
        <v>-0.32826631415104601</v>
      </c>
      <c r="J79">
        <v>-1.0969100130080565</v>
      </c>
      <c r="M79" s="12" t="s">
        <v>41</v>
      </c>
      <c r="N79">
        <f>ABS(O79-P79)</f>
        <v>0.45702479568981969</v>
      </c>
      <c r="O79">
        <v>-0.50158251915195518</v>
      </c>
      <c r="P79">
        <v>-0.95860731484177486</v>
      </c>
      <c r="Q79" t="str">
        <f t="shared" si="10"/>
        <v>Visitor</v>
      </c>
    </row>
    <row r="80" spans="4:17">
      <c r="D80" s="12" t="s">
        <v>26</v>
      </c>
      <c r="E80">
        <v>-0.97320630196039992</v>
      </c>
      <c r="F80">
        <v>-0.79588001734407521</v>
      </c>
      <c r="G80">
        <f t="shared" si="9"/>
        <v>0.17732628461632471</v>
      </c>
      <c r="H80" s="12" t="s">
        <v>37</v>
      </c>
      <c r="I80">
        <v>-0.4074475601986709</v>
      </c>
      <c r="J80">
        <v>5.6904851336472634E-2</v>
      </c>
      <c r="M80" s="12" t="s">
        <v>8</v>
      </c>
      <c r="N80">
        <f>ABS(O80-P80)</f>
        <v>0.42863685926860912</v>
      </c>
      <c r="O80">
        <v>-0.88456881491833339</v>
      </c>
      <c r="P80">
        <v>-0.45593195564972427</v>
      </c>
      <c r="Q80" t="str">
        <f t="shared" si="10"/>
        <v>Mention</v>
      </c>
    </row>
    <row r="81" spans="4:17">
      <c r="D81" s="12" t="s">
        <v>44</v>
      </c>
      <c r="E81">
        <v>0.44396760183927841</v>
      </c>
      <c r="F81">
        <v>-0.79588001734407521</v>
      </c>
      <c r="G81">
        <f t="shared" si="9"/>
        <v>1.2398476191833536</v>
      </c>
      <c r="H81" s="12" t="s">
        <v>45</v>
      </c>
      <c r="I81">
        <v>-0.44950890519938214</v>
      </c>
      <c r="J81">
        <v>-1.6989700043360185</v>
      </c>
      <c r="M81" s="12" t="s">
        <v>12</v>
      </c>
      <c r="N81">
        <f>ABS(O81-P81)</f>
        <v>0.41575733109259427</v>
      </c>
      <c r="O81">
        <v>-1.0540294950750013</v>
      </c>
      <c r="P81">
        <v>-0.63827216398240705</v>
      </c>
      <c r="Q81" t="str">
        <f t="shared" si="10"/>
        <v>Mention</v>
      </c>
    </row>
    <row r="82" spans="4:17">
      <c r="D82" s="12" t="s">
        <v>42</v>
      </c>
      <c r="E82">
        <v>-0.1497074661733663</v>
      </c>
      <c r="F82">
        <v>-0.82390874094431865</v>
      </c>
      <c r="G82">
        <f t="shared" si="9"/>
        <v>0.67420127477095237</v>
      </c>
      <c r="H82" s="12" t="s">
        <v>41</v>
      </c>
      <c r="I82">
        <v>-0.50158251915195518</v>
      </c>
      <c r="J82">
        <v>-0.95860731484177486</v>
      </c>
      <c r="M82" s="12" t="s">
        <v>51</v>
      </c>
      <c r="N82">
        <f>ABS(O82-P82)</f>
        <v>0.32181855760030353</v>
      </c>
      <c r="O82">
        <v>-0.9416073158886975</v>
      </c>
      <c r="P82">
        <v>-0.61978875828839397</v>
      </c>
      <c r="Q82" t="str">
        <f t="shared" si="10"/>
        <v>Mention</v>
      </c>
    </row>
    <row r="83" spans="4:17">
      <c r="D83" s="12" t="s">
        <v>52</v>
      </c>
      <c r="E83">
        <v>-0.76806324584689611</v>
      </c>
      <c r="F83">
        <v>-0.82390874094431865</v>
      </c>
      <c r="G83">
        <f t="shared" si="9"/>
        <v>5.5845495097422537E-2</v>
      </c>
      <c r="H83" s="12" t="s">
        <v>16</v>
      </c>
      <c r="I83">
        <v>-0.50715047339089736</v>
      </c>
      <c r="J83">
        <v>-0.79588001734407521</v>
      </c>
      <c r="M83" s="12" t="s">
        <v>9</v>
      </c>
      <c r="N83">
        <f>ABS(O83-P83)</f>
        <v>0.31845915078751885</v>
      </c>
      <c r="O83">
        <v>-0.53312931577675182</v>
      </c>
      <c r="P83">
        <v>-0.21467016498923294</v>
      </c>
      <c r="Q83" t="str">
        <f t="shared" si="10"/>
        <v>Mention</v>
      </c>
    </row>
    <row r="84" spans="4:17">
      <c r="D84" s="12" t="s">
        <v>41</v>
      </c>
      <c r="E84">
        <v>-0.50158251915195518</v>
      </c>
      <c r="F84">
        <v>-0.95860731484177486</v>
      </c>
      <c r="G84">
        <f t="shared" si="9"/>
        <v>0.45702479568981969</v>
      </c>
      <c r="H84" s="12" t="s">
        <v>9</v>
      </c>
      <c r="I84">
        <v>-0.53312931577675182</v>
      </c>
      <c r="J84">
        <v>-0.21467016498923294</v>
      </c>
      <c r="M84" s="12" t="s">
        <v>14</v>
      </c>
      <c r="N84">
        <f>ABS(O84-P84)</f>
        <v>0.30333515190629046</v>
      </c>
      <c r="O84">
        <v>-0.9416073158886975</v>
      </c>
      <c r="P84">
        <v>-0.63827216398240705</v>
      </c>
      <c r="Q84" t="str">
        <f t="shared" si="10"/>
        <v>Mention</v>
      </c>
    </row>
    <row r="85" spans="4:17">
      <c r="D85" s="12" t="s">
        <v>20</v>
      </c>
      <c r="E85">
        <v>-0.32826631415104601</v>
      </c>
      <c r="F85">
        <v>-1.0969100130080565</v>
      </c>
      <c r="G85">
        <f t="shared" si="9"/>
        <v>0.76864369885701045</v>
      </c>
      <c r="H85" s="12" t="s">
        <v>30</v>
      </c>
      <c r="I85">
        <v>-0.53611416932621403</v>
      </c>
      <c r="J85">
        <v>-1.6989700043360185</v>
      </c>
      <c r="M85" s="12" t="s">
        <v>16</v>
      </c>
      <c r="N85">
        <f>ABS(O85-P85)</f>
        <v>0.28872954395317785</v>
      </c>
      <c r="O85">
        <v>-0.50715047339089736</v>
      </c>
      <c r="P85">
        <v>-0.79588001734407521</v>
      </c>
      <c r="Q85" t="str">
        <f t="shared" si="10"/>
        <v>Visitor</v>
      </c>
    </row>
    <row r="86" spans="4:17">
      <c r="D86" s="12" t="s">
        <v>23</v>
      </c>
      <c r="E86">
        <v>-0.2291348411490316</v>
      </c>
      <c r="F86">
        <v>-1.1549019599857431</v>
      </c>
      <c r="G86">
        <f t="shared" si="9"/>
        <v>0.92576711883671148</v>
      </c>
      <c r="H86" s="12" t="s">
        <v>22</v>
      </c>
      <c r="I86">
        <v>-0.53911967946593908</v>
      </c>
      <c r="J86">
        <v>-1.2218487496163564</v>
      </c>
      <c r="M86" s="12" t="s">
        <v>43</v>
      </c>
      <c r="N86">
        <f>ABS(O86-P86)</f>
        <v>0.27564568203850959</v>
      </c>
      <c r="O86">
        <v>-1.0253843136254714</v>
      </c>
      <c r="P86">
        <v>-1.301029995663981</v>
      </c>
      <c r="Q86" t="str">
        <f t="shared" si="10"/>
        <v>Visitor</v>
      </c>
    </row>
    <row r="87" spans="4:17">
      <c r="D87" s="12" t="s">
        <v>22</v>
      </c>
      <c r="E87">
        <v>-0.53911967946593908</v>
      </c>
      <c r="F87">
        <v>-1.2218487496163564</v>
      </c>
      <c r="G87">
        <f t="shared" si="9"/>
        <v>0.68272907015041728</v>
      </c>
      <c r="H87" s="12" t="s">
        <v>31</v>
      </c>
      <c r="I87">
        <v>-0.55446737130709378</v>
      </c>
      <c r="J87">
        <v>-0.46852108295774486</v>
      </c>
      <c r="M87" s="12" t="s">
        <v>24</v>
      </c>
      <c r="N87">
        <f>ABS(O87-P87)</f>
        <v>0.26575020519116527</v>
      </c>
      <c r="O87">
        <v>-0.14847890953540102</v>
      </c>
      <c r="P87">
        <v>0.11727129565576426</v>
      </c>
      <c r="Q87" t="str">
        <f t="shared" si="10"/>
        <v>Mention</v>
      </c>
    </row>
    <row r="88" spans="4:17">
      <c r="D88" s="12" t="s">
        <v>7</v>
      </c>
      <c r="E88">
        <v>0.70718052931253328</v>
      </c>
      <c r="F88">
        <v>-1.301029995663981</v>
      </c>
      <c r="G88">
        <f t="shared" si="9"/>
        <v>2.0082105249765143</v>
      </c>
      <c r="H88" s="12" t="s">
        <v>11</v>
      </c>
      <c r="I88">
        <v>-0.64057732022471636</v>
      </c>
      <c r="J88">
        <v>-1.5228787452803374</v>
      </c>
      <c r="M88" s="12" t="s">
        <v>26</v>
      </c>
      <c r="N88">
        <f>ABS(O88-P88)</f>
        <v>0.17732628461632471</v>
      </c>
      <c r="O88">
        <v>-0.97320630196039992</v>
      </c>
      <c r="P88">
        <v>-0.79588001734407521</v>
      </c>
      <c r="Q88" t="str">
        <f t="shared" si="10"/>
        <v>Mention</v>
      </c>
    </row>
    <row r="89" spans="4:17">
      <c r="D89" s="12" t="s">
        <v>19</v>
      </c>
      <c r="E89">
        <v>0.22002333799135776</v>
      </c>
      <c r="F89">
        <v>-1.301029995663981</v>
      </c>
      <c r="G89">
        <f t="shared" si="9"/>
        <v>1.5210533336553387</v>
      </c>
      <c r="H89" s="12" t="s">
        <v>48</v>
      </c>
      <c r="I89">
        <v>-0.75796291894257029</v>
      </c>
      <c r="J89">
        <v>-0.65757731917779372</v>
      </c>
      <c r="M89" s="12" t="s">
        <v>35</v>
      </c>
      <c r="N89">
        <f>ABS(O89-P89)</f>
        <v>0.16833843509559837</v>
      </c>
      <c r="O89">
        <v>-0.2518779682875914</v>
      </c>
      <c r="P89">
        <v>-0.42021640338318977</v>
      </c>
      <c r="Q89" t="str">
        <f t="shared" si="10"/>
        <v>Visitor</v>
      </c>
    </row>
    <row r="90" spans="4:17">
      <c r="D90" s="12" t="s">
        <v>43</v>
      </c>
      <c r="E90">
        <v>-1.0253843136254714</v>
      </c>
      <c r="F90">
        <v>-1.301029995663981</v>
      </c>
      <c r="G90">
        <f t="shared" si="9"/>
        <v>0.27564568203850959</v>
      </c>
      <c r="H90" s="12" t="s">
        <v>52</v>
      </c>
      <c r="I90">
        <v>-0.76806324584689611</v>
      </c>
      <c r="J90">
        <v>-0.82390874094431865</v>
      </c>
      <c r="M90" s="12" t="s">
        <v>32</v>
      </c>
      <c r="N90">
        <f>ABS(O90-P90)</f>
        <v>0.14369796174862301</v>
      </c>
      <c r="O90">
        <v>0.20069431193648765</v>
      </c>
      <c r="P90">
        <v>0.34439227368511066</v>
      </c>
      <c r="Q90" t="str">
        <f t="shared" si="10"/>
        <v>Mention</v>
      </c>
    </row>
    <row r="91" spans="4:17">
      <c r="D91" s="12" t="s">
        <v>53</v>
      </c>
      <c r="E91">
        <v>0.64157156414795025</v>
      </c>
      <c r="F91">
        <v>-1.301029995663981</v>
      </c>
      <c r="G91">
        <f t="shared" si="9"/>
        <v>1.9426015598119313</v>
      </c>
      <c r="H91" s="12" t="s">
        <v>8</v>
      </c>
      <c r="I91">
        <v>-0.88456881491833339</v>
      </c>
      <c r="J91">
        <v>-0.45593195564972427</v>
      </c>
      <c r="M91" s="12" t="s">
        <v>27</v>
      </c>
      <c r="N91">
        <f>ABS(O91-P91)</f>
        <v>0.13743827601286757</v>
      </c>
      <c r="O91">
        <v>-5.1078445338119366E-2</v>
      </c>
      <c r="P91">
        <v>8.6359830674748214E-2</v>
      </c>
      <c r="Q91" t="str">
        <f t="shared" si="10"/>
        <v>Mention</v>
      </c>
    </row>
    <row r="92" spans="4:17">
      <c r="D92" s="12" t="s">
        <v>25</v>
      </c>
      <c r="E92">
        <v>1.0740318184184776</v>
      </c>
      <c r="F92">
        <v>-1.3979400086720375</v>
      </c>
      <c r="G92">
        <f t="shared" si="9"/>
        <v>2.4719718270905151</v>
      </c>
      <c r="H92" s="12" t="s">
        <v>51</v>
      </c>
      <c r="I92">
        <v>-0.9416073158886975</v>
      </c>
      <c r="J92">
        <v>-0.61978875828839397</v>
      </c>
      <c r="M92" s="12" t="s">
        <v>48</v>
      </c>
      <c r="N92">
        <f>ABS(O92-P92)</f>
        <v>0.10038559976477657</v>
      </c>
      <c r="O92">
        <v>-0.75796291894257029</v>
      </c>
      <c r="P92">
        <v>-0.65757731917779372</v>
      </c>
      <c r="Q92" t="str">
        <f t="shared" si="10"/>
        <v>Mention</v>
      </c>
    </row>
    <row r="93" spans="4:17">
      <c r="D93" s="12" t="s">
        <v>29</v>
      </c>
      <c r="E93">
        <v>0.10529155373078676</v>
      </c>
      <c r="F93">
        <v>-1.3979400086720375</v>
      </c>
      <c r="G93">
        <f t="shared" si="9"/>
        <v>1.5032315624028243</v>
      </c>
      <c r="H93" s="12" t="s">
        <v>14</v>
      </c>
      <c r="I93">
        <v>-0.9416073158886975</v>
      </c>
      <c r="J93">
        <v>-0.63827216398240705</v>
      </c>
      <c r="M93" s="12" t="s">
        <v>34</v>
      </c>
      <c r="N93">
        <f>ABS(O93-P93)</f>
        <v>9.5687074710425257E-2</v>
      </c>
      <c r="O93">
        <v>0.5170967820093102</v>
      </c>
      <c r="P93">
        <v>0.61278385671973545</v>
      </c>
      <c r="Q93" t="str">
        <f t="shared" si="10"/>
        <v>Mention</v>
      </c>
    </row>
    <row r="94" spans="4:17">
      <c r="D94" s="12" t="s">
        <v>11</v>
      </c>
      <c r="E94">
        <v>-0.64057732022471636</v>
      </c>
      <c r="F94">
        <v>-1.5228787452803374</v>
      </c>
      <c r="G94">
        <f t="shared" si="9"/>
        <v>0.88230142505562104</v>
      </c>
      <c r="H94" s="12" t="s">
        <v>46</v>
      </c>
      <c r="I94">
        <v>-0.97320630196039992</v>
      </c>
      <c r="J94">
        <v>-0.50863830616572725</v>
      </c>
      <c r="M94" s="12" t="s">
        <v>31</v>
      </c>
      <c r="N94">
        <f>ABS(O94-P94)</f>
        <v>8.594628834934892E-2</v>
      </c>
      <c r="O94">
        <v>-0.55446737130709378</v>
      </c>
      <c r="P94">
        <v>-0.46852108295774486</v>
      </c>
      <c r="Q94" t="str">
        <f t="shared" si="10"/>
        <v>Mention</v>
      </c>
    </row>
    <row r="95" spans="4:17">
      <c r="D95" s="12" t="s">
        <v>21</v>
      </c>
      <c r="E95" t="e">
        <v>#NUM!</v>
      </c>
      <c r="F95">
        <v>-1.5228787452803374</v>
      </c>
      <c r="G95" t="e">
        <f t="shared" si="9"/>
        <v>#NUM!</v>
      </c>
      <c r="H95" s="12" t="s">
        <v>26</v>
      </c>
      <c r="I95">
        <v>-0.97320630196039992</v>
      </c>
      <c r="J95">
        <v>-0.79588001734407521</v>
      </c>
      <c r="M95" s="12" t="s">
        <v>47</v>
      </c>
      <c r="N95">
        <f>ABS(O95-P95)</f>
        <v>8.526140886018907E-2</v>
      </c>
      <c r="O95">
        <v>1.4198885694597168</v>
      </c>
      <c r="P95">
        <v>1.5051499783199058</v>
      </c>
      <c r="Q95" t="str">
        <f t="shared" si="10"/>
        <v>Mention</v>
      </c>
    </row>
    <row r="96" spans="4:17">
      <c r="D96" s="12" t="s">
        <v>30</v>
      </c>
      <c r="E96">
        <v>-0.53611416932621403</v>
      </c>
      <c r="F96">
        <v>-1.6989700043360185</v>
      </c>
      <c r="G96">
        <f t="shared" si="9"/>
        <v>1.1628558350098044</v>
      </c>
      <c r="H96" s="12" t="s">
        <v>43</v>
      </c>
      <c r="I96">
        <v>-1.0253843136254714</v>
      </c>
      <c r="J96">
        <v>-1.301029995663981</v>
      </c>
      <c r="M96" s="12" t="s">
        <v>52</v>
      </c>
      <c r="N96">
        <f>ABS(O96-P96)</f>
        <v>5.5845495097422537E-2</v>
      </c>
      <c r="O96">
        <v>-0.76806324584689611</v>
      </c>
      <c r="P96">
        <v>-0.82390874094431865</v>
      </c>
      <c r="Q96" t="str">
        <f t="shared" si="10"/>
        <v>Visitor</v>
      </c>
    </row>
    <row r="97" spans="4:17">
      <c r="D97" s="12" t="s">
        <v>45</v>
      </c>
      <c r="E97">
        <v>-0.44950890519938214</v>
      </c>
      <c r="F97">
        <v>-1.6989700043360185</v>
      </c>
      <c r="G97">
        <f t="shared" si="9"/>
        <v>1.2494610991366364</v>
      </c>
      <c r="H97" s="12" t="s">
        <v>12</v>
      </c>
      <c r="I97">
        <v>-1.0540294950750013</v>
      </c>
      <c r="J97">
        <v>-0.63827216398240705</v>
      </c>
      <c r="M97" s="12" t="s">
        <v>18</v>
      </c>
      <c r="N97">
        <f>ABS(O97-P97)</f>
        <v>2.7573401089071359E-2</v>
      </c>
      <c r="O97">
        <v>0.6508226914869718</v>
      </c>
      <c r="P97">
        <v>0.62324929039790045</v>
      </c>
      <c r="Q97" t="str">
        <f t="shared" si="10"/>
        <v>Visitor</v>
      </c>
    </row>
  </sheetData>
  <sortState ref="M51:P97">
    <sortCondition descending="1" ref="N51:N97"/>
  </sortState>
  <conditionalFormatting sqref="O55:P97">
    <cfRule type="colorScale" priority="1">
      <colorScale>
        <cfvo type="min"/>
        <cfvo type="max"/>
        <color rgb="FFFF7128"/>
        <color theme="9" tint="0.39997558519241921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4E7D-8ED0-9C43-8661-33DD632EA2BF}">
  <dimension ref="A1"/>
  <sheetViews>
    <sheetView tabSelected="1" topLeftCell="H1" zoomScale="99" workbookViewId="0">
      <selection activeCell="P94" sqref="P94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 Data</vt:lpstr>
      <vt:lpstr>Mention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南出 聖希</dc:creator>
  <cp:lastModifiedBy>南出 聖希</cp:lastModifiedBy>
  <dcterms:created xsi:type="dcterms:W3CDTF">2019-07-14T09:47:17Z</dcterms:created>
  <dcterms:modified xsi:type="dcterms:W3CDTF">2019-07-22T02:46:37Z</dcterms:modified>
</cp:coreProperties>
</file>