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ori/Documents/Devel/Tokyo_Ward_Assembly_Election/data/Ward_Age/"/>
    </mc:Choice>
  </mc:AlternateContent>
  <xr:revisionPtr revIDLastSave="0" documentId="13_ncr:1_{1A41A30B-EC9B-A149-80AE-0286A8DD9F62}" xr6:coauthVersionLast="47" xr6:coauthVersionMax="47" xr10:uidLastSave="{00000000-0000-0000-0000-000000000000}"/>
  <bookViews>
    <workbookView xWindow="0" yWindow="740" windowWidth="29400" windowHeight="15660" activeTab="2" xr2:uid="{00000000-000D-0000-FFFF-FFFF00000000}"/>
  </bookViews>
  <sheets>
    <sheet name="3月" sheetId="1" r:id="rId1"/>
    <sheet name="a" sheetId="2" r:id="rId2"/>
    <sheet name="Sheet2" sheetId="3" r:id="rId3"/>
  </sheets>
  <definedNames>
    <definedName name="_xlnm._FilterDatabase" localSheetId="0" hidden="1">'3月'!$A$1:$R$71</definedName>
    <definedName name="_xlnm._FilterDatabase" localSheetId="1" hidden="1">a!$A$1:$R$71</definedName>
    <definedName name="_xlnm._FilterDatabase" localSheetId="2" hidden="1">Sheet2!$A$1:$F$99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48576" i="3" l="1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L71" i="2"/>
  <c r="K71" i="2"/>
  <c r="AB27" i="2" s="1"/>
  <c r="I71" i="2"/>
  <c r="Z27" i="2" s="1"/>
  <c r="J70" i="2"/>
  <c r="L69" i="2"/>
  <c r="K69" i="2"/>
  <c r="J69" i="2"/>
  <c r="I69" i="2"/>
  <c r="J68" i="2"/>
  <c r="J67" i="2"/>
  <c r="J66" i="2"/>
  <c r="L65" i="2"/>
  <c r="K65" i="2"/>
  <c r="J65" i="2"/>
  <c r="I65" i="2"/>
  <c r="J64" i="2"/>
  <c r="J63" i="2"/>
  <c r="J62" i="2"/>
  <c r="L61" i="2"/>
  <c r="J61" i="2" s="1"/>
  <c r="AA24" i="2" s="1"/>
  <c r="K61" i="2"/>
  <c r="I61" i="2"/>
  <c r="J60" i="2"/>
  <c r="L59" i="2"/>
  <c r="K59" i="2"/>
  <c r="AB23" i="2" s="1"/>
  <c r="J59" i="2"/>
  <c r="I59" i="2"/>
  <c r="J58" i="2"/>
  <c r="L57" i="2"/>
  <c r="K57" i="2"/>
  <c r="J57" i="2"/>
  <c r="I57" i="2"/>
  <c r="J56" i="2"/>
  <c r="J55" i="2"/>
  <c r="J54" i="2"/>
  <c r="L53" i="2"/>
  <c r="K53" i="2"/>
  <c r="J53" i="2"/>
  <c r="I53" i="2"/>
  <c r="C53" i="2"/>
  <c r="J52" i="2"/>
  <c r="L51" i="2"/>
  <c r="K51" i="2"/>
  <c r="J51" i="2"/>
  <c r="I51" i="2"/>
  <c r="Z20" i="2" s="1"/>
  <c r="F51" i="2"/>
  <c r="E51" i="2"/>
  <c r="W16" i="2" s="1"/>
  <c r="D51" i="2"/>
  <c r="V16" i="2" s="1"/>
  <c r="C51" i="2"/>
  <c r="J50" i="2"/>
  <c r="D50" i="2"/>
  <c r="J49" i="2"/>
  <c r="D49" i="2"/>
  <c r="J48" i="2"/>
  <c r="F48" i="2"/>
  <c r="X15" i="2" s="1"/>
  <c r="E48" i="2"/>
  <c r="D48" i="2" s="1"/>
  <c r="V15" i="2" s="1"/>
  <c r="C48" i="2"/>
  <c r="L47" i="2"/>
  <c r="K47" i="2"/>
  <c r="J47" i="2"/>
  <c r="I47" i="2"/>
  <c r="D47" i="2"/>
  <c r="J46" i="2"/>
  <c r="D46" i="2"/>
  <c r="L45" i="2"/>
  <c r="K45" i="2"/>
  <c r="J45" i="2"/>
  <c r="I45" i="2"/>
  <c r="D45" i="2"/>
  <c r="J44" i="2"/>
  <c r="D44" i="2"/>
  <c r="J43" i="2"/>
  <c r="F43" i="2"/>
  <c r="E43" i="2"/>
  <c r="D43" i="2"/>
  <c r="V14" i="2" s="1"/>
  <c r="C43" i="2"/>
  <c r="U14" i="2" s="1"/>
  <c r="L42" i="2"/>
  <c r="AC17" i="2" s="1"/>
  <c r="K42" i="2"/>
  <c r="AB17" i="2" s="1"/>
  <c r="J42" i="2"/>
  <c r="AA17" i="2" s="1"/>
  <c r="I42" i="2"/>
  <c r="D42" i="2"/>
  <c r="J41" i="2"/>
  <c r="F41" i="2"/>
  <c r="X13" i="2" s="1"/>
  <c r="E41" i="2"/>
  <c r="W13" i="2" s="1"/>
  <c r="D41" i="2"/>
  <c r="V13" i="2" s="1"/>
  <c r="C41" i="2"/>
  <c r="U13" i="2" s="1"/>
  <c r="L40" i="2"/>
  <c r="AC16" i="2" s="1"/>
  <c r="K40" i="2"/>
  <c r="I40" i="2"/>
  <c r="D40" i="2"/>
  <c r="J39" i="2"/>
  <c r="D39" i="2"/>
  <c r="J38" i="2"/>
  <c r="D38" i="2"/>
  <c r="L37" i="2"/>
  <c r="K37" i="2"/>
  <c r="J37" i="2"/>
  <c r="I37" i="2"/>
  <c r="Z15" i="2" s="1"/>
  <c r="D37" i="2"/>
  <c r="J36" i="2"/>
  <c r="D36" i="2"/>
  <c r="L35" i="2"/>
  <c r="J35" i="2" s="1"/>
  <c r="AA14" i="2" s="1"/>
  <c r="K35" i="2"/>
  <c r="I35" i="2"/>
  <c r="D35" i="2"/>
  <c r="J34" i="2"/>
  <c r="D34" i="2"/>
  <c r="J33" i="2"/>
  <c r="F33" i="2"/>
  <c r="E33" i="2"/>
  <c r="D33" i="2"/>
  <c r="C33" i="2"/>
  <c r="U12" i="2" s="1"/>
  <c r="J32" i="2"/>
  <c r="D32" i="2"/>
  <c r="L31" i="2"/>
  <c r="K31" i="2"/>
  <c r="J31" i="2"/>
  <c r="AA13" i="2" s="1"/>
  <c r="I31" i="2"/>
  <c r="F31" i="2"/>
  <c r="E31" i="2"/>
  <c r="D31" i="2"/>
  <c r="C31" i="2"/>
  <c r="J30" i="2"/>
  <c r="D30" i="2"/>
  <c r="R29" i="2"/>
  <c r="P29" i="2" s="1"/>
  <c r="AF10" i="2" s="1"/>
  <c r="Q29" i="2"/>
  <c r="O29" i="2"/>
  <c r="L29" i="2"/>
  <c r="AC12" i="2" s="1"/>
  <c r="K29" i="2"/>
  <c r="AB12" i="2" s="1"/>
  <c r="J29" i="2"/>
  <c r="AA12" i="2" s="1"/>
  <c r="I29" i="2"/>
  <c r="Z12" i="2" s="1"/>
  <c r="D29" i="2"/>
  <c r="P28" i="2"/>
  <c r="J28" i="2"/>
  <c r="D28" i="2"/>
  <c r="AC27" i="2"/>
  <c r="P27" i="2"/>
  <c r="J27" i="2"/>
  <c r="F27" i="2"/>
  <c r="E27" i="2"/>
  <c r="D27" i="2"/>
  <c r="V10" i="2" s="1"/>
  <c r="C27" i="2"/>
  <c r="AC26" i="2"/>
  <c r="AB26" i="2"/>
  <c r="AA26" i="2"/>
  <c r="Z26" i="2"/>
  <c r="P26" i="2"/>
  <c r="L26" i="2"/>
  <c r="AC11" i="2" s="1"/>
  <c r="K26" i="2"/>
  <c r="J26" i="2" s="1"/>
  <c r="AA11" i="2" s="1"/>
  <c r="I26" i="2"/>
  <c r="D26" i="2"/>
  <c r="AC25" i="2"/>
  <c r="AB25" i="2"/>
  <c r="AA25" i="2"/>
  <c r="Z25" i="2"/>
  <c r="P25" i="2"/>
  <c r="J25" i="2"/>
  <c r="D25" i="2"/>
  <c r="AB24" i="2"/>
  <c r="Z24" i="2"/>
  <c r="P24" i="2"/>
  <c r="L24" i="2"/>
  <c r="J24" i="2" s="1"/>
  <c r="AA10" i="2" s="1"/>
  <c r="K24" i="2"/>
  <c r="I24" i="2"/>
  <c r="D24" i="2"/>
  <c r="AC23" i="2"/>
  <c r="AA23" i="2"/>
  <c r="Z23" i="2"/>
  <c r="R23" i="2"/>
  <c r="Q23" i="2"/>
  <c r="P23" i="2" s="1"/>
  <c r="AF9" i="2" s="1"/>
  <c r="O23" i="2"/>
  <c r="J23" i="2"/>
  <c r="F23" i="2"/>
  <c r="X9" i="2" s="1"/>
  <c r="E23" i="2"/>
  <c r="W9" i="2" s="1"/>
  <c r="D23" i="2"/>
  <c r="V9" i="2" s="1"/>
  <c r="C23" i="2"/>
  <c r="AC22" i="2"/>
  <c r="AB22" i="2"/>
  <c r="AA22" i="2"/>
  <c r="Z22" i="2"/>
  <c r="P22" i="2"/>
  <c r="L22" i="2"/>
  <c r="AC9" i="2" s="1"/>
  <c r="K22" i="2"/>
  <c r="J22" i="2" s="1"/>
  <c r="AA9" i="2" s="1"/>
  <c r="I22" i="2"/>
  <c r="D22" i="2"/>
  <c r="AC21" i="2"/>
  <c r="AB21" i="2"/>
  <c r="AA21" i="2"/>
  <c r="Z21" i="2"/>
  <c r="R21" i="2"/>
  <c r="P21" i="2" s="1"/>
  <c r="AF8" i="2" s="1"/>
  <c r="Q21" i="2"/>
  <c r="O21" i="2"/>
  <c r="J21" i="2"/>
  <c r="D21" i="2"/>
  <c r="AC20" i="2"/>
  <c r="AB20" i="2"/>
  <c r="AA20" i="2"/>
  <c r="P20" i="2"/>
  <c r="L20" i="2"/>
  <c r="K20" i="2"/>
  <c r="J20" i="2"/>
  <c r="AA8" i="2" s="1"/>
  <c r="I20" i="2"/>
  <c r="Z8" i="2" s="1"/>
  <c r="F20" i="2"/>
  <c r="X8" i="2" s="1"/>
  <c r="E20" i="2"/>
  <c r="D20" i="2" s="1"/>
  <c r="V8" i="2" s="1"/>
  <c r="C20" i="2"/>
  <c r="AC19" i="2"/>
  <c r="AB19" i="2"/>
  <c r="AA19" i="2"/>
  <c r="Z19" i="2"/>
  <c r="P19" i="2"/>
  <c r="J19" i="2"/>
  <c r="D19" i="2"/>
  <c r="AC18" i="2"/>
  <c r="AB18" i="2"/>
  <c r="AA18" i="2"/>
  <c r="Z18" i="2"/>
  <c r="P18" i="2"/>
  <c r="J18" i="2"/>
  <c r="D18" i="2"/>
  <c r="Z17" i="2"/>
  <c r="P17" i="2"/>
  <c r="J17" i="2"/>
  <c r="D17" i="2"/>
  <c r="AB16" i="2"/>
  <c r="Z16" i="2"/>
  <c r="X16" i="2"/>
  <c r="U16" i="2"/>
  <c r="P16" i="2"/>
  <c r="J16" i="2"/>
  <c r="D16" i="2"/>
  <c r="AC15" i="2"/>
  <c r="AB15" i="2"/>
  <c r="AA15" i="2"/>
  <c r="U15" i="2"/>
  <c r="P15" i="2"/>
  <c r="L15" i="2"/>
  <c r="J15" i="2" s="1"/>
  <c r="AA7" i="2" s="1"/>
  <c r="K15" i="2"/>
  <c r="I15" i="2"/>
  <c r="Z7" i="2" s="1"/>
  <c r="D15" i="2"/>
  <c r="AB14" i="2"/>
  <c r="Z14" i="2"/>
  <c r="X14" i="2"/>
  <c r="W14" i="2"/>
  <c r="R14" i="2"/>
  <c r="AH7" i="2" s="1"/>
  <c r="Q14" i="2"/>
  <c r="AG7" i="2" s="1"/>
  <c r="P14" i="2"/>
  <c r="AF7" i="2" s="1"/>
  <c r="O14" i="2"/>
  <c r="AE7" i="2" s="1"/>
  <c r="J14" i="2"/>
  <c r="D14" i="2"/>
  <c r="AC13" i="2"/>
  <c r="AB13" i="2"/>
  <c r="Z13" i="2"/>
  <c r="P13" i="2"/>
  <c r="J13" i="2"/>
  <c r="D13" i="2"/>
  <c r="X12" i="2"/>
  <c r="W12" i="2"/>
  <c r="V12" i="2"/>
  <c r="P12" i="2"/>
  <c r="J12" i="2"/>
  <c r="D12" i="2"/>
  <c r="Z11" i="2"/>
  <c r="X11" i="2"/>
  <c r="W11" i="2"/>
  <c r="V11" i="2"/>
  <c r="U11" i="2"/>
  <c r="P11" i="2"/>
  <c r="J11" i="2"/>
  <c r="F11" i="2"/>
  <c r="E11" i="2"/>
  <c r="W7" i="2" s="1"/>
  <c r="D11" i="2"/>
  <c r="V7" i="2" s="1"/>
  <c r="C11" i="2"/>
  <c r="U7" i="2" s="1"/>
  <c r="U17" i="2" s="1"/>
  <c r="AG10" i="2"/>
  <c r="AE10" i="2"/>
  <c r="AB10" i="2"/>
  <c r="Z10" i="2"/>
  <c r="X10" i="2"/>
  <c r="W10" i="2"/>
  <c r="U10" i="2"/>
  <c r="P10" i="2"/>
  <c r="L10" i="2"/>
  <c r="L73" i="2" s="1"/>
  <c r="K10" i="2"/>
  <c r="AB6" i="2" s="1"/>
  <c r="J10" i="2"/>
  <c r="AA6" i="2" s="1"/>
  <c r="I10" i="2"/>
  <c r="I73" i="2" s="1"/>
  <c r="D10" i="2"/>
  <c r="AH9" i="2"/>
  <c r="AG9" i="2"/>
  <c r="AE9" i="2"/>
  <c r="Z9" i="2"/>
  <c r="U9" i="2"/>
  <c r="R9" i="2"/>
  <c r="AH6" i="2" s="1"/>
  <c r="Q9" i="2"/>
  <c r="Q31" i="2" s="1"/>
  <c r="P9" i="2"/>
  <c r="AF6" i="2" s="1"/>
  <c r="AF11" i="2" s="1"/>
  <c r="O9" i="2"/>
  <c r="O31" i="2" s="1"/>
  <c r="J9" i="2"/>
  <c r="D9" i="2"/>
  <c r="AG8" i="2"/>
  <c r="AE8" i="2"/>
  <c r="AC8" i="2"/>
  <c r="AB8" i="2"/>
  <c r="U8" i="2"/>
  <c r="P8" i="2"/>
  <c r="J8" i="2"/>
  <c r="D8" i="2"/>
  <c r="AB7" i="2"/>
  <c r="X7" i="2"/>
  <c r="P7" i="2"/>
  <c r="J7" i="2"/>
  <c r="F7" i="2"/>
  <c r="D7" i="2" s="1"/>
  <c r="V6" i="2" s="1"/>
  <c r="V17" i="2" s="1"/>
  <c r="E7" i="2"/>
  <c r="C7" i="2"/>
  <c r="AC6" i="2"/>
  <c r="W6" i="2"/>
  <c r="U6" i="2"/>
  <c r="P6" i="2"/>
  <c r="J6" i="2"/>
  <c r="D6" i="2"/>
  <c r="E2" i="2"/>
  <c r="L71" i="1"/>
  <c r="K71" i="1"/>
  <c r="J71" i="1" s="1"/>
  <c r="AA27" i="1" s="1"/>
  <c r="I71" i="1"/>
  <c r="J70" i="1"/>
  <c r="L69" i="1"/>
  <c r="AC26" i="1" s="1"/>
  <c r="K69" i="1"/>
  <c r="J69" i="1" s="1"/>
  <c r="AA26" i="1" s="1"/>
  <c r="I69" i="1"/>
  <c r="J68" i="1"/>
  <c r="J67" i="1"/>
  <c r="J66" i="1"/>
  <c r="L65" i="1"/>
  <c r="K65" i="1"/>
  <c r="AB25" i="1" s="1"/>
  <c r="I65" i="1"/>
  <c r="Z25" i="1" s="1"/>
  <c r="J64" i="1"/>
  <c r="J63" i="1"/>
  <c r="J62" i="1"/>
  <c r="L61" i="1"/>
  <c r="K61" i="1"/>
  <c r="J61" i="1"/>
  <c r="AA24" i="1" s="1"/>
  <c r="I61" i="1"/>
  <c r="J60" i="1"/>
  <c r="L59" i="1"/>
  <c r="K59" i="1"/>
  <c r="J59" i="1" s="1"/>
  <c r="AA23" i="1" s="1"/>
  <c r="I59" i="1"/>
  <c r="J58" i="1"/>
  <c r="L57" i="1"/>
  <c r="J57" i="1" s="1"/>
  <c r="AA22" i="1" s="1"/>
  <c r="K57" i="1"/>
  <c r="I57" i="1"/>
  <c r="J56" i="1"/>
  <c r="J55" i="1"/>
  <c r="J54" i="1"/>
  <c r="L53" i="1"/>
  <c r="K53" i="1"/>
  <c r="AB21" i="1" s="1"/>
  <c r="I53" i="1"/>
  <c r="Z21" i="1" s="1"/>
  <c r="J52" i="1"/>
  <c r="L51" i="1"/>
  <c r="K51" i="1"/>
  <c r="J51" i="1" s="1"/>
  <c r="AA20" i="1" s="1"/>
  <c r="I51" i="1"/>
  <c r="F51" i="1"/>
  <c r="D51" i="1" s="1"/>
  <c r="V16" i="1" s="1"/>
  <c r="E51" i="1"/>
  <c r="C51" i="1"/>
  <c r="J50" i="1"/>
  <c r="D50" i="1"/>
  <c r="J49" i="1"/>
  <c r="D49" i="1"/>
  <c r="J48" i="1"/>
  <c r="F48" i="1"/>
  <c r="E48" i="1"/>
  <c r="D48" i="1" s="1"/>
  <c r="V15" i="1" s="1"/>
  <c r="C48" i="1"/>
  <c r="L47" i="1"/>
  <c r="AC19" i="1" s="1"/>
  <c r="K47" i="1"/>
  <c r="J47" i="1"/>
  <c r="AA19" i="1" s="1"/>
  <c r="I47" i="1"/>
  <c r="Z19" i="1" s="1"/>
  <c r="D47" i="1"/>
  <c r="J46" i="1"/>
  <c r="D46" i="1"/>
  <c r="L45" i="1"/>
  <c r="K45" i="1"/>
  <c r="J45" i="1" s="1"/>
  <c r="AA18" i="1" s="1"/>
  <c r="I45" i="1"/>
  <c r="Z18" i="1" s="1"/>
  <c r="D45" i="1"/>
  <c r="J44" i="1"/>
  <c r="D44" i="1"/>
  <c r="J43" i="1"/>
  <c r="F43" i="1"/>
  <c r="E43" i="1"/>
  <c r="D43" i="1" s="1"/>
  <c r="V14" i="1" s="1"/>
  <c r="C43" i="1"/>
  <c r="U14" i="1" s="1"/>
  <c r="L42" i="1"/>
  <c r="AC17" i="1" s="1"/>
  <c r="K42" i="1"/>
  <c r="I42" i="1"/>
  <c r="D42" i="1"/>
  <c r="J41" i="1"/>
  <c r="F41" i="1"/>
  <c r="E41" i="1"/>
  <c r="D41" i="1"/>
  <c r="V13" i="1" s="1"/>
  <c r="C41" i="1"/>
  <c r="L40" i="1"/>
  <c r="J40" i="1" s="1"/>
  <c r="AA16" i="1" s="1"/>
  <c r="K40" i="1"/>
  <c r="I40" i="1"/>
  <c r="Z16" i="1" s="1"/>
  <c r="D40" i="1"/>
  <c r="J39" i="1"/>
  <c r="D39" i="1"/>
  <c r="J38" i="1"/>
  <c r="D38" i="1"/>
  <c r="L37" i="1"/>
  <c r="K37" i="1"/>
  <c r="J37" i="1"/>
  <c r="I37" i="1"/>
  <c r="D37" i="1"/>
  <c r="J36" i="1"/>
  <c r="D36" i="1"/>
  <c r="L35" i="1"/>
  <c r="J35" i="1" s="1"/>
  <c r="AA14" i="1" s="1"/>
  <c r="K35" i="1"/>
  <c r="I35" i="1"/>
  <c r="D35" i="1"/>
  <c r="J34" i="1"/>
  <c r="D34" i="1"/>
  <c r="J33" i="1"/>
  <c r="F33" i="1"/>
  <c r="D33" i="1" s="1"/>
  <c r="V12" i="1" s="1"/>
  <c r="E33" i="1"/>
  <c r="C33" i="1"/>
  <c r="J32" i="1"/>
  <c r="D32" i="1"/>
  <c r="L31" i="1"/>
  <c r="AC13" i="1" s="1"/>
  <c r="K31" i="1"/>
  <c r="I31" i="1"/>
  <c r="F31" i="1"/>
  <c r="E31" i="1"/>
  <c r="D31" i="1" s="1"/>
  <c r="V11" i="1" s="1"/>
  <c r="C31" i="1"/>
  <c r="J30" i="1"/>
  <c r="D30" i="1"/>
  <c r="R29" i="1"/>
  <c r="P29" i="1" s="1"/>
  <c r="AF10" i="1" s="1"/>
  <c r="Q29" i="1"/>
  <c r="O29" i="1"/>
  <c r="L29" i="1"/>
  <c r="K29" i="1"/>
  <c r="AB12" i="1" s="1"/>
  <c r="J29" i="1"/>
  <c r="AA12" i="1" s="1"/>
  <c r="I29" i="1"/>
  <c r="D29" i="1"/>
  <c r="P28" i="1"/>
  <c r="J28" i="1"/>
  <c r="D28" i="1"/>
  <c r="AC27" i="1"/>
  <c r="AB27" i="1"/>
  <c r="Z27" i="1"/>
  <c r="P27" i="1"/>
  <c r="J27" i="1"/>
  <c r="F27" i="1"/>
  <c r="E27" i="1"/>
  <c r="D27" i="1" s="1"/>
  <c r="V10" i="1" s="1"/>
  <c r="C27" i="1"/>
  <c r="U10" i="1" s="1"/>
  <c r="AB26" i="1"/>
  <c r="Z26" i="1"/>
  <c r="P26" i="1"/>
  <c r="L26" i="1"/>
  <c r="K26" i="1"/>
  <c r="J26" i="1"/>
  <c r="AA11" i="1" s="1"/>
  <c r="I26" i="1"/>
  <c r="Z11" i="1" s="1"/>
  <c r="D26" i="1"/>
  <c r="AC25" i="1"/>
  <c r="P25" i="1"/>
  <c r="J25" i="1"/>
  <c r="D25" i="1"/>
  <c r="AC24" i="1"/>
  <c r="AB24" i="1"/>
  <c r="Z24" i="1"/>
  <c r="P24" i="1"/>
  <c r="L24" i="1"/>
  <c r="K24" i="1"/>
  <c r="AB10" i="1" s="1"/>
  <c r="J24" i="1"/>
  <c r="AA10" i="1" s="1"/>
  <c r="I24" i="1"/>
  <c r="D24" i="1"/>
  <c r="AC23" i="1"/>
  <c r="AB23" i="1"/>
  <c r="Z23" i="1"/>
  <c r="R23" i="1"/>
  <c r="AH9" i="1" s="1"/>
  <c r="Q23" i="1"/>
  <c r="AG9" i="1" s="1"/>
  <c r="O23" i="1"/>
  <c r="AE9" i="1" s="1"/>
  <c r="J23" i="1"/>
  <c r="F23" i="1"/>
  <c r="E23" i="1"/>
  <c r="D23" i="1" s="1"/>
  <c r="V9" i="1" s="1"/>
  <c r="C23" i="1"/>
  <c r="U9" i="1" s="1"/>
  <c r="AC22" i="1"/>
  <c r="AB22" i="1"/>
  <c r="Z22" i="1"/>
  <c r="P22" i="1"/>
  <c r="L22" i="1"/>
  <c r="K22" i="1"/>
  <c r="J22" i="1"/>
  <c r="AA9" i="1" s="1"/>
  <c r="I22" i="1"/>
  <c r="Z9" i="1" s="1"/>
  <c r="D22" i="1"/>
  <c r="AC21" i="1"/>
  <c r="R21" i="1"/>
  <c r="Q21" i="1"/>
  <c r="AG8" i="1" s="1"/>
  <c r="P21" i="1"/>
  <c r="AF8" i="1" s="1"/>
  <c r="O21" i="1"/>
  <c r="J21" i="1"/>
  <c r="D21" i="1"/>
  <c r="AC20" i="1"/>
  <c r="AB20" i="1"/>
  <c r="Z20" i="1"/>
  <c r="P20" i="1"/>
  <c r="L20" i="1"/>
  <c r="K20" i="1"/>
  <c r="J20" i="1" s="1"/>
  <c r="AA8" i="1" s="1"/>
  <c r="I20" i="1"/>
  <c r="F20" i="1"/>
  <c r="E20" i="1"/>
  <c r="D20" i="1"/>
  <c r="C20" i="1"/>
  <c r="AB19" i="1"/>
  <c r="P19" i="1"/>
  <c r="J19" i="1"/>
  <c r="D19" i="1"/>
  <c r="AC18" i="1"/>
  <c r="P18" i="1"/>
  <c r="J18" i="1"/>
  <c r="D18" i="1"/>
  <c r="AB17" i="1"/>
  <c r="Z17" i="1"/>
  <c r="P17" i="1"/>
  <c r="J17" i="1"/>
  <c r="D17" i="1"/>
  <c r="AC16" i="1"/>
  <c r="AB16" i="1"/>
  <c r="X16" i="1"/>
  <c r="W16" i="1"/>
  <c r="U16" i="1"/>
  <c r="P16" i="1"/>
  <c r="J16" i="1"/>
  <c r="D16" i="1"/>
  <c r="AC15" i="1"/>
  <c r="AB15" i="1"/>
  <c r="AA15" i="1"/>
  <c r="Z15" i="1"/>
  <c r="X15" i="1"/>
  <c r="W15" i="1"/>
  <c r="U15" i="1"/>
  <c r="P15" i="1"/>
  <c r="L15" i="1"/>
  <c r="J15" i="1" s="1"/>
  <c r="AA7" i="1" s="1"/>
  <c r="K15" i="1"/>
  <c r="I15" i="1"/>
  <c r="D15" i="1"/>
  <c r="AC14" i="1"/>
  <c r="AB14" i="1"/>
  <c r="Z14" i="1"/>
  <c r="X14" i="1"/>
  <c r="W14" i="1"/>
  <c r="R14" i="1"/>
  <c r="AH7" i="1" s="1"/>
  <c r="Q14" i="1"/>
  <c r="AG7" i="1" s="1"/>
  <c r="O14" i="1"/>
  <c r="AE7" i="1" s="1"/>
  <c r="J14" i="1"/>
  <c r="D14" i="1"/>
  <c r="AB13" i="1"/>
  <c r="Z13" i="1"/>
  <c r="X13" i="1"/>
  <c r="W13" i="1"/>
  <c r="U13" i="1"/>
  <c r="P13" i="1"/>
  <c r="J13" i="1"/>
  <c r="D13" i="1"/>
  <c r="AC12" i="1"/>
  <c r="Z12" i="1"/>
  <c r="X12" i="1"/>
  <c r="W12" i="1"/>
  <c r="U12" i="1"/>
  <c r="P12" i="1"/>
  <c r="J12" i="1"/>
  <c r="D12" i="1"/>
  <c r="AC11" i="1"/>
  <c r="AB11" i="1"/>
  <c r="X11" i="1"/>
  <c r="W11" i="1"/>
  <c r="U11" i="1"/>
  <c r="P11" i="1"/>
  <c r="J11" i="1"/>
  <c r="F11" i="1"/>
  <c r="E11" i="1"/>
  <c r="W7" i="1" s="1"/>
  <c r="D11" i="1"/>
  <c r="V7" i="1" s="1"/>
  <c r="C11" i="1"/>
  <c r="U7" i="1" s="1"/>
  <c r="AG10" i="1"/>
  <c r="AE10" i="1"/>
  <c r="AC10" i="1"/>
  <c r="Z10" i="1"/>
  <c r="X10" i="1"/>
  <c r="W10" i="1"/>
  <c r="P10" i="1"/>
  <c r="L10" i="1"/>
  <c r="K10" i="1"/>
  <c r="J10" i="1"/>
  <c r="AA6" i="1" s="1"/>
  <c r="I10" i="1"/>
  <c r="D10" i="1"/>
  <c r="AC9" i="1"/>
  <c r="AB9" i="1"/>
  <c r="X9" i="1"/>
  <c r="W9" i="1"/>
  <c r="R9" i="1"/>
  <c r="Q9" i="1"/>
  <c r="Q31" i="1" s="1"/>
  <c r="O9" i="1"/>
  <c r="O31" i="1" s="1"/>
  <c r="J9" i="1"/>
  <c r="D9" i="1"/>
  <c r="AH8" i="1"/>
  <c r="AE8" i="1"/>
  <c r="AC8" i="1"/>
  <c r="AB8" i="1"/>
  <c r="Z8" i="1"/>
  <c r="X8" i="1"/>
  <c r="W8" i="1"/>
  <c r="V8" i="1"/>
  <c r="U8" i="1"/>
  <c r="P8" i="1"/>
  <c r="J8" i="1"/>
  <c r="D8" i="1"/>
  <c r="AC7" i="1"/>
  <c r="AB7" i="1"/>
  <c r="Z7" i="1"/>
  <c r="X7" i="1"/>
  <c r="P7" i="1"/>
  <c r="J7" i="1"/>
  <c r="F7" i="1"/>
  <c r="F53" i="1" s="1"/>
  <c r="E7" i="1"/>
  <c r="C7" i="1"/>
  <c r="AC6" i="1"/>
  <c r="W6" i="1"/>
  <c r="U6" i="1"/>
  <c r="P6" i="1"/>
  <c r="J6" i="1"/>
  <c r="D6" i="1"/>
  <c r="E2" i="1"/>
  <c r="O34" i="2" l="1"/>
  <c r="AH11" i="2"/>
  <c r="AA28" i="2"/>
  <c r="AF13" i="2"/>
  <c r="J71" i="2"/>
  <c r="AA27" i="2" s="1"/>
  <c r="AH10" i="2"/>
  <c r="AC7" i="2"/>
  <c r="AC28" i="2" s="1"/>
  <c r="AB9" i="2"/>
  <c r="AB28" i="2" s="1"/>
  <c r="AG6" i="2"/>
  <c r="AG11" i="2" s="1"/>
  <c r="W8" i="2"/>
  <c r="W17" i="2" s="1"/>
  <c r="Z6" i="2"/>
  <c r="Z28" i="2" s="1"/>
  <c r="AE13" i="2" s="1"/>
  <c r="AH8" i="2"/>
  <c r="AC10" i="2"/>
  <c r="AC24" i="2"/>
  <c r="AE6" i="2"/>
  <c r="AE11" i="2" s="1"/>
  <c r="E53" i="2"/>
  <c r="AC14" i="2"/>
  <c r="W15" i="2"/>
  <c r="R31" i="2"/>
  <c r="P31" i="2" s="1"/>
  <c r="J40" i="2"/>
  <c r="AA16" i="2" s="1"/>
  <c r="K73" i="2"/>
  <c r="J73" i="2" s="1"/>
  <c r="F53" i="2"/>
  <c r="X6" i="2"/>
  <c r="X17" i="2" s="1"/>
  <c r="AB11" i="2"/>
  <c r="J31" i="1"/>
  <c r="AA13" i="1" s="1"/>
  <c r="AA28" i="1" s="1"/>
  <c r="J42" i="1"/>
  <c r="AA17" i="1" s="1"/>
  <c r="AC28" i="1"/>
  <c r="U17" i="1"/>
  <c r="AE6" i="1"/>
  <c r="AE11" i="1" s="1"/>
  <c r="P9" i="1"/>
  <c r="AF6" i="1" s="1"/>
  <c r="AF11" i="1" s="1"/>
  <c r="I73" i="1"/>
  <c r="AH10" i="1"/>
  <c r="P14" i="1"/>
  <c r="AF7" i="1" s="1"/>
  <c r="AB18" i="1"/>
  <c r="P23" i="1"/>
  <c r="AF9" i="1" s="1"/>
  <c r="J53" i="1"/>
  <c r="AA21" i="1" s="1"/>
  <c r="J65" i="1"/>
  <c r="AA25" i="1" s="1"/>
  <c r="W17" i="1"/>
  <c r="K73" i="1"/>
  <c r="L73" i="1"/>
  <c r="AG6" i="1"/>
  <c r="AG11" i="1" s="1"/>
  <c r="R31" i="1"/>
  <c r="R34" i="1" s="1"/>
  <c r="AH6" i="1"/>
  <c r="AH11" i="1" s="1"/>
  <c r="Z6" i="1"/>
  <c r="Z28" i="1" s="1"/>
  <c r="C53" i="1"/>
  <c r="O34" i="1" s="1"/>
  <c r="X6" i="1"/>
  <c r="X17" i="1" s="1"/>
  <c r="D7" i="1"/>
  <c r="V6" i="1" s="1"/>
  <c r="V17" i="1" s="1"/>
  <c r="AB6" i="1"/>
  <c r="E53" i="1"/>
  <c r="D53" i="1"/>
  <c r="Q34" i="1"/>
  <c r="AG13" i="2" l="1"/>
  <c r="AH13" i="2"/>
  <c r="Q34" i="2"/>
  <c r="D53" i="2"/>
  <c r="R34" i="2"/>
  <c r="P31" i="1"/>
  <c r="AB28" i="1"/>
  <c r="AG13" i="1" s="1"/>
  <c r="P34" i="1"/>
  <c r="AE13" i="1"/>
  <c r="AF13" i="1"/>
  <c r="AH13" i="1"/>
  <c r="J73" i="1"/>
  <c r="P34" i="2" l="1"/>
</calcChain>
</file>

<file path=xl/sharedStrings.xml><?xml version="1.0" encoding="utf-8"?>
<sst xmlns="http://schemas.openxmlformats.org/spreadsheetml/2006/main" count="428" uniqueCount="65">
  <si>
    <t>　</t>
  </si>
  <si>
    <t>町丁別集計</t>
  </si>
  <si>
    <t>年月表示</t>
  </si>
  <si>
    <t>　　</t>
  </si>
  <si>
    <t>地域</t>
  </si>
  <si>
    <t>人　　　　　口</t>
  </si>
  <si>
    <t>京橋地域</t>
  </si>
  <si>
    <t>日本橋地域</t>
  </si>
  <si>
    <t>月島地域</t>
  </si>
  <si>
    <t>（町丁名）</t>
  </si>
  <si>
    <t>世帯数</t>
  </si>
  <si>
    <t>総数</t>
  </si>
  <si>
    <t>男</t>
  </si>
  <si>
    <t>女</t>
  </si>
  <si>
    <t>八重洲</t>
  </si>
  <si>
    <t>日本橋本石町</t>
  </si>
  <si>
    <t>佃</t>
  </si>
  <si>
    <t>八重洲２</t>
  </si>
  <si>
    <t>計</t>
  </si>
  <si>
    <t>京橋</t>
  </si>
  <si>
    <t>日本橋室町</t>
  </si>
  <si>
    <t>月島</t>
  </si>
  <si>
    <t>銀座</t>
  </si>
  <si>
    <t>日本橋本町</t>
  </si>
  <si>
    <t>勝どき</t>
  </si>
  <si>
    <t>新富</t>
  </si>
  <si>
    <t>日本橋小舟町</t>
  </si>
  <si>
    <t>豊海町</t>
  </si>
  <si>
    <t>入船</t>
  </si>
  <si>
    <t>日本橋小伝馬町</t>
  </si>
  <si>
    <t>晴海</t>
  </si>
  <si>
    <t>湊</t>
  </si>
  <si>
    <t>日本橋大伝馬町</t>
  </si>
  <si>
    <t>月島地域計</t>
  </si>
  <si>
    <t>明石町</t>
  </si>
  <si>
    <t>日本橋堀留町</t>
    <rPh sb="3" eb="4">
      <t>ホリ</t>
    </rPh>
    <phoneticPr fontId="6"/>
  </si>
  <si>
    <t>築地</t>
  </si>
  <si>
    <t>日本橋富沢町</t>
  </si>
  <si>
    <t>区全体</t>
  </si>
  <si>
    <t>浜離宮庭園</t>
  </si>
  <si>
    <t>日本橋人形町</t>
  </si>
  <si>
    <t>八丁堀</t>
  </si>
  <si>
    <t>日本橋小網町</t>
  </si>
  <si>
    <t>新川</t>
  </si>
  <si>
    <t>日本橋蛎殻町</t>
  </si>
  <si>
    <t>京橋地域計</t>
  </si>
  <si>
    <t>日本橋箱崎町</t>
  </si>
  <si>
    <t>日本橋馬喰町</t>
  </si>
  <si>
    <t>日本橋横山町</t>
  </si>
  <si>
    <t>東日本橋</t>
  </si>
  <si>
    <t>日本橋久松町</t>
  </si>
  <si>
    <t>日本橋浜町</t>
  </si>
  <si>
    <t>日本橋中洲</t>
  </si>
  <si>
    <t>八重洲１</t>
  </si>
  <si>
    <t>日本橋</t>
  </si>
  <si>
    <t>日本橋茅場町</t>
  </si>
  <si>
    <t>日本橋堀留町</t>
  </si>
  <si>
    <t>日本橋兜町</t>
  </si>
  <si>
    <t>日本橋地域計</t>
  </si>
  <si>
    <t>月島地域計</t>
    <rPh sb="0" eb="2">
      <t>ツキシマ</t>
    </rPh>
    <rPh sb="2" eb="4">
      <t>チイキ</t>
    </rPh>
    <rPh sb="4" eb="5">
      <t>ケイ</t>
    </rPh>
    <phoneticPr fontId="6"/>
  </si>
  <si>
    <t>中央区　計</t>
    <rPh sb="0" eb="3">
      <t>チュウオウク</t>
    </rPh>
    <rPh sb="4" eb="5">
      <t>ケイ</t>
    </rPh>
    <phoneticPr fontId="6"/>
  </si>
  <si>
    <t>京橋地域計</t>
    <rPh sb="0" eb="2">
      <t>キョウバシ</t>
    </rPh>
    <rPh sb="2" eb="4">
      <t>チイキ</t>
    </rPh>
    <rPh sb="4" eb="5">
      <t>ケイ</t>
    </rPh>
    <phoneticPr fontId="6"/>
  </si>
  <si>
    <t>日本橋地域計</t>
    <rPh sb="0" eb="3">
      <t>ニホンバシ</t>
    </rPh>
    <rPh sb="3" eb="5">
      <t>チイキ</t>
    </rPh>
    <rPh sb="5" eb="6">
      <t>ケイ</t>
    </rPh>
    <phoneticPr fontId="6"/>
  </si>
  <si>
    <t>丁目</t>
    <rPh sb="0" eb="2">
      <t xml:space="preserve">チョウメ </t>
    </rPh>
    <phoneticPr fontId="6"/>
  </si>
  <si>
    <t>入船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</si>
</sst>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ggge&quot;年&quot;m&quot;月&quot;d&quot;日&quot;&quot;現&quot;&quot;在&quot;"/>
    <numFmt numFmtId="181" formatCode="[DBNum3][$-411]0"/>
  </numFmts>
  <fonts count="7"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6"/>
      <name val="ＭＳ Ｐゴシック"/>
      <family val="2"/>
      <charset val="128"/>
    </font>
    <font>
      <sz val="18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Continuous"/>
    </xf>
    <xf numFmtId="0" fontId="4" fillId="0" borderId="0" xfId="1" applyFont="1"/>
    <xf numFmtId="0" fontId="2" fillId="0" borderId="1" xfId="1" applyFont="1" applyBorder="1" applyAlignment="1">
      <alignment horizontal="centerContinuous"/>
    </xf>
    <xf numFmtId="0" fontId="1" fillId="0" borderId="2" xfId="1" applyBorder="1" applyAlignment="1">
      <alignment horizontal="centerContinuous"/>
    </xf>
    <xf numFmtId="57" fontId="2" fillId="2" borderId="3" xfId="1" applyNumberFormat="1" applyFont="1" applyFill="1" applyBorder="1" applyAlignment="1">
      <alignment horizontal="center"/>
    </xf>
    <xf numFmtId="0" fontId="1" fillId="0" borderId="0" xfId="1"/>
    <xf numFmtId="0" fontId="5" fillId="0" borderId="0" xfId="1" applyFont="1"/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/>
    <xf numFmtId="0" fontId="2" fillId="0" borderId="7" xfId="1" applyFont="1" applyBorder="1" applyAlignment="1">
      <alignment horizontal="centerContinuous"/>
    </xf>
    <xf numFmtId="0" fontId="2" fillId="0" borderId="2" xfId="1" applyFont="1" applyBorder="1" applyAlignment="1">
      <alignment horizontal="centerContinuous"/>
    </xf>
    <xf numFmtId="0" fontId="2" fillId="0" borderId="8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Continuous"/>
    </xf>
    <xf numFmtId="0" fontId="2" fillId="0" borderId="4" xfId="1" applyFont="1" applyBorder="1"/>
    <xf numFmtId="0" fontId="2" fillId="0" borderId="5" xfId="1" applyFont="1" applyBorder="1"/>
    <xf numFmtId="3" fontId="2" fillId="2" borderId="6" xfId="1" applyNumberFormat="1" applyFont="1" applyFill="1" applyBorder="1"/>
    <xf numFmtId="3" fontId="2" fillId="2" borderId="0" xfId="1" applyNumberFormat="1" applyFont="1" applyFill="1"/>
    <xf numFmtId="3" fontId="2" fillId="0" borderId="6" xfId="1" applyNumberFormat="1" applyFont="1" applyBorder="1"/>
    <xf numFmtId="0" fontId="2" fillId="0" borderId="8" xfId="1" applyFont="1" applyBorder="1"/>
    <xf numFmtId="0" fontId="2" fillId="0" borderId="9" xfId="1" applyFont="1" applyBorder="1"/>
    <xf numFmtId="3" fontId="2" fillId="3" borderId="10" xfId="1" applyNumberFormat="1" applyFont="1" applyFill="1" applyBorder="1"/>
    <xf numFmtId="0" fontId="2" fillId="0" borderId="11" xfId="1" applyFont="1" applyBorder="1" applyAlignment="1">
      <alignment horizontal="center"/>
    </xf>
    <xf numFmtId="0" fontId="2" fillId="0" borderId="12" xfId="1" applyFont="1" applyBorder="1" applyAlignment="1">
      <alignment horizontal="right"/>
    </xf>
    <xf numFmtId="3" fontId="2" fillId="2" borderId="13" xfId="1" applyNumberFormat="1" applyFont="1" applyFill="1" applyBorder="1"/>
    <xf numFmtId="0" fontId="2" fillId="0" borderId="11" xfId="1" applyFont="1" applyBorder="1"/>
    <xf numFmtId="0" fontId="2" fillId="0" borderId="12" xfId="1" applyFont="1" applyBorder="1"/>
    <xf numFmtId="3" fontId="2" fillId="0" borderId="3" xfId="1" applyNumberFormat="1" applyFont="1" applyBorder="1"/>
    <xf numFmtId="3" fontId="2" fillId="2" borderId="14" xfId="1" applyNumberFormat="1" applyFont="1" applyFill="1" applyBorder="1"/>
    <xf numFmtId="3" fontId="2" fillId="3" borderId="15" xfId="1" applyNumberFormat="1" applyFont="1" applyFill="1" applyBorder="1"/>
    <xf numFmtId="0" fontId="2" fillId="0" borderId="14" xfId="1" applyFont="1" applyBorder="1"/>
    <xf numFmtId="3" fontId="2" fillId="2" borderId="5" xfId="1" applyNumberFormat="1" applyFont="1" applyFill="1" applyBorder="1"/>
    <xf numFmtId="3" fontId="2" fillId="2" borderId="12" xfId="1" applyNumberFormat="1" applyFont="1" applyFill="1" applyBorder="1"/>
    <xf numFmtId="0" fontId="2" fillId="0" borderId="3" xfId="1" applyFont="1" applyBorder="1"/>
    <xf numFmtId="0" fontId="2" fillId="0" borderId="15" xfId="1" applyFont="1" applyBorder="1"/>
    <xf numFmtId="0" fontId="2" fillId="0" borderId="10" xfId="1" applyFont="1" applyBorder="1"/>
    <xf numFmtId="0" fontId="2" fillId="0" borderId="1" xfId="1" applyFont="1" applyBorder="1"/>
    <xf numFmtId="3" fontId="2" fillId="3" borderId="9" xfId="1" applyNumberFormat="1" applyFont="1" applyFill="1" applyBorder="1"/>
    <xf numFmtId="3" fontId="2" fillId="0" borderId="13" xfId="1" applyNumberFormat="1" applyFont="1" applyBorder="1"/>
    <xf numFmtId="0" fontId="0" fillId="0" borderId="1" xfId="0" applyBorder="1"/>
    <xf numFmtId="0" fontId="0" fillId="0" borderId="2" xfId="0" applyBorder="1"/>
    <xf numFmtId="3" fontId="0" fillId="0" borderId="3" xfId="0" applyNumberFormat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3" fontId="2" fillId="0" borderId="3" xfId="0" applyNumberFormat="1" applyFont="1" applyBorder="1"/>
    <xf numFmtId="176" fontId="2" fillId="2" borderId="1" xfId="1" applyNumberFormat="1" applyFont="1" applyFill="1" applyBorder="1" applyAlignment="1">
      <alignment shrinkToFit="1"/>
    </xf>
    <xf numFmtId="176" fontId="0" fillId="0" borderId="2" xfId="0" applyNumberFormat="1" applyBorder="1" applyAlignment="1">
      <alignment shrinkToFit="1"/>
    </xf>
    <xf numFmtId="181" fontId="2" fillId="0" borderId="5" xfId="1" applyNumberFormat="1" applyFont="1" applyBorder="1" applyAlignment="1">
      <alignment horizontal="center"/>
    </xf>
    <xf numFmtId="181" fontId="2" fillId="0" borderId="5" xfId="1" applyNumberFormat="1" applyFont="1" applyBorder="1"/>
    <xf numFmtId="181" fontId="2" fillId="0" borderId="12" xfId="1" applyNumberFormat="1" applyFont="1" applyBorder="1"/>
    <xf numFmtId="181" fontId="2" fillId="0" borderId="12" xfId="1" applyNumberFormat="1" applyFont="1" applyBorder="1" applyAlignment="1">
      <alignment horizontal="right"/>
    </xf>
    <xf numFmtId="181" fontId="2" fillId="0" borderId="14" xfId="1" applyNumberFormat="1" applyFont="1" applyBorder="1"/>
    <xf numFmtId="181" fontId="2" fillId="0" borderId="0" xfId="1" applyNumberFormat="1" applyFont="1"/>
    <xf numFmtId="181" fontId="0" fillId="0" borderId="0" xfId="0" applyNumberFormat="1"/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H74"/>
  <sheetViews>
    <sheetView workbookViewId="0">
      <selection activeCell="G2" sqref="G2"/>
    </sheetView>
  </sheetViews>
  <sheetFormatPr baseColWidth="10" defaultColWidth="9" defaultRowHeight="14"/>
  <cols>
    <col min="1" max="1" width="11.5" style="1" customWidth="1"/>
    <col min="2" max="2" width="2.1640625" style="1" customWidth="1"/>
    <col min="3" max="3" width="8.6640625" style="1" customWidth="1"/>
    <col min="4" max="6" width="9.6640625" style="1" customWidth="1"/>
    <col min="7" max="7" width="11.5" style="1" customWidth="1"/>
    <col min="8" max="8" width="2.1640625" style="1" customWidth="1"/>
    <col min="9" max="9" width="8.6640625" style="1" customWidth="1"/>
    <col min="10" max="12" width="9.6640625" style="1" customWidth="1"/>
    <col min="13" max="13" width="11.5" style="1" customWidth="1"/>
    <col min="14" max="14" width="2.1640625" style="1" customWidth="1"/>
    <col min="15" max="15" width="8.6640625" style="1" customWidth="1"/>
    <col min="16" max="18" width="9.6640625" style="1" customWidth="1"/>
    <col min="19" max="19" width="9" style="1"/>
    <col min="20" max="20" width="14.1640625" style="1" customWidth="1"/>
    <col min="21" max="24" width="9" style="1"/>
    <col min="25" max="25" width="14.1640625" style="1" customWidth="1"/>
    <col min="26" max="29" width="9" style="1"/>
    <col min="30" max="30" width="14.1640625" style="1" customWidth="1"/>
    <col min="31" max="31" width="9" style="1"/>
    <col min="32" max="32" width="8.6640625" style="1" bestFit="1" customWidth="1"/>
    <col min="33" max="16384" width="9" style="1"/>
  </cols>
  <sheetData>
    <row r="1" spans="1:34" ht="12" customHeight="1">
      <c r="C1" s="2"/>
      <c r="D1" s="2"/>
      <c r="F1" s="3" t="s">
        <v>0</v>
      </c>
    </row>
    <row r="2" spans="1:34" ht="12" customHeight="1">
      <c r="A2" s="1" t="s">
        <v>1</v>
      </c>
      <c r="C2" s="4" t="s">
        <v>2</v>
      </c>
      <c r="D2" s="5"/>
      <c r="E2" s="51">
        <f>G2</f>
        <v>44621</v>
      </c>
      <c r="F2" s="52"/>
      <c r="G2" s="6">
        <v>44621</v>
      </c>
      <c r="I2" s="7"/>
      <c r="J2" s="7"/>
      <c r="K2" s="7"/>
      <c r="L2" s="7"/>
      <c r="M2" s="7"/>
    </row>
    <row r="3" spans="1:34" ht="11" customHeight="1">
      <c r="B3" s="7"/>
      <c r="P3" s="8" t="s">
        <v>3</v>
      </c>
    </row>
    <row r="4" spans="1:34">
      <c r="A4" s="9" t="s">
        <v>4</v>
      </c>
      <c r="B4" s="10"/>
      <c r="C4" s="11"/>
      <c r="D4" s="4" t="s">
        <v>5</v>
      </c>
      <c r="E4" s="12"/>
      <c r="F4" s="13"/>
      <c r="G4" s="9" t="s">
        <v>4</v>
      </c>
      <c r="H4" s="10"/>
      <c r="I4" s="11"/>
      <c r="J4" s="4" t="s">
        <v>5</v>
      </c>
      <c r="K4" s="12"/>
      <c r="L4" s="13"/>
      <c r="M4" s="9" t="s">
        <v>4</v>
      </c>
      <c r="N4" s="10"/>
      <c r="O4" s="11"/>
      <c r="P4" s="4" t="s">
        <v>5</v>
      </c>
      <c r="Q4" s="12"/>
      <c r="R4" s="13"/>
      <c r="T4" s="4" t="s">
        <v>6</v>
      </c>
      <c r="U4" s="12"/>
      <c r="V4" s="12"/>
      <c r="W4" s="12"/>
      <c r="X4" s="13"/>
      <c r="Y4" s="4" t="s">
        <v>7</v>
      </c>
      <c r="Z4" s="12"/>
      <c r="AA4" s="12"/>
      <c r="AB4" s="12"/>
      <c r="AC4" s="13"/>
      <c r="AD4" s="4" t="s">
        <v>8</v>
      </c>
      <c r="AE4" s="12"/>
      <c r="AF4" s="12"/>
      <c r="AG4" s="13"/>
      <c r="AH4" s="13"/>
    </row>
    <row r="5" spans="1:34">
      <c r="A5" s="14" t="s">
        <v>9</v>
      </c>
      <c r="B5" s="15"/>
      <c r="C5" s="16" t="s">
        <v>10</v>
      </c>
      <c r="D5" s="17" t="s">
        <v>11</v>
      </c>
      <c r="E5" s="17" t="s">
        <v>12</v>
      </c>
      <c r="F5" s="17" t="s">
        <v>13</v>
      </c>
      <c r="G5" s="14" t="s">
        <v>9</v>
      </c>
      <c r="H5" s="15"/>
      <c r="I5" s="16" t="s">
        <v>10</v>
      </c>
      <c r="J5" s="17" t="s">
        <v>11</v>
      </c>
      <c r="K5" s="17" t="s">
        <v>12</v>
      </c>
      <c r="L5" s="17" t="s">
        <v>13</v>
      </c>
      <c r="M5" s="14" t="s">
        <v>9</v>
      </c>
      <c r="N5" s="15"/>
      <c r="O5" s="16" t="s">
        <v>10</v>
      </c>
      <c r="P5" s="17" t="s">
        <v>11</v>
      </c>
      <c r="Q5" s="17" t="s">
        <v>12</v>
      </c>
      <c r="R5" s="17" t="s">
        <v>13</v>
      </c>
      <c r="T5" s="18"/>
      <c r="U5" s="16" t="s">
        <v>10</v>
      </c>
      <c r="V5" s="17" t="s">
        <v>11</v>
      </c>
      <c r="W5" s="17" t="s">
        <v>12</v>
      </c>
      <c r="X5" s="17" t="s">
        <v>13</v>
      </c>
      <c r="Y5" s="18"/>
      <c r="Z5" s="16" t="s">
        <v>10</v>
      </c>
      <c r="AA5" s="17" t="s">
        <v>11</v>
      </c>
      <c r="AB5" s="17" t="s">
        <v>12</v>
      </c>
      <c r="AC5" s="17" t="s">
        <v>13</v>
      </c>
      <c r="AD5" s="18"/>
      <c r="AE5" s="16" t="s">
        <v>10</v>
      </c>
      <c r="AF5" s="17" t="s">
        <v>11</v>
      </c>
      <c r="AG5" s="17" t="s">
        <v>12</v>
      </c>
      <c r="AH5" s="17" t="s">
        <v>13</v>
      </c>
    </row>
    <row r="6" spans="1:34">
      <c r="A6" s="19" t="s">
        <v>14</v>
      </c>
      <c r="B6" s="20">
        <v>2</v>
      </c>
      <c r="C6" s="21">
        <v>32</v>
      </c>
      <c r="D6" s="22">
        <f t="shared" ref="D6:D51" si="0">E6+F6</f>
        <v>35</v>
      </c>
      <c r="E6" s="21">
        <v>22</v>
      </c>
      <c r="F6" s="21">
        <v>13</v>
      </c>
      <c r="G6" s="19" t="s">
        <v>15</v>
      </c>
      <c r="H6" s="20">
        <v>1</v>
      </c>
      <c r="I6" s="21">
        <v>0</v>
      </c>
      <c r="J6" s="21">
        <f t="shared" ref="J6:J69" si="1">K6+L6</f>
        <v>0</v>
      </c>
      <c r="K6" s="21">
        <v>0</v>
      </c>
      <c r="L6" s="21">
        <v>0</v>
      </c>
      <c r="M6" s="19" t="s">
        <v>16</v>
      </c>
      <c r="N6" s="20">
        <v>1</v>
      </c>
      <c r="O6" s="21">
        <v>1361</v>
      </c>
      <c r="P6" s="21">
        <f t="shared" ref="P6:P29" si="2">Q6+R6</f>
        <v>2742</v>
      </c>
      <c r="Q6" s="21">
        <v>1301</v>
      </c>
      <c r="R6" s="21">
        <v>1441</v>
      </c>
      <c r="T6" s="11" t="s">
        <v>17</v>
      </c>
      <c r="U6" s="23">
        <f>C7</f>
        <v>32</v>
      </c>
      <c r="V6" s="23">
        <f>D7</f>
        <v>35</v>
      </c>
      <c r="W6" s="23">
        <f>E7</f>
        <v>22</v>
      </c>
      <c r="X6" s="23">
        <f>F7</f>
        <v>13</v>
      </c>
      <c r="Y6" s="19" t="s">
        <v>15</v>
      </c>
      <c r="Z6" s="23">
        <f>I10</f>
        <v>49</v>
      </c>
      <c r="AA6" s="23">
        <f>J10</f>
        <v>89</v>
      </c>
      <c r="AB6" s="23">
        <f>K10</f>
        <v>43</v>
      </c>
      <c r="AC6" s="23">
        <f>L10</f>
        <v>46</v>
      </c>
      <c r="AD6" s="19" t="s">
        <v>16</v>
      </c>
      <c r="AE6" s="23">
        <f>O9</f>
        <v>7662</v>
      </c>
      <c r="AF6" s="23">
        <f>P9</f>
        <v>14944</v>
      </c>
      <c r="AG6" s="23">
        <f>Q9</f>
        <v>7027</v>
      </c>
      <c r="AH6" s="23">
        <f>R9</f>
        <v>7917</v>
      </c>
    </row>
    <row r="7" spans="1:34">
      <c r="A7" s="24"/>
      <c r="B7" s="25" t="s">
        <v>18</v>
      </c>
      <c r="C7" s="26">
        <f>C6</f>
        <v>32</v>
      </c>
      <c r="D7" s="26">
        <f t="shared" si="0"/>
        <v>35</v>
      </c>
      <c r="E7" s="26">
        <f>E6</f>
        <v>22</v>
      </c>
      <c r="F7" s="26">
        <f>F6</f>
        <v>13</v>
      </c>
      <c r="G7" s="27"/>
      <c r="H7" s="28">
        <v>2</v>
      </c>
      <c r="I7" s="29">
        <v>0</v>
      </c>
      <c r="J7" s="29">
        <f t="shared" si="1"/>
        <v>0</v>
      </c>
      <c r="K7" s="29">
        <v>0</v>
      </c>
      <c r="L7" s="29">
        <v>0</v>
      </c>
      <c r="M7" s="30"/>
      <c r="N7" s="31">
        <v>2</v>
      </c>
      <c r="O7" s="29">
        <v>5139</v>
      </c>
      <c r="P7" s="29">
        <f t="shared" si="2"/>
        <v>10361</v>
      </c>
      <c r="Q7" s="29">
        <v>4859</v>
      </c>
      <c r="R7" s="29">
        <v>5502</v>
      </c>
      <c r="T7" s="11" t="s">
        <v>19</v>
      </c>
      <c r="U7" s="32">
        <f>C11</f>
        <v>180</v>
      </c>
      <c r="V7" s="32">
        <f>D11</f>
        <v>240</v>
      </c>
      <c r="W7" s="32">
        <f>E11</f>
        <v>127</v>
      </c>
      <c r="X7" s="32">
        <f>F11</f>
        <v>113</v>
      </c>
      <c r="Y7" s="19" t="s">
        <v>20</v>
      </c>
      <c r="Z7" s="23">
        <f>I15</f>
        <v>177</v>
      </c>
      <c r="AA7" s="23">
        <f>J15</f>
        <v>285</v>
      </c>
      <c r="AB7" s="23">
        <f>K15</f>
        <v>143</v>
      </c>
      <c r="AC7" s="23">
        <f>L15</f>
        <v>142</v>
      </c>
      <c r="AD7" s="19" t="s">
        <v>21</v>
      </c>
      <c r="AE7" s="23">
        <f>O14</f>
        <v>9484</v>
      </c>
      <c r="AF7" s="23">
        <f>P14</f>
        <v>16890</v>
      </c>
      <c r="AG7" s="23">
        <f>Q14</f>
        <v>8034</v>
      </c>
      <c r="AH7" s="23">
        <f>R14</f>
        <v>8856</v>
      </c>
    </row>
    <row r="8" spans="1:34">
      <c r="A8" s="19" t="s">
        <v>19</v>
      </c>
      <c r="B8" s="20">
        <v>1</v>
      </c>
      <c r="C8" s="33">
        <v>56</v>
      </c>
      <c r="D8" s="21">
        <f t="shared" si="0"/>
        <v>66</v>
      </c>
      <c r="E8" s="33">
        <v>31</v>
      </c>
      <c r="F8" s="21">
        <v>35</v>
      </c>
      <c r="G8" s="30"/>
      <c r="H8" s="31">
        <v>3</v>
      </c>
      <c r="I8" s="29">
        <v>3</v>
      </c>
      <c r="J8" s="29">
        <f t="shared" si="1"/>
        <v>3</v>
      </c>
      <c r="K8" s="29">
        <v>2</v>
      </c>
      <c r="L8" s="29">
        <v>1</v>
      </c>
      <c r="M8" s="30"/>
      <c r="N8" s="31">
        <v>3</v>
      </c>
      <c r="O8" s="29">
        <v>1162</v>
      </c>
      <c r="P8" s="29">
        <f t="shared" si="2"/>
        <v>1841</v>
      </c>
      <c r="Q8" s="29">
        <v>867</v>
      </c>
      <c r="R8" s="29">
        <v>974</v>
      </c>
      <c r="T8" s="11" t="s">
        <v>22</v>
      </c>
      <c r="U8" s="32">
        <f>C20</f>
        <v>2465</v>
      </c>
      <c r="V8" s="32">
        <f>D20</f>
        <v>3535</v>
      </c>
      <c r="W8" s="32">
        <f>E20</f>
        <v>1629</v>
      </c>
      <c r="X8" s="32">
        <f>F20</f>
        <v>1906</v>
      </c>
      <c r="Y8" s="19" t="s">
        <v>23</v>
      </c>
      <c r="Z8" s="23">
        <f>I20</f>
        <v>899</v>
      </c>
      <c r="AA8" s="23">
        <f>J20</f>
        <v>1277</v>
      </c>
      <c r="AB8" s="23">
        <f>K20</f>
        <v>639</v>
      </c>
      <c r="AC8" s="23">
        <f>L20</f>
        <v>638</v>
      </c>
      <c r="AD8" s="19" t="s">
        <v>24</v>
      </c>
      <c r="AE8" s="23">
        <f>O21</f>
        <v>13908</v>
      </c>
      <c r="AF8" s="23">
        <f>P21</f>
        <v>27213</v>
      </c>
      <c r="AG8" s="23">
        <f>Q21</f>
        <v>13112</v>
      </c>
      <c r="AH8" s="23">
        <f>R21</f>
        <v>14101</v>
      </c>
    </row>
    <row r="9" spans="1:34">
      <c r="A9" s="30"/>
      <c r="B9" s="31">
        <v>2</v>
      </c>
      <c r="C9" s="22">
        <v>71</v>
      </c>
      <c r="D9" s="29">
        <f t="shared" si="0"/>
        <v>106</v>
      </c>
      <c r="E9" s="22">
        <v>59</v>
      </c>
      <c r="F9" s="29">
        <v>47</v>
      </c>
      <c r="G9" s="30"/>
      <c r="H9" s="31">
        <v>4</v>
      </c>
      <c r="I9" s="29">
        <v>46</v>
      </c>
      <c r="J9" s="29">
        <f t="shared" si="1"/>
        <v>86</v>
      </c>
      <c r="K9" s="29">
        <v>41</v>
      </c>
      <c r="L9" s="29">
        <v>45</v>
      </c>
      <c r="M9" s="24"/>
      <c r="N9" s="25" t="s">
        <v>18</v>
      </c>
      <c r="O9" s="34">
        <f>SUM(O6:O8)</f>
        <v>7662</v>
      </c>
      <c r="P9" s="26">
        <f t="shared" si="2"/>
        <v>14944</v>
      </c>
      <c r="Q9" s="34">
        <f>SUM(Q6:Q8)</f>
        <v>7027</v>
      </c>
      <c r="R9" s="26">
        <f>SUM(R6:R8)</f>
        <v>7917</v>
      </c>
      <c r="T9" s="11" t="s">
        <v>25</v>
      </c>
      <c r="U9" s="32">
        <f>C23</f>
        <v>1498</v>
      </c>
      <c r="V9" s="32">
        <f>D23</f>
        <v>2196</v>
      </c>
      <c r="W9" s="32">
        <f>E23</f>
        <v>992</v>
      </c>
      <c r="X9" s="32">
        <f>F23</f>
        <v>1204</v>
      </c>
      <c r="Y9" s="19" t="s">
        <v>26</v>
      </c>
      <c r="Z9" s="23">
        <f>I22</f>
        <v>582</v>
      </c>
      <c r="AA9" s="23">
        <f>J22</f>
        <v>979</v>
      </c>
      <c r="AB9" s="23">
        <f>K22</f>
        <v>489</v>
      </c>
      <c r="AC9" s="23">
        <f>L22</f>
        <v>490</v>
      </c>
      <c r="AD9" s="19" t="s">
        <v>27</v>
      </c>
      <c r="AE9" s="23">
        <f>O23</f>
        <v>345</v>
      </c>
      <c r="AF9" s="23">
        <f>P23</f>
        <v>543</v>
      </c>
      <c r="AG9" s="23">
        <f>Q23</f>
        <v>325</v>
      </c>
      <c r="AH9" s="23">
        <f>R23</f>
        <v>218</v>
      </c>
    </row>
    <row r="10" spans="1:34">
      <c r="A10" s="30"/>
      <c r="B10" s="31">
        <v>3</v>
      </c>
      <c r="C10" s="22">
        <v>53</v>
      </c>
      <c r="D10" s="29">
        <f t="shared" si="0"/>
        <v>68</v>
      </c>
      <c r="E10" s="22">
        <v>37</v>
      </c>
      <c r="F10" s="29">
        <v>31</v>
      </c>
      <c r="G10" s="24"/>
      <c r="H10" s="25" t="s">
        <v>18</v>
      </c>
      <c r="I10" s="34">
        <f>SUM(I6:I9)</f>
        <v>49</v>
      </c>
      <c r="J10" s="26">
        <f t="shared" si="1"/>
        <v>89</v>
      </c>
      <c r="K10" s="34">
        <f>SUM(K6:K9)</f>
        <v>43</v>
      </c>
      <c r="L10" s="26">
        <f>SUM(L6:L9)</f>
        <v>46</v>
      </c>
      <c r="M10" s="19" t="s">
        <v>21</v>
      </c>
      <c r="N10" s="35">
        <v>1</v>
      </c>
      <c r="O10" s="21">
        <v>2895</v>
      </c>
      <c r="P10" s="33">
        <f t="shared" si="2"/>
        <v>5835</v>
      </c>
      <c r="Q10" s="21">
        <v>2741</v>
      </c>
      <c r="R10" s="36">
        <v>3094</v>
      </c>
      <c r="T10" s="11" t="s">
        <v>28</v>
      </c>
      <c r="U10" s="32">
        <f>C27</f>
        <v>1775</v>
      </c>
      <c r="V10" s="32">
        <f>D27</f>
        <v>2643</v>
      </c>
      <c r="W10" s="32">
        <f>E27</f>
        <v>1218</v>
      </c>
      <c r="X10" s="32">
        <f>F27</f>
        <v>1425</v>
      </c>
      <c r="Y10" s="19" t="s">
        <v>29</v>
      </c>
      <c r="Z10" s="23">
        <f>I24</f>
        <v>658</v>
      </c>
      <c r="AA10" s="23">
        <f>J24</f>
        <v>1079</v>
      </c>
      <c r="AB10" s="23">
        <f>K24</f>
        <v>550</v>
      </c>
      <c r="AC10" s="23">
        <f>L24</f>
        <v>529</v>
      </c>
      <c r="AD10" s="19" t="s">
        <v>30</v>
      </c>
      <c r="AE10" s="23">
        <f>O29</f>
        <v>8247</v>
      </c>
      <c r="AF10" s="23">
        <f>P29</f>
        <v>18275</v>
      </c>
      <c r="AG10" s="23">
        <f>Q29</f>
        <v>8831</v>
      </c>
      <c r="AH10" s="23">
        <f>R29</f>
        <v>9444</v>
      </c>
    </row>
    <row r="11" spans="1:34">
      <c r="A11" s="24"/>
      <c r="B11" s="25" t="s">
        <v>18</v>
      </c>
      <c r="C11" s="34">
        <f>SUM(C8:C10)</f>
        <v>180</v>
      </c>
      <c r="D11" s="26">
        <f t="shared" si="0"/>
        <v>240</v>
      </c>
      <c r="E11" s="34">
        <f>SUM(E8:E10)</f>
        <v>127</v>
      </c>
      <c r="F11" s="26">
        <f>SUM(F8:F10)</f>
        <v>113</v>
      </c>
      <c r="G11" s="19" t="s">
        <v>20</v>
      </c>
      <c r="H11" s="20">
        <v>1</v>
      </c>
      <c r="I11" s="21">
        <v>110</v>
      </c>
      <c r="J11" s="21">
        <f t="shared" si="1"/>
        <v>176</v>
      </c>
      <c r="K11" s="21">
        <v>84</v>
      </c>
      <c r="L11" s="21">
        <v>92</v>
      </c>
      <c r="M11" s="30"/>
      <c r="N11" s="1">
        <v>2</v>
      </c>
      <c r="O11" s="29">
        <v>1708</v>
      </c>
      <c r="P11" s="22">
        <f t="shared" si="2"/>
        <v>3166</v>
      </c>
      <c r="Q11" s="29">
        <v>1523</v>
      </c>
      <c r="R11" s="37">
        <v>1643</v>
      </c>
      <c r="T11" s="11" t="s">
        <v>31</v>
      </c>
      <c r="U11" s="32">
        <f>C31</f>
        <v>3993</v>
      </c>
      <c r="V11" s="32">
        <f>D31</f>
        <v>7178</v>
      </c>
      <c r="W11" s="32">
        <f>E31</f>
        <v>3391</v>
      </c>
      <c r="X11" s="32">
        <f>F31</f>
        <v>3787</v>
      </c>
      <c r="Y11" s="19" t="s">
        <v>32</v>
      </c>
      <c r="Z11" s="23">
        <f>I26</f>
        <v>1035</v>
      </c>
      <c r="AA11" s="23">
        <f>J26</f>
        <v>1757</v>
      </c>
      <c r="AB11" s="23">
        <f>K26</f>
        <v>857</v>
      </c>
      <c r="AC11" s="23">
        <f>L26</f>
        <v>900</v>
      </c>
      <c r="AD11" s="38" t="s">
        <v>33</v>
      </c>
      <c r="AE11" s="32">
        <f>SUM(AE6:AE10)</f>
        <v>39646</v>
      </c>
      <c r="AF11" s="32">
        <f>SUM(AF6:AF10)</f>
        <v>77865</v>
      </c>
      <c r="AG11" s="32">
        <f>SUM(AG6:AG10)</f>
        <v>37329</v>
      </c>
      <c r="AH11" s="32">
        <f>SUM(AH6:AH10)</f>
        <v>40536</v>
      </c>
    </row>
    <row r="12" spans="1:34">
      <c r="A12" s="19" t="s">
        <v>22</v>
      </c>
      <c r="B12" s="20">
        <v>1</v>
      </c>
      <c r="C12" s="33">
        <v>951</v>
      </c>
      <c r="D12" s="21">
        <f t="shared" si="0"/>
        <v>1473</v>
      </c>
      <c r="E12" s="33">
        <v>654</v>
      </c>
      <c r="F12" s="21">
        <v>819</v>
      </c>
      <c r="G12" s="30"/>
      <c r="H12" s="31">
        <v>2</v>
      </c>
      <c r="I12" s="29">
        <v>34</v>
      </c>
      <c r="J12" s="29">
        <f t="shared" si="1"/>
        <v>53</v>
      </c>
      <c r="K12" s="29">
        <v>29</v>
      </c>
      <c r="L12" s="29">
        <v>24</v>
      </c>
      <c r="M12" s="30"/>
      <c r="N12" s="1">
        <v>3</v>
      </c>
      <c r="O12" s="29">
        <v>2774</v>
      </c>
      <c r="P12" s="22">
        <f t="shared" si="2"/>
        <v>4317</v>
      </c>
      <c r="Q12" s="29">
        <v>2075</v>
      </c>
      <c r="R12" s="37">
        <v>2242</v>
      </c>
      <c r="T12" s="11" t="s">
        <v>34</v>
      </c>
      <c r="U12" s="32">
        <f>C33</f>
        <v>2004</v>
      </c>
      <c r="V12" s="32">
        <f>D33</f>
        <v>3568</v>
      </c>
      <c r="W12" s="32">
        <f>E33</f>
        <v>1589</v>
      </c>
      <c r="X12" s="32">
        <f>F33</f>
        <v>1979</v>
      </c>
      <c r="Y12" s="19" t="s">
        <v>35</v>
      </c>
      <c r="Z12" s="23">
        <f>I29</f>
        <v>1849</v>
      </c>
      <c r="AA12" s="23">
        <f>J29</f>
        <v>2893</v>
      </c>
      <c r="AB12" s="23">
        <f>K29</f>
        <v>1421</v>
      </c>
      <c r="AC12" s="23">
        <f>L29</f>
        <v>1472</v>
      </c>
    </row>
    <row r="13" spans="1:34">
      <c r="A13" s="30"/>
      <c r="B13" s="31">
        <v>2</v>
      </c>
      <c r="C13" s="22">
        <v>454</v>
      </c>
      <c r="D13" s="29">
        <f t="shared" si="0"/>
        <v>650</v>
      </c>
      <c r="E13" s="22">
        <v>290</v>
      </c>
      <c r="F13" s="29">
        <v>360</v>
      </c>
      <c r="G13" s="30"/>
      <c r="H13" s="31">
        <v>3</v>
      </c>
      <c r="I13" s="29">
        <v>2</v>
      </c>
      <c r="J13" s="29">
        <f t="shared" si="1"/>
        <v>5</v>
      </c>
      <c r="K13" s="29">
        <v>3</v>
      </c>
      <c r="L13" s="29">
        <v>2</v>
      </c>
      <c r="M13" s="30"/>
      <c r="N13" s="1">
        <v>4</v>
      </c>
      <c r="O13" s="29">
        <v>2107</v>
      </c>
      <c r="P13" s="22">
        <f t="shared" si="2"/>
        <v>3572</v>
      </c>
      <c r="Q13" s="29">
        <v>1695</v>
      </c>
      <c r="R13" s="37">
        <v>1877</v>
      </c>
      <c r="T13" s="11" t="s">
        <v>36</v>
      </c>
      <c r="U13" s="32">
        <f>C41</f>
        <v>5663</v>
      </c>
      <c r="V13" s="32">
        <f>D41</f>
        <v>9038</v>
      </c>
      <c r="W13" s="32">
        <f>E41</f>
        <v>4142</v>
      </c>
      <c r="X13" s="32">
        <f>F41</f>
        <v>4896</v>
      </c>
      <c r="Y13" s="19" t="s">
        <v>37</v>
      </c>
      <c r="Z13" s="23">
        <f>I31</f>
        <v>871</v>
      </c>
      <c r="AA13" s="23">
        <f>J31</f>
        <v>1488</v>
      </c>
      <c r="AB13" s="23">
        <f>K31</f>
        <v>704</v>
      </c>
      <c r="AC13" s="23">
        <f>L31</f>
        <v>784</v>
      </c>
      <c r="AD13" s="38" t="s">
        <v>38</v>
      </c>
      <c r="AE13" s="32">
        <f>U17+Z28+AE11</f>
        <v>96695</v>
      </c>
      <c r="AF13" s="32">
        <f>V17+AA28+AF11</f>
        <v>171756</v>
      </c>
      <c r="AG13" s="32">
        <f>W17+AB28+AG11</f>
        <v>81647</v>
      </c>
      <c r="AH13" s="32">
        <f>X17+AC28+AH11</f>
        <v>90109</v>
      </c>
    </row>
    <row r="14" spans="1:34">
      <c r="A14" s="30"/>
      <c r="B14" s="31">
        <v>3</v>
      </c>
      <c r="C14" s="22">
        <v>222</v>
      </c>
      <c r="D14" s="29">
        <f t="shared" si="0"/>
        <v>302</v>
      </c>
      <c r="E14" s="22">
        <v>131</v>
      </c>
      <c r="F14" s="29">
        <v>171</v>
      </c>
      <c r="G14" s="30"/>
      <c r="H14" s="31">
        <v>4</v>
      </c>
      <c r="I14" s="29">
        <v>31</v>
      </c>
      <c r="J14" s="29">
        <f t="shared" si="1"/>
        <v>51</v>
      </c>
      <c r="K14" s="29">
        <v>27</v>
      </c>
      <c r="L14" s="29">
        <v>24</v>
      </c>
      <c r="M14" s="24"/>
      <c r="N14" s="39" t="s">
        <v>18</v>
      </c>
      <c r="O14" s="34">
        <f>SUM(O10:O13)</f>
        <v>9484</v>
      </c>
      <c r="P14" s="26">
        <f t="shared" si="2"/>
        <v>16890</v>
      </c>
      <c r="Q14" s="34">
        <f>SUM(Q10:Q13)</f>
        <v>8034</v>
      </c>
      <c r="R14" s="26">
        <f>SUM(R10:R13)</f>
        <v>8856</v>
      </c>
      <c r="T14" s="11" t="s">
        <v>39</v>
      </c>
      <c r="U14" s="32">
        <f>C43</f>
        <v>0</v>
      </c>
      <c r="V14" s="32">
        <f>D43</f>
        <v>0</v>
      </c>
      <c r="W14" s="32">
        <f>E43</f>
        <v>0</v>
      </c>
      <c r="X14" s="32">
        <f>F43</f>
        <v>0</v>
      </c>
      <c r="Y14" s="19" t="s">
        <v>40</v>
      </c>
      <c r="Z14" s="23">
        <f>I35</f>
        <v>3042</v>
      </c>
      <c r="AA14" s="23">
        <f>J35</f>
        <v>5235</v>
      </c>
      <c r="AB14" s="23">
        <f>K35</f>
        <v>2380</v>
      </c>
      <c r="AC14" s="23">
        <f>L35</f>
        <v>2855</v>
      </c>
    </row>
    <row r="15" spans="1:34">
      <c r="A15" s="30"/>
      <c r="B15" s="31">
        <v>4</v>
      </c>
      <c r="C15" s="22">
        <v>132</v>
      </c>
      <c r="D15" s="29">
        <f t="shared" si="0"/>
        <v>190</v>
      </c>
      <c r="E15" s="22">
        <v>78</v>
      </c>
      <c r="F15" s="29">
        <v>112</v>
      </c>
      <c r="G15" s="24"/>
      <c r="H15" s="25" t="s">
        <v>18</v>
      </c>
      <c r="I15" s="34">
        <f>SUM(I11:I14)</f>
        <v>177</v>
      </c>
      <c r="J15" s="26">
        <f t="shared" si="1"/>
        <v>285</v>
      </c>
      <c r="K15" s="34">
        <f>SUM(K11:K14)</f>
        <v>143</v>
      </c>
      <c r="L15" s="26">
        <f>SUM(L11:L14)</f>
        <v>142</v>
      </c>
      <c r="M15" s="19" t="s">
        <v>24</v>
      </c>
      <c r="N15" s="35">
        <v>1</v>
      </c>
      <c r="O15" s="21">
        <v>2478</v>
      </c>
      <c r="P15" s="33">
        <f t="shared" si="2"/>
        <v>4875</v>
      </c>
      <c r="Q15" s="21">
        <v>2355</v>
      </c>
      <c r="R15" s="36">
        <v>2520</v>
      </c>
      <c r="T15" s="11" t="s">
        <v>41</v>
      </c>
      <c r="U15" s="32">
        <f>C48</f>
        <v>2368</v>
      </c>
      <c r="V15" s="32">
        <f>D48</f>
        <v>3701</v>
      </c>
      <c r="W15" s="32">
        <f>E48</f>
        <v>1807</v>
      </c>
      <c r="X15" s="32">
        <f>F48</f>
        <v>1894</v>
      </c>
      <c r="Y15" s="19" t="s">
        <v>42</v>
      </c>
      <c r="Z15" s="23">
        <f>I37</f>
        <v>844</v>
      </c>
      <c r="AA15" s="23">
        <f>J37</f>
        <v>1318</v>
      </c>
      <c r="AB15" s="23">
        <f>K37</f>
        <v>652</v>
      </c>
      <c r="AC15" s="23">
        <f>L37</f>
        <v>666</v>
      </c>
    </row>
    <row r="16" spans="1:34">
      <c r="A16" s="30"/>
      <c r="B16" s="31">
        <v>5</v>
      </c>
      <c r="C16" s="22">
        <v>20</v>
      </c>
      <c r="D16" s="29">
        <f t="shared" si="0"/>
        <v>29</v>
      </c>
      <c r="E16" s="22">
        <v>16</v>
      </c>
      <c r="F16" s="29">
        <v>13</v>
      </c>
      <c r="G16" s="19" t="s">
        <v>23</v>
      </c>
      <c r="H16" s="20">
        <v>1</v>
      </c>
      <c r="I16" s="21">
        <v>181</v>
      </c>
      <c r="J16" s="21">
        <f t="shared" si="1"/>
        <v>263</v>
      </c>
      <c r="K16" s="21">
        <v>138</v>
      </c>
      <c r="L16" s="21">
        <v>125</v>
      </c>
      <c r="M16" s="30"/>
      <c r="N16" s="1">
        <v>2</v>
      </c>
      <c r="O16" s="29">
        <v>1802</v>
      </c>
      <c r="P16" s="22">
        <f t="shared" si="2"/>
        <v>2926</v>
      </c>
      <c r="Q16" s="29">
        <v>1458</v>
      </c>
      <c r="R16" s="37">
        <v>1468</v>
      </c>
      <c r="T16" s="38" t="s">
        <v>43</v>
      </c>
      <c r="U16" s="32">
        <f>C51</f>
        <v>5802</v>
      </c>
      <c r="V16" s="32">
        <f>D51</f>
        <v>9524</v>
      </c>
      <c r="W16" s="32">
        <f>E51</f>
        <v>4618</v>
      </c>
      <c r="X16" s="32">
        <f>F51</f>
        <v>4906</v>
      </c>
      <c r="Y16" s="19" t="s">
        <v>44</v>
      </c>
      <c r="Z16" s="23">
        <f>I40</f>
        <v>3252</v>
      </c>
      <c r="AA16" s="23">
        <f>J40</f>
        <v>5286</v>
      </c>
      <c r="AB16" s="23">
        <f>K40</f>
        <v>2450</v>
      </c>
      <c r="AC16" s="23">
        <f>L40</f>
        <v>2836</v>
      </c>
    </row>
    <row r="17" spans="1:29">
      <c r="A17" s="30"/>
      <c r="B17" s="31">
        <v>6</v>
      </c>
      <c r="C17" s="22">
        <v>36</v>
      </c>
      <c r="D17" s="29">
        <f t="shared" si="0"/>
        <v>55</v>
      </c>
      <c r="E17" s="22">
        <v>28</v>
      </c>
      <c r="F17" s="29">
        <v>27</v>
      </c>
      <c r="G17" s="30"/>
      <c r="H17" s="31">
        <v>2</v>
      </c>
      <c r="I17" s="29">
        <v>125</v>
      </c>
      <c r="J17" s="29">
        <f t="shared" si="1"/>
        <v>216</v>
      </c>
      <c r="K17" s="29">
        <v>95</v>
      </c>
      <c r="L17" s="29">
        <v>121</v>
      </c>
      <c r="M17" s="30"/>
      <c r="N17" s="1">
        <v>3</v>
      </c>
      <c r="O17" s="29">
        <v>1734</v>
      </c>
      <c r="P17" s="22">
        <f t="shared" si="2"/>
        <v>3273</v>
      </c>
      <c r="Q17" s="29">
        <v>1544</v>
      </c>
      <c r="R17" s="37">
        <v>1729</v>
      </c>
      <c r="T17" s="40" t="s">
        <v>45</v>
      </c>
      <c r="U17" s="32">
        <f>SUM(U6:U16)</f>
        <v>25780</v>
      </c>
      <c r="V17" s="32">
        <f>SUM(V6:V16)</f>
        <v>41658</v>
      </c>
      <c r="W17" s="32">
        <f>SUM(W6:W16)</f>
        <v>19535</v>
      </c>
      <c r="X17" s="32">
        <f>SUM(X6:X16)</f>
        <v>22123</v>
      </c>
      <c r="Y17" s="19" t="s">
        <v>46</v>
      </c>
      <c r="Z17" s="23">
        <f>I42</f>
        <v>2269</v>
      </c>
      <c r="AA17" s="23">
        <f>J42</f>
        <v>3752</v>
      </c>
      <c r="AB17" s="23">
        <f>K42</f>
        <v>1791</v>
      </c>
      <c r="AC17" s="23">
        <f>L42</f>
        <v>1961</v>
      </c>
    </row>
    <row r="18" spans="1:29">
      <c r="A18" s="30"/>
      <c r="B18" s="31">
        <v>7</v>
      </c>
      <c r="C18" s="22">
        <v>166</v>
      </c>
      <c r="D18" s="29">
        <f t="shared" si="0"/>
        <v>218</v>
      </c>
      <c r="E18" s="22">
        <v>106</v>
      </c>
      <c r="F18" s="29">
        <v>112</v>
      </c>
      <c r="G18" s="30"/>
      <c r="H18" s="31">
        <v>3</v>
      </c>
      <c r="I18" s="29">
        <v>189</v>
      </c>
      <c r="J18" s="29">
        <f t="shared" si="1"/>
        <v>257</v>
      </c>
      <c r="K18" s="29">
        <v>144</v>
      </c>
      <c r="L18" s="29">
        <v>113</v>
      </c>
      <c r="M18" s="30"/>
      <c r="N18" s="1">
        <v>4</v>
      </c>
      <c r="O18" s="29">
        <v>1035</v>
      </c>
      <c r="P18" s="22">
        <f t="shared" si="2"/>
        <v>1768</v>
      </c>
      <c r="Q18" s="29">
        <v>894</v>
      </c>
      <c r="R18" s="37">
        <v>874</v>
      </c>
      <c r="Y18" s="19" t="s">
        <v>47</v>
      </c>
      <c r="Z18" s="23">
        <f>I45</f>
        <v>1444</v>
      </c>
      <c r="AA18" s="23">
        <f>J45</f>
        <v>2180</v>
      </c>
      <c r="AB18" s="23">
        <f>K45</f>
        <v>1079</v>
      </c>
      <c r="AC18" s="23">
        <f>L45</f>
        <v>1101</v>
      </c>
    </row>
    <row r="19" spans="1:29">
      <c r="A19" s="30"/>
      <c r="B19" s="31">
        <v>8</v>
      </c>
      <c r="C19" s="22">
        <v>484</v>
      </c>
      <c r="D19" s="29">
        <f t="shared" si="0"/>
        <v>618</v>
      </c>
      <c r="E19" s="22">
        <v>326</v>
      </c>
      <c r="F19" s="29">
        <v>292</v>
      </c>
      <c r="G19" s="30"/>
      <c r="H19" s="31">
        <v>4</v>
      </c>
      <c r="I19" s="29">
        <v>404</v>
      </c>
      <c r="J19" s="29">
        <f t="shared" si="1"/>
        <v>541</v>
      </c>
      <c r="K19" s="29">
        <v>262</v>
      </c>
      <c r="L19" s="29">
        <v>279</v>
      </c>
      <c r="M19" s="30"/>
      <c r="N19" s="1">
        <v>5</v>
      </c>
      <c r="O19" s="29">
        <v>3497</v>
      </c>
      <c r="P19" s="22">
        <f t="shared" si="2"/>
        <v>7195</v>
      </c>
      <c r="Q19" s="29">
        <v>3413</v>
      </c>
      <c r="R19" s="37">
        <v>3782</v>
      </c>
      <c r="Y19" s="19" t="s">
        <v>48</v>
      </c>
      <c r="Z19" s="23">
        <f>I47</f>
        <v>683</v>
      </c>
      <c r="AA19" s="23">
        <f>J47</f>
        <v>1135</v>
      </c>
      <c r="AB19" s="23">
        <f>K47</f>
        <v>557</v>
      </c>
      <c r="AC19" s="23">
        <f>L47</f>
        <v>578</v>
      </c>
    </row>
    <row r="20" spans="1:29">
      <c r="A20" s="24"/>
      <c r="B20" s="25" t="s">
        <v>18</v>
      </c>
      <c r="C20" s="34">
        <f>SUM(C12:C19)</f>
        <v>2465</v>
      </c>
      <c r="D20" s="26">
        <f t="shared" si="0"/>
        <v>3535</v>
      </c>
      <c r="E20" s="34">
        <f>SUM(E12:E19)</f>
        <v>1629</v>
      </c>
      <c r="F20" s="26">
        <f>SUM(F12:F19)</f>
        <v>1906</v>
      </c>
      <c r="G20" s="24"/>
      <c r="H20" s="25" t="s">
        <v>18</v>
      </c>
      <c r="I20" s="34">
        <f>SUM(I16:I19)</f>
        <v>899</v>
      </c>
      <c r="J20" s="26">
        <f t="shared" si="1"/>
        <v>1277</v>
      </c>
      <c r="K20" s="34">
        <f>SUM(K16:K19)</f>
        <v>639</v>
      </c>
      <c r="L20" s="26">
        <f>SUM(L16:L19)</f>
        <v>638</v>
      </c>
      <c r="M20" s="30"/>
      <c r="N20" s="1">
        <v>6</v>
      </c>
      <c r="O20" s="29">
        <v>3362</v>
      </c>
      <c r="P20" s="22">
        <f t="shared" si="2"/>
        <v>7176</v>
      </c>
      <c r="Q20" s="29">
        <v>3448</v>
      </c>
      <c r="R20" s="37">
        <v>3728</v>
      </c>
      <c r="Y20" s="41" t="s">
        <v>49</v>
      </c>
      <c r="Z20" s="32">
        <f>I51</f>
        <v>3458</v>
      </c>
      <c r="AA20" s="32">
        <f>J51</f>
        <v>5849</v>
      </c>
      <c r="AB20" s="32">
        <f>K51</f>
        <v>2822</v>
      </c>
      <c r="AC20" s="32">
        <f>L51</f>
        <v>3027</v>
      </c>
    </row>
    <row r="21" spans="1:29">
      <c r="A21" s="19" t="s">
        <v>25</v>
      </c>
      <c r="B21" s="20">
        <v>1</v>
      </c>
      <c r="C21" s="33">
        <v>888</v>
      </c>
      <c r="D21" s="21">
        <f t="shared" si="0"/>
        <v>1240</v>
      </c>
      <c r="E21" s="33">
        <v>554</v>
      </c>
      <c r="F21" s="21">
        <v>686</v>
      </c>
      <c r="G21" s="19" t="s">
        <v>26</v>
      </c>
      <c r="H21" s="20"/>
      <c r="I21" s="21">
        <v>582</v>
      </c>
      <c r="J21" s="21">
        <f t="shared" si="1"/>
        <v>979</v>
      </c>
      <c r="K21" s="21">
        <v>489</v>
      </c>
      <c r="L21" s="21">
        <v>490</v>
      </c>
      <c r="M21" s="24"/>
      <c r="N21" s="39" t="s">
        <v>18</v>
      </c>
      <c r="O21" s="26">
        <f>SUM(O15:O20)</f>
        <v>13908</v>
      </c>
      <c r="P21" s="34">
        <f t="shared" si="2"/>
        <v>27213</v>
      </c>
      <c r="Q21" s="26">
        <f>SUM(Q15:Q20)</f>
        <v>13112</v>
      </c>
      <c r="R21" s="42">
        <f>SUM(R15:R20)</f>
        <v>14101</v>
      </c>
      <c r="Y21" s="30" t="s">
        <v>50</v>
      </c>
      <c r="Z21" s="43">
        <f>I53</f>
        <v>406</v>
      </c>
      <c r="AA21" s="43">
        <f>J53</f>
        <v>748</v>
      </c>
      <c r="AB21" s="43">
        <f>K53</f>
        <v>357</v>
      </c>
      <c r="AC21" s="43">
        <f>L53</f>
        <v>391</v>
      </c>
    </row>
    <row r="22" spans="1:29">
      <c r="A22" s="30"/>
      <c r="B22" s="31">
        <v>2</v>
      </c>
      <c r="C22" s="22">
        <v>610</v>
      </c>
      <c r="D22" s="29">
        <f t="shared" si="0"/>
        <v>956</v>
      </c>
      <c r="E22" s="22">
        <v>438</v>
      </c>
      <c r="F22" s="29">
        <v>518</v>
      </c>
      <c r="G22" s="24"/>
      <c r="H22" s="25" t="s">
        <v>18</v>
      </c>
      <c r="I22" s="26">
        <f>I21</f>
        <v>582</v>
      </c>
      <c r="J22" s="26">
        <f t="shared" si="1"/>
        <v>979</v>
      </c>
      <c r="K22" s="26">
        <f>K21</f>
        <v>489</v>
      </c>
      <c r="L22" s="26">
        <f>L21</f>
        <v>490</v>
      </c>
      <c r="M22" s="19" t="s">
        <v>27</v>
      </c>
      <c r="N22" s="35"/>
      <c r="O22" s="21">
        <v>345</v>
      </c>
      <c r="P22" s="33">
        <f t="shared" si="2"/>
        <v>543</v>
      </c>
      <c r="Q22" s="21">
        <v>325</v>
      </c>
      <c r="R22" s="36">
        <v>218</v>
      </c>
      <c r="Y22" s="19" t="s">
        <v>51</v>
      </c>
      <c r="Z22" s="23">
        <f>I57</f>
        <v>6678</v>
      </c>
      <c r="AA22" s="23">
        <f>J57</f>
        <v>11983</v>
      </c>
      <c r="AB22" s="23">
        <f>K57</f>
        <v>5489</v>
      </c>
      <c r="AC22" s="23">
        <f>L57</f>
        <v>6494</v>
      </c>
    </row>
    <row r="23" spans="1:29">
      <c r="A23" s="24"/>
      <c r="B23" s="25" t="s">
        <v>18</v>
      </c>
      <c r="C23" s="34">
        <f>SUM(C21:C22)</f>
        <v>1498</v>
      </c>
      <c r="D23" s="26">
        <f t="shared" si="0"/>
        <v>2196</v>
      </c>
      <c r="E23" s="34">
        <f>SUM(E21:E22)</f>
        <v>992</v>
      </c>
      <c r="F23" s="26">
        <f>SUM(F21:F22)</f>
        <v>1204</v>
      </c>
      <c r="G23" s="19" t="s">
        <v>29</v>
      </c>
      <c r="H23" s="20"/>
      <c r="I23" s="21">
        <v>658</v>
      </c>
      <c r="J23" s="21">
        <f t="shared" si="1"/>
        <v>1079</v>
      </c>
      <c r="K23" s="21">
        <v>550</v>
      </c>
      <c r="L23" s="21">
        <v>529</v>
      </c>
      <c r="M23" s="24"/>
      <c r="N23" s="39" t="s">
        <v>18</v>
      </c>
      <c r="O23" s="26">
        <f>O22</f>
        <v>345</v>
      </c>
      <c r="P23" s="26">
        <f t="shared" si="2"/>
        <v>543</v>
      </c>
      <c r="Q23" s="26">
        <f>Q22</f>
        <v>325</v>
      </c>
      <c r="R23" s="26">
        <f>R22</f>
        <v>218</v>
      </c>
      <c r="Y23" s="19" t="s">
        <v>52</v>
      </c>
      <c r="Z23" s="23">
        <f>I59</f>
        <v>1455</v>
      </c>
      <c r="AA23" s="23">
        <f>J59</f>
        <v>2533</v>
      </c>
      <c r="AB23" s="23">
        <f>K59</f>
        <v>1152</v>
      </c>
      <c r="AC23" s="23">
        <f>L59</f>
        <v>1381</v>
      </c>
    </row>
    <row r="24" spans="1:29">
      <c r="A24" s="19" t="s">
        <v>28</v>
      </c>
      <c r="B24" s="20">
        <v>1</v>
      </c>
      <c r="C24" s="33">
        <v>635</v>
      </c>
      <c r="D24" s="21">
        <f t="shared" si="0"/>
        <v>989</v>
      </c>
      <c r="E24" s="33">
        <v>445</v>
      </c>
      <c r="F24" s="21">
        <v>544</v>
      </c>
      <c r="G24" s="24"/>
      <c r="H24" s="25" t="s">
        <v>18</v>
      </c>
      <c r="I24" s="26">
        <f>I23</f>
        <v>658</v>
      </c>
      <c r="J24" s="26">
        <f t="shared" si="1"/>
        <v>1079</v>
      </c>
      <c r="K24" s="26">
        <f>K23</f>
        <v>550</v>
      </c>
      <c r="L24" s="26">
        <f>L23</f>
        <v>529</v>
      </c>
      <c r="M24" s="19" t="s">
        <v>30</v>
      </c>
      <c r="N24" s="35">
        <v>1</v>
      </c>
      <c r="O24" s="21">
        <v>1932</v>
      </c>
      <c r="P24" s="33">
        <f t="shared" si="2"/>
        <v>4128</v>
      </c>
      <c r="Q24" s="21">
        <v>1888</v>
      </c>
      <c r="R24" s="36">
        <v>2240</v>
      </c>
      <c r="Y24" s="19" t="s">
        <v>53</v>
      </c>
      <c r="Z24" s="23">
        <f>I61</f>
        <v>18</v>
      </c>
      <c r="AA24" s="23">
        <f>J61</f>
        <v>34</v>
      </c>
      <c r="AB24" s="23">
        <f>K61</f>
        <v>15</v>
      </c>
      <c r="AC24" s="23">
        <f>L61</f>
        <v>19</v>
      </c>
    </row>
    <row r="25" spans="1:29">
      <c r="A25" s="30"/>
      <c r="B25" s="31">
        <v>2</v>
      </c>
      <c r="C25" s="22">
        <v>601</v>
      </c>
      <c r="D25" s="29">
        <f t="shared" si="0"/>
        <v>859</v>
      </c>
      <c r="E25" s="22">
        <v>411</v>
      </c>
      <c r="F25" s="29">
        <v>448</v>
      </c>
      <c r="G25" s="19" t="s">
        <v>32</v>
      </c>
      <c r="H25" s="20"/>
      <c r="I25" s="21">
        <v>1035</v>
      </c>
      <c r="J25" s="21">
        <f t="shared" si="1"/>
        <v>1757</v>
      </c>
      <c r="K25" s="21">
        <v>857</v>
      </c>
      <c r="L25" s="21">
        <v>900</v>
      </c>
      <c r="M25" s="30"/>
      <c r="N25" s="1">
        <v>2</v>
      </c>
      <c r="O25" s="29">
        <v>2949</v>
      </c>
      <c r="P25" s="22">
        <f t="shared" si="2"/>
        <v>7164</v>
      </c>
      <c r="Q25" s="29">
        <v>3523</v>
      </c>
      <c r="R25" s="37">
        <v>3641</v>
      </c>
      <c r="Y25" s="19" t="s">
        <v>54</v>
      </c>
      <c r="Z25" s="23">
        <f>I65</f>
        <v>214</v>
      </c>
      <c r="AA25" s="23">
        <f>J65</f>
        <v>337</v>
      </c>
      <c r="AB25" s="23">
        <f>K65</f>
        <v>182</v>
      </c>
      <c r="AC25" s="23">
        <f>L65</f>
        <v>155</v>
      </c>
    </row>
    <row r="26" spans="1:29">
      <c r="A26" s="30"/>
      <c r="B26" s="31">
        <v>3</v>
      </c>
      <c r="C26" s="22">
        <v>539</v>
      </c>
      <c r="D26" s="29">
        <f t="shared" si="0"/>
        <v>795</v>
      </c>
      <c r="E26" s="22">
        <v>362</v>
      </c>
      <c r="F26" s="29">
        <v>433</v>
      </c>
      <c r="G26" s="24"/>
      <c r="H26" s="25" t="s">
        <v>18</v>
      </c>
      <c r="I26" s="26">
        <f>I25</f>
        <v>1035</v>
      </c>
      <c r="J26" s="26">
        <f t="shared" si="1"/>
        <v>1757</v>
      </c>
      <c r="K26" s="26">
        <f>K25</f>
        <v>857</v>
      </c>
      <c r="L26" s="26">
        <f>L25</f>
        <v>900</v>
      </c>
      <c r="M26" s="30"/>
      <c r="N26" s="1">
        <v>3</v>
      </c>
      <c r="O26" s="29">
        <v>2464</v>
      </c>
      <c r="P26" s="22">
        <f t="shared" si="2"/>
        <v>5080</v>
      </c>
      <c r="Q26" s="29">
        <v>2496</v>
      </c>
      <c r="R26" s="37">
        <v>2584</v>
      </c>
      <c r="Y26" s="19" t="s">
        <v>55</v>
      </c>
      <c r="Z26" s="23">
        <f>I69</f>
        <v>855</v>
      </c>
      <c r="AA26" s="23">
        <f>J69</f>
        <v>1285</v>
      </c>
      <c r="AB26" s="23">
        <f>K69</f>
        <v>622</v>
      </c>
      <c r="AC26" s="23">
        <f>L69</f>
        <v>663</v>
      </c>
    </row>
    <row r="27" spans="1:29">
      <c r="A27" s="24"/>
      <c r="B27" s="25" t="s">
        <v>18</v>
      </c>
      <c r="C27" s="34">
        <f>SUM(C24:C26)</f>
        <v>1775</v>
      </c>
      <c r="D27" s="26">
        <f t="shared" si="0"/>
        <v>2643</v>
      </c>
      <c r="E27" s="34">
        <f>SUM(E24:E26)</f>
        <v>1218</v>
      </c>
      <c r="F27" s="26">
        <f>SUM(F24:F26)</f>
        <v>1425</v>
      </c>
      <c r="G27" s="19" t="s">
        <v>56</v>
      </c>
      <c r="H27" s="20">
        <v>1</v>
      </c>
      <c r="I27" s="21">
        <v>777</v>
      </c>
      <c r="J27" s="21">
        <f t="shared" si="1"/>
        <v>1160</v>
      </c>
      <c r="K27" s="21">
        <v>596</v>
      </c>
      <c r="L27" s="21">
        <v>564</v>
      </c>
      <c r="M27" s="30"/>
      <c r="N27" s="1">
        <v>4</v>
      </c>
      <c r="O27" s="29">
        <v>80</v>
      </c>
      <c r="P27" s="22">
        <f t="shared" si="2"/>
        <v>110</v>
      </c>
      <c r="Q27" s="29">
        <v>51</v>
      </c>
      <c r="R27" s="37">
        <v>59</v>
      </c>
      <c r="Y27" s="19" t="s">
        <v>57</v>
      </c>
      <c r="Z27" s="23">
        <f>I71</f>
        <v>531</v>
      </c>
      <c r="AA27" s="23">
        <f>J71</f>
        <v>711</v>
      </c>
      <c r="AB27" s="23">
        <f>K71</f>
        <v>389</v>
      </c>
      <c r="AC27" s="23">
        <f>L71</f>
        <v>322</v>
      </c>
    </row>
    <row r="28" spans="1:29">
      <c r="A28" s="19" t="s">
        <v>31</v>
      </c>
      <c r="B28" s="20">
        <v>1</v>
      </c>
      <c r="C28" s="33">
        <v>750</v>
      </c>
      <c r="D28" s="21">
        <f t="shared" si="0"/>
        <v>1268</v>
      </c>
      <c r="E28" s="33">
        <v>598</v>
      </c>
      <c r="F28" s="21">
        <v>670</v>
      </c>
      <c r="G28" s="30"/>
      <c r="H28" s="31">
        <v>2</v>
      </c>
      <c r="I28" s="29">
        <v>1072</v>
      </c>
      <c r="J28" s="29">
        <f t="shared" si="1"/>
        <v>1733</v>
      </c>
      <c r="K28" s="29">
        <v>825</v>
      </c>
      <c r="L28" s="29">
        <v>908</v>
      </c>
      <c r="M28" s="30"/>
      <c r="N28" s="1">
        <v>5</v>
      </c>
      <c r="O28" s="29">
        <v>822</v>
      </c>
      <c r="P28" s="22">
        <f t="shared" si="2"/>
        <v>1793</v>
      </c>
      <c r="Q28" s="29">
        <v>873</v>
      </c>
      <c r="R28" s="37">
        <v>920</v>
      </c>
      <c r="Y28" s="38" t="s">
        <v>58</v>
      </c>
      <c r="Z28" s="32">
        <f>SUM(Z6:Z27)</f>
        <v>31269</v>
      </c>
      <c r="AA28" s="32">
        <f>SUM(AA6:AA27)</f>
        <v>52233</v>
      </c>
      <c r="AB28" s="32">
        <f>SUM(AB6:AB27)</f>
        <v>24783</v>
      </c>
      <c r="AC28" s="32">
        <f>SUM(AC6:AC27)</f>
        <v>27450</v>
      </c>
    </row>
    <row r="29" spans="1:29">
      <c r="A29" s="30"/>
      <c r="B29" s="31">
        <v>2</v>
      </c>
      <c r="C29" s="22">
        <v>1488</v>
      </c>
      <c r="D29" s="29">
        <f t="shared" si="0"/>
        <v>2846</v>
      </c>
      <c r="E29" s="22">
        <v>1390</v>
      </c>
      <c r="F29" s="29">
        <v>1456</v>
      </c>
      <c r="G29" s="24"/>
      <c r="H29" s="25" t="s">
        <v>18</v>
      </c>
      <c r="I29" s="34">
        <f>SUM(I27:I28)</f>
        <v>1849</v>
      </c>
      <c r="J29" s="26">
        <f t="shared" si="1"/>
        <v>2893</v>
      </c>
      <c r="K29" s="34">
        <f>SUM(K27:K28)</f>
        <v>1421</v>
      </c>
      <c r="L29" s="26">
        <f>SUM(L27:L28)</f>
        <v>1472</v>
      </c>
      <c r="M29" s="24"/>
      <c r="N29" s="39" t="s">
        <v>18</v>
      </c>
      <c r="O29" s="26">
        <f>SUM(O24:O28)</f>
        <v>8247</v>
      </c>
      <c r="P29" s="34">
        <f t="shared" si="2"/>
        <v>18275</v>
      </c>
      <c r="Q29" s="26">
        <f>SUM(Q24:Q28)</f>
        <v>8831</v>
      </c>
      <c r="R29" s="42">
        <f>SUM(R24:R28)</f>
        <v>9444</v>
      </c>
    </row>
    <row r="30" spans="1:29">
      <c r="A30" s="30"/>
      <c r="B30" s="31">
        <v>3</v>
      </c>
      <c r="C30" s="22">
        <v>1755</v>
      </c>
      <c r="D30" s="29">
        <f t="shared" si="0"/>
        <v>3064</v>
      </c>
      <c r="E30" s="22">
        <v>1403</v>
      </c>
      <c r="F30" s="29">
        <v>1661</v>
      </c>
      <c r="G30" s="19" t="s">
        <v>37</v>
      </c>
      <c r="H30" s="20"/>
      <c r="I30" s="21">
        <v>871</v>
      </c>
      <c r="J30" s="21">
        <f t="shared" si="1"/>
        <v>1488</v>
      </c>
      <c r="K30" s="21">
        <v>704</v>
      </c>
      <c r="L30" s="21">
        <v>784</v>
      </c>
    </row>
    <row r="31" spans="1:29">
      <c r="A31" s="24"/>
      <c r="B31" s="25" t="s">
        <v>18</v>
      </c>
      <c r="C31" s="34">
        <f>SUM(C28:C30)</f>
        <v>3993</v>
      </c>
      <c r="D31" s="26">
        <f t="shared" si="0"/>
        <v>7178</v>
      </c>
      <c r="E31" s="34">
        <f>SUM(E28:E30)</f>
        <v>3391</v>
      </c>
      <c r="F31" s="26">
        <f>SUM(F28:F30)</f>
        <v>3787</v>
      </c>
      <c r="G31" s="24"/>
      <c r="H31" s="25" t="s">
        <v>18</v>
      </c>
      <c r="I31" s="26">
        <f>I30</f>
        <v>871</v>
      </c>
      <c r="J31" s="26">
        <f t="shared" si="1"/>
        <v>1488</v>
      </c>
      <c r="K31" s="26">
        <f>K30</f>
        <v>704</v>
      </c>
      <c r="L31" s="26">
        <f>L30</f>
        <v>784</v>
      </c>
      <c r="M31" s="44" t="s">
        <v>59</v>
      </c>
      <c r="N31" s="45"/>
      <c r="O31" s="46">
        <f>O9+O14+O21+O23+O29</f>
        <v>39646</v>
      </c>
      <c r="P31" s="46">
        <f>Q31+R31</f>
        <v>77865</v>
      </c>
      <c r="Q31" s="46">
        <f>Q9+Q14+Q21+Q23+Q29</f>
        <v>37329</v>
      </c>
      <c r="R31" s="46">
        <f>R9+R14+R21+R23+R29</f>
        <v>40536</v>
      </c>
    </row>
    <row r="32" spans="1:29">
      <c r="A32" s="19" t="s">
        <v>34</v>
      </c>
      <c r="B32" s="20"/>
      <c r="C32" s="33">
        <v>2004</v>
      </c>
      <c r="D32" s="21">
        <f t="shared" si="0"/>
        <v>3568</v>
      </c>
      <c r="E32" s="33">
        <v>1589</v>
      </c>
      <c r="F32" s="21">
        <v>1979</v>
      </c>
      <c r="G32" s="19" t="s">
        <v>40</v>
      </c>
      <c r="H32" s="20">
        <v>1</v>
      </c>
      <c r="I32" s="21">
        <v>933</v>
      </c>
      <c r="J32" s="21">
        <f t="shared" si="1"/>
        <v>1590</v>
      </c>
      <c r="K32" s="21">
        <v>723</v>
      </c>
      <c r="L32" s="21">
        <v>867</v>
      </c>
      <c r="M32"/>
      <c r="N32"/>
      <c r="O32"/>
      <c r="P32"/>
      <c r="Q32"/>
      <c r="R32"/>
    </row>
    <row r="33" spans="1:18">
      <c r="A33" s="24"/>
      <c r="B33" s="25" t="s">
        <v>18</v>
      </c>
      <c r="C33" s="26">
        <f>C32</f>
        <v>2004</v>
      </c>
      <c r="D33" s="26">
        <f t="shared" si="0"/>
        <v>3568</v>
      </c>
      <c r="E33" s="26">
        <f>E32</f>
        <v>1589</v>
      </c>
      <c r="F33" s="26">
        <f>F32</f>
        <v>1979</v>
      </c>
      <c r="G33" s="30"/>
      <c r="H33" s="31">
        <v>2</v>
      </c>
      <c r="I33" s="29">
        <v>1446</v>
      </c>
      <c r="J33" s="29">
        <f t="shared" si="1"/>
        <v>2595</v>
      </c>
      <c r="K33" s="29">
        <v>1180</v>
      </c>
      <c r="L33" s="29">
        <v>1415</v>
      </c>
      <c r="M33" s="47"/>
      <c r="N33" s="47"/>
      <c r="O33" s="47"/>
      <c r="P33" s="47"/>
      <c r="Q33" s="47"/>
      <c r="R33" s="47"/>
    </row>
    <row r="34" spans="1:18">
      <c r="A34" s="19" t="s">
        <v>36</v>
      </c>
      <c r="B34" s="20">
        <v>1</v>
      </c>
      <c r="C34" s="33">
        <v>596</v>
      </c>
      <c r="D34" s="21">
        <f t="shared" si="0"/>
        <v>890</v>
      </c>
      <c r="E34" s="33">
        <v>416</v>
      </c>
      <c r="F34" s="21">
        <v>474</v>
      </c>
      <c r="G34" s="30"/>
      <c r="H34" s="31">
        <v>3</v>
      </c>
      <c r="I34" s="29">
        <v>663</v>
      </c>
      <c r="J34" s="29">
        <f t="shared" si="1"/>
        <v>1050</v>
      </c>
      <c r="K34" s="29">
        <v>477</v>
      </c>
      <c r="L34" s="29">
        <v>573</v>
      </c>
      <c r="M34" s="48" t="s">
        <v>60</v>
      </c>
      <c r="N34" s="49"/>
      <c r="O34" s="50">
        <f>C53+I73+O31</f>
        <v>96695</v>
      </c>
      <c r="P34" s="46">
        <f>Q34+R34</f>
        <v>171756</v>
      </c>
      <c r="Q34" s="50">
        <f>E53+K73+Q31</f>
        <v>81647</v>
      </c>
      <c r="R34" s="50">
        <f>F53+L73+R31</f>
        <v>90109</v>
      </c>
    </row>
    <row r="35" spans="1:18">
      <c r="A35" s="30"/>
      <c r="B35" s="31">
        <v>2</v>
      </c>
      <c r="C35" s="22">
        <v>746</v>
      </c>
      <c r="D35" s="29">
        <f t="shared" si="0"/>
        <v>1076</v>
      </c>
      <c r="E35" s="22">
        <v>514</v>
      </c>
      <c r="F35" s="29">
        <v>562</v>
      </c>
      <c r="G35" s="24"/>
      <c r="H35" s="25" t="s">
        <v>18</v>
      </c>
      <c r="I35" s="34">
        <f>SUM(I32:I34)</f>
        <v>3042</v>
      </c>
      <c r="J35" s="26">
        <f t="shared" si="1"/>
        <v>5235</v>
      </c>
      <c r="K35" s="34">
        <f>SUM(K32:K34)</f>
        <v>2380</v>
      </c>
      <c r="L35" s="26">
        <f>SUM(L32:L34)</f>
        <v>2855</v>
      </c>
    </row>
    <row r="36" spans="1:18">
      <c r="A36" s="30"/>
      <c r="B36" s="31">
        <v>3</v>
      </c>
      <c r="C36" s="22">
        <v>623</v>
      </c>
      <c r="D36" s="29">
        <f t="shared" si="0"/>
        <v>948</v>
      </c>
      <c r="E36" s="22">
        <v>426</v>
      </c>
      <c r="F36" s="29">
        <v>522</v>
      </c>
      <c r="G36" s="19" t="s">
        <v>42</v>
      </c>
      <c r="H36" s="20"/>
      <c r="I36" s="21">
        <v>844</v>
      </c>
      <c r="J36" s="21">
        <f t="shared" si="1"/>
        <v>1318</v>
      </c>
      <c r="K36" s="21">
        <v>652</v>
      </c>
      <c r="L36" s="21">
        <v>666</v>
      </c>
    </row>
    <row r="37" spans="1:18">
      <c r="A37" s="30"/>
      <c r="B37" s="31">
        <v>4</v>
      </c>
      <c r="C37" s="22">
        <v>449</v>
      </c>
      <c r="D37" s="29">
        <f t="shared" si="0"/>
        <v>603</v>
      </c>
      <c r="E37" s="22">
        <v>308</v>
      </c>
      <c r="F37" s="29">
        <v>295</v>
      </c>
      <c r="G37" s="24"/>
      <c r="H37" s="25" t="s">
        <v>18</v>
      </c>
      <c r="I37" s="26">
        <f>I36</f>
        <v>844</v>
      </c>
      <c r="J37" s="26">
        <f t="shared" si="1"/>
        <v>1318</v>
      </c>
      <c r="K37" s="26">
        <f>K36</f>
        <v>652</v>
      </c>
      <c r="L37" s="26">
        <f>L36</f>
        <v>666</v>
      </c>
    </row>
    <row r="38" spans="1:18">
      <c r="A38" s="30"/>
      <c r="B38" s="31">
        <v>5</v>
      </c>
      <c r="C38" s="22">
        <v>303</v>
      </c>
      <c r="D38" s="29">
        <f t="shared" si="0"/>
        <v>366</v>
      </c>
      <c r="E38" s="22">
        <v>105</v>
      </c>
      <c r="F38" s="29">
        <v>261</v>
      </c>
      <c r="G38" s="19" t="s">
        <v>44</v>
      </c>
      <c r="H38" s="20">
        <v>1</v>
      </c>
      <c r="I38" s="21">
        <v>2309</v>
      </c>
      <c r="J38" s="29">
        <f t="shared" si="1"/>
        <v>3869</v>
      </c>
      <c r="K38" s="21">
        <v>1819</v>
      </c>
      <c r="L38" s="21">
        <v>2050</v>
      </c>
    </row>
    <row r="39" spans="1:18">
      <c r="A39" s="30"/>
      <c r="B39" s="31">
        <v>6</v>
      </c>
      <c r="C39" s="22">
        <v>1080</v>
      </c>
      <c r="D39" s="29">
        <f t="shared" si="0"/>
        <v>1868</v>
      </c>
      <c r="E39" s="22">
        <v>864</v>
      </c>
      <c r="F39" s="29">
        <v>1004</v>
      </c>
      <c r="G39" s="30"/>
      <c r="H39" s="31">
        <v>2</v>
      </c>
      <c r="I39" s="29">
        <v>943</v>
      </c>
      <c r="J39" s="29">
        <f t="shared" si="1"/>
        <v>1417</v>
      </c>
      <c r="K39" s="29">
        <v>631</v>
      </c>
      <c r="L39" s="29">
        <v>786</v>
      </c>
    </row>
    <row r="40" spans="1:18">
      <c r="A40" s="30"/>
      <c r="B40" s="31">
        <v>7</v>
      </c>
      <c r="C40" s="22">
        <v>1866</v>
      </c>
      <c r="D40" s="29">
        <f t="shared" si="0"/>
        <v>3287</v>
      </c>
      <c r="E40" s="22">
        <v>1509</v>
      </c>
      <c r="F40" s="29">
        <v>1778</v>
      </c>
      <c r="G40" s="24"/>
      <c r="H40" s="25" t="s">
        <v>18</v>
      </c>
      <c r="I40" s="34">
        <f>SUM(I38:I39)</f>
        <v>3252</v>
      </c>
      <c r="J40" s="26">
        <f t="shared" si="1"/>
        <v>5286</v>
      </c>
      <c r="K40" s="34">
        <f>SUM(K38:K39)</f>
        <v>2450</v>
      </c>
      <c r="L40" s="26">
        <f>SUM(L38:L39)</f>
        <v>2836</v>
      </c>
    </row>
    <row r="41" spans="1:18">
      <c r="A41" s="24"/>
      <c r="B41" s="25" t="s">
        <v>18</v>
      </c>
      <c r="C41" s="34">
        <f>SUM(C34:C40)</f>
        <v>5663</v>
      </c>
      <c r="D41" s="26">
        <f t="shared" si="0"/>
        <v>9038</v>
      </c>
      <c r="E41" s="34">
        <f>SUM(E34:E40)</f>
        <v>4142</v>
      </c>
      <c r="F41" s="26">
        <f>SUM(F34:F40)</f>
        <v>4896</v>
      </c>
      <c r="G41" s="19" t="s">
        <v>46</v>
      </c>
      <c r="H41" s="20"/>
      <c r="I41" s="21">
        <v>2269</v>
      </c>
      <c r="J41" s="21">
        <f t="shared" si="1"/>
        <v>3752</v>
      </c>
      <c r="K41" s="21">
        <v>1791</v>
      </c>
      <c r="L41" s="21">
        <v>1961</v>
      </c>
    </row>
    <row r="42" spans="1:18">
      <c r="A42" s="19" t="s">
        <v>39</v>
      </c>
      <c r="B42" s="20"/>
      <c r="C42" s="33">
        <v>0</v>
      </c>
      <c r="D42" s="21">
        <f t="shared" si="0"/>
        <v>0</v>
      </c>
      <c r="E42" s="33">
        <v>0</v>
      </c>
      <c r="F42" s="21">
        <v>0</v>
      </c>
      <c r="G42" s="24"/>
      <c r="H42" s="25" t="s">
        <v>18</v>
      </c>
      <c r="I42" s="26">
        <f>I41</f>
        <v>2269</v>
      </c>
      <c r="J42" s="26">
        <f t="shared" si="1"/>
        <v>3752</v>
      </c>
      <c r="K42" s="26">
        <f>K41</f>
        <v>1791</v>
      </c>
      <c r="L42" s="26">
        <f>L41</f>
        <v>1961</v>
      </c>
    </row>
    <row r="43" spans="1:18">
      <c r="A43" s="24"/>
      <c r="B43" s="25" t="s">
        <v>18</v>
      </c>
      <c r="C43" s="26">
        <f>C42</f>
        <v>0</v>
      </c>
      <c r="D43" s="26">
        <f t="shared" si="0"/>
        <v>0</v>
      </c>
      <c r="E43" s="26">
        <f>E42</f>
        <v>0</v>
      </c>
      <c r="F43" s="26">
        <f>F42</f>
        <v>0</v>
      </c>
      <c r="G43" s="19" t="s">
        <v>47</v>
      </c>
      <c r="H43" s="20">
        <v>1</v>
      </c>
      <c r="I43" s="21">
        <v>893</v>
      </c>
      <c r="J43" s="21">
        <f t="shared" si="1"/>
        <v>1410</v>
      </c>
      <c r="K43" s="21">
        <v>712</v>
      </c>
      <c r="L43" s="21">
        <v>698</v>
      </c>
    </row>
    <row r="44" spans="1:18">
      <c r="A44" s="19" t="s">
        <v>41</v>
      </c>
      <c r="B44" s="20">
        <v>1</v>
      </c>
      <c r="C44" s="33">
        <v>53</v>
      </c>
      <c r="D44" s="21">
        <f t="shared" si="0"/>
        <v>70</v>
      </c>
      <c r="E44" s="33">
        <v>36</v>
      </c>
      <c r="F44" s="21">
        <v>34</v>
      </c>
      <c r="G44" s="30"/>
      <c r="H44" s="31">
        <v>2</v>
      </c>
      <c r="I44" s="29">
        <v>551</v>
      </c>
      <c r="J44" s="29">
        <f t="shared" si="1"/>
        <v>770</v>
      </c>
      <c r="K44" s="29">
        <v>367</v>
      </c>
      <c r="L44" s="29">
        <v>403</v>
      </c>
    </row>
    <row r="45" spans="1:18">
      <c r="A45" s="30"/>
      <c r="B45" s="31">
        <v>2</v>
      </c>
      <c r="C45" s="22">
        <v>720</v>
      </c>
      <c r="D45" s="29">
        <f t="shared" si="0"/>
        <v>1116</v>
      </c>
      <c r="E45" s="22">
        <v>563</v>
      </c>
      <c r="F45" s="29">
        <v>553</v>
      </c>
      <c r="G45" s="24"/>
      <c r="H45" s="25" t="s">
        <v>18</v>
      </c>
      <c r="I45" s="34">
        <f>SUM(I43:I44)</f>
        <v>1444</v>
      </c>
      <c r="J45" s="26">
        <f t="shared" si="1"/>
        <v>2180</v>
      </c>
      <c r="K45" s="34">
        <f>SUM(K43:K44)</f>
        <v>1079</v>
      </c>
      <c r="L45" s="26">
        <f>SUM(L43:L44)</f>
        <v>1101</v>
      </c>
    </row>
    <row r="46" spans="1:18">
      <c r="A46" s="30"/>
      <c r="B46" s="31">
        <v>3</v>
      </c>
      <c r="C46" s="22">
        <v>916</v>
      </c>
      <c r="D46" s="29">
        <f t="shared" si="0"/>
        <v>1398</v>
      </c>
      <c r="E46" s="22">
        <v>690</v>
      </c>
      <c r="F46" s="29">
        <v>708</v>
      </c>
      <c r="G46" s="19" t="s">
        <v>48</v>
      </c>
      <c r="H46" s="20"/>
      <c r="I46" s="21">
        <v>683</v>
      </c>
      <c r="J46" s="21">
        <f t="shared" si="1"/>
        <v>1135</v>
      </c>
      <c r="K46" s="21">
        <v>557</v>
      </c>
      <c r="L46" s="21">
        <v>578</v>
      </c>
    </row>
    <row r="47" spans="1:18">
      <c r="A47" s="30"/>
      <c r="B47" s="31">
        <v>4</v>
      </c>
      <c r="C47" s="22">
        <v>679</v>
      </c>
      <c r="D47" s="29">
        <f t="shared" si="0"/>
        <v>1117</v>
      </c>
      <c r="E47" s="22">
        <v>518</v>
      </c>
      <c r="F47" s="29">
        <v>599</v>
      </c>
      <c r="G47" s="24"/>
      <c r="H47" s="25" t="s">
        <v>18</v>
      </c>
      <c r="I47" s="26">
        <f>I46</f>
        <v>683</v>
      </c>
      <c r="J47" s="26">
        <f t="shared" si="1"/>
        <v>1135</v>
      </c>
      <c r="K47" s="26">
        <f>K46</f>
        <v>557</v>
      </c>
      <c r="L47" s="26">
        <f>L46</f>
        <v>578</v>
      </c>
    </row>
    <row r="48" spans="1:18">
      <c r="A48" s="24"/>
      <c r="B48" s="25" t="s">
        <v>18</v>
      </c>
      <c r="C48" s="34">
        <f>SUM(C44:C47)</f>
        <v>2368</v>
      </c>
      <c r="D48" s="26">
        <f t="shared" si="0"/>
        <v>3701</v>
      </c>
      <c r="E48" s="34">
        <f>SUM(E44:E47)</f>
        <v>1807</v>
      </c>
      <c r="F48" s="26">
        <f>SUM(F44:F47)</f>
        <v>1894</v>
      </c>
      <c r="G48" s="19" t="s">
        <v>49</v>
      </c>
      <c r="H48" s="20">
        <v>1</v>
      </c>
      <c r="I48" s="21">
        <v>695</v>
      </c>
      <c r="J48" s="21">
        <f t="shared" si="1"/>
        <v>1160</v>
      </c>
      <c r="K48" s="21">
        <v>541</v>
      </c>
      <c r="L48" s="21">
        <v>619</v>
      </c>
    </row>
    <row r="49" spans="1:12">
      <c r="A49" s="19" t="s">
        <v>43</v>
      </c>
      <c r="B49" s="20">
        <v>1</v>
      </c>
      <c r="C49" s="33">
        <v>2116</v>
      </c>
      <c r="D49" s="21">
        <f t="shared" si="0"/>
        <v>3297</v>
      </c>
      <c r="E49" s="33">
        <v>1629</v>
      </c>
      <c r="F49" s="21">
        <v>1668</v>
      </c>
      <c r="G49" s="30"/>
      <c r="H49" s="31">
        <v>2</v>
      </c>
      <c r="I49" s="29">
        <v>1424</v>
      </c>
      <c r="J49" s="29">
        <f t="shared" si="1"/>
        <v>2394</v>
      </c>
      <c r="K49" s="29">
        <v>1152</v>
      </c>
      <c r="L49" s="29">
        <v>1242</v>
      </c>
    </row>
    <row r="50" spans="1:12">
      <c r="A50" s="30"/>
      <c r="B50" s="31">
        <v>2</v>
      </c>
      <c r="C50" s="22">
        <v>3686</v>
      </c>
      <c r="D50" s="29">
        <f t="shared" si="0"/>
        <v>6227</v>
      </c>
      <c r="E50" s="22">
        <v>2989</v>
      </c>
      <c r="F50" s="29">
        <v>3238</v>
      </c>
      <c r="G50" s="30"/>
      <c r="H50" s="31">
        <v>3</v>
      </c>
      <c r="I50" s="29">
        <v>1339</v>
      </c>
      <c r="J50" s="29">
        <f t="shared" si="1"/>
        <v>2295</v>
      </c>
      <c r="K50" s="29">
        <v>1129</v>
      </c>
      <c r="L50" s="29">
        <v>1166</v>
      </c>
    </row>
    <row r="51" spans="1:12">
      <c r="A51" s="24"/>
      <c r="B51" s="25" t="s">
        <v>18</v>
      </c>
      <c r="C51" s="34">
        <f>SUM(C49:C50)</f>
        <v>5802</v>
      </c>
      <c r="D51" s="26">
        <f t="shared" si="0"/>
        <v>9524</v>
      </c>
      <c r="E51" s="34">
        <f>SUM(E49:E50)</f>
        <v>4618</v>
      </c>
      <c r="F51" s="26">
        <f>SUM(F49:F50)</f>
        <v>4906</v>
      </c>
      <c r="G51" s="24"/>
      <c r="H51" s="25" t="s">
        <v>18</v>
      </c>
      <c r="I51" s="34">
        <f>SUM(I48:I50)</f>
        <v>3458</v>
      </c>
      <c r="J51" s="26">
        <f t="shared" si="1"/>
        <v>5849</v>
      </c>
      <c r="K51" s="34">
        <f>SUM(K48:K50)</f>
        <v>2822</v>
      </c>
      <c r="L51" s="26">
        <f>SUM(L48:L50)</f>
        <v>3027</v>
      </c>
    </row>
    <row r="52" spans="1:12">
      <c r="G52" s="30" t="s">
        <v>50</v>
      </c>
      <c r="H52" s="31"/>
      <c r="I52" s="29">
        <v>406</v>
      </c>
      <c r="J52" s="29">
        <f t="shared" si="1"/>
        <v>748</v>
      </c>
      <c r="K52" s="29">
        <v>357</v>
      </c>
      <c r="L52" s="29">
        <v>391</v>
      </c>
    </row>
    <row r="53" spans="1:12">
      <c r="A53" s="44" t="s">
        <v>61</v>
      </c>
      <c r="B53" s="45"/>
      <c r="C53" s="46">
        <f>C7+C11+C20+C23+C27+C31+C33+C41+C43+C48+C51</f>
        <v>25780</v>
      </c>
      <c r="D53" s="46">
        <f>E53+F53</f>
        <v>41658</v>
      </c>
      <c r="E53" s="46">
        <f>E7+E11+E20+E23+E27+E31+E33+E41+E43+E48+E51</f>
        <v>19535</v>
      </c>
      <c r="F53" s="46">
        <f>F7+F11+F20+F23+F27+F31+F33+F41+F43+F48+F51</f>
        <v>22123</v>
      </c>
      <c r="G53" s="24"/>
      <c r="H53" s="25" t="s">
        <v>18</v>
      </c>
      <c r="I53" s="26">
        <f>I52</f>
        <v>406</v>
      </c>
      <c r="J53" s="26">
        <f t="shared" si="1"/>
        <v>748</v>
      </c>
      <c r="K53" s="26">
        <f>K52</f>
        <v>357</v>
      </c>
      <c r="L53" s="26">
        <f>L52</f>
        <v>391</v>
      </c>
    </row>
    <row r="54" spans="1:12">
      <c r="G54" s="19" t="s">
        <v>51</v>
      </c>
      <c r="H54" s="20">
        <v>1</v>
      </c>
      <c r="I54" s="21">
        <v>1238</v>
      </c>
      <c r="J54" s="21">
        <f t="shared" si="1"/>
        <v>2192</v>
      </c>
      <c r="K54" s="33">
        <v>1000</v>
      </c>
      <c r="L54" s="21">
        <v>1192</v>
      </c>
    </row>
    <row r="55" spans="1:12">
      <c r="G55" s="27"/>
      <c r="H55" s="28">
        <v>2</v>
      </c>
      <c r="I55" s="29">
        <v>2796</v>
      </c>
      <c r="J55" s="29">
        <f t="shared" si="1"/>
        <v>5041</v>
      </c>
      <c r="K55" s="22">
        <v>2307</v>
      </c>
      <c r="L55" s="29">
        <v>2734</v>
      </c>
    </row>
    <row r="56" spans="1:12">
      <c r="G56" s="30"/>
      <c r="H56" s="31">
        <v>3</v>
      </c>
      <c r="I56" s="29">
        <v>2644</v>
      </c>
      <c r="J56" s="29">
        <f t="shared" si="1"/>
        <v>4750</v>
      </c>
      <c r="K56" s="22">
        <v>2182</v>
      </c>
      <c r="L56" s="29">
        <v>2568</v>
      </c>
    </row>
    <row r="57" spans="1:12">
      <c r="G57" s="24"/>
      <c r="H57" s="25" t="s">
        <v>18</v>
      </c>
      <c r="I57" s="34">
        <f>SUM(I54:I56)</f>
        <v>6678</v>
      </c>
      <c r="J57" s="26">
        <f t="shared" si="1"/>
        <v>11983</v>
      </c>
      <c r="K57" s="34">
        <f>SUM(K54:K56)</f>
        <v>5489</v>
      </c>
      <c r="L57" s="26">
        <f>SUM(L54:L56)</f>
        <v>6494</v>
      </c>
    </row>
    <row r="58" spans="1:12">
      <c r="G58" s="19" t="s">
        <v>52</v>
      </c>
      <c r="H58" s="20"/>
      <c r="I58" s="21">
        <v>1455</v>
      </c>
      <c r="J58" s="21">
        <f t="shared" si="1"/>
        <v>2533</v>
      </c>
      <c r="K58" s="21">
        <v>1152</v>
      </c>
      <c r="L58" s="21">
        <v>1381</v>
      </c>
    </row>
    <row r="59" spans="1:12">
      <c r="G59" s="24"/>
      <c r="H59" s="25" t="s">
        <v>18</v>
      </c>
      <c r="I59" s="26">
        <f>I58</f>
        <v>1455</v>
      </c>
      <c r="J59" s="26">
        <f t="shared" si="1"/>
        <v>2533</v>
      </c>
      <c r="K59" s="26">
        <f>K58</f>
        <v>1152</v>
      </c>
      <c r="L59" s="26">
        <f>L58</f>
        <v>1381</v>
      </c>
    </row>
    <row r="60" spans="1:12">
      <c r="G60" s="19" t="s">
        <v>14</v>
      </c>
      <c r="H60" s="20">
        <v>1</v>
      </c>
      <c r="I60" s="21">
        <v>18</v>
      </c>
      <c r="J60" s="21">
        <f t="shared" si="1"/>
        <v>34</v>
      </c>
      <c r="K60" s="21">
        <v>15</v>
      </c>
      <c r="L60" s="21">
        <v>19</v>
      </c>
    </row>
    <row r="61" spans="1:12">
      <c r="G61" s="24"/>
      <c r="H61" s="25" t="s">
        <v>18</v>
      </c>
      <c r="I61" s="26">
        <f>I60</f>
        <v>18</v>
      </c>
      <c r="J61" s="26">
        <f t="shared" si="1"/>
        <v>34</v>
      </c>
      <c r="K61" s="26">
        <f>K60</f>
        <v>15</v>
      </c>
      <c r="L61" s="26">
        <f>L60</f>
        <v>19</v>
      </c>
    </row>
    <row r="62" spans="1:12">
      <c r="G62" s="19" t="s">
        <v>54</v>
      </c>
      <c r="H62" s="20">
        <v>1</v>
      </c>
      <c r="I62" s="21">
        <v>53</v>
      </c>
      <c r="J62" s="21">
        <f t="shared" si="1"/>
        <v>75</v>
      </c>
      <c r="K62" s="21">
        <v>40</v>
      </c>
      <c r="L62" s="21">
        <v>35</v>
      </c>
    </row>
    <row r="63" spans="1:12">
      <c r="G63" s="30"/>
      <c r="H63" s="31">
        <v>2</v>
      </c>
      <c r="I63" s="29">
        <v>44</v>
      </c>
      <c r="J63" s="29">
        <f t="shared" si="1"/>
        <v>65</v>
      </c>
      <c r="K63" s="29">
        <v>37</v>
      </c>
      <c r="L63" s="29">
        <v>28</v>
      </c>
    </row>
    <row r="64" spans="1:12">
      <c r="G64" s="30"/>
      <c r="H64" s="31">
        <v>3</v>
      </c>
      <c r="I64" s="29">
        <v>117</v>
      </c>
      <c r="J64" s="29">
        <f t="shared" si="1"/>
        <v>197</v>
      </c>
      <c r="K64" s="29">
        <v>105</v>
      </c>
      <c r="L64" s="29">
        <v>92</v>
      </c>
    </row>
    <row r="65" spans="7:12">
      <c r="G65" s="24"/>
      <c r="H65" s="25" t="s">
        <v>18</v>
      </c>
      <c r="I65" s="34">
        <f>SUM(I62:I64)</f>
        <v>214</v>
      </c>
      <c r="J65" s="26">
        <f t="shared" si="1"/>
        <v>337</v>
      </c>
      <c r="K65" s="34">
        <f>SUM(K62:K64)</f>
        <v>182</v>
      </c>
      <c r="L65" s="26">
        <f>SUM(L62:L64)</f>
        <v>155</v>
      </c>
    </row>
    <row r="66" spans="7:12">
      <c r="G66" s="19" t="s">
        <v>55</v>
      </c>
      <c r="H66" s="20">
        <v>1</v>
      </c>
      <c r="I66" s="21">
        <v>33</v>
      </c>
      <c r="J66" s="21">
        <f t="shared" si="1"/>
        <v>46</v>
      </c>
      <c r="K66" s="21">
        <v>24</v>
      </c>
      <c r="L66" s="21">
        <v>22</v>
      </c>
    </row>
    <row r="67" spans="7:12">
      <c r="G67" s="30"/>
      <c r="H67" s="31">
        <v>2</v>
      </c>
      <c r="I67" s="29">
        <v>392</v>
      </c>
      <c r="J67" s="29">
        <f t="shared" si="1"/>
        <v>567</v>
      </c>
      <c r="K67" s="29">
        <v>287</v>
      </c>
      <c r="L67" s="29">
        <v>280</v>
      </c>
    </row>
    <row r="68" spans="7:12">
      <c r="G68" s="30"/>
      <c r="H68" s="31">
        <v>3</v>
      </c>
      <c r="I68" s="29">
        <v>430</v>
      </c>
      <c r="J68" s="29">
        <f t="shared" si="1"/>
        <v>672</v>
      </c>
      <c r="K68" s="29">
        <v>311</v>
      </c>
      <c r="L68" s="29">
        <v>361</v>
      </c>
    </row>
    <row r="69" spans="7:12">
      <c r="G69" s="24"/>
      <c r="H69" s="25" t="s">
        <v>18</v>
      </c>
      <c r="I69" s="34">
        <f>SUM(I66:I68)</f>
        <v>855</v>
      </c>
      <c r="J69" s="26">
        <f t="shared" si="1"/>
        <v>1285</v>
      </c>
      <c r="K69" s="34">
        <f>SUM(K66:K68)</f>
        <v>622</v>
      </c>
      <c r="L69" s="26">
        <f>SUM(L66:L68)</f>
        <v>663</v>
      </c>
    </row>
    <row r="70" spans="7:12">
      <c r="G70" s="19" t="s">
        <v>57</v>
      </c>
      <c r="H70" s="20"/>
      <c r="I70" s="21">
        <v>531</v>
      </c>
      <c r="J70" s="21">
        <f>K70+L70</f>
        <v>711</v>
      </c>
      <c r="K70" s="21">
        <v>389</v>
      </c>
      <c r="L70" s="21">
        <v>322</v>
      </c>
    </row>
    <row r="71" spans="7:12">
      <c r="G71" s="24"/>
      <c r="H71" s="25" t="s">
        <v>18</v>
      </c>
      <c r="I71" s="26">
        <f>I70</f>
        <v>531</v>
      </c>
      <c r="J71" s="26">
        <f>K71+L71</f>
        <v>711</v>
      </c>
      <c r="K71" s="26">
        <f>K70</f>
        <v>389</v>
      </c>
      <c r="L71" s="26">
        <f>L70</f>
        <v>322</v>
      </c>
    </row>
    <row r="73" spans="7:12">
      <c r="G73" s="44" t="s">
        <v>62</v>
      </c>
      <c r="H73" s="45"/>
      <c r="I73" s="46">
        <f>I10+I15+I20+I22+I24+I26+I29+I31+I35+I37+I40+I42+I45+I47+I51+I53+I57+I59+I61+I65+I69+I71</f>
        <v>31269</v>
      </c>
      <c r="J73" s="46">
        <f>K73+L73</f>
        <v>52233</v>
      </c>
      <c r="K73" s="46">
        <f>K10+K15+K20+K22+K24+K26+K29+K31+K35+K37+K40+K42+K45+K47+K51+K53+K57+K59+K61+K65+K69+K71</f>
        <v>24783</v>
      </c>
      <c r="L73" s="46">
        <f>L10+L15+L20+L22+L24+L26+L29+L31+L35+L37+L40+L42+L45+L47+L51+L53+L57+L59+L61+L65+L69+L71</f>
        <v>27450</v>
      </c>
    </row>
    <row r="74" spans="7:12">
      <c r="G74" s="7"/>
      <c r="H74" s="7"/>
      <c r="I74" s="7"/>
      <c r="J74" s="7"/>
      <c r="K74" s="7"/>
      <c r="L74" s="7"/>
    </row>
  </sheetData>
  <sheetProtection sheet="1" objects="1" scenarios="1"/>
  <mergeCells count="1">
    <mergeCell ref="E2:F2"/>
  </mergeCells>
  <phoneticPr fontId="3"/>
  <printOptions gridLinesSet="0"/>
  <pageMargins left="0.78740157480314965" right="0.59055118110236227" top="0" bottom="0" header="0.51181102362204722" footer="0.51181102362204722"/>
  <pageSetup paperSize="12" scale="80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2C0B-8CEF-1242-9003-49AC18C6BCEB}">
  <dimension ref="A1:AH74"/>
  <sheetViews>
    <sheetView topLeftCell="C13" workbookViewId="0">
      <selection activeCell="M6" sqref="M6:R29"/>
    </sheetView>
  </sheetViews>
  <sheetFormatPr baseColWidth="10" defaultColWidth="9" defaultRowHeight="14"/>
  <cols>
    <col min="1" max="1" width="11.5" style="1" customWidth="1"/>
    <col min="2" max="2" width="2.1640625" style="1" customWidth="1"/>
    <col min="3" max="3" width="8.6640625" style="1" customWidth="1"/>
    <col min="4" max="6" width="9.6640625" style="1" customWidth="1"/>
    <col min="7" max="7" width="11.5" style="1" customWidth="1"/>
    <col min="8" max="8" width="2.1640625" style="1" customWidth="1"/>
    <col min="9" max="9" width="8.6640625" style="1" customWidth="1"/>
    <col min="10" max="12" width="9.6640625" style="1" customWidth="1"/>
    <col min="13" max="13" width="11.5" style="1" customWidth="1"/>
    <col min="14" max="14" width="2.1640625" style="1" customWidth="1"/>
    <col min="15" max="15" width="8.6640625" style="1" customWidth="1"/>
    <col min="16" max="18" width="9.6640625" style="1" customWidth="1"/>
    <col min="19" max="19" width="9" style="1"/>
    <col min="20" max="20" width="14.1640625" style="1" customWidth="1"/>
    <col min="21" max="24" width="9" style="1"/>
    <col min="25" max="25" width="14.1640625" style="1" customWidth="1"/>
    <col min="26" max="29" width="9" style="1"/>
    <col min="30" max="30" width="14.1640625" style="1" customWidth="1"/>
    <col min="31" max="31" width="9" style="1"/>
    <col min="32" max="32" width="8.6640625" style="1" bestFit="1" customWidth="1"/>
    <col min="33" max="16384" width="9" style="1"/>
  </cols>
  <sheetData>
    <row r="1" spans="1:34" ht="12" customHeight="1">
      <c r="C1" s="2"/>
      <c r="D1" s="2"/>
      <c r="F1" s="3" t="s">
        <v>0</v>
      </c>
    </row>
    <row r="2" spans="1:34" ht="12" customHeight="1">
      <c r="A2" s="1" t="s">
        <v>1</v>
      </c>
      <c r="C2" s="4" t="s">
        <v>2</v>
      </c>
      <c r="D2" s="5"/>
      <c r="E2" s="51">
        <f>G2</f>
        <v>44621</v>
      </c>
      <c r="F2" s="52"/>
      <c r="G2" s="6">
        <v>44621</v>
      </c>
      <c r="I2" s="7"/>
      <c r="J2" s="7"/>
      <c r="K2" s="7"/>
      <c r="L2" s="7"/>
      <c r="M2" s="7"/>
    </row>
    <row r="3" spans="1:34" ht="11" customHeight="1">
      <c r="B3" s="7"/>
      <c r="P3" s="8" t="s">
        <v>3</v>
      </c>
    </row>
    <row r="4" spans="1:34">
      <c r="A4" s="9" t="s">
        <v>4</v>
      </c>
      <c r="B4" s="10"/>
      <c r="C4" s="11"/>
      <c r="D4" s="4" t="s">
        <v>5</v>
      </c>
      <c r="E4" s="12"/>
      <c r="F4" s="13"/>
      <c r="G4" s="9" t="s">
        <v>4</v>
      </c>
      <c r="H4" s="10"/>
      <c r="I4" s="11"/>
      <c r="J4" s="4" t="s">
        <v>5</v>
      </c>
      <c r="K4" s="12"/>
      <c r="L4" s="13"/>
      <c r="M4" s="9" t="s">
        <v>4</v>
      </c>
      <c r="N4" s="10"/>
      <c r="O4" s="11"/>
      <c r="P4" s="4" t="s">
        <v>5</v>
      </c>
      <c r="Q4" s="12"/>
      <c r="R4" s="13"/>
      <c r="T4" s="4" t="s">
        <v>6</v>
      </c>
      <c r="U4" s="12"/>
      <c r="V4" s="12"/>
      <c r="W4" s="12"/>
      <c r="X4" s="13"/>
      <c r="Y4" s="4" t="s">
        <v>7</v>
      </c>
      <c r="Z4" s="12"/>
      <c r="AA4" s="12"/>
      <c r="AB4" s="12"/>
      <c r="AC4" s="13"/>
      <c r="AD4" s="4" t="s">
        <v>8</v>
      </c>
      <c r="AE4" s="12"/>
      <c r="AF4" s="12"/>
      <c r="AG4" s="13"/>
      <c r="AH4" s="13"/>
    </row>
    <row r="5" spans="1:34">
      <c r="A5" s="14" t="s">
        <v>9</v>
      </c>
      <c r="B5" s="15"/>
      <c r="C5" s="16" t="s">
        <v>10</v>
      </c>
      <c r="D5" s="17" t="s">
        <v>11</v>
      </c>
      <c r="E5" s="17" t="s">
        <v>12</v>
      </c>
      <c r="F5" s="17" t="s">
        <v>13</v>
      </c>
      <c r="G5" s="14" t="s">
        <v>9</v>
      </c>
      <c r="H5" s="15"/>
      <c r="I5" s="16" t="s">
        <v>10</v>
      </c>
      <c r="J5" s="17" t="s">
        <v>11</v>
      </c>
      <c r="K5" s="17" t="s">
        <v>12</v>
      </c>
      <c r="L5" s="17" t="s">
        <v>13</v>
      </c>
      <c r="M5" s="14" t="s">
        <v>9</v>
      </c>
      <c r="N5" s="15"/>
      <c r="O5" s="16" t="s">
        <v>10</v>
      </c>
      <c r="P5" s="17" t="s">
        <v>11</v>
      </c>
      <c r="Q5" s="17" t="s">
        <v>12</v>
      </c>
      <c r="R5" s="17" t="s">
        <v>13</v>
      </c>
      <c r="T5" s="18"/>
      <c r="U5" s="16" t="s">
        <v>10</v>
      </c>
      <c r="V5" s="17" t="s">
        <v>11</v>
      </c>
      <c r="W5" s="17" t="s">
        <v>12</v>
      </c>
      <c r="X5" s="17" t="s">
        <v>13</v>
      </c>
      <c r="Y5" s="18"/>
      <c r="Z5" s="16" t="s">
        <v>10</v>
      </c>
      <c r="AA5" s="17" t="s">
        <v>11</v>
      </c>
      <c r="AB5" s="17" t="s">
        <v>12</v>
      </c>
      <c r="AC5" s="17" t="s">
        <v>13</v>
      </c>
      <c r="AD5" s="18"/>
      <c r="AE5" s="16" t="s">
        <v>10</v>
      </c>
      <c r="AF5" s="17" t="s">
        <v>11</v>
      </c>
      <c r="AG5" s="17" t="s">
        <v>12</v>
      </c>
      <c r="AH5" s="17" t="s">
        <v>13</v>
      </c>
    </row>
    <row r="6" spans="1:34">
      <c r="A6" s="19" t="s">
        <v>14</v>
      </c>
      <c r="B6" s="20">
        <v>2</v>
      </c>
      <c r="C6" s="21">
        <v>32</v>
      </c>
      <c r="D6" s="22">
        <f t="shared" ref="D6:D51" si="0">E6+F6</f>
        <v>35</v>
      </c>
      <c r="E6" s="21">
        <v>22</v>
      </c>
      <c r="F6" s="21">
        <v>13</v>
      </c>
      <c r="G6" s="19" t="s">
        <v>15</v>
      </c>
      <c r="H6" s="20">
        <v>1</v>
      </c>
      <c r="I6" s="21">
        <v>0</v>
      </c>
      <c r="J6" s="21">
        <f t="shared" ref="J6:J69" si="1">K6+L6</f>
        <v>0</v>
      </c>
      <c r="K6" s="21">
        <v>0</v>
      </c>
      <c r="L6" s="21">
        <v>0</v>
      </c>
      <c r="M6" s="19" t="s">
        <v>16</v>
      </c>
      <c r="N6" s="20">
        <v>1</v>
      </c>
      <c r="O6" s="21">
        <v>1361</v>
      </c>
      <c r="P6" s="21">
        <f t="shared" ref="P6:P29" si="2">Q6+R6</f>
        <v>2742</v>
      </c>
      <c r="Q6" s="21">
        <v>1301</v>
      </c>
      <c r="R6" s="21">
        <v>1441</v>
      </c>
      <c r="T6" s="11" t="s">
        <v>17</v>
      </c>
      <c r="U6" s="23">
        <f>C7</f>
        <v>32</v>
      </c>
      <c r="V6" s="23">
        <f>D7</f>
        <v>35</v>
      </c>
      <c r="W6" s="23">
        <f>E7</f>
        <v>22</v>
      </c>
      <c r="X6" s="23">
        <f>F7</f>
        <v>13</v>
      </c>
      <c r="Y6" s="19" t="s">
        <v>15</v>
      </c>
      <c r="Z6" s="23">
        <f>I10</f>
        <v>49</v>
      </c>
      <c r="AA6" s="23">
        <f>J10</f>
        <v>89</v>
      </c>
      <c r="AB6" s="23">
        <f>K10</f>
        <v>43</v>
      </c>
      <c r="AC6" s="23">
        <f>L10</f>
        <v>46</v>
      </c>
      <c r="AD6" s="19" t="s">
        <v>16</v>
      </c>
      <c r="AE6" s="23">
        <f>O9</f>
        <v>7662</v>
      </c>
      <c r="AF6" s="23">
        <f>P9</f>
        <v>14944</v>
      </c>
      <c r="AG6" s="23">
        <f>Q9</f>
        <v>7027</v>
      </c>
      <c r="AH6" s="23">
        <f>R9</f>
        <v>7917</v>
      </c>
    </row>
    <row r="7" spans="1:34">
      <c r="A7" s="24"/>
      <c r="B7" s="25" t="s">
        <v>18</v>
      </c>
      <c r="C7" s="26">
        <f>C6</f>
        <v>32</v>
      </c>
      <c r="D7" s="26">
        <f t="shared" si="0"/>
        <v>35</v>
      </c>
      <c r="E7" s="26">
        <f>E6</f>
        <v>22</v>
      </c>
      <c r="F7" s="26">
        <f>F6</f>
        <v>13</v>
      </c>
      <c r="G7" s="27"/>
      <c r="H7" s="28">
        <v>2</v>
      </c>
      <c r="I7" s="29">
        <v>0</v>
      </c>
      <c r="J7" s="29">
        <f t="shared" si="1"/>
        <v>0</v>
      </c>
      <c r="K7" s="29">
        <v>0</v>
      </c>
      <c r="L7" s="29">
        <v>0</v>
      </c>
      <c r="M7" s="30"/>
      <c r="N7" s="31">
        <v>2</v>
      </c>
      <c r="O7" s="29">
        <v>5139</v>
      </c>
      <c r="P7" s="29">
        <f t="shared" si="2"/>
        <v>10361</v>
      </c>
      <c r="Q7" s="29">
        <v>4859</v>
      </c>
      <c r="R7" s="29">
        <v>5502</v>
      </c>
      <c r="T7" s="11" t="s">
        <v>19</v>
      </c>
      <c r="U7" s="32">
        <f>C11</f>
        <v>180</v>
      </c>
      <c r="V7" s="32">
        <f>D11</f>
        <v>240</v>
      </c>
      <c r="W7" s="32">
        <f>E11</f>
        <v>127</v>
      </c>
      <c r="X7" s="32">
        <f>F11</f>
        <v>113</v>
      </c>
      <c r="Y7" s="19" t="s">
        <v>20</v>
      </c>
      <c r="Z7" s="23">
        <f>I15</f>
        <v>177</v>
      </c>
      <c r="AA7" s="23">
        <f>J15</f>
        <v>285</v>
      </c>
      <c r="AB7" s="23">
        <f>K15</f>
        <v>143</v>
      </c>
      <c r="AC7" s="23">
        <f>L15</f>
        <v>142</v>
      </c>
      <c r="AD7" s="19" t="s">
        <v>21</v>
      </c>
      <c r="AE7" s="23">
        <f>O14</f>
        <v>9484</v>
      </c>
      <c r="AF7" s="23">
        <f>P14</f>
        <v>16890</v>
      </c>
      <c r="AG7" s="23">
        <f>Q14</f>
        <v>8034</v>
      </c>
      <c r="AH7" s="23">
        <f>R14</f>
        <v>8856</v>
      </c>
    </row>
    <row r="8" spans="1:34">
      <c r="A8" s="19" t="s">
        <v>19</v>
      </c>
      <c r="B8" s="20">
        <v>1</v>
      </c>
      <c r="C8" s="33">
        <v>56</v>
      </c>
      <c r="D8" s="21">
        <f t="shared" si="0"/>
        <v>66</v>
      </c>
      <c r="E8" s="33">
        <v>31</v>
      </c>
      <c r="F8" s="21">
        <v>35</v>
      </c>
      <c r="G8" s="30"/>
      <c r="H8" s="31">
        <v>3</v>
      </c>
      <c r="I8" s="29">
        <v>3</v>
      </c>
      <c r="J8" s="29">
        <f t="shared" si="1"/>
        <v>3</v>
      </c>
      <c r="K8" s="29">
        <v>2</v>
      </c>
      <c r="L8" s="29">
        <v>1</v>
      </c>
      <c r="M8" s="30"/>
      <c r="N8" s="31">
        <v>3</v>
      </c>
      <c r="O8" s="29">
        <v>1162</v>
      </c>
      <c r="P8" s="29">
        <f t="shared" si="2"/>
        <v>1841</v>
      </c>
      <c r="Q8" s="29">
        <v>867</v>
      </c>
      <c r="R8" s="29">
        <v>974</v>
      </c>
      <c r="T8" s="11" t="s">
        <v>22</v>
      </c>
      <c r="U8" s="32">
        <f>C20</f>
        <v>2465</v>
      </c>
      <c r="V8" s="32">
        <f>D20</f>
        <v>3535</v>
      </c>
      <c r="W8" s="32">
        <f>E20</f>
        <v>1629</v>
      </c>
      <c r="X8" s="32">
        <f>F20</f>
        <v>1906</v>
      </c>
      <c r="Y8" s="19" t="s">
        <v>23</v>
      </c>
      <c r="Z8" s="23">
        <f>I20</f>
        <v>899</v>
      </c>
      <c r="AA8" s="23">
        <f>J20</f>
        <v>1277</v>
      </c>
      <c r="AB8" s="23">
        <f>K20</f>
        <v>639</v>
      </c>
      <c r="AC8" s="23">
        <f>L20</f>
        <v>638</v>
      </c>
      <c r="AD8" s="19" t="s">
        <v>24</v>
      </c>
      <c r="AE8" s="23">
        <f>O21</f>
        <v>13908</v>
      </c>
      <c r="AF8" s="23">
        <f>P21</f>
        <v>27213</v>
      </c>
      <c r="AG8" s="23">
        <f>Q21</f>
        <v>13112</v>
      </c>
      <c r="AH8" s="23">
        <f>R21</f>
        <v>14101</v>
      </c>
    </row>
    <row r="9" spans="1:34">
      <c r="A9" s="30"/>
      <c r="B9" s="31">
        <v>2</v>
      </c>
      <c r="C9" s="22">
        <v>71</v>
      </c>
      <c r="D9" s="29">
        <f t="shared" si="0"/>
        <v>106</v>
      </c>
      <c r="E9" s="22">
        <v>59</v>
      </c>
      <c r="F9" s="29">
        <v>47</v>
      </c>
      <c r="G9" s="30"/>
      <c r="H9" s="31">
        <v>4</v>
      </c>
      <c r="I9" s="29">
        <v>46</v>
      </c>
      <c r="J9" s="29">
        <f t="shared" si="1"/>
        <v>86</v>
      </c>
      <c r="K9" s="29">
        <v>41</v>
      </c>
      <c r="L9" s="29">
        <v>45</v>
      </c>
      <c r="M9" s="24"/>
      <c r="N9" s="25" t="s">
        <v>18</v>
      </c>
      <c r="O9" s="34">
        <f>SUM(O6:O8)</f>
        <v>7662</v>
      </c>
      <c r="P9" s="26">
        <f t="shared" si="2"/>
        <v>14944</v>
      </c>
      <c r="Q9" s="34">
        <f>SUM(Q6:Q8)</f>
        <v>7027</v>
      </c>
      <c r="R9" s="26">
        <f>SUM(R6:R8)</f>
        <v>7917</v>
      </c>
      <c r="T9" s="11" t="s">
        <v>25</v>
      </c>
      <c r="U9" s="32">
        <f>C23</f>
        <v>1498</v>
      </c>
      <c r="V9" s="32">
        <f>D23</f>
        <v>2196</v>
      </c>
      <c r="W9" s="32">
        <f>E23</f>
        <v>992</v>
      </c>
      <c r="X9" s="32">
        <f>F23</f>
        <v>1204</v>
      </c>
      <c r="Y9" s="19" t="s">
        <v>26</v>
      </c>
      <c r="Z9" s="23">
        <f>I22</f>
        <v>582</v>
      </c>
      <c r="AA9" s="23">
        <f>J22</f>
        <v>979</v>
      </c>
      <c r="AB9" s="23">
        <f>K22</f>
        <v>489</v>
      </c>
      <c r="AC9" s="23">
        <f>L22</f>
        <v>490</v>
      </c>
      <c r="AD9" s="19" t="s">
        <v>27</v>
      </c>
      <c r="AE9" s="23">
        <f>O23</f>
        <v>345</v>
      </c>
      <c r="AF9" s="23">
        <f>P23</f>
        <v>543</v>
      </c>
      <c r="AG9" s="23">
        <f>Q23</f>
        <v>325</v>
      </c>
      <c r="AH9" s="23">
        <f>R23</f>
        <v>218</v>
      </c>
    </row>
    <row r="10" spans="1:34">
      <c r="A10" s="30"/>
      <c r="B10" s="31">
        <v>3</v>
      </c>
      <c r="C10" s="22">
        <v>53</v>
      </c>
      <c r="D10" s="29">
        <f t="shared" si="0"/>
        <v>68</v>
      </c>
      <c r="E10" s="22">
        <v>37</v>
      </c>
      <c r="F10" s="29">
        <v>31</v>
      </c>
      <c r="G10" s="24"/>
      <c r="H10" s="25" t="s">
        <v>18</v>
      </c>
      <c r="I10" s="34">
        <f>SUM(I6:I9)</f>
        <v>49</v>
      </c>
      <c r="J10" s="26">
        <f t="shared" si="1"/>
        <v>89</v>
      </c>
      <c r="K10" s="34">
        <f>SUM(K6:K9)</f>
        <v>43</v>
      </c>
      <c r="L10" s="26">
        <f>SUM(L6:L9)</f>
        <v>46</v>
      </c>
      <c r="M10" s="19" t="s">
        <v>21</v>
      </c>
      <c r="N10" s="35">
        <v>1</v>
      </c>
      <c r="O10" s="21">
        <v>2895</v>
      </c>
      <c r="P10" s="33">
        <f t="shared" si="2"/>
        <v>5835</v>
      </c>
      <c r="Q10" s="21">
        <v>2741</v>
      </c>
      <c r="R10" s="36">
        <v>3094</v>
      </c>
      <c r="T10" s="11" t="s">
        <v>28</v>
      </c>
      <c r="U10" s="32">
        <f>C27</f>
        <v>1775</v>
      </c>
      <c r="V10" s="32">
        <f>D27</f>
        <v>2643</v>
      </c>
      <c r="W10" s="32">
        <f>E27</f>
        <v>1218</v>
      </c>
      <c r="X10" s="32">
        <f>F27</f>
        <v>1425</v>
      </c>
      <c r="Y10" s="19" t="s">
        <v>29</v>
      </c>
      <c r="Z10" s="23">
        <f>I24</f>
        <v>658</v>
      </c>
      <c r="AA10" s="23">
        <f>J24</f>
        <v>1079</v>
      </c>
      <c r="AB10" s="23">
        <f>K24</f>
        <v>550</v>
      </c>
      <c r="AC10" s="23">
        <f>L24</f>
        <v>529</v>
      </c>
      <c r="AD10" s="19" t="s">
        <v>30</v>
      </c>
      <c r="AE10" s="23">
        <f>O29</f>
        <v>8247</v>
      </c>
      <c r="AF10" s="23">
        <f>P29</f>
        <v>18275</v>
      </c>
      <c r="AG10" s="23">
        <f>Q29</f>
        <v>8831</v>
      </c>
      <c r="AH10" s="23">
        <f>R29</f>
        <v>9444</v>
      </c>
    </row>
    <row r="11" spans="1:34">
      <c r="A11" s="24"/>
      <c r="B11" s="25" t="s">
        <v>18</v>
      </c>
      <c r="C11" s="34">
        <f>SUM(C8:C10)</f>
        <v>180</v>
      </c>
      <c r="D11" s="26">
        <f t="shared" si="0"/>
        <v>240</v>
      </c>
      <c r="E11" s="34">
        <f>SUM(E8:E10)</f>
        <v>127</v>
      </c>
      <c r="F11" s="26">
        <f>SUM(F8:F10)</f>
        <v>113</v>
      </c>
      <c r="G11" s="19" t="s">
        <v>20</v>
      </c>
      <c r="H11" s="20">
        <v>1</v>
      </c>
      <c r="I11" s="21">
        <v>110</v>
      </c>
      <c r="J11" s="21">
        <f t="shared" si="1"/>
        <v>176</v>
      </c>
      <c r="K11" s="21">
        <v>84</v>
      </c>
      <c r="L11" s="21">
        <v>92</v>
      </c>
      <c r="M11" s="30"/>
      <c r="N11" s="1">
        <v>2</v>
      </c>
      <c r="O11" s="29">
        <v>1708</v>
      </c>
      <c r="P11" s="22">
        <f t="shared" si="2"/>
        <v>3166</v>
      </c>
      <c r="Q11" s="29">
        <v>1523</v>
      </c>
      <c r="R11" s="37">
        <v>1643</v>
      </c>
      <c r="T11" s="11" t="s">
        <v>31</v>
      </c>
      <c r="U11" s="32">
        <f>C31</f>
        <v>3993</v>
      </c>
      <c r="V11" s="32">
        <f>D31</f>
        <v>7178</v>
      </c>
      <c r="W11" s="32">
        <f>E31</f>
        <v>3391</v>
      </c>
      <c r="X11" s="32">
        <f>F31</f>
        <v>3787</v>
      </c>
      <c r="Y11" s="19" t="s">
        <v>32</v>
      </c>
      <c r="Z11" s="23">
        <f>I26</f>
        <v>1035</v>
      </c>
      <c r="AA11" s="23">
        <f>J26</f>
        <v>1757</v>
      </c>
      <c r="AB11" s="23">
        <f>K26</f>
        <v>857</v>
      </c>
      <c r="AC11" s="23">
        <f>L26</f>
        <v>900</v>
      </c>
      <c r="AD11" s="38" t="s">
        <v>33</v>
      </c>
      <c r="AE11" s="32">
        <f>SUM(AE6:AE10)</f>
        <v>39646</v>
      </c>
      <c r="AF11" s="32">
        <f>SUM(AF6:AF10)</f>
        <v>77865</v>
      </c>
      <c r="AG11" s="32">
        <f>SUM(AG6:AG10)</f>
        <v>37329</v>
      </c>
      <c r="AH11" s="32">
        <f>SUM(AH6:AH10)</f>
        <v>40536</v>
      </c>
    </row>
    <row r="12" spans="1:34">
      <c r="A12" s="19" t="s">
        <v>22</v>
      </c>
      <c r="B12" s="20">
        <v>1</v>
      </c>
      <c r="C12" s="33">
        <v>951</v>
      </c>
      <c r="D12" s="21">
        <f t="shared" si="0"/>
        <v>1473</v>
      </c>
      <c r="E12" s="33">
        <v>654</v>
      </c>
      <c r="F12" s="21">
        <v>819</v>
      </c>
      <c r="G12" s="30"/>
      <c r="H12" s="31">
        <v>2</v>
      </c>
      <c r="I12" s="29">
        <v>34</v>
      </c>
      <c r="J12" s="29">
        <f t="shared" si="1"/>
        <v>53</v>
      </c>
      <c r="K12" s="29">
        <v>29</v>
      </c>
      <c r="L12" s="29">
        <v>24</v>
      </c>
      <c r="M12" s="30"/>
      <c r="N12" s="1">
        <v>3</v>
      </c>
      <c r="O12" s="29">
        <v>2774</v>
      </c>
      <c r="P12" s="22">
        <f t="shared" si="2"/>
        <v>4317</v>
      </c>
      <c r="Q12" s="29">
        <v>2075</v>
      </c>
      <c r="R12" s="37">
        <v>2242</v>
      </c>
      <c r="T12" s="11" t="s">
        <v>34</v>
      </c>
      <c r="U12" s="32">
        <f>C33</f>
        <v>2004</v>
      </c>
      <c r="V12" s="32">
        <f>D33</f>
        <v>3568</v>
      </c>
      <c r="W12" s="32">
        <f>E33</f>
        <v>1589</v>
      </c>
      <c r="X12" s="32">
        <f>F33</f>
        <v>1979</v>
      </c>
      <c r="Y12" s="19" t="s">
        <v>35</v>
      </c>
      <c r="Z12" s="23">
        <f>I29</f>
        <v>1849</v>
      </c>
      <c r="AA12" s="23">
        <f>J29</f>
        <v>2893</v>
      </c>
      <c r="AB12" s="23">
        <f>K29</f>
        <v>1421</v>
      </c>
      <c r="AC12" s="23">
        <f>L29</f>
        <v>1472</v>
      </c>
    </row>
    <row r="13" spans="1:34">
      <c r="A13" s="30"/>
      <c r="B13" s="31">
        <v>2</v>
      </c>
      <c r="C13" s="22">
        <v>454</v>
      </c>
      <c r="D13" s="29">
        <f t="shared" si="0"/>
        <v>650</v>
      </c>
      <c r="E13" s="22">
        <v>290</v>
      </c>
      <c r="F13" s="29">
        <v>360</v>
      </c>
      <c r="G13" s="30"/>
      <c r="H13" s="31">
        <v>3</v>
      </c>
      <c r="I13" s="29">
        <v>2</v>
      </c>
      <c r="J13" s="29">
        <f t="shared" si="1"/>
        <v>5</v>
      </c>
      <c r="K13" s="29">
        <v>3</v>
      </c>
      <c r="L13" s="29">
        <v>2</v>
      </c>
      <c r="M13" s="30"/>
      <c r="N13" s="1">
        <v>4</v>
      </c>
      <c r="O13" s="29">
        <v>2107</v>
      </c>
      <c r="P13" s="22">
        <f t="shared" si="2"/>
        <v>3572</v>
      </c>
      <c r="Q13" s="29">
        <v>1695</v>
      </c>
      <c r="R13" s="37">
        <v>1877</v>
      </c>
      <c r="T13" s="11" t="s">
        <v>36</v>
      </c>
      <c r="U13" s="32">
        <f>C41</f>
        <v>5663</v>
      </c>
      <c r="V13" s="32">
        <f>D41</f>
        <v>9038</v>
      </c>
      <c r="W13" s="32">
        <f>E41</f>
        <v>4142</v>
      </c>
      <c r="X13" s="32">
        <f>F41</f>
        <v>4896</v>
      </c>
      <c r="Y13" s="19" t="s">
        <v>37</v>
      </c>
      <c r="Z13" s="23">
        <f>I31</f>
        <v>871</v>
      </c>
      <c r="AA13" s="23">
        <f>J31</f>
        <v>1488</v>
      </c>
      <c r="AB13" s="23">
        <f>K31</f>
        <v>704</v>
      </c>
      <c r="AC13" s="23">
        <f>L31</f>
        <v>784</v>
      </c>
      <c r="AD13" s="38" t="s">
        <v>38</v>
      </c>
      <c r="AE13" s="32">
        <f>U17+Z28+AE11</f>
        <v>96695</v>
      </c>
      <c r="AF13" s="32">
        <f>V17+AA28+AF11</f>
        <v>171756</v>
      </c>
      <c r="AG13" s="32">
        <f>W17+AB28+AG11</f>
        <v>81647</v>
      </c>
      <c r="AH13" s="32">
        <f>X17+AC28+AH11</f>
        <v>90109</v>
      </c>
    </row>
    <row r="14" spans="1:34">
      <c r="A14" s="30"/>
      <c r="B14" s="31">
        <v>3</v>
      </c>
      <c r="C14" s="22">
        <v>222</v>
      </c>
      <c r="D14" s="29">
        <f t="shared" si="0"/>
        <v>302</v>
      </c>
      <c r="E14" s="22">
        <v>131</v>
      </c>
      <c r="F14" s="29">
        <v>171</v>
      </c>
      <c r="G14" s="30"/>
      <c r="H14" s="31">
        <v>4</v>
      </c>
      <c r="I14" s="29">
        <v>31</v>
      </c>
      <c r="J14" s="29">
        <f t="shared" si="1"/>
        <v>51</v>
      </c>
      <c r="K14" s="29">
        <v>27</v>
      </c>
      <c r="L14" s="29">
        <v>24</v>
      </c>
      <c r="M14" s="24"/>
      <c r="N14" s="39" t="s">
        <v>18</v>
      </c>
      <c r="O14" s="34">
        <f>SUM(O10:O13)</f>
        <v>9484</v>
      </c>
      <c r="P14" s="26">
        <f t="shared" si="2"/>
        <v>16890</v>
      </c>
      <c r="Q14" s="34">
        <f>SUM(Q10:Q13)</f>
        <v>8034</v>
      </c>
      <c r="R14" s="26">
        <f>SUM(R10:R13)</f>
        <v>8856</v>
      </c>
      <c r="T14" s="11" t="s">
        <v>39</v>
      </c>
      <c r="U14" s="32">
        <f>C43</f>
        <v>0</v>
      </c>
      <c r="V14" s="32">
        <f>D43</f>
        <v>0</v>
      </c>
      <c r="W14" s="32">
        <f>E43</f>
        <v>0</v>
      </c>
      <c r="X14" s="32">
        <f>F43</f>
        <v>0</v>
      </c>
      <c r="Y14" s="19" t="s">
        <v>40</v>
      </c>
      <c r="Z14" s="23">
        <f>I35</f>
        <v>3042</v>
      </c>
      <c r="AA14" s="23">
        <f>J35</f>
        <v>5235</v>
      </c>
      <c r="AB14" s="23">
        <f>K35</f>
        <v>2380</v>
      </c>
      <c r="AC14" s="23">
        <f>L35</f>
        <v>2855</v>
      </c>
    </row>
    <row r="15" spans="1:34">
      <c r="A15" s="30"/>
      <c r="B15" s="31">
        <v>4</v>
      </c>
      <c r="C15" s="22">
        <v>132</v>
      </c>
      <c r="D15" s="29">
        <f t="shared" si="0"/>
        <v>190</v>
      </c>
      <c r="E15" s="22">
        <v>78</v>
      </c>
      <c r="F15" s="29">
        <v>112</v>
      </c>
      <c r="G15" s="24"/>
      <c r="H15" s="25" t="s">
        <v>18</v>
      </c>
      <c r="I15" s="34">
        <f>SUM(I11:I14)</f>
        <v>177</v>
      </c>
      <c r="J15" s="26">
        <f t="shared" si="1"/>
        <v>285</v>
      </c>
      <c r="K15" s="34">
        <f>SUM(K11:K14)</f>
        <v>143</v>
      </c>
      <c r="L15" s="26">
        <f>SUM(L11:L14)</f>
        <v>142</v>
      </c>
      <c r="M15" s="19" t="s">
        <v>24</v>
      </c>
      <c r="N15" s="35">
        <v>1</v>
      </c>
      <c r="O15" s="21">
        <v>2478</v>
      </c>
      <c r="P15" s="33">
        <f t="shared" si="2"/>
        <v>4875</v>
      </c>
      <c r="Q15" s="21">
        <v>2355</v>
      </c>
      <c r="R15" s="36">
        <v>2520</v>
      </c>
      <c r="T15" s="11" t="s">
        <v>41</v>
      </c>
      <c r="U15" s="32">
        <f>C48</f>
        <v>2368</v>
      </c>
      <c r="V15" s="32">
        <f>D48</f>
        <v>3701</v>
      </c>
      <c r="W15" s="32">
        <f>E48</f>
        <v>1807</v>
      </c>
      <c r="X15" s="32">
        <f>F48</f>
        <v>1894</v>
      </c>
      <c r="Y15" s="19" t="s">
        <v>42</v>
      </c>
      <c r="Z15" s="23">
        <f>I37</f>
        <v>844</v>
      </c>
      <c r="AA15" s="23">
        <f>J37</f>
        <v>1318</v>
      </c>
      <c r="AB15" s="23">
        <f>K37</f>
        <v>652</v>
      </c>
      <c r="AC15" s="23">
        <f>L37</f>
        <v>666</v>
      </c>
    </row>
    <row r="16" spans="1:34">
      <c r="A16" s="30"/>
      <c r="B16" s="31">
        <v>5</v>
      </c>
      <c r="C16" s="22">
        <v>20</v>
      </c>
      <c r="D16" s="29">
        <f t="shared" si="0"/>
        <v>29</v>
      </c>
      <c r="E16" s="22">
        <v>16</v>
      </c>
      <c r="F16" s="29">
        <v>13</v>
      </c>
      <c r="G16" s="19" t="s">
        <v>23</v>
      </c>
      <c r="H16" s="20">
        <v>1</v>
      </c>
      <c r="I16" s="21">
        <v>181</v>
      </c>
      <c r="J16" s="21">
        <f t="shared" si="1"/>
        <v>263</v>
      </c>
      <c r="K16" s="21">
        <v>138</v>
      </c>
      <c r="L16" s="21">
        <v>125</v>
      </c>
      <c r="M16" s="30"/>
      <c r="N16" s="1">
        <v>2</v>
      </c>
      <c r="O16" s="29">
        <v>1802</v>
      </c>
      <c r="P16" s="22">
        <f t="shared" si="2"/>
        <v>2926</v>
      </c>
      <c r="Q16" s="29">
        <v>1458</v>
      </c>
      <c r="R16" s="37">
        <v>1468</v>
      </c>
      <c r="T16" s="38" t="s">
        <v>43</v>
      </c>
      <c r="U16" s="32">
        <f>C51</f>
        <v>5802</v>
      </c>
      <c r="V16" s="32">
        <f>D51</f>
        <v>9524</v>
      </c>
      <c r="W16" s="32">
        <f>E51</f>
        <v>4618</v>
      </c>
      <c r="X16" s="32">
        <f>F51</f>
        <v>4906</v>
      </c>
      <c r="Y16" s="19" t="s">
        <v>44</v>
      </c>
      <c r="Z16" s="23">
        <f>I40</f>
        <v>3252</v>
      </c>
      <c r="AA16" s="23">
        <f>J40</f>
        <v>5286</v>
      </c>
      <c r="AB16" s="23">
        <f>K40</f>
        <v>2450</v>
      </c>
      <c r="AC16" s="23">
        <f>L40</f>
        <v>2836</v>
      </c>
    </row>
    <row r="17" spans="1:29">
      <c r="A17" s="30"/>
      <c r="B17" s="31">
        <v>6</v>
      </c>
      <c r="C17" s="22">
        <v>36</v>
      </c>
      <c r="D17" s="29">
        <f t="shared" si="0"/>
        <v>55</v>
      </c>
      <c r="E17" s="22">
        <v>28</v>
      </c>
      <c r="F17" s="29">
        <v>27</v>
      </c>
      <c r="G17" s="30"/>
      <c r="H17" s="31">
        <v>2</v>
      </c>
      <c r="I17" s="29">
        <v>125</v>
      </c>
      <c r="J17" s="29">
        <f t="shared" si="1"/>
        <v>216</v>
      </c>
      <c r="K17" s="29">
        <v>95</v>
      </c>
      <c r="L17" s="29">
        <v>121</v>
      </c>
      <c r="M17" s="30"/>
      <c r="N17" s="1">
        <v>3</v>
      </c>
      <c r="O17" s="29">
        <v>1734</v>
      </c>
      <c r="P17" s="22">
        <f t="shared" si="2"/>
        <v>3273</v>
      </c>
      <c r="Q17" s="29">
        <v>1544</v>
      </c>
      <c r="R17" s="37">
        <v>1729</v>
      </c>
      <c r="T17" s="40" t="s">
        <v>45</v>
      </c>
      <c r="U17" s="32">
        <f>SUM(U6:U16)</f>
        <v>25780</v>
      </c>
      <c r="V17" s="32">
        <f>SUM(V6:V16)</f>
        <v>41658</v>
      </c>
      <c r="W17" s="32">
        <f>SUM(W6:W16)</f>
        <v>19535</v>
      </c>
      <c r="X17" s="32">
        <f>SUM(X6:X16)</f>
        <v>22123</v>
      </c>
      <c r="Y17" s="19" t="s">
        <v>46</v>
      </c>
      <c r="Z17" s="23">
        <f>I42</f>
        <v>2269</v>
      </c>
      <c r="AA17" s="23">
        <f>J42</f>
        <v>3752</v>
      </c>
      <c r="AB17" s="23">
        <f>K42</f>
        <v>1791</v>
      </c>
      <c r="AC17" s="23">
        <f>L42</f>
        <v>1961</v>
      </c>
    </row>
    <row r="18" spans="1:29">
      <c r="A18" s="30"/>
      <c r="B18" s="31">
        <v>7</v>
      </c>
      <c r="C18" s="22">
        <v>166</v>
      </c>
      <c r="D18" s="29">
        <f t="shared" si="0"/>
        <v>218</v>
      </c>
      <c r="E18" s="22">
        <v>106</v>
      </c>
      <c r="F18" s="29">
        <v>112</v>
      </c>
      <c r="G18" s="30"/>
      <c r="H18" s="31">
        <v>3</v>
      </c>
      <c r="I18" s="29">
        <v>189</v>
      </c>
      <c r="J18" s="29">
        <f t="shared" si="1"/>
        <v>257</v>
      </c>
      <c r="K18" s="29">
        <v>144</v>
      </c>
      <c r="L18" s="29">
        <v>113</v>
      </c>
      <c r="M18" s="30"/>
      <c r="N18" s="1">
        <v>4</v>
      </c>
      <c r="O18" s="29">
        <v>1035</v>
      </c>
      <c r="P18" s="22">
        <f t="shared" si="2"/>
        <v>1768</v>
      </c>
      <c r="Q18" s="29">
        <v>894</v>
      </c>
      <c r="R18" s="37">
        <v>874</v>
      </c>
      <c r="Y18" s="19" t="s">
        <v>47</v>
      </c>
      <c r="Z18" s="23">
        <f>I45</f>
        <v>1444</v>
      </c>
      <c r="AA18" s="23">
        <f>J45</f>
        <v>2180</v>
      </c>
      <c r="AB18" s="23">
        <f>K45</f>
        <v>1079</v>
      </c>
      <c r="AC18" s="23">
        <f>L45</f>
        <v>1101</v>
      </c>
    </row>
    <row r="19" spans="1:29">
      <c r="A19" s="30"/>
      <c r="B19" s="31">
        <v>8</v>
      </c>
      <c r="C19" s="22">
        <v>484</v>
      </c>
      <c r="D19" s="29">
        <f t="shared" si="0"/>
        <v>618</v>
      </c>
      <c r="E19" s="22">
        <v>326</v>
      </c>
      <c r="F19" s="29">
        <v>292</v>
      </c>
      <c r="G19" s="30"/>
      <c r="H19" s="31">
        <v>4</v>
      </c>
      <c r="I19" s="29">
        <v>404</v>
      </c>
      <c r="J19" s="29">
        <f t="shared" si="1"/>
        <v>541</v>
      </c>
      <c r="K19" s="29">
        <v>262</v>
      </c>
      <c r="L19" s="29">
        <v>279</v>
      </c>
      <c r="M19" s="30"/>
      <c r="N19" s="1">
        <v>5</v>
      </c>
      <c r="O19" s="29">
        <v>3497</v>
      </c>
      <c r="P19" s="22">
        <f t="shared" si="2"/>
        <v>7195</v>
      </c>
      <c r="Q19" s="29">
        <v>3413</v>
      </c>
      <c r="R19" s="37">
        <v>3782</v>
      </c>
      <c r="Y19" s="19" t="s">
        <v>48</v>
      </c>
      <c r="Z19" s="23">
        <f>I47</f>
        <v>683</v>
      </c>
      <c r="AA19" s="23">
        <f>J47</f>
        <v>1135</v>
      </c>
      <c r="AB19" s="23">
        <f>K47</f>
        <v>557</v>
      </c>
      <c r="AC19" s="23">
        <f>L47</f>
        <v>578</v>
      </c>
    </row>
    <row r="20" spans="1:29">
      <c r="A20" s="24"/>
      <c r="B20" s="25" t="s">
        <v>18</v>
      </c>
      <c r="C20" s="34">
        <f>SUM(C12:C19)</f>
        <v>2465</v>
      </c>
      <c r="D20" s="26">
        <f t="shared" si="0"/>
        <v>3535</v>
      </c>
      <c r="E20" s="34">
        <f>SUM(E12:E19)</f>
        <v>1629</v>
      </c>
      <c r="F20" s="26">
        <f>SUM(F12:F19)</f>
        <v>1906</v>
      </c>
      <c r="G20" s="24"/>
      <c r="H20" s="25" t="s">
        <v>18</v>
      </c>
      <c r="I20" s="34">
        <f>SUM(I16:I19)</f>
        <v>899</v>
      </c>
      <c r="J20" s="26">
        <f t="shared" si="1"/>
        <v>1277</v>
      </c>
      <c r="K20" s="34">
        <f>SUM(K16:K19)</f>
        <v>639</v>
      </c>
      <c r="L20" s="26">
        <f>SUM(L16:L19)</f>
        <v>638</v>
      </c>
      <c r="M20" s="30"/>
      <c r="N20" s="1">
        <v>6</v>
      </c>
      <c r="O20" s="29">
        <v>3362</v>
      </c>
      <c r="P20" s="22">
        <f t="shared" si="2"/>
        <v>7176</v>
      </c>
      <c r="Q20" s="29">
        <v>3448</v>
      </c>
      <c r="R20" s="37">
        <v>3728</v>
      </c>
      <c r="Y20" s="41" t="s">
        <v>49</v>
      </c>
      <c r="Z20" s="32">
        <f>I51</f>
        <v>3458</v>
      </c>
      <c r="AA20" s="32">
        <f>J51</f>
        <v>5849</v>
      </c>
      <c r="AB20" s="32">
        <f>K51</f>
        <v>2822</v>
      </c>
      <c r="AC20" s="32">
        <f>L51</f>
        <v>3027</v>
      </c>
    </row>
    <row r="21" spans="1:29">
      <c r="A21" s="19" t="s">
        <v>25</v>
      </c>
      <c r="B21" s="20">
        <v>1</v>
      </c>
      <c r="C21" s="33">
        <v>888</v>
      </c>
      <c r="D21" s="21">
        <f t="shared" si="0"/>
        <v>1240</v>
      </c>
      <c r="E21" s="33">
        <v>554</v>
      </c>
      <c r="F21" s="21">
        <v>686</v>
      </c>
      <c r="G21" s="19" t="s">
        <v>26</v>
      </c>
      <c r="H21" s="20"/>
      <c r="I21" s="21">
        <v>582</v>
      </c>
      <c r="J21" s="21">
        <f t="shared" si="1"/>
        <v>979</v>
      </c>
      <c r="K21" s="21">
        <v>489</v>
      </c>
      <c r="L21" s="21">
        <v>490</v>
      </c>
      <c r="M21" s="24"/>
      <c r="N21" s="39" t="s">
        <v>18</v>
      </c>
      <c r="O21" s="26">
        <f>SUM(O15:O20)</f>
        <v>13908</v>
      </c>
      <c r="P21" s="34">
        <f t="shared" si="2"/>
        <v>27213</v>
      </c>
      <c r="Q21" s="26">
        <f>SUM(Q15:Q20)</f>
        <v>13112</v>
      </c>
      <c r="R21" s="42">
        <f>SUM(R15:R20)</f>
        <v>14101</v>
      </c>
      <c r="Y21" s="30" t="s">
        <v>50</v>
      </c>
      <c r="Z21" s="43">
        <f>I53</f>
        <v>406</v>
      </c>
      <c r="AA21" s="43">
        <f>J53</f>
        <v>748</v>
      </c>
      <c r="AB21" s="43">
        <f>K53</f>
        <v>357</v>
      </c>
      <c r="AC21" s="43">
        <f>L53</f>
        <v>391</v>
      </c>
    </row>
    <row r="22" spans="1:29">
      <c r="A22" s="30"/>
      <c r="B22" s="31">
        <v>2</v>
      </c>
      <c r="C22" s="22">
        <v>610</v>
      </c>
      <c r="D22" s="29">
        <f t="shared" si="0"/>
        <v>956</v>
      </c>
      <c r="E22" s="22">
        <v>438</v>
      </c>
      <c r="F22" s="29">
        <v>518</v>
      </c>
      <c r="G22" s="24"/>
      <c r="H22" s="25" t="s">
        <v>18</v>
      </c>
      <c r="I22" s="26">
        <f>I21</f>
        <v>582</v>
      </c>
      <c r="J22" s="26">
        <f t="shared" si="1"/>
        <v>979</v>
      </c>
      <c r="K22" s="26">
        <f>K21</f>
        <v>489</v>
      </c>
      <c r="L22" s="26">
        <f>L21</f>
        <v>490</v>
      </c>
      <c r="M22" s="19" t="s">
        <v>27</v>
      </c>
      <c r="N22" s="35"/>
      <c r="O22" s="21">
        <v>345</v>
      </c>
      <c r="P22" s="33">
        <f t="shared" si="2"/>
        <v>543</v>
      </c>
      <c r="Q22" s="21">
        <v>325</v>
      </c>
      <c r="R22" s="36">
        <v>218</v>
      </c>
      <c r="Y22" s="19" t="s">
        <v>51</v>
      </c>
      <c r="Z22" s="23">
        <f>I57</f>
        <v>6678</v>
      </c>
      <c r="AA22" s="23">
        <f>J57</f>
        <v>11983</v>
      </c>
      <c r="AB22" s="23">
        <f>K57</f>
        <v>5489</v>
      </c>
      <c r="AC22" s="23">
        <f>L57</f>
        <v>6494</v>
      </c>
    </row>
    <row r="23" spans="1:29">
      <c r="A23" s="24"/>
      <c r="B23" s="25" t="s">
        <v>18</v>
      </c>
      <c r="C23" s="34">
        <f>SUM(C21:C22)</f>
        <v>1498</v>
      </c>
      <c r="D23" s="26">
        <f t="shared" si="0"/>
        <v>2196</v>
      </c>
      <c r="E23" s="34">
        <f>SUM(E21:E22)</f>
        <v>992</v>
      </c>
      <c r="F23" s="26">
        <f>SUM(F21:F22)</f>
        <v>1204</v>
      </c>
      <c r="G23" s="19" t="s">
        <v>29</v>
      </c>
      <c r="H23" s="20"/>
      <c r="I23" s="21">
        <v>658</v>
      </c>
      <c r="J23" s="21">
        <f t="shared" si="1"/>
        <v>1079</v>
      </c>
      <c r="K23" s="21">
        <v>550</v>
      </c>
      <c r="L23" s="21">
        <v>529</v>
      </c>
      <c r="M23" s="24"/>
      <c r="N23" s="39" t="s">
        <v>18</v>
      </c>
      <c r="O23" s="26">
        <f>O22</f>
        <v>345</v>
      </c>
      <c r="P23" s="26">
        <f t="shared" si="2"/>
        <v>543</v>
      </c>
      <c r="Q23" s="26">
        <f>Q22</f>
        <v>325</v>
      </c>
      <c r="R23" s="26">
        <f>R22</f>
        <v>218</v>
      </c>
      <c r="Y23" s="19" t="s">
        <v>52</v>
      </c>
      <c r="Z23" s="23">
        <f>I59</f>
        <v>1455</v>
      </c>
      <c r="AA23" s="23">
        <f>J59</f>
        <v>2533</v>
      </c>
      <c r="AB23" s="23">
        <f>K59</f>
        <v>1152</v>
      </c>
      <c r="AC23" s="23">
        <f>L59</f>
        <v>1381</v>
      </c>
    </row>
    <row r="24" spans="1:29">
      <c r="A24" s="19" t="s">
        <v>28</v>
      </c>
      <c r="B24" s="20">
        <v>1</v>
      </c>
      <c r="C24" s="33">
        <v>635</v>
      </c>
      <c r="D24" s="21">
        <f t="shared" si="0"/>
        <v>989</v>
      </c>
      <c r="E24" s="33">
        <v>445</v>
      </c>
      <c r="F24" s="21">
        <v>544</v>
      </c>
      <c r="G24" s="24"/>
      <c r="H24" s="25" t="s">
        <v>18</v>
      </c>
      <c r="I24" s="26">
        <f>I23</f>
        <v>658</v>
      </c>
      <c r="J24" s="26">
        <f t="shared" si="1"/>
        <v>1079</v>
      </c>
      <c r="K24" s="26">
        <f>K23</f>
        <v>550</v>
      </c>
      <c r="L24" s="26">
        <f>L23</f>
        <v>529</v>
      </c>
      <c r="M24" s="19" t="s">
        <v>30</v>
      </c>
      <c r="N24" s="35">
        <v>1</v>
      </c>
      <c r="O24" s="21">
        <v>1932</v>
      </c>
      <c r="P24" s="33">
        <f t="shared" si="2"/>
        <v>4128</v>
      </c>
      <c r="Q24" s="21">
        <v>1888</v>
      </c>
      <c r="R24" s="36">
        <v>2240</v>
      </c>
      <c r="Y24" s="19" t="s">
        <v>53</v>
      </c>
      <c r="Z24" s="23">
        <f>I61</f>
        <v>18</v>
      </c>
      <c r="AA24" s="23">
        <f>J61</f>
        <v>34</v>
      </c>
      <c r="AB24" s="23">
        <f>K61</f>
        <v>15</v>
      </c>
      <c r="AC24" s="23">
        <f>L61</f>
        <v>19</v>
      </c>
    </row>
    <row r="25" spans="1:29">
      <c r="A25" s="30"/>
      <c r="B25" s="31">
        <v>2</v>
      </c>
      <c r="C25" s="22">
        <v>601</v>
      </c>
      <c r="D25" s="29">
        <f t="shared" si="0"/>
        <v>859</v>
      </c>
      <c r="E25" s="22">
        <v>411</v>
      </c>
      <c r="F25" s="29">
        <v>448</v>
      </c>
      <c r="G25" s="19" t="s">
        <v>32</v>
      </c>
      <c r="H25" s="20"/>
      <c r="I25" s="21">
        <v>1035</v>
      </c>
      <c r="J25" s="21">
        <f t="shared" si="1"/>
        <v>1757</v>
      </c>
      <c r="K25" s="21">
        <v>857</v>
      </c>
      <c r="L25" s="21">
        <v>900</v>
      </c>
      <c r="M25" s="30"/>
      <c r="N25" s="1">
        <v>2</v>
      </c>
      <c r="O25" s="29">
        <v>2949</v>
      </c>
      <c r="P25" s="22">
        <f t="shared" si="2"/>
        <v>7164</v>
      </c>
      <c r="Q25" s="29">
        <v>3523</v>
      </c>
      <c r="R25" s="37">
        <v>3641</v>
      </c>
      <c r="Y25" s="19" t="s">
        <v>54</v>
      </c>
      <c r="Z25" s="23">
        <f>I65</f>
        <v>214</v>
      </c>
      <c r="AA25" s="23">
        <f>J65</f>
        <v>337</v>
      </c>
      <c r="AB25" s="23">
        <f>K65</f>
        <v>182</v>
      </c>
      <c r="AC25" s="23">
        <f>L65</f>
        <v>155</v>
      </c>
    </row>
    <row r="26" spans="1:29">
      <c r="A26" s="30"/>
      <c r="B26" s="31">
        <v>3</v>
      </c>
      <c r="C26" s="22">
        <v>539</v>
      </c>
      <c r="D26" s="29">
        <f t="shared" si="0"/>
        <v>795</v>
      </c>
      <c r="E26" s="22">
        <v>362</v>
      </c>
      <c r="F26" s="29">
        <v>433</v>
      </c>
      <c r="G26" s="24"/>
      <c r="H26" s="25" t="s">
        <v>18</v>
      </c>
      <c r="I26" s="26">
        <f>I25</f>
        <v>1035</v>
      </c>
      <c r="J26" s="26">
        <f t="shared" si="1"/>
        <v>1757</v>
      </c>
      <c r="K26" s="26">
        <f>K25</f>
        <v>857</v>
      </c>
      <c r="L26" s="26">
        <f>L25</f>
        <v>900</v>
      </c>
      <c r="M26" s="30"/>
      <c r="N26" s="1">
        <v>3</v>
      </c>
      <c r="O26" s="29">
        <v>2464</v>
      </c>
      <c r="P26" s="22">
        <f t="shared" si="2"/>
        <v>5080</v>
      </c>
      <c r="Q26" s="29">
        <v>2496</v>
      </c>
      <c r="R26" s="37">
        <v>2584</v>
      </c>
      <c r="Y26" s="19" t="s">
        <v>55</v>
      </c>
      <c r="Z26" s="23">
        <f>I69</f>
        <v>855</v>
      </c>
      <c r="AA26" s="23">
        <f>J69</f>
        <v>1285</v>
      </c>
      <c r="AB26" s="23">
        <f>K69</f>
        <v>622</v>
      </c>
      <c r="AC26" s="23">
        <f>L69</f>
        <v>663</v>
      </c>
    </row>
    <row r="27" spans="1:29">
      <c r="A27" s="24"/>
      <c r="B27" s="25" t="s">
        <v>18</v>
      </c>
      <c r="C27" s="34">
        <f>SUM(C24:C26)</f>
        <v>1775</v>
      </c>
      <c r="D27" s="26">
        <f t="shared" si="0"/>
        <v>2643</v>
      </c>
      <c r="E27" s="34">
        <f>SUM(E24:E26)</f>
        <v>1218</v>
      </c>
      <c r="F27" s="26">
        <f>SUM(F24:F26)</f>
        <v>1425</v>
      </c>
      <c r="G27" s="19" t="s">
        <v>56</v>
      </c>
      <c r="H27" s="20">
        <v>1</v>
      </c>
      <c r="I27" s="21">
        <v>777</v>
      </c>
      <c r="J27" s="21">
        <f t="shared" si="1"/>
        <v>1160</v>
      </c>
      <c r="K27" s="21">
        <v>596</v>
      </c>
      <c r="L27" s="21">
        <v>564</v>
      </c>
      <c r="M27" s="30"/>
      <c r="N27" s="1">
        <v>4</v>
      </c>
      <c r="O27" s="29">
        <v>80</v>
      </c>
      <c r="P27" s="22">
        <f t="shared" si="2"/>
        <v>110</v>
      </c>
      <c r="Q27" s="29">
        <v>51</v>
      </c>
      <c r="R27" s="37">
        <v>59</v>
      </c>
      <c r="Y27" s="19" t="s">
        <v>57</v>
      </c>
      <c r="Z27" s="23">
        <f>I71</f>
        <v>531</v>
      </c>
      <c r="AA27" s="23">
        <f>J71</f>
        <v>711</v>
      </c>
      <c r="AB27" s="23">
        <f>K71</f>
        <v>389</v>
      </c>
      <c r="AC27" s="23">
        <f>L71</f>
        <v>322</v>
      </c>
    </row>
    <row r="28" spans="1:29">
      <c r="A28" s="19" t="s">
        <v>31</v>
      </c>
      <c r="B28" s="20">
        <v>1</v>
      </c>
      <c r="C28" s="33">
        <v>750</v>
      </c>
      <c r="D28" s="21">
        <f t="shared" si="0"/>
        <v>1268</v>
      </c>
      <c r="E28" s="33">
        <v>598</v>
      </c>
      <c r="F28" s="21">
        <v>670</v>
      </c>
      <c r="G28" s="30"/>
      <c r="H28" s="31">
        <v>2</v>
      </c>
      <c r="I28" s="29">
        <v>1072</v>
      </c>
      <c r="J28" s="29">
        <f t="shared" si="1"/>
        <v>1733</v>
      </c>
      <c r="K28" s="29">
        <v>825</v>
      </c>
      <c r="L28" s="29">
        <v>908</v>
      </c>
      <c r="M28" s="30"/>
      <c r="N28" s="1">
        <v>5</v>
      </c>
      <c r="O28" s="29">
        <v>822</v>
      </c>
      <c r="P28" s="22">
        <f t="shared" si="2"/>
        <v>1793</v>
      </c>
      <c r="Q28" s="29">
        <v>873</v>
      </c>
      <c r="R28" s="37">
        <v>920</v>
      </c>
      <c r="Y28" s="38" t="s">
        <v>58</v>
      </c>
      <c r="Z28" s="32">
        <f>SUM(Z6:Z27)</f>
        <v>31269</v>
      </c>
      <c r="AA28" s="32">
        <f>SUM(AA6:AA27)</f>
        <v>52233</v>
      </c>
      <c r="AB28" s="32">
        <f>SUM(AB6:AB27)</f>
        <v>24783</v>
      </c>
      <c r="AC28" s="32">
        <f>SUM(AC6:AC27)</f>
        <v>27450</v>
      </c>
    </row>
    <row r="29" spans="1:29">
      <c r="A29" s="30"/>
      <c r="B29" s="31">
        <v>2</v>
      </c>
      <c r="C29" s="22">
        <v>1488</v>
      </c>
      <c r="D29" s="29">
        <f t="shared" si="0"/>
        <v>2846</v>
      </c>
      <c r="E29" s="22">
        <v>1390</v>
      </c>
      <c r="F29" s="29">
        <v>1456</v>
      </c>
      <c r="G29" s="24"/>
      <c r="H29" s="25" t="s">
        <v>18</v>
      </c>
      <c r="I29" s="34">
        <f>SUM(I27:I28)</f>
        <v>1849</v>
      </c>
      <c r="J29" s="26">
        <f t="shared" si="1"/>
        <v>2893</v>
      </c>
      <c r="K29" s="34">
        <f>SUM(K27:K28)</f>
        <v>1421</v>
      </c>
      <c r="L29" s="26">
        <f>SUM(L27:L28)</f>
        <v>1472</v>
      </c>
      <c r="M29" s="24"/>
      <c r="N29" s="39" t="s">
        <v>18</v>
      </c>
      <c r="O29" s="26">
        <f>SUM(O24:O28)</f>
        <v>8247</v>
      </c>
      <c r="P29" s="34">
        <f t="shared" si="2"/>
        <v>18275</v>
      </c>
      <c r="Q29" s="26">
        <f>SUM(Q24:Q28)</f>
        <v>8831</v>
      </c>
      <c r="R29" s="42">
        <f>SUM(R24:R28)</f>
        <v>9444</v>
      </c>
    </row>
    <row r="30" spans="1:29">
      <c r="A30" s="30"/>
      <c r="B30" s="31">
        <v>3</v>
      </c>
      <c r="C30" s="22">
        <v>1755</v>
      </c>
      <c r="D30" s="29">
        <f t="shared" si="0"/>
        <v>3064</v>
      </c>
      <c r="E30" s="22">
        <v>1403</v>
      </c>
      <c r="F30" s="29">
        <v>1661</v>
      </c>
      <c r="G30" s="19" t="s">
        <v>37</v>
      </c>
      <c r="H30" s="20"/>
      <c r="I30" s="21">
        <v>871</v>
      </c>
      <c r="J30" s="21">
        <f t="shared" si="1"/>
        <v>1488</v>
      </c>
      <c r="K30" s="21">
        <v>704</v>
      </c>
      <c r="L30" s="21">
        <v>784</v>
      </c>
    </row>
    <row r="31" spans="1:29">
      <c r="A31" s="24"/>
      <c r="B31" s="25" t="s">
        <v>18</v>
      </c>
      <c r="C31" s="34">
        <f>SUM(C28:C30)</f>
        <v>3993</v>
      </c>
      <c r="D31" s="26">
        <f t="shared" si="0"/>
        <v>7178</v>
      </c>
      <c r="E31" s="34">
        <f>SUM(E28:E30)</f>
        <v>3391</v>
      </c>
      <c r="F31" s="26">
        <f>SUM(F28:F30)</f>
        <v>3787</v>
      </c>
      <c r="G31" s="24"/>
      <c r="H31" s="25" t="s">
        <v>18</v>
      </c>
      <c r="I31" s="26">
        <f>I30</f>
        <v>871</v>
      </c>
      <c r="J31" s="26">
        <f t="shared" si="1"/>
        <v>1488</v>
      </c>
      <c r="K31" s="26">
        <f>K30</f>
        <v>704</v>
      </c>
      <c r="L31" s="26">
        <f>L30</f>
        <v>784</v>
      </c>
      <c r="M31" s="44" t="s">
        <v>59</v>
      </c>
      <c r="N31" s="45"/>
      <c r="O31" s="46">
        <f>O9+O14+O21+O23+O29</f>
        <v>39646</v>
      </c>
      <c r="P31" s="46">
        <f>Q31+R31</f>
        <v>77865</v>
      </c>
      <c r="Q31" s="46">
        <f>Q9+Q14+Q21+Q23+Q29</f>
        <v>37329</v>
      </c>
      <c r="R31" s="46">
        <f>R9+R14+R21+R23+R29</f>
        <v>40536</v>
      </c>
    </row>
    <row r="32" spans="1:29">
      <c r="A32" s="19" t="s">
        <v>34</v>
      </c>
      <c r="B32" s="20"/>
      <c r="C32" s="33">
        <v>2004</v>
      </c>
      <c r="D32" s="21">
        <f t="shared" si="0"/>
        <v>3568</v>
      </c>
      <c r="E32" s="33">
        <v>1589</v>
      </c>
      <c r="F32" s="21">
        <v>1979</v>
      </c>
      <c r="G32" s="19" t="s">
        <v>40</v>
      </c>
      <c r="H32" s="20">
        <v>1</v>
      </c>
      <c r="I32" s="21">
        <v>933</v>
      </c>
      <c r="J32" s="21">
        <f t="shared" si="1"/>
        <v>1590</v>
      </c>
      <c r="K32" s="21">
        <v>723</v>
      </c>
      <c r="L32" s="21">
        <v>867</v>
      </c>
      <c r="M32"/>
      <c r="N32"/>
      <c r="O32"/>
      <c r="P32"/>
      <c r="Q32"/>
      <c r="R32"/>
    </row>
    <row r="33" spans="1:18">
      <c r="A33" s="24"/>
      <c r="B33" s="25" t="s">
        <v>18</v>
      </c>
      <c r="C33" s="26">
        <f>C32</f>
        <v>2004</v>
      </c>
      <c r="D33" s="26">
        <f t="shared" si="0"/>
        <v>3568</v>
      </c>
      <c r="E33" s="26">
        <f>E32</f>
        <v>1589</v>
      </c>
      <c r="F33" s="26">
        <f>F32</f>
        <v>1979</v>
      </c>
      <c r="G33" s="30"/>
      <c r="H33" s="31">
        <v>2</v>
      </c>
      <c r="I33" s="29">
        <v>1446</v>
      </c>
      <c r="J33" s="29">
        <f t="shared" si="1"/>
        <v>2595</v>
      </c>
      <c r="K33" s="29">
        <v>1180</v>
      </c>
      <c r="L33" s="29">
        <v>1415</v>
      </c>
      <c r="M33" s="47"/>
      <c r="N33" s="47"/>
      <c r="O33" s="47"/>
      <c r="P33" s="47"/>
      <c r="Q33" s="47"/>
      <c r="R33" s="47"/>
    </row>
    <row r="34" spans="1:18">
      <c r="A34" s="19" t="s">
        <v>36</v>
      </c>
      <c r="B34" s="20">
        <v>1</v>
      </c>
      <c r="C34" s="33">
        <v>596</v>
      </c>
      <c r="D34" s="21">
        <f t="shared" si="0"/>
        <v>890</v>
      </c>
      <c r="E34" s="33">
        <v>416</v>
      </c>
      <c r="F34" s="21">
        <v>474</v>
      </c>
      <c r="G34" s="30"/>
      <c r="H34" s="31">
        <v>3</v>
      </c>
      <c r="I34" s="29">
        <v>663</v>
      </c>
      <c r="J34" s="29">
        <f t="shared" si="1"/>
        <v>1050</v>
      </c>
      <c r="K34" s="29">
        <v>477</v>
      </c>
      <c r="L34" s="29">
        <v>573</v>
      </c>
      <c r="M34" s="48" t="s">
        <v>60</v>
      </c>
      <c r="N34" s="49"/>
      <c r="O34" s="50">
        <f>C53+I73+O31</f>
        <v>96695</v>
      </c>
      <c r="P34" s="46">
        <f>Q34+R34</f>
        <v>171756</v>
      </c>
      <c r="Q34" s="50">
        <f>E53+K73+Q31</f>
        <v>81647</v>
      </c>
      <c r="R34" s="50">
        <f>F53+L73+R31</f>
        <v>90109</v>
      </c>
    </row>
    <row r="35" spans="1:18">
      <c r="A35" s="30"/>
      <c r="B35" s="31">
        <v>2</v>
      </c>
      <c r="C35" s="22">
        <v>746</v>
      </c>
      <c r="D35" s="29">
        <f t="shared" si="0"/>
        <v>1076</v>
      </c>
      <c r="E35" s="22">
        <v>514</v>
      </c>
      <c r="F35" s="29">
        <v>562</v>
      </c>
      <c r="G35" s="24"/>
      <c r="H35" s="25" t="s">
        <v>18</v>
      </c>
      <c r="I35" s="34">
        <f>SUM(I32:I34)</f>
        <v>3042</v>
      </c>
      <c r="J35" s="26">
        <f t="shared" si="1"/>
        <v>5235</v>
      </c>
      <c r="K35" s="34">
        <f>SUM(K32:K34)</f>
        <v>2380</v>
      </c>
      <c r="L35" s="26">
        <f>SUM(L32:L34)</f>
        <v>2855</v>
      </c>
    </row>
    <row r="36" spans="1:18">
      <c r="A36" s="30"/>
      <c r="B36" s="31">
        <v>3</v>
      </c>
      <c r="C36" s="22">
        <v>623</v>
      </c>
      <c r="D36" s="29">
        <f t="shared" si="0"/>
        <v>948</v>
      </c>
      <c r="E36" s="22">
        <v>426</v>
      </c>
      <c r="F36" s="29">
        <v>522</v>
      </c>
      <c r="G36" s="19" t="s">
        <v>42</v>
      </c>
      <c r="H36" s="20"/>
      <c r="I36" s="21">
        <v>844</v>
      </c>
      <c r="J36" s="21">
        <f t="shared" si="1"/>
        <v>1318</v>
      </c>
      <c r="K36" s="21">
        <v>652</v>
      </c>
      <c r="L36" s="21">
        <v>666</v>
      </c>
    </row>
    <row r="37" spans="1:18">
      <c r="A37" s="30"/>
      <c r="B37" s="31">
        <v>4</v>
      </c>
      <c r="C37" s="22">
        <v>449</v>
      </c>
      <c r="D37" s="29">
        <f t="shared" si="0"/>
        <v>603</v>
      </c>
      <c r="E37" s="22">
        <v>308</v>
      </c>
      <c r="F37" s="29">
        <v>295</v>
      </c>
      <c r="G37" s="24"/>
      <c r="H37" s="25" t="s">
        <v>18</v>
      </c>
      <c r="I37" s="26">
        <f>I36</f>
        <v>844</v>
      </c>
      <c r="J37" s="26">
        <f t="shared" si="1"/>
        <v>1318</v>
      </c>
      <c r="K37" s="26">
        <f>K36</f>
        <v>652</v>
      </c>
      <c r="L37" s="26">
        <f>L36</f>
        <v>666</v>
      </c>
    </row>
    <row r="38" spans="1:18">
      <c r="A38" s="30"/>
      <c r="B38" s="31">
        <v>5</v>
      </c>
      <c r="C38" s="22">
        <v>303</v>
      </c>
      <c r="D38" s="29">
        <f t="shared" si="0"/>
        <v>366</v>
      </c>
      <c r="E38" s="22">
        <v>105</v>
      </c>
      <c r="F38" s="29">
        <v>261</v>
      </c>
      <c r="G38" s="19" t="s">
        <v>44</v>
      </c>
      <c r="H38" s="20">
        <v>1</v>
      </c>
      <c r="I38" s="21">
        <v>2309</v>
      </c>
      <c r="J38" s="29">
        <f t="shared" si="1"/>
        <v>3869</v>
      </c>
      <c r="K38" s="21">
        <v>1819</v>
      </c>
      <c r="L38" s="21">
        <v>2050</v>
      </c>
    </row>
    <row r="39" spans="1:18">
      <c r="A39" s="30"/>
      <c r="B39" s="31">
        <v>6</v>
      </c>
      <c r="C39" s="22">
        <v>1080</v>
      </c>
      <c r="D39" s="29">
        <f t="shared" si="0"/>
        <v>1868</v>
      </c>
      <c r="E39" s="22">
        <v>864</v>
      </c>
      <c r="F39" s="29">
        <v>1004</v>
      </c>
      <c r="G39" s="30"/>
      <c r="H39" s="31">
        <v>2</v>
      </c>
      <c r="I39" s="29">
        <v>943</v>
      </c>
      <c r="J39" s="29">
        <f t="shared" si="1"/>
        <v>1417</v>
      </c>
      <c r="K39" s="29">
        <v>631</v>
      </c>
      <c r="L39" s="29">
        <v>786</v>
      </c>
    </row>
    <row r="40" spans="1:18">
      <c r="A40" s="30"/>
      <c r="B40" s="31">
        <v>7</v>
      </c>
      <c r="C40" s="22">
        <v>1866</v>
      </c>
      <c r="D40" s="29">
        <f t="shared" si="0"/>
        <v>3287</v>
      </c>
      <c r="E40" s="22">
        <v>1509</v>
      </c>
      <c r="F40" s="29">
        <v>1778</v>
      </c>
      <c r="G40" s="24"/>
      <c r="H40" s="25" t="s">
        <v>18</v>
      </c>
      <c r="I40" s="34">
        <f>SUM(I38:I39)</f>
        <v>3252</v>
      </c>
      <c r="J40" s="26">
        <f t="shared" si="1"/>
        <v>5286</v>
      </c>
      <c r="K40" s="34">
        <f>SUM(K38:K39)</f>
        <v>2450</v>
      </c>
      <c r="L40" s="26">
        <f>SUM(L38:L39)</f>
        <v>2836</v>
      </c>
    </row>
    <row r="41" spans="1:18">
      <c r="A41" s="24"/>
      <c r="B41" s="25" t="s">
        <v>18</v>
      </c>
      <c r="C41" s="34">
        <f>SUM(C34:C40)</f>
        <v>5663</v>
      </c>
      <c r="D41" s="26">
        <f t="shared" si="0"/>
        <v>9038</v>
      </c>
      <c r="E41" s="34">
        <f>SUM(E34:E40)</f>
        <v>4142</v>
      </c>
      <c r="F41" s="26">
        <f>SUM(F34:F40)</f>
        <v>4896</v>
      </c>
      <c r="G41" s="19" t="s">
        <v>46</v>
      </c>
      <c r="H41" s="20"/>
      <c r="I41" s="21">
        <v>2269</v>
      </c>
      <c r="J41" s="21">
        <f t="shared" si="1"/>
        <v>3752</v>
      </c>
      <c r="K41" s="21">
        <v>1791</v>
      </c>
      <c r="L41" s="21">
        <v>1961</v>
      </c>
    </row>
    <row r="42" spans="1:18">
      <c r="A42" s="19" t="s">
        <v>39</v>
      </c>
      <c r="B42" s="20"/>
      <c r="C42" s="33">
        <v>0</v>
      </c>
      <c r="D42" s="21">
        <f t="shared" si="0"/>
        <v>0</v>
      </c>
      <c r="E42" s="33">
        <v>0</v>
      </c>
      <c r="F42" s="21">
        <v>0</v>
      </c>
      <c r="G42" s="24"/>
      <c r="H42" s="25" t="s">
        <v>18</v>
      </c>
      <c r="I42" s="26">
        <f>I41</f>
        <v>2269</v>
      </c>
      <c r="J42" s="26">
        <f t="shared" si="1"/>
        <v>3752</v>
      </c>
      <c r="K42" s="26">
        <f>K41</f>
        <v>1791</v>
      </c>
      <c r="L42" s="26">
        <f>L41</f>
        <v>1961</v>
      </c>
    </row>
    <row r="43" spans="1:18">
      <c r="A43" s="24"/>
      <c r="B43" s="25" t="s">
        <v>18</v>
      </c>
      <c r="C43" s="26">
        <f>C42</f>
        <v>0</v>
      </c>
      <c r="D43" s="26">
        <f t="shared" si="0"/>
        <v>0</v>
      </c>
      <c r="E43" s="26">
        <f>E42</f>
        <v>0</v>
      </c>
      <c r="F43" s="26">
        <f>F42</f>
        <v>0</v>
      </c>
      <c r="G43" s="19" t="s">
        <v>47</v>
      </c>
      <c r="H43" s="20">
        <v>1</v>
      </c>
      <c r="I43" s="21">
        <v>893</v>
      </c>
      <c r="J43" s="21">
        <f t="shared" si="1"/>
        <v>1410</v>
      </c>
      <c r="K43" s="21">
        <v>712</v>
      </c>
      <c r="L43" s="21">
        <v>698</v>
      </c>
    </row>
    <row r="44" spans="1:18">
      <c r="A44" s="19" t="s">
        <v>41</v>
      </c>
      <c r="B44" s="20">
        <v>1</v>
      </c>
      <c r="C44" s="33">
        <v>53</v>
      </c>
      <c r="D44" s="21">
        <f t="shared" si="0"/>
        <v>70</v>
      </c>
      <c r="E44" s="33">
        <v>36</v>
      </c>
      <c r="F44" s="21">
        <v>34</v>
      </c>
      <c r="G44" s="30"/>
      <c r="H44" s="31">
        <v>2</v>
      </c>
      <c r="I44" s="29">
        <v>551</v>
      </c>
      <c r="J44" s="29">
        <f t="shared" si="1"/>
        <v>770</v>
      </c>
      <c r="K44" s="29">
        <v>367</v>
      </c>
      <c r="L44" s="29">
        <v>403</v>
      </c>
    </row>
    <row r="45" spans="1:18">
      <c r="A45" s="30"/>
      <c r="B45" s="31">
        <v>2</v>
      </c>
      <c r="C45" s="22">
        <v>720</v>
      </c>
      <c r="D45" s="29">
        <f t="shared" si="0"/>
        <v>1116</v>
      </c>
      <c r="E45" s="22">
        <v>563</v>
      </c>
      <c r="F45" s="29">
        <v>553</v>
      </c>
      <c r="G45" s="24"/>
      <c r="H45" s="25" t="s">
        <v>18</v>
      </c>
      <c r="I45" s="34">
        <f>SUM(I43:I44)</f>
        <v>1444</v>
      </c>
      <c r="J45" s="26">
        <f t="shared" si="1"/>
        <v>2180</v>
      </c>
      <c r="K45" s="34">
        <f>SUM(K43:K44)</f>
        <v>1079</v>
      </c>
      <c r="L45" s="26">
        <f>SUM(L43:L44)</f>
        <v>1101</v>
      </c>
    </row>
    <row r="46" spans="1:18">
      <c r="A46" s="30"/>
      <c r="B46" s="31">
        <v>3</v>
      </c>
      <c r="C46" s="22">
        <v>916</v>
      </c>
      <c r="D46" s="29">
        <f t="shared" si="0"/>
        <v>1398</v>
      </c>
      <c r="E46" s="22">
        <v>690</v>
      </c>
      <c r="F46" s="29">
        <v>708</v>
      </c>
      <c r="G46" s="19" t="s">
        <v>48</v>
      </c>
      <c r="H46" s="20"/>
      <c r="I46" s="21">
        <v>683</v>
      </c>
      <c r="J46" s="21">
        <f t="shared" si="1"/>
        <v>1135</v>
      </c>
      <c r="K46" s="21">
        <v>557</v>
      </c>
      <c r="L46" s="21">
        <v>578</v>
      </c>
    </row>
    <row r="47" spans="1:18">
      <c r="A47" s="30"/>
      <c r="B47" s="31">
        <v>4</v>
      </c>
      <c r="C47" s="22">
        <v>679</v>
      </c>
      <c r="D47" s="29">
        <f t="shared" si="0"/>
        <v>1117</v>
      </c>
      <c r="E47" s="22">
        <v>518</v>
      </c>
      <c r="F47" s="29">
        <v>599</v>
      </c>
      <c r="G47" s="24"/>
      <c r="H47" s="25" t="s">
        <v>18</v>
      </c>
      <c r="I47" s="26">
        <f>I46</f>
        <v>683</v>
      </c>
      <c r="J47" s="26">
        <f t="shared" si="1"/>
        <v>1135</v>
      </c>
      <c r="K47" s="26">
        <f>K46</f>
        <v>557</v>
      </c>
      <c r="L47" s="26">
        <f>L46</f>
        <v>578</v>
      </c>
    </row>
    <row r="48" spans="1:18">
      <c r="A48" s="24"/>
      <c r="B48" s="25" t="s">
        <v>18</v>
      </c>
      <c r="C48" s="34">
        <f>SUM(C44:C47)</f>
        <v>2368</v>
      </c>
      <c r="D48" s="26">
        <f t="shared" si="0"/>
        <v>3701</v>
      </c>
      <c r="E48" s="34">
        <f>SUM(E44:E47)</f>
        <v>1807</v>
      </c>
      <c r="F48" s="26">
        <f>SUM(F44:F47)</f>
        <v>1894</v>
      </c>
      <c r="G48" s="19" t="s">
        <v>49</v>
      </c>
      <c r="H48" s="20">
        <v>1</v>
      </c>
      <c r="I48" s="21">
        <v>695</v>
      </c>
      <c r="J48" s="21">
        <f t="shared" si="1"/>
        <v>1160</v>
      </c>
      <c r="K48" s="21">
        <v>541</v>
      </c>
      <c r="L48" s="21">
        <v>619</v>
      </c>
    </row>
    <row r="49" spans="1:12">
      <c r="A49" s="19" t="s">
        <v>43</v>
      </c>
      <c r="B49" s="20">
        <v>1</v>
      </c>
      <c r="C49" s="33">
        <v>2116</v>
      </c>
      <c r="D49" s="21">
        <f t="shared" si="0"/>
        <v>3297</v>
      </c>
      <c r="E49" s="33">
        <v>1629</v>
      </c>
      <c r="F49" s="21">
        <v>1668</v>
      </c>
      <c r="G49" s="30"/>
      <c r="H49" s="31">
        <v>2</v>
      </c>
      <c r="I49" s="29">
        <v>1424</v>
      </c>
      <c r="J49" s="29">
        <f t="shared" si="1"/>
        <v>2394</v>
      </c>
      <c r="K49" s="29">
        <v>1152</v>
      </c>
      <c r="L49" s="29">
        <v>1242</v>
      </c>
    </row>
    <row r="50" spans="1:12">
      <c r="A50" s="30"/>
      <c r="B50" s="31">
        <v>2</v>
      </c>
      <c r="C50" s="22">
        <v>3686</v>
      </c>
      <c r="D50" s="29">
        <f t="shared" si="0"/>
        <v>6227</v>
      </c>
      <c r="E50" s="22">
        <v>2989</v>
      </c>
      <c r="F50" s="29">
        <v>3238</v>
      </c>
      <c r="G50" s="30"/>
      <c r="H50" s="31">
        <v>3</v>
      </c>
      <c r="I50" s="29">
        <v>1339</v>
      </c>
      <c r="J50" s="29">
        <f t="shared" si="1"/>
        <v>2295</v>
      </c>
      <c r="K50" s="29">
        <v>1129</v>
      </c>
      <c r="L50" s="29">
        <v>1166</v>
      </c>
    </row>
    <row r="51" spans="1:12">
      <c r="A51" s="24"/>
      <c r="B51" s="25" t="s">
        <v>18</v>
      </c>
      <c r="C51" s="34">
        <f>SUM(C49:C50)</f>
        <v>5802</v>
      </c>
      <c r="D51" s="26">
        <f t="shared" si="0"/>
        <v>9524</v>
      </c>
      <c r="E51" s="34">
        <f>SUM(E49:E50)</f>
        <v>4618</v>
      </c>
      <c r="F51" s="26">
        <f>SUM(F49:F50)</f>
        <v>4906</v>
      </c>
      <c r="G51" s="24"/>
      <c r="H51" s="25" t="s">
        <v>18</v>
      </c>
      <c r="I51" s="34">
        <f>SUM(I48:I50)</f>
        <v>3458</v>
      </c>
      <c r="J51" s="26">
        <f t="shared" si="1"/>
        <v>5849</v>
      </c>
      <c r="K51" s="34">
        <f>SUM(K48:K50)</f>
        <v>2822</v>
      </c>
      <c r="L51" s="26">
        <f>SUM(L48:L50)</f>
        <v>3027</v>
      </c>
    </row>
    <row r="52" spans="1:12">
      <c r="G52" s="30" t="s">
        <v>50</v>
      </c>
      <c r="H52" s="31"/>
      <c r="I52" s="29">
        <v>406</v>
      </c>
      <c r="J52" s="29">
        <f t="shared" si="1"/>
        <v>748</v>
      </c>
      <c r="K52" s="29">
        <v>357</v>
      </c>
      <c r="L52" s="29">
        <v>391</v>
      </c>
    </row>
    <row r="53" spans="1:12">
      <c r="A53" s="44" t="s">
        <v>61</v>
      </c>
      <c r="B53" s="45"/>
      <c r="C53" s="46">
        <f>C7+C11+C20+C23+C27+C31+C33+C41+C43+C48+C51</f>
        <v>25780</v>
      </c>
      <c r="D53" s="46">
        <f>E53+F53</f>
        <v>41658</v>
      </c>
      <c r="E53" s="46">
        <f>E7+E11+E20+E23+E27+E31+E33+E41+E43+E48+E51</f>
        <v>19535</v>
      </c>
      <c r="F53" s="46">
        <f>F7+F11+F20+F23+F27+F31+F33+F41+F43+F48+F51</f>
        <v>22123</v>
      </c>
      <c r="G53" s="24"/>
      <c r="H53" s="25" t="s">
        <v>18</v>
      </c>
      <c r="I53" s="26">
        <f>I52</f>
        <v>406</v>
      </c>
      <c r="J53" s="26">
        <f t="shared" si="1"/>
        <v>748</v>
      </c>
      <c r="K53" s="26">
        <f>K52</f>
        <v>357</v>
      </c>
      <c r="L53" s="26">
        <f>L52</f>
        <v>391</v>
      </c>
    </row>
    <row r="54" spans="1:12">
      <c r="G54" s="19" t="s">
        <v>51</v>
      </c>
      <c r="H54" s="20">
        <v>1</v>
      </c>
      <c r="I54" s="21">
        <v>1238</v>
      </c>
      <c r="J54" s="21">
        <f t="shared" si="1"/>
        <v>2192</v>
      </c>
      <c r="K54" s="33">
        <v>1000</v>
      </c>
      <c r="L54" s="21">
        <v>1192</v>
      </c>
    </row>
    <row r="55" spans="1:12">
      <c r="G55" s="27"/>
      <c r="H55" s="28">
        <v>2</v>
      </c>
      <c r="I55" s="29">
        <v>2796</v>
      </c>
      <c r="J55" s="29">
        <f t="shared" si="1"/>
        <v>5041</v>
      </c>
      <c r="K55" s="22">
        <v>2307</v>
      </c>
      <c r="L55" s="29">
        <v>2734</v>
      </c>
    </row>
    <row r="56" spans="1:12">
      <c r="G56" s="30"/>
      <c r="H56" s="31">
        <v>3</v>
      </c>
      <c r="I56" s="29">
        <v>2644</v>
      </c>
      <c r="J56" s="29">
        <f t="shared" si="1"/>
        <v>4750</v>
      </c>
      <c r="K56" s="22">
        <v>2182</v>
      </c>
      <c r="L56" s="29">
        <v>2568</v>
      </c>
    </row>
    <row r="57" spans="1:12">
      <c r="G57" s="24"/>
      <c r="H57" s="25" t="s">
        <v>18</v>
      </c>
      <c r="I57" s="34">
        <f>SUM(I54:I56)</f>
        <v>6678</v>
      </c>
      <c r="J57" s="26">
        <f t="shared" si="1"/>
        <v>11983</v>
      </c>
      <c r="K57" s="34">
        <f>SUM(K54:K56)</f>
        <v>5489</v>
      </c>
      <c r="L57" s="26">
        <f>SUM(L54:L56)</f>
        <v>6494</v>
      </c>
    </row>
    <row r="58" spans="1:12">
      <c r="G58" s="19" t="s">
        <v>52</v>
      </c>
      <c r="H58" s="20"/>
      <c r="I58" s="21">
        <v>1455</v>
      </c>
      <c r="J58" s="21">
        <f t="shared" si="1"/>
        <v>2533</v>
      </c>
      <c r="K58" s="21">
        <v>1152</v>
      </c>
      <c r="L58" s="21">
        <v>1381</v>
      </c>
    </row>
    <row r="59" spans="1:12">
      <c r="G59" s="24"/>
      <c r="H59" s="25" t="s">
        <v>18</v>
      </c>
      <c r="I59" s="26">
        <f>I58</f>
        <v>1455</v>
      </c>
      <c r="J59" s="26">
        <f t="shared" si="1"/>
        <v>2533</v>
      </c>
      <c r="K59" s="26">
        <f>K58</f>
        <v>1152</v>
      </c>
      <c r="L59" s="26">
        <f>L58</f>
        <v>1381</v>
      </c>
    </row>
    <row r="60" spans="1:12">
      <c r="G60" s="19" t="s">
        <v>14</v>
      </c>
      <c r="H60" s="20">
        <v>1</v>
      </c>
      <c r="I60" s="21">
        <v>18</v>
      </c>
      <c r="J60" s="21">
        <f t="shared" si="1"/>
        <v>34</v>
      </c>
      <c r="K60" s="21">
        <v>15</v>
      </c>
      <c r="L60" s="21">
        <v>19</v>
      </c>
    </row>
    <row r="61" spans="1:12">
      <c r="G61" s="24"/>
      <c r="H61" s="25" t="s">
        <v>18</v>
      </c>
      <c r="I61" s="26">
        <f>I60</f>
        <v>18</v>
      </c>
      <c r="J61" s="26">
        <f t="shared" si="1"/>
        <v>34</v>
      </c>
      <c r="K61" s="26">
        <f>K60</f>
        <v>15</v>
      </c>
      <c r="L61" s="26">
        <f>L60</f>
        <v>19</v>
      </c>
    </row>
    <row r="62" spans="1:12">
      <c r="G62" s="19" t="s">
        <v>54</v>
      </c>
      <c r="H62" s="20">
        <v>1</v>
      </c>
      <c r="I62" s="21">
        <v>53</v>
      </c>
      <c r="J62" s="21">
        <f t="shared" si="1"/>
        <v>75</v>
      </c>
      <c r="K62" s="21">
        <v>40</v>
      </c>
      <c r="L62" s="21">
        <v>35</v>
      </c>
    </row>
    <row r="63" spans="1:12">
      <c r="G63" s="30"/>
      <c r="H63" s="31">
        <v>2</v>
      </c>
      <c r="I63" s="29">
        <v>44</v>
      </c>
      <c r="J63" s="29">
        <f t="shared" si="1"/>
        <v>65</v>
      </c>
      <c r="K63" s="29">
        <v>37</v>
      </c>
      <c r="L63" s="29">
        <v>28</v>
      </c>
    </row>
    <row r="64" spans="1:12">
      <c r="G64" s="30"/>
      <c r="H64" s="31">
        <v>3</v>
      </c>
      <c r="I64" s="29">
        <v>117</v>
      </c>
      <c r="J64" s="29">
        <f t="shared" si="1"/>
        <v>197</v>
      </c>
      <c r="K64" s="29">
        <v>105</v>
      </c>
      <c r="L64" s="29">
        <v>92</v>
      </c>
    </row>
    <row r="65" spans="7:12">
      <c r="G65" s="24"/>
      <c r="H65" s="25" t="s">
        <v>18</v>
      </c>
      <c r="I65" s="34">
        <f>SUM(I62:I64)</f>
        <v>214</v>
      </c>
      <c r="J65" s="26">
        <f t="shared" si="1"/>
        <v>337</v>
      </c>
      <c r="K65" s="34">
        <f>SUM(K62:K64)</f>
        <v>182</v>
      </c>
      <c r="L65" s="26">
        <f>SUM(L62:L64)</f>
        <v>155</v>
      </c>
    </row>
    <row r="66" spans="7:12">
      <c r="G66" s="19" t="s">
        <v>55</v>
      </c>
      <c r="H66" s="20">
        <v>1</v>
      </c>
      <c r="I66" s="21">
        <v>33</v>
      </c>
      <c r="J66" s="21">
        <f t="shared" si="1"/>
        <v>46</v>
      </c>
      <c r="K66" s="21">
        <v>24</v>
      </c>
      <c r="L66" s="21">
        <v>22</v>
      </c>
    </row>
    <row r="67" spans="7:12">
      <c r="G67" s="30"/>
      <c r="H67" s="31">
        <v>2</v>
      </c>
      <c r="I67" s="29">
        <v>392</v>
      </c>
      <c r="J67" s="29">
        <f t="shared" si="1"/>
        <v>567</v>
      </c>
      <c r="K67" s="29">
        <v>287</v>
      </c>
      <c r="L67" s="29">
        <v>280</v>
      </c>
    </row>
    <row r="68" spans="7:12">
      <c r="G68" s="30"/>
      <c r="H68" s="31">
        <v>3</v>
      </c>
      <c r="I68" s="29">
        <v>430</v>
      </c>
      <c r="J68" s="29">
        <f t="shared" si="1"/>
        <v>672</v>
      </c>
      <c r="K68" s="29">
        <v>311</v>
      </c>
      <c r="L68" s="29">
        <v>361</v>
      </c>
    </row>
    <row r="69" spans="7:12">
      <c r="G69" s="24"/>
      <c r="H69" s="25" t="s">
        <v>18</v>
      </c>
      <c r="I69" s="34">
        <f>SUM(I66:I68)</f>
        <v>855</v>
      </c>
      <c r="J69" s="26">
        <f t="shared" si="1"/>
        <v>1285</v>
      </c>
      <c r="K69" s="34">
        <f>SUM(K66:K68)</f>
        <v>622</v>
      </c>
      <c r="L69" s="26">
        <f>SUM(L66:L68)</f>
        <v>663</v>
      </c>
    </row>
    <row r="70" spans="7:12">
      <c r="G70" s="19" t="s">
        <v>57</v>
      </c>
      <c r="H70" s="20"/>
      <c r="I70" s="21">
        <v>531</v>
      </c>
      <c r="J70" s="21">
        <f>K70+L70</f>
        <v>711</v>
      </c>
      <c r="K70" s="21">
        <v>389</v>
      </c>
      <c r="L70" s="21">
        <v>322</v>
      </c>
    </row>
    <row r="71" spans="7:12">
      <c r="G71" s="24"/>
      <c r="H71" s="25" t="s">
        <v>18</v>
      </c>
      <c r="I71" s="26">
        <f>I70</f>
        <v>531</v>
      </c>
      <c r="J71" s="26">
        <f>K71+L71</f>
        <v>711</v>
      </c>
      <c r="K71" s="26">
        <f>K70</f>
        <v>389</v>
      </c>
      <c r="L71" s="26">
        <f>L70</f>
        <v>322</v>
      </c>
    </row>
    <row r="73" spans="7:12">
      <c r="G73" s="44" t="s">
        <v>62</v>
      </c>
      <c r="H73" s="45"/>
      <c r="I73" s="46">
        <f>I10+I15+I20+I22+I24+I26+I29+I31+I35+I37+I40+I42+I45+I47+I51+I53+I57+I59+I61+I65+I69+I71</f>
        <v>31269</v>
      </c>
      <c r="J73" s="46">
        <f>K73+L73</f>
        <v>52233</v>
      </c>
      <c r="K73" s="46">
        <f>K10+K15+K20+K22+K24+K26+K29+K31+K35+K37+K40+K42+K45+K47+K51+K53+K57+K59+K61+K65+K69+K71</f>
        <v>24783</v>
      </c>
      <c r="L73" s="46">
        <f>L10+L15+L20+L22+L24+L26+L29+L31+L35+L37+L40+L42+L45+L47+L51+L53+L57+L59+L61+L65+L69+L71</f>
        <v>27450</v>
      </c>
    </row>
    <row r="74" spans="7:12">
      <c r="G74" s="7"/>
      <c r="H74" s="7"/>
      <c r="I74" s="7"/>
      <c r="J74" s="7"/>
      <c r="K74" s="7"/>
      <c r="L74" s="7"/>
    </row>
  </sheetData>
  <sheetProtection sheet="1" objects="1" scenarios="1"/>
  <mergeCells count="1">
    <mergeCell ref="E2:F2"/>
  </mergeCells>
  <phoneticPr fontId="6"/>
  <printOptions gridLinesSet="0"/>
  <pageMargins left="0.78740157480314965" right="0.59055118110236227" top="0" bottom="0" header="0.51181102362204722" footer="0.51181102362204722"/>
  <pageSetup paperSize="12" scale="80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28BD-A7D7-8F4A-AF07-243EECBD2A3B}">
  <dimension ref="A1:F1048576"/>
  <sheetViews>
    <sheetView tabSelected="1" zoomScale="170" zoomScaleNormal="170" workbookViewId="0">
      <selection activeCell="G1" sqref="G1:G1048576"/>
    </sheetView>
  </sheetViews>
  <sheetFormatPr baseColWidth="10" defaultRowHeight="14"/>
  <cols>
    <col min="1" max="1" width="15" bestFit="1" customWidth="1"/>
    <col min="2" max="2" width="11.1640625" style="59" bestFit="1" customWidth="1"/>
  </cols>
  <sheetData>
    <row r="1" spans="1:6">
      <c r="A1" s="9" t="s">
        <v>4</v>
      </c>
      <c r="B1" s="53" t="s">
        <v>63</v>
      </c>
      <c r="C1" s="16" t="s">
        <v>10</v>
      </c>
      <c r="D1" s="17" t="s">
        <v>11</v>
      </c>
      <c r="E1" s="17" t="s">
        <v>12</v>
      </c>
      <c r="F1" s="17" t="s">
        <v>13</v>
      </c>
    </row>
    <row r="2" spans="1:6">
      <c r="A2" s="19" t="s">
        <v>14</v>
      </c>
      <c r="B2" s="54">
        <v>2</v>
      </c>
      <c r="C2" s="21">
        <v>32</v>
      </c>
      <c r="D2" s="22">
        <f t="shared" ref="D2:D50" si="0">E2+F2</f>
        <v>35</v>
      </c>
      <c r="E2" s="21">
        <v>22</v>
      </c>
      <c r="F2" s="21">
        <v>13</v>
      </c>
    </row>
    <row r="3" spans="1:6">
      <c r="A3" s="19" t="s">
        <v>19</v>
      </c>
      <c r="B3" s="54">
        <v>1</v>
      </c>
      <c r="C3" s="33">
        <v>56</v>
      </c>
      <c r="D3" s="21">
        <f t="shared" si="0"/>
        <v>66</v>
      </c>
      <c r="E3" s="33">
        <v>31</v>
      </c>
      <c r="F3" s="21">
        <v>35</v>
      </c>
    </row>
    <row r="4" spans="1:6">
      <c r="A4" s="19" t="s">
        <v>19</v>
      </c>
      <c r="B4" s="55">
        <v>2</v>
      </c>
      <c r="C4" s="22">
        <v>71</v>
      </c>
      <c r="D4" s="29">
        <f t="shared" si="0"/>
        <v>106</v>
      </c>
      <c r="E4" s="22">
        <v>59</v>
      </c>
      <c r="F4" s="29">
        <v>47</v>
      </c>
    </row>
    <row r="5" spans="1:6">
      <c r="A5" s="19" t="s">
        <v>19</v>
      </c>
      <c r="B5" s="55">
        <v>3</v>
      </c>
      <c r="C5" s="22">
        <v>53</v>
      </c>
      <c r="D5" s="29">
        <f t="shared" si="0"/>
        <v>68</v>
      </c>
      <c r="E5" s="22">
        <v>37</v>
      </c>
      <c r="F5" s="29">
        <v>31</v>
      </c>
    </row>
    <row r="6" spans="1:6">
      <c r="A6" s="19" t="s">
        <v>22</v>
      </c>
      <c r="B6" s="54">
        <v>1</v>
      </c>
      <c r="C6" s="33">
        <v>951</v>
      </c>
      <c r="D6" s="21">
        <f t="shared" si="0"/>
        <v>1473</v>
      </c>
      <c r="E6" s="33">
        <v>654</v>
      </c>
      <c r="F6" s="21">
        <v>819</v>
      </c>
    </row>
    <row r="7" spans="1:6">
      <c r="A7" s="19" t="s">
        <v>22</v>
      </c>
      <c r="B7" s="55">
        <v>2</v>
      </c>
      <c r="C7" s="22">
        <v>454</v>
      </c>
      <c r="D7" s="29">
        <f t="shared" si="0"/>
        <v>650</v>
      </c>
      <c r="E7" s="22">
        <v>290</v>
      </c>
      <c r="F7" s="29">
        <v>360</v>
      </c>
    </row>
    <row r="8" spans="1:6">
      <c r="A8" s="19" t="s">
        <v>22</v>
      </c>
      <c r="B8" s="55">
        <v>3</v>
      </c>
      <c r="C8" s="22">
        <v>222</v>
      </c>
      <c r="D8" s="29">
        <f t="shared" si="0"/>
        <v>302</v>
      </c>
      <c r="E8" s="22">
        <v>131</v>
      </c>
      <c r="F8" s="29">
        <v>171</v>
      </c>
    </row>
    <row r="9" spans="1:6">
      <c r="A9" s="19" t="s">
        <v>22</v>
      </c>
      <c r="B9" s="55">
        <v>4</v>
      </c>
      <c r="C9" s="22">
        <v>132</v>
      </c>
      <c r="D9" s="29">
        <f t="shared" si="0"/>
        <v>190</v>
      </c>
      <c r="E9" s="22">
        <v>78</v>
      </c>
      <c r="F9" s="29">
        <v>112</v>
      </c>
    </row>
    <row r="10" spans="1:6">
      <c r="A10" s="19" t="s">
        <v>22</v>
      </c>
      <c r="B10" s="55">
        <v>5</v>
      </c>
      <c r="C10" s="22">
        <v>20</v>
      </c>
      <c r="D10" s="29">
        <f t="shared" si="0"/>
        <v>29</v>
      </c>
      <c r="E10" s="22">
        <v>16</v>
      </c>
      <c r="F10" s="29">
        <v>13</v>
      </c>
    </row>
    <row r="11" spans="1:6">
      <c r="A11" s="19" t="s">
        <v>22</v>
      </c>
      <c r="B11" s="55">
        <v>6</v>
      </c>
      <c r="C11" s="22">
        <v>36</v>
      </c>
      <c r="D11" s="29">
        <f t="shared" si="0"/>
        <v>55</v>
      </c>
      <c r="E11" s="22">
        <v>28</v>
      </c>
      <c r="F11" s="29">
        <v>27</v>
      </c>
    </row>
    <row r="12" spans="1:6">
      <c r="A12" s="19" t="s">
        <v>22</v>
      </c>
      <c r="B12" s="55">
        <v>7</v>
      </c>
      <c r="C12" s="22">
        <v>166</v>
      </c>
      <c r="D12" s="29">
        <f t="shared" si="0"/>
        <v>218</v>
      </c>
      <c r="E12" s="22">
        <v>106</v>
      </c>
      <c r="F12" s="29">
        <v>112</v>
      </c>
    </row>
    <row r="13" spans="1:6">
      <c r="A13" s="19" t="s">
        <v>22</v>
      </c>
      <c r="B13" s="55">
        <v>8</v>
      </c>
      <c r="C13" s="22">
        <v>484</v>
      </c>
      <c r="D13" s="29">
        <f t="shared" si="0"/>
        <v>618</v>
      </c>
      <c r="E13" s="22">
        <v>326</v>
      </c>
      <c r="F13" s="29">
        <v>292</v>
      </c>
    </row>
    <row r="14" spans="1:6">
      <c r="A14" s="19" t="s">
        <v>25</v>
      </c>
      <c r="B14" s="54">
        <v>1</v>
      </c>
      <c r="C14" s="33">
        <v>888</v>
      </c>
      <c r="D14" s="21">
        <f t="shared" si="0"/>
        <v>1240</v>
      </c>
      <c r="E14" s="33">
        <v>554</v>
      </c>
      <c r="F14" s="21">
        <v>686</v>
      </c>
    </row>
    <row r="15" spans="1:6">
      <c r="A15" s="19" t="s">
        <v>25</v>
      </c>
      <c r="B15" s="55">
        <v>2</v>
      </c>
      <c r="C15" s="22">
        <v>610</v>
      </c>
      <c r="D15" s="29">
        <f t="shared" si="0"/>
        <v>956</v>
      </c>
      <c r="E15" s="22">
        <v>438</v>
      </c>
      <c r="F15" s="29">
        <v>518</v>
      </c>
    </row>
    <row r="16" spans="1:6">
      <c r="A16" s="19" t="s">
        <v>64</v>
      </c>
      <c r="B16" s="54">
        <v>1</v>
      </c>
      <c r="C16" s="33">
        <v>635</v>
      </c>
      <c r="D16" s="21">
        <f t="shared" si="0"/>
        <v>989</v>
      </c>
      <c r="E16" s="33">
        <v>445</v>
      </c>
      <c r="F16" s="21">
        <v>544</v>
      </c>
    </row>
    <row r="17" spans="1:6">
      <c r="A17" s="19" t="s">
        <v>64</v>
      </c>
      <c r="B17" s="55">
        <v>2</v>
      </c>
      <c r="C17" s="22">
        <v>601</v>
      </c>
      <c r="D17" s="29">
        <f t="shared" si="0"/>
        <v>859</v>
      </c>
      <c r="E17" s="22">
        <v>411</v>
      </c>
      <c r="F17" s="29">
        <v>448</v>
      </c>
    </row>
    <row r="18" spans="1:6">
      <c r="A18" s="19" t="s">
        <v>64</v>
      </c>
      <c r="B18" s="55">
        <v>3</v>
      </c>
      <c r="C18" s="22">
        <v>539</v>
      </c>
      <c r="D18" s="29">
        <f t="shared" si="0"/>
        <v>795</v>
      </c>
      <c r="E18" s="22">
        <v>362</v>
      </c>
      <c r="F18" s="29">
        <v>433</v>
      </c>
    </row>
    <row r="19" spans="1:6">
      <c r="A19" s="19" t="s">
        <v>31</v>
      </c>
      <c r="B19" s="54">
        <v>1</v>
      </c>
      <c r="C19" s="33">
        <v>750</v>
      </c>
      <c r="D19" s="21">
        <f t="shared" si="0"/>
        <v>1268</v>
      </c>
      <c r="E19" s="33">
        <v>598</v>
      </c>
      <c r="F19" s="21">
        <v>670</v>
      </c>
    </row>
    <row r="20" spans="1:6">
      <c r="A20" s="19" t="s">
        <v>31</v>
      </c>
      <c r="B20" s="55">
        <v>2</v>
      </c>
      <c r="C20" s="22">
        <v>1488</v>
      </c>
      <c r="D20" s="29">
        <f t="shared" si="0"/>
        <v>2846</v>
      </c>
      <c r="E20" s="22">
        <v>1390</v>
      </c>
      <c r="F20" s="29">
        <v>1456</v>
      </c>
    </row>
    <row r="21" spans="1:6">
      <c r="A21" s="19" t="s">
        <v>31</v>
      </c>
      <c r="B21" s="55">
        <v>3</v>
      </c>
      <c r="C21" s="22">
        <v>1755</v>
      </c>
      <c r="D21" s="29">
        <f t="shared" si="0"/>
        <v>3064</v>
      </c>
      <c r="E21" s="22">
        <v>1403</v>
      </c>
      <c r="F21" s="29">
        <v>1661</v>
      </c>
    </row>
    <row r="22" spans="1:6">
      <c r="A22" s="19" t="s">
        <v>34</v>
      </c>
      <c r="B22" s="54"/>
      <c r="C22" s="33">
        <v>2004</v>
      </c>
      <c r="D22" s="21">
        <f t="shared" si="0"/>
        <v>3568</v>
      </c>
      <c r="E22" s="33">
        <v>1589</v>
      </c>
      <c r="F22" s="21">
        <v>1979</v>
      </c>
    </row>
    <row r="23" spans="1:6">
      <c r="A23" s="19" t="s">
        <v>36</v>
      </c>
      <c r="B23" s="54">
        <v>1</v>
      </c>
      <c r="C23" s="33">
        <v>596</v>
      </c>
      <c r="D23" s="21">
        <f t="shared" si="0"/>
        <v>890</v>
      </c>
      <c r="E23" s="33">
        <v>416</v>
      </c>
      <c r="F23" s="21">
        <v>474</v>
      </c>
    </row>
    <row r="24" spans="1:6">
      <c r="A24" s="19" t="s">
        <v>36</v>
      </c>
      <c r="B24" s="55">
        <v>2</v>
      </c>
      <c r="C24" s="22">
        <v>746</v>
      </c>
      <c r="D24" s="29">
        <f t="shared" si="0"/>
        <v>1076</v>
      </c>
      <c r="E24" s="22">
        <v>514</v>
      </c>
      <c r="F24" s="29">
        <v>562</v>
      </c>
    </row>
    <row r="25" spans="1:6">
      <c r="A25" s="19" t="s">
        <v>36</v>
      </c>
      <c r="B25" s="55">
        <v>3</v>
      </c>
      <c r="C25" s="22">
        <v>623</v>
      </c>
      <c r="D25" s="29">
        <f t="shared" si="0"/>
        <v>948</v>
      </c>
      <c r="E25" s="22">
        <v>426</v>
      </c>
      <c r="F25" s="29">
        <v>522</v>
      </c>
    </row>
    <row r="26" spans="1:6">
      <c r="A26" s="19" t="s">
        <v>36</v>
      </c>
      <c r="B26" s="55">
        <v>4</v>
      </c>
      <c r="C26" s="22">
        <v>449</v>
      </c>
      <c r="D26" s="29">
        <f t="shared" si="0"/>
        <v>603</v>
      </c>
      <c r="E26" s="22">
        <v>308</v>
      </c>
      <c r="F26" s="29">
        <v>295</v>
      </c>
    </row>
    <row r="27" spans="1:6">
      <c r="A27" s="19" t="s">
        <v>36</v>
      </c>
      <c r="B27" s="55">
        <v>5</v>
      </c>
      <c r="C27" s="22">
        <v>303</v>
      </c>
      <c r="D27" s="29">
        <f t="shared" si="0"/>
        <v>366</v>
      </c>
      <c r="E27" s="22">
        <v>105</v>
      </c>
      <c r="F27" s="29">
        <v>261</v>
      </c>
    </row>
    <row r="28" spans="1:6">
      <c r="A28" s="19" t="s">
        <v>36</v>
      </c>
      <c r="B28" s="55">
        <v>6</v>
      </c>
      <c r="C28" s="22">
        <v>1080</v>
      </c>
      <c r="D28" s="29">
        <f t="shared" si="0"/>
        <v>1868</v>
      </c>
      <c r="E28" s="22">
        <v>864</v>
      </c>
      <c r="F28" s="29">
        <v>1004</v>
      </c>
    </row>
    <row r="29" spans="1:6">
      <c r="A29" s="19" t="s">
        <v>36</v>
      </c>
      <c r="B29" s="55">
        <v>7</v>
      </c>
      <c r="C29" s="22">
        <v>1866</v>
      </c>
      <c r="D29" s="29">
        <f t="shared" si="0"/>
        <v>3287</v>
      </c>
      <c r="E29" s="22">
        <v>1509</v>
      </c>
      <c r="F29" s="29">
        <v>1778</v>
      </c>
    </row>
    <row r="30" spans="1:6">
      <c r="A30" s="19" t="s">
        <v>39</v>
      </c>
      <c r="B30" s="54"/>
      <c r="C30" s="33">
        <v>0</v>
      </c>
      <c r="D30" s="21">
        <f t="shared" si="0"/>
        <v>0</v>
      </c>
      <c r="E30" s="33">
        <v>0</v>
      </c>
      <c r="F30" s="21">
        <v>0</v>
      </c>
    </row>
    <row r="31" spans="1:6">
      <c r="A31" s="19" t="s">
        <v>41</v>
      </c>
      <c r="B31" s="54">
        <v>1</v>
      </c>
      <c r="C31" s="33">
        <v>53</v>
      </c>
      <c r="D31" s="21">
        <f t="shared" si="0"/>
        <v>70</v>
      </c>
      <c r="E31" s="33">
        <v>36</v>
      </c>
      <c r="F31" s="21">
        <v>34</v>
      </c>
    </row>
    <row r="32" spans="1:6">
      <c r="A32" s="19" t="s">
        <v>41</v>
      </c>
      <c r="B32" s="55">
        <v>2</v>
      </c>
      <c r="C32" s="22">
        <v>720</v>
      </c>
      <c r="D32" s="29">
        <f t="shared" si="0"/>
        <v>1116</v>
      </c>
      <c r="E32" s="22">
        <v>563</v>
      </c>
      <c r="F32" s="29">
        <v>553</v>
      </c>
    </row>
    <row r="33" spans="1:6">
      <c r="A33" s="19" t="s">
        <v>41</v>
      </c>
      <c r="B33" s="55">
        <v>3</v>
      </c>
      <c r="C33" s="22">
        <v>916</v>
      </c>
      <c r="D33" s="29">
        <f t="shared" si="0"/>
        <v>1398</v>
      </c>
      <c r="E33" s="22">
        <v>690</v>
      </c>
      <c r="F33" s="29">
        <v>708</v>
      </c>
    </row>
    <row r="34" spans="1:6">
      <c r="A34" s="19" t="s">
        <v>41</v>
      </c>
      <c r="B34" s="55">
        <v>4</v>
      </c>
      <c r="C34" s="22">
        <v>679</v>
      </c>
      <c r="D34" s="29">
        <f t="shared" si="0"/>
        <v>1117</v>
      </c>
      <c r="E34" s="22">
        <v>518</v>
      </c>
      <c r="F34" s="29">
        <v>599</v>
      </c>
    </row>
    <row r="35" spans="1:6">
      <c r="A35" s="19" t="s">
        <v>43</v>
      </c>
      <c r="B35" s="54">
        <v>1</v>
      </c>
      <c r="C35" s="33">
        <v>2116</v>
      </c>
      <c r="D35" s="21">
        <f t="shared" si="0"/>
        <v>3297</v>
      </c>
      <c r="E35" s="33">
        <v>1629</v>
      </c>
      <c r="F35" s="21">
        <v>1668</v>
      </c>
    </row>
    <row r="36" spans="1:6">
      <c r="A36" s="19" t="s">
        <v>43</v>
      </c>
      <c r="B36" s="55">
        <v>2</v>
      </c>
      <c r="C36" s="22">
        <v>3686</v>
      </c>
      <c r="D36" s="29">
        <f t="shared" si="0"/>
        <v>6227</v>
      </c>
      <c r="E36" s="22">
        <v>2989</v>
      </c>
      <c r="F36" s="29">
        <v>3238</v>
      </c>
    </row>
    <row r="37" spans="1:6">
      <c r="A37" s="19" t="s">
        <v>15</v>
      </c>
      <c r="B37" s="54">
        <v>1</v>
      </c>
      <c r="C37" s="21">
        <v>0</v>
      </c>
      <c r="D37" s="21">
        <f t="shared" si="0"/>
        <v>0</v>
      </c>
      <c r="E37" s="21">
        <v>0</v>
      </c>
      <c r="F37" s="21">
        <v>0</v>
      </c>
    </row>
    <row r="38" spans="1:6">
      <c r="A38" s="19" t="s">
        <v>15</v>
      </c>
      <c r="B38" s="56">
        <v>2</v>
      </c>
      <c r="C38" s="29">
        <v>0</v>
      </c>
      <c r="D38" s="29">
        <f t="shared" si="0"/>
        <v>0</v>
      </c>
      <c r="E38" s="29">
        <v>0</v>
      </c>
      <c r="F38" s="29">
        <v>0</v>
      </c>
    </row>
    <row r="39" spans="1:6">
      <c r="A39" s="19" t="s">
        <v>15</v>
      </c>
      <c r="B39" s="55">
        <v>3</v>
      </c>
      <c r="C39" s="29">
        <v>3</v>
      </c>
      <c r="D39" s="29">
        <f t="shared" si="0"/>
        <v>3</v>
      </c>
      <c r="E39" s="29">
        <v>2</v>
      </c>
      <c r="F39" s="29">
        <v>1</v>
      </c>
    </row>
    <row r="40" spans="1:6">
      <c r="A40" s="19" t="s">
        <v>15</v>
      </c>
      <c r="B40" s="55">
        <v>4</v>
      </c>
      <c r="C40" s="29">
        <v>46</v>
      </c>
      <c r="D40" s="29">
        <f t="shared" si="0"/>
        <v>86</v>
      </c>
      <c r="E40" s="29">
        <v>41</v>
      </c>
      <c r="F40" s="29">
        <v>45</v>
      </c>
    </row>
    <row r="41" spans="1:6">
      <c r="A41" s="19" t="s">
        <v>20</v>
      </c>
      <c r="B41" s="54">
        <v>1</v>
      </c>
      <c r="C41" s="21">
        <v>110</v>
      </c>
      <c r="D41" s="21">
        <f t="shared" si="0"/>
        <v>176</v>
      </c>
      <c r="E41" s="21">
        <v>84</v>
      </c>
      <c r="F41" s="21">
        <v>92</v>
      </c>
    </row>
    <row r="42" spans="1:6">
      <c r="A42" s="19" t="s">
        <v>20</v>
      </c>
      <c r="B42" s="55">
        <v>2</v>
      </c>
      <c r="C42" s="29">
        <v>34</v>
      </c>
      <c r="D42" s="29">
        <f t="shared" si="0"/>
        <v>53</v>
      </c>
      <c r="E42" s="29">
        <v>29</v>
      </c>
      <c r="F42" s="29">
        <v>24</v>
      </c>
    </row>
    <row r="43" spans="1:6">
      <c r="A43" s="19" t="s">
        <v>20</v>
      </c>
      <c r="B43" s="55">
        <v>3</v>
      </c>
      <c r="C43" s="29">
        <v>2</v>
      </c>
      <c r="D43" s="29">
        <f t="shared" si="0"/>
        <v>5</v>
      </c>
      <c r="E43" s="29">
        <v>3</v>
      </c>
      <c r="F43" s="29">
        <v>2</v>
      </c>
    </row>
    <row r="44" spans="1:6">
      <c r="A44" s="19" t="s">
        <v>20</v>
      </c>
      <c r="B44" s="55">
        <v>4</v>
      </c>
      <c r="C44" s="29">
        <v>31</v>
      </c>
      <c r="D44" s="29">
        <f t="shared" si="0"/>
        <v>51</v>
      </c>
      <c r="E44" s="29">
        <v>27</v>
      </c>
      <c r="F44" s="29">
        <v>24</v>
      </c>
    </row>
    <row r="45" spans="1:6">
      <c r="A45" s="19" t="s">
        <v>23</v>
      </c>
      <c r="B45" s="54">
        <v>1</v>
      </c>
      <c r="C45" s="21">
        <v>181</v>
      </c>
      <c r="D45" s="21">
        <f t="shared" si="0"/>
        <v>263</v>
      </c>
      <c r="E45" s="21">
        <v>138</v>
      </c>
      <c r="F45" s="21">
        <v>125</v>
      </c>
    </row>
    <row r="46" spans="1:6">
      <c r="A46" s="19" t="s">
        <v>23</v>
      </c>
      <c r="B46" s="55">
        <v>2</v>
      </c>
      <c r="C46" s="29">
        <v>125</v>
      </c>
      <c r="D46" s="29">
        <f t="shared" si="0"/>
        <v>216</v>
      </c>
      <c r="E46" s="29">
        <v>95</v>
      </c>
      <c r="F46" s="29">
        <v>121</v>
      </c>
    </row>
    <row r="47" spans="1:6">
      <c r="A47" s="19" t="s">
        <v>23</v>
      </c>
      <c r="B47" s="55">
        <v>3</v>
      </c>
      <c r="C47" s="29">
        <v>189</v>
      </c>
      <c r="D47" s="29">
        <f t="shared" si="0"/>
        <v>257</v>
      </c>
      <c r="E47" s="29">
        <v>144</v>
      </c>
      <c r="F47" s="29">
        <v>113</v>
      </c>
    </row>
    <row r="48" spans="1:6">
      <c r="A48" s="19" t="s">
        <v>23</v>
      </c>
      <c r="B48" s="55">
        <v>4</v>
      </c>
      <c r="C48" s="29">
        <v>404</v>
      </c>
      <c r="D48" s="29">
        <f t="shared" si="0"/>
        <v>541</v>
      </c>
      <c r="E48" s="29">
        <v>262</v>
      </c>
      <c r="F48" s="29">
        <v>279</v>
      </c>
    </row>
    <row r="49" spans="1:6">
      <c r="A49" s="19" t="s">
        <v>26</v>
      </c>
      <c r="B49" s="54"/>
      <c r="C49" s="21">
        <v>582</v>
      </c>
      <c r="D49" s="21">
        <f t="shared" si="0"/>
        <v>979</v>
      </c>
      <c r="E49" s="21">
        <v>489</v>
      </c>
      <c r="F49" s="21">
        <v>490</v>
      </c>
    </row>
    <row r="50" spans="1:6">
      <c r="A50" s="19" t="s">
        <v>29</v>
      </c>
      <c r="B50" s="54"/>
      <c r="C50" s="21">
        <v>658</v>
      </c>
      <c r="D50" s="21">
        <f t="shared" si="0"/>
        <v>1079</v>
      </c>
      <c r="E50" s="21">
        <v>550</v>
      </c>
      <c r="F50" s="21">
        <v>529</v>
      </c>
    </row>
    <row r="51" spans="1:6">
      <c r="A51" s="19" t="s">
        <v>32</v>
      </c>
      <c r="B51" s="54"/>
      <c r="C51" s="21">
        <v>1035</v>
      </c>
      <c r="D51" s="21">
        <f t="shared" ref="D51:D79" si="1">E51+F51</f>
        <v>1757</v>
      </c>
      <c r="E51" s="21">
        <v>857</v>
      </c>
      <c r="F51" s="21">
        <v>900</v>
      </c>
    </row>
    <row r="52" spans="1:6">
      <c r="A52" s="19" t="s">
        <v>56</v>
      </c>
      <c r="B52" s="54">
        <v>1</v>
      </c>
      <c r="C52" s="21">
        <v>777</v>
      </c>
      <c r="D52" s="21">
        <f t="shared" si="1"/>
        <v>1160</v>
      </c>
      <c r="E52" s="21">
        <v>596</v>
      </c>
      <c r="F52" s="21">
        <v>564</v>
      </c>
    </row>
    <row r="53" spans="1:6">
      <c r="A53" s="19" t="s">
        <v>56</v>
      </c>
      <c r="B53" s="55">
        <v>2</v>
      </c>
      <c r="C53" s="29">
        <v>1072</v>
      </c>
      <c r="D53" s="29">
        <f t="shared" si="1"/>
        <v>1733</v>
      </c>
      <c r="E53" s="29">
        <v>825</v>
      </c>
      <c r="F53" s="29">
        <v>908</v>
      </c>
    </row>
    <row r="54" spans="1:6">
      <c r="A54" s="19" t="s">
        <v>37</v>
      </c>
      <c r="B54" s="54"/>
      <c r="C54" s="21">
        <v>871</v>
      </c>
      <c r="D54" s="21">
        <f t="shared" si="1"/>
        <v>1488</v>
      </c>
      <c r="E54" s="21">
        <v>704</v>
      </c>
      <c r="F54" s="21">
        <v>784</v>
      </c>
    </row>
    <row r="55" spans="1:6">
      <c r="A55" s="19" t="s">
        <v>40</v>
      </c>
      <c r="B55" s="54">
        <v>1</v>
      </c>
      <c r="C55" s="21">
        <v>933</v>
      </c>
      <c r="D55" s="21">
        <f t="shared" si="1"/>
        <v>1590</v>
      </c>
      <c r="E55" s="21">
        <v>723</v>
      </c>
      <c r="F55" s="21">
        <v>867</v>
      </c>
    </row>
    <row r="56" spans="1:6">
      <c r="A56" s="19" t="s">
        <v>40</v>
      </c>
      <c r="B56" s="55">
        <v>2</v>
      </c>
      <c r="C56" s="29">
        <v>1446</v>
      </c>
      <c r="D56" s="29">
        <f t="shared" si="1"/>
        <v>2595</v>
      </c>
      <c r="E56" s="29">
        <v>1180</v>
      </c>
      <c r="F56" s="29">
        <v>1415</v>
      </c>
    </row>
    <row r="57" spans="1:6">
      <c r="A57" s="19" t="s">
        <v>40</v>
      </c>
      <c r="B57" s="55">
        <v>3</v>
      </c>
      <c r="C57" s="29">
        <v>663</v>
      </c>
      <c r="D57" s="29">
        <f t="shared" si="1"/>
        <v>1050</v>
      </c>
      <c r="E57" s="29">
        <v>477</v>
      </c>
      <c r="F57" s="29">
        <v>573</v>
      </c>
    </row>
    <row r="58" spans="1:6">
      <c r="A58" s="19" t="s">
        <v>42</v>
      </c>
      <c r="B58" s="54"/>
      <c r="C58" s="21">
        <v>844</v>
      </c>
      <c r="D58" s="21">
        <f t="shared" si="1"/>
        <v>1318</v>
      </c>
      <c r="E58" s="21">
        <v>652</v>
      </c>
      <c r="F58" s="21">
        <v>666</v>
      </c>
    </row>
    <row r="59" spans="1:6">
      <c r="A59" s="19" t="s">
        <v>44</v>
      </c>
      <c r="B59" s="54">
        <v>1</v>
      </c>
      <c r="C59" s="21">
        <v>2309</v>
      </c>
      <c r="D59" s="29">
        <f t="shared" si="1"/>
        <v>3869</v>
      </c>
      <c r="E59" s="21">
        <v>1819</v>
      </c>
      <c r="F59" s="21">
        <v>2050</v>
      </c>
    </row>
    <row r="60" spans="1:6">
      <c r="A60" s="19" t="s">
        <v>44</v>
      </c>
      <c r="B60" s="55">
        <v>2</v>
      </c>
      <c r="C60" s="29">
        <v>943</v>
      </c>
      <c r="D60" s="29">
        <f t="shared" si="1"/>
        <v>1417</v>
      </c>
      <c r="E60" s="29">
        <v>631</v>
      </c>
      <c r="F60" s="29">
        <v>786</v>
      </c>
    </row>
    <row r="61" spans="1:6">
      <c r="A61" s="19" t="s">
        <v>46</v>
      </c>
      <c r="B61" s="54"/>
      <c r="C61" s="21">
        <v>2269</v>
      </c>
      <c r="D61" s="21">
        <f t="shared" si="1"/>
        <v>3752</v>
      </c>
      <c r="E61" s="21">
        <v>1791</v>
      </c>
      <c r="F61" s="21">
        <v>1961</v>
      </c>
    </row>
    <row r="62" spans="1:6">
      <c r="A62" s="19" t="s">
        <v>47</v>
      </c>
      <c r="B62" s="54">
        <v>1</v>
      </c>
      <c r="C62" s="21">
        <v>893</v>
      </c>
      <c r="D62" s="21">
        <f t="shared" si="1"/>
        <v>1410</v>
      </c>
      <c r="E62" s="21">
        <v>712</v>
      </c>
      <c r="F62" s="21">
        <v>698</v>
      </c>
    </row>
    <row r="63" spans="1:6">
      <c r="A63" s="19" t="s">
        <v>47</v>
      </c>
      <c r="B63" s="55">
        <v>2</v>
      </c>
      <c r="C63" s="29">
        <v>551</v>
      </c>
      <c r="D63" s="29">
        <f t="shared" si="1"/>
        <v>770</v>
      </c>
      <c r="E63" s="29">
        <v>367</v>
      </c>
      <c r="F63" s="29">
        <v>403</v>
      </c>
    </row>
    <row r="64" spans="1:6">
      <c r="A64" s="19" t="s">
        <v>48</v>
      </c>
      <c r="B64" s="54"/>
      <c r="C64" s="21">
        <v>683</v>
      </c>
      <c r="D64" s="21">
        <f t="shared" si="1"/>
        <v>1135</v>
      </c>
      <c r="E64" s="21">
        <v>557</v>
      </c>
      <c r="F64" s="21">
        <v>578</v>
      </c>
    </row>
    <row r="65" spans="1:6">
      <c r="A65" s="19" t="s">
        <v>49</v>
      </c>
      <c r="B65" s="54">
        <v>1</v>
      </c>
      <c r="C65" s="21">
        <v>695</v>
      </c>
      <c r="D65" s="21">
        <f t="shared" si="1"/>
        <v>1160</v>
      </c>
      <c r="E65" s="21">
        <v>541</v>
      </c>
      <c r="F65" s="21">
        <v>619</v>
      </c>
    </row>
    <row r="66" spans="1:6">
      <c r="A66" s="19" t="s">
        <v>49</v>
      </c>
      <c r="B66" s="55">
        <v>2</v>
      </c>
      <c r="C66" s="29">
        <v>1424</v>
      </c>
      <c r="D66" s="29">
        <f t="shared" si="1"/>
        <v>2394</v>
      </c>
      <c r="E66" s="29">
        <v>1152</v>
      </c>
      <c r="F66" s="29">
        <v>1242</v>
      </c>
    </row>
    <row r="67" spans="1:6">
      <c r="A67" s="19" t="s">
        <v>49</v>
      </c>
      <c r="B67" s="55">
        <v>3</v>
      </c>
      <c r="C67" s="29">
        <v>1339</v>
      </c>
      <c r="D67" s="29">
        <f t="shared" si="1"/>
        <v>2295</v>
      </c>
      <c r="E67" s="29">
        <v>1129</v>
      </c>
      <c r="F67" s="29">
        <v>1166</v>
      </c>
    </row>
    <row r="68" spans="1:6">
      <c r="A68" s="30" t="s">
        <v>50</v>
      </c>
      <c r="B68" s="55"/>
      <c r="C68" s="29">
        <v>406</v>
      </c>
      <c r="D68" s="29">
        <f t="shared" si="1"/>
        <v>748</v>
      </c>
      <c r="E68" s="29">
        <v>357</v>
      </c>
      <c r="F68" s="29">
        <v>391</v>
      </c>
    </row>
    <row r="69" spans="1:6">
      <c r="A69" s="19" t="s">
        <v>51</v>
      </c>
      <c r="B69" s="54">
        <v>1</v>
      </c>
      <c r="C69" s="21">
        <v>1238</v>
      </c>
      <c r="D69" s="21">
        <f t="shared" si="1"/>
        <v>2192</v>
      </c>
      <c r="E69" s="33">
        <v>1000</v>
      </c>
      <c r="F69" s="21">
        <v>1192</v>
      </c>
    </row>
    <row r="70" spans="1:6">
      <c r="A70" s="19" t="s">
        <v>51</v>
      </c>
      <c r="B70" s="56">
        <v>2</v>
      </c>
      <c r="C70" s="29">
        <v>2796</v>
      </c>
      <c r="D70" s="29">
        <f t="shared" si="1"/>
        <v>5041</v>
      </c>
      <c r="E70" s="22">
        <v>2307</v>
      </c>
      <c r="F70" s="29">
        <v>2734</v>
      </c>
    </row>
    <row r="71" spans="1:6">
      <c r="A71" s="19" t="s">
        <v>51</v>
      </c>
      <c r="B71" s="55">
        <v>3</v>
      </c>
      <c r="C71" s="29">
        <v>2644</v>
      </c>
      <c r="D71" s="29">
        <f t="shared" si="1"/>
        <v>4750</v>
      </c>
      <c r="E71" s="22">
        <v>2182</v>
      </c>
      <c r="F71" s="29">
        <v>2568</v>
      </c>
    </row>
    <row r="72" spans="1:6">
      <c r="A72" s="19" t="s">
        <v>52</v>
      </c>
      <c r="B72" s="54"/>
      <c r="C72" s="21">
        <v>1455</v>
      </c>
      <c r="D72" s="21">
        <f t="shared" si="1"/>
        <v>2533</v>
      </c>
      <c r="E72" s="21">
        <v>1152</v>
      </c>
      <c r="F72" s="21">
        <v>1381</v>
      </c>
    </row>
    <row r="73" spans="1:6">
      <c r="A73" s="19" t="s">
        <v>14</v>
      </c>
      <c r="B73" s="54">
        <v>1</v>
      </c>
      <c r="C73" s="21">
        <v>18</v>
      </c>
      <c r="D73" s="21">
        <f t="shared" si="1"/>
        <v>34</v>
      </c>
      <c r="E73" s="21">
        <v>15</v>
      </c>
      <c r="F73" s="21">
        <v>19</v>
      </c>
    </row>
    <row r="74" spans="1:6">
      <c r="A74" s="19" t="s">
        <v>54</v>
      </c>
      <c r="B74" s="54">
        <v>1</v>
      </c>
      <c r="C74" s="21">
        <v>53</v>
      </c>
      <c r="D74" s="21">
        <f t="shared" si="1"/>
        <v>75</v>
      </c>
      <c r="E74" s="21">
        <v>40</v>
      </c>
      <c r="F74" s="21">
        <v>35</v>
      </c>
    </row>
    <row r="75" spans="1:6">
      <c r="A75" s="19" t="s">
        <v>54</v>
      </c>
      <c r="B75" s="55">
        <v>2</v>
      </c>
      <c r="C75" s="29">
        <v>44</v>
      </c>
      <c r="D75" s="29">
        <f t="shared" si="1"/>
        <v>65</v>
      </c>
      <c r="E75" s="29">
        <v>37</v>
      </c>
      <c r="F75" s="29">
        <v>28</v>
      </c>
    </row>
    <row r="76" spans="1:6">
      <c r="A76" s="19" t="s">
        <v>54</v>
      </c>
      <c r="B76" s="55">
        <v>3</v>
      </c>
      <c r="C76" s="29">
        <v>117</v>
      </c>
      <c r="D76" s="29">
        <f t="shared" si="1"/>
        <v>197</v>
      </c>
      <c r="E76" s="29">
        <v>105</v>
      </c>
      <c r="F76" s="29">
        <v>92</v>
      </c>
    </row>
    <row r="77" spans="1:6">
      <c r="A77" s="19" t="s">
        <v>55</v>
      </c>
      <c r="B77" s="54">
        <v>1</v>
      </c>
      <c r="C77" s="21">
        <v>33</v>
      </c>
      <c r="D77" s="21">
        <f t="shared" si="1"/>
        <v>46</v>
      </c>
      <c r="E77" s="21">
        <v>24</v>
      </c>
      <c r="F77" s="21">
        <v>22</v>
      </c>
    </row>
    <row r="78" spans="1:6">
      <c r="A78" s="19" t="s">
        <v>55</v>
      </c>
      <c r="B78" s="55">
        <v>2</v>
      </c>
      <c r="C78" s="29">
        <v>392</v>
      </c>
      <c r="D78" s="29">
        <f t="shared" si="1"/>
        <v>567</v>
      </c>
      <c r="E78" s="29">
        <v>287</v>
      </c>
      <c r="F78" s="29">
        <v>280</v>
      </c>
    </row>
    <row r="79" spans="1:6">
      <c r="A79" s="19" t="s">
        <v>55</v>
      </c>
      <c r="B79" s="55">
        <v>3</v>
      </c>
      <c r="C79" s="29">
        <v>430</v>
      </c>
      <c r="D79" s="29">
        <f t="shared" si="1"/>
        <v>672</v>
      </c>
      <c r="E79" s="29">
        <v>311</v>
      </c>
      <c r="F79" s="29">
        <v>361</v>
      </c>
    </row>
    <row r="80" spans="1:6">
      <c r="A80" s="19" t="s">
        <v>57</v>
      </c>
      <c r="B80" s="54"/>
      <c r="C80" s="21">
        <v>531</v>
      </c>
      <c r="D80" s="21">
        <f>E80+F80</f>
        <v>711</v>
      </c>
      <c r="E80" s="21">
        <v>389</v>
      </c>
      <c r="F80" s="21">
        <v>322</v>
      </c>
    </row>
    <row r="81" spans="1:6">
      <c r="A81" s="19" t="s">
        <v>16</v>
      </c>
      <c r="B81" s="54">
        <v>1</v>
      </c>
      <c r="C81" s="21">
        <v>1361</v>
      </c>
      <c r="D81" s="21">
        <f t="shared" ref="D81:D99" si="2">E81+F81</f>
        <v>2742</v>
      </c>
      <c r="E81" s="21">
        <v>1301</v>
      </c>
      <c r="F81" s="21">
        <v>1441</v>
      </c>
    </row>
    <row r="82" spans="1:6">
      <c r="A82" s="19" t="s">
        <v>16</v>
      </c>
      <c r="B82" s="55">
        <v>2</v>
      </c>
      <c r="C82" s="29">
        <v>5139</v>
      </c>
      <c r="D82" s="29">
        <f t="shared" si="2"/>
        <v>10361</v>
      </c>
      <c r="E82" s="29">
        <v>4859</v>
      </c>
      <c r="F82" s="29">
        <v>5502</v>
      </c>
    </row>
    <row r="83" spans="1:6">
      <c r="A83" s="19" t="s">
        <v>16</v>
      </c>
      <c r="B83" s="55">
        <v>3</v>
      </c>
      <c r="C83" s="29">
        <v>1162</v>
      </c>
      <c r="D83" s="29">
        <f t="shared" si="2"/>
        <v>1841</v>
      </c>
      <c r="E83" s="29">
        <v>867</v>
      </c>
      <c r="F83" s="29">
        <v>974</v>
      </c>
    </row>
    <row r="84" spans="1:6">
      <c r="A84" s="19" t="s">
        <v>21</v>
      </c>
      <c r="B84" s="57">
        <v>1</v>
      </c>
      <c r="C84" s="21">
        <v>2895</v>
      </c>
      <c r="D84" s="33">
        <f t="shared" si="2"/>
        <v>5835</v>
      </c>
      <c r="E84" s="21">
        <v>2741</v>
      </c>
      <c r="F84" s="36">
        <v>3094</v>
      </c>
    </row>
    <row r="85" spans="1:6">
      <c r="A85" s="19" t="s">
        <v>21</v>
      </c>
      <c r="B85" s="58">
        <v>2</v>
      </c>
      <c r="C85" s="29">
        <v>1708</v>
      </c>
      <c r="D85" s="22">
        <f t="shared" si="2"/>
        <v>3166</v>
      </c>
      <c r="E85" s="29">
        <v>1523</v>
      </c>
      <c r="F85" s="37">
        <v>1643</v>
      </c>
    </row>
    <row r="86" spans="1:6">
      <c r="A86" s="19" t="s">
        <v>21</v>
      </c>
      <c r="B86" s="58">
        <v>3</v>
      </c>
      <c r="C86" s="29">
        <v>2774</v>
      </c>
      <c r="D86" s="22">
        <f t="shared" si="2"/>
        <v>4317</v>
      </c>
      <c r="E86" s="29">
        <v>2075</v>
      </c>
      <c r="F86" s="37">
        <v>2242</v>
      </c>
    </row>
    <row r="87" spans="1:6">
      <c r="A87" s="19" t="s">
        <v>21</v>
      </c>
      <c r="B87" s="58">
        <v>4</v>
      </c>
      <c r="C87" s="29">
        <v>2107</v>
      </c>
      <c r="D87" s="22">
        <f t="shared" si="2"/>
        <v>3572</v>
      </c>
      <c r="E87" s="29">
        <v>1695</v>
      </c>
      <c r="F87" s="37">
        <v>1877</v>
      </c>
    </row>
    <row r="88" spans="1:6">
      <c r="A88" s="19" t="s">
        <v>24</v>
      </c>
      <c r="B88" s="57">
        <v>1</v>
      </c>
      <c r="C88" s="21">
        <v>2478</v>
      </c>
      <c r="D88" s="33">
        <f t="shared" si="2"/>
        <v>4875</v>
      </c>
      <c r="E88" s="21">
        <v>2355</v>
      </c>
      <c r="F88" s="36">
        <v>2520</v>
      </c>
    </row>
    <row r="89" spans="1:6">
      <c r="A89" s="19" t="s">
        <v>24</v>
      </c>
      <c r="B89" s="58">
        <v>2</v>
      </c>
      <c r="C89" s="29">
        <v>1802</v>
      </c>
      <c r="D89" s="22">
        <f t="shared" si="2"/>
        <v>2926</v>
      </c>
      <c r="E89" s="29">
        <v>1458</v>
      </c>
      <c r="F89" s="37">
        <v>1468</v>
      </c>
    </row>
    <row r="90" spans="1:6">
      <c r="A90" s="19" t="s">
        <v>24</v>
      </c>
      <c r="B90" s="58">
        <v>3</v>
      </c>
      <c r="C90" s="29">
        <v>1734</v>
      </c>
      <c r="D90" s="22">
        <f t="shared" si="2"/>
        <v>3273</v>
      </c>
      <c r="E90" s="29">
        <v>1544</v>
      </c>
      <c r="F90" s="37">
        <v>1729</v>
      </c>
    </row>
    <row r="91" spans="1:6">
      <c r="A91" s="19" t="s">
        <v>24</v>
      </c>
      <c r="B91" s="58">
        <v>4</v>
      </c>
      <c r="C91" s="29">
        <v>1035</v>
      </c>
      <c r="D91" s="22">
        <f t="shared" si="2"/>
        <v>1768</v>
      </c>
      <c r="E91" s="29">
        <v>894</v>
      </c>
      <c r="F91" s="37">
        <v>874</v>
      </c>
    </row>
    <row r="92" spans="1:6">
      <c r="A92" s="19" t="s">
        <v>24</v>
      </c>
      <c r="B92" s="58">
        <v>5</v>
      </c>
      <c r="C92" s="29">
        <v>3497</v>
      </c>
      <c r="D92" s="22">
        <f t="shared" si="2"/>
        <v>7195</v>
      </c>
      <c r="E92" s="29">
        <v>3413</v>
      </c>
      <c r="F92" s="37">
        <v>3782</v>
      </c>
    </row>
    <row r="93" spans="1:6">
      <c r="A93" s="19" t="s">
        <v>24</v>
      </c>
      <c r="B93" s="58">
        <v>6</v>
      </c>
      <c r="C93" s="29">
        <v>3362</v>
      </c>
      <c r="D93" s="22">
        <f t="shared" si="2"/>
        <v>7176</v>
      </c>
      <c r="E93" s="29">
        <v>3448</v>
      </c>
      <c r="F93" s="37">
        <v>3728</v>
      </c>
    </row>
    <row r="94" spans="1:6">
      <c r="A94" s="19" t="s">
        <v>27</v>
      </c>
      <c r="B94" s="57"/>
      <c r="C94" s="21">
        <v>345</v>
      </c>
      <c r="D94" s="33">
        <f t="shared" si="2"/>
        <v>543</v>
      </c>
      <c r="E94" s="21">
        <v>325</v>
      </c>
      <c r="F94" s="36">
        <v>218</v>
      </c>
    </row>
    <row r="95" spans="1:6">
      <c r="A95" s="19" t="s">
        <v>30</v>
      </c>
      <c r="B95" s="57">
        <v>1</v>
      </c>
      <c r="C95" s="21">
        <v>1932</v>
      </c>
      <c r="D95" s="33">
        <f t="shared" si="2"/>
        <v>4128</v>
      </c>
      <c r="E95" s="21">
        <v>1888</v>
      </c>
      <c r="F95" s="36">
        <v>2240</v>
      </c>
    </row>
    <row r="96" spans="1:6">
      <c r="A96" s="19" t="s">
        <v>30</v>
      </c>
      <c r="B96" s="58">
        <v>2</v>
      </c>
      <c r="C96" s="29">
        <v>2949</v>
      </c>
      <c r="D96" s="22">
        <f t="shared" si="2"/>
        <v>7164</v>
      </c>
      <c r="E96" s="29">
        <v>3523</v>
      </c>
      <c r="F96" s="37">
        <v>3641</v>
      </c>
    </row>
    <row r="97" spans="1:6">
      <c r="A97" s="19" t="s">
        <v>30</v>
      </c>
      <c r="B97" s="58">
        <v>3</v>
      </c>
      <c r="C97" s="29">
        <v>2464</v>
      </c>
      <c r="D97" s="22">
        <f t="shared" si="2"/>
        <v>5080</v>
      </c>
      <c r="E97" s="29">
        <v>2496</v>
      </c>
      <c r="F97" s="37">
        <v>2584</v>
      </c>
    </row>
    <row r="98" spans="1:6">
      <c r="A98" s="19" t="s">
        <v>30</v>
      </c>
      <c r="B98" s="58">
        <v>4</v>
      </c>
      <c r="C98" s="29">
        <v>80</v>
      </c>
      <c r="D98" s="22">
        <f t="shared" si="2"/>
        <v>110</v>
      </c>
      <c r="E98" s="29">
        <v>51</v>
      </c>
      <c r="F98" s="37">
        <v>59</v>
      </c>
    </row>
    <row r="99" spans="1:6">
      <c r="A99" s="19" t="s">
        <v>30</v>
      </c>
      <c r="B99" s="58">
        <v>5</v>
      </c>
      <c r="C99" s="29">
        <v>822</v>
      </c>
      <c r="D99" s="22">
        <f t="shared" si="2"/>
        <v>1793</v>
      </c>
      <c r="E99" s="29">
        <v>873</v>
      </c>
      <c r="F99" s="37">
        <v>920</v>
      </c>
    </row>
    <row r="1048576" spans="2:2">
      <c r="B1048576" s="59">
        <f>SUM(B2:B1048575)</f>
        <v>222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3月</vt:lpstr>
      <vt:lpstr>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kumin_03-12</dc:creator>
  <cp:lastModifiedBy>森雅生</cp:lastModifiedBy>
  <dcterms:created xsi:type="dcterms:W3CDTF">2022-03-02T01:00:25Z</dcterms:created>
  <dcterms:modified xsi:type="dcterms:W3CDTF">2023-01-15T06:42:47Z</dcterms:modified>
</cp:coreProperties>
</file>