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/>
  <mc:AlternateContent xmlns:mc="http://schemas.openxmlformats.org/markup-compatibility/2006">
    <mc:Choice Requires="x15">
      <x15ac:absPath xmlns:x15ac="http://schemas.microsoft.com/office/spreadsheetml/2010/11/ac" url="C:\Users\220093\Documents\YSE\2nd.semester\DataScience_b\2022.09.12\"/>
    </mc:Choice>
  </mc:AlternateContent>
  <xr:revisionPtr revIDLastSave="0" documentId="13_ncr:1_{0DFA85BE-6B3B-4D35-BB5E-A5163116118A}" xr6:coauthVersionLast="36" xr6:coauthVersionMax="36" xr10:uidLastSave="{00000000-0000-0000-0000-000000000000}"/>
  <bookViews>
    <workbookView xWindow="0" yWindow="0" windowWidth="28800" windowHeight="12240" activeTab="1" xr2:uid="{00000000-000D-0000-FFFF-FFFF00000000}"/>
  </bookViews>
  <sheets>
    <sheet name="練習_1" sheetId="5" r:id="rId1"/>
    <sheet name="練習_2" sheetId="6" r:id="rId2"/>
    <sheet name="製品不良_1" sheetId="1" r:id="rId3"/>
    <sheet name="製品不良_2" sheetId="4" r:id="rId4"/>
    <sheet name="羅患(りかん)" sheetId="8" r:id="rId5"/>
    <sheet name="壺の真贋" sheetId="7" r:id="rId6"/>
    <sheet name="Sheet3" sheetId="3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6" l="1"/>
  <c r="E30" i="6"/>
  <c r="C30" i="6"/>
  <c r="J30" i="6"/>
  <c r="I30" i="6"/>
  <c r="H30" i="6"/>
  <c r="E30" i="5"/>
  <c r="D30" i="5"/>
  <c r="C30" i="5"/>
  <c r="F36" i="1" l="1"/>
  <c r="E36" i="1"/>
  <c r="D36" i="1"/>
  <c r="Q33" i="4" l="1"/>
  <c r="P33" i="4"/>
  <c r="O33" i="4"/>
  <c r="E32" i="5"/>
  <c r="D32" i="5"/>
  <c r="C32" i="5"/>
  <c r="L36" i="1" l="1"/>
  <c r="K36" i="1"/>
  <c r="J36" i="1"/>
  <c r="C33" i="8" l="1"/>
  <c r="G33" i="8" s="1"/>
  <c r="D21" i="8"/>
  <c r="D33" i="8" s="1"/>
  <c r="D42" i="8" l="1"/>
  <c r="C42" i="8"/>
  <c r="G42" i="8" s="1"/>
  <c r="D29" i="7"/>
  <c r="D28" i="7"/>
  <c r="D33" i="7" s="1"/>
  <c r="C29" i="7"/>
  <c r="C28" i="7"/>
  <c r="C33" i="7" s="1"/>
  <c r="D34" i="7" l="1"/>
  <c r="C34" i="7" l="1"/>
  <c r="C35" i="7" s="1"/>
  <c r="D35" i="7" l="1"/>
  <c r="Q30" i="4"/>
  <c r="AB33" i="3" l="1"/>
  <c r="AB60" i="3" s="1"/>
  <c r="AC27" i="3"/>
  <c r="AC60" i="3" l="1"/>
  <c r="AB65" i="3" s="1"/>
</calcChain>
</file>

<file path=xl/sharedStrings.xml><?xml version="1.0" encoding="utf-8"?>
<sst xmlns="http://schemas.openxmlformats.org/spreadsheetml/2006/main" count="274" uniqueCount="162">
  <si>
    <t>工場A</t>
    <rPh sb="0" eb="2">
      <t>コウジョウ</t>
    </rPh>
    <phoneticPr fontId="1"/>
  </si>
  <si>
    <t>工場B</t>
    <rPh sb="0" eb="2">
      <t>コウジョウ</t>
    </rPh>
    <phoneticPr fontId="1"/>
  </si>
  <si>
    <t>工場C</t>
    <rPh sb="0" eb="2">
      <t>コウジョウ</t>
    </rPh>
    <phoneticPr fontId="1"/>
  </si>
  <si>
    <t>生産割合(%)</t>
    <rPh sb="0" eb="2">
      <t>セイサン</t>
    </rPh>
    <rPh sb="2" eb="4">
      <t>ワリアイ</t>
    </rPh>
    <phoneticPr fontId="1"/>
  </si>
  <si>
    <t>生産した製品全体の中で不良率(%)</t>
    <rPh sb="0" eb="2">
      <t>セイサン</t>
    </rPh>
    <rPh sb="4" eb="6">
      <t>セイヒン</t>
    </rPh>
    <rPh sb="6" eb="8">
      <t>ゼンタイ</t>
    </rPh>
    <rPh sb="9" eb="10">
      <t>ナカ</t>
    </rPh>
    <rPh sb="11" eb="13">
      <t>フリョウ</t>
    </rPh>
    <rPh sb="13" eb="14">
      <t>リツ</t>
    </rPh>
    <phoneticPr fontId="1"/>
  </si>
  <si>
    <t xml:space="preserve">    : 病気Aに罹患していない</t>
    <rPh sb="6" eb="8">
      <t>ビョウキ</t>
    </rPh>
    <rPh sb="10" eb="12">
      <t>リカン</t>
    </rPh>
    <phoneticPr fontId="1"/>
  </si>
  <si>
    <t>A：病気Aに罹患(りかん）している</t>
    <rPh sb="2" eb="4">
      <t>ビョウキ</t>
    </rPh>
    <rPh sb="6" eb="8">
      <t>リカン</t>
    </rPh>
    <phoneticPr fontId="1"/>
  </si>
  <si>
    <t>問題の整理</t>
    <rPh sb="0" eb="2">
      <t>モンダイ</t>
    </rPh>
    <rPh sb="3" eb="5">
      <t>セイリ</t>
    </rPh>
    <phoneticPr fontId="1"/>
  </si>
  <si>
    <t>尤度</t>
    <rPh sb="0" eb="2">
      <t>ユウド</t>
    </rPh>
    <phoneticPr fontId="1"/>
  </si>
  <si>
    <t>陽性</t>
    <rPh sb="0" eb="2">
      <t>ヨウセイ</t>
    </rPh>
    <phoneticPr fontId="1"/>
  </si>
  <si>
    <t>A</t>
    <phoneticPr fontId="1"/>
  </si>
  <si>
    <t>事前確率</t>
    <rPh sb="0" eb="2">
      <t>ジゼン</t>
    </rPh>
    <rPh sb="2" eb="4">
      <t>カクリツ</t>
    </rPh>
    <phoneticPr fontId="1"/>
  </si>
  <si>
    <t>E：検査で陽性</t>
    <rPh sb="2" eb="4">
      <t>ケンサ</t>
    </rPh>
    <rPh sb="5" eb="7">
      <t>ヨウセイ</t>
    </rPh>
    <phoneticPr fontId="1"/>
  </si>
  <si>
    <t>事後確率</t>
    <rPh sb="0" eb="2">
      <t>ジゴ</t>
    </rPh>
    <rPh sb="2" eb="4">
      <t>カクリツ</t>
    </rPh>
    <phoneticPr fontId="1"/>
  </si>
  <si>
    <t>(1) 事後確率</t>
    <rPh sb="4" eb="6">
      <t>ジゴ</t>
    </rPh>
    <rPh sb="6" eb="8">
      <t>カクリツ</t>
    </rPh>
    <phoneticPr fontId="1"/>
  </si>
  <si>
    <t>P(A)</t>
    <phoneticPr fontId="1"/>
  </si>
  <si>
    <t>P(E|A)</t>
    <phoneticPr fontId="1"/>
  </si>
  <si>
    <t>(2) 事後確率</t>
    <rPh sb="4" eb="6">
      <t>ジゴ</t>
    </rPh>
    <rPh sb="6" eb="8">
      <t>カクリツ</t>
    </rPh>
    <phoneticPr fontId="1"/>
  </si>
  <si>
    <t>機械Aで作った製品</t>
    <rPh sb="0" eb="2">
      <t>キカイ</t>
    </rPh>
    <rPh sb="4" eb="5">
      <t>ツク</t>
    </rPh>
    <rPh sb="7" eb="9">
      <t>セイヒン</t>
    </rPh>
    <phoneticPr fontId="1"/>
  </si>
  <si>
    <t>機械Bで作った製品</t>
    <rPh sb="0" eb="2">
      <t>キカイ</t>
    </rPh>
    <rPh sb="4" eb="5">
      <t>ツク</t>
    </rPh>
    <rPh sb="7" eb="9">
      <t>セイヒン</t>
    </rPh>
    <phoneticPr fontId="1"/>
  </si>
  <si>
    <t>機械Cで作った製品</t>
    <rPh sb="0" eb="2">
      <t>キカイ</t>
    </rPh>
    <rPh sb="4" eb="5">
      <t>ツク</t>
    </rPh>
    <rPh sb="7" eb="9">
      <t>セイヒン</t>
    </rPh>
    <phoneticPr fontId="1"/>
  </si>
  <si>
    <t>不良品である製品</t>
    <rPh sb="0" eb="3">
      <t>フリョウヒン</t>
    </rPh>
    <rPh sb="6" eb="8">
      <t>セイヒン</t>
    </rPh>
    <phoneticPr fontId="1"/>
  </si>
  <si>
    <t>D：</t>
    <phoneticPr fontId="1"/>
  </si>
  <si>
    <t>尤度の算出</t>
    <rPh sb="0" eb="2">
      <t>ユウド</t>
    </rPh>
    <rPh sb="3" eb="5">
      <t>サンシュツ</t>
    </rPh>
    <phoneticPr fontId="1"/>
  </si>
  <si>
    <r>
      <t>P(D|H</t>
    </r>
    <r>
      <rPr>
        <vertAlign val="subscript"/>
        <sz val="15"/>
        <color rgb="FF000000"/>
        <rFont val="游ゴシック"/>
        <family val="3"/>
        <charset val="128"/>
        <scheme val="minor"/>
      </rPr>
      <t>A</t>
    </r>
    <r>
      <rPr>
        <sz val="15"/>
        <color rgb="FF000000"/>
        <rFont val="游ゴシック"/>
        <family val="3"/>
        <charset val="128"/>
        <scheme val="minor"/>
      </rPr>
      <t>)：「機械Aで作って不良品の確率」= 0.02</t>
    </r>
    <rPh sb="9" eb="11">
      <t>キカイ</t>
    </rPh>
    <rPh sb="13" eb="14">
      <t>ツク</t>
    </rPh>
    <rPh sb="16" eb="19">
      <t>フリョウヒン</t>
    </rPh>
    <rPh sb="20" eb="22">
      <t>カクリツ</t>
    </rPh>
    <phoneticPr fontId="1"/>
  </si>
  <si>
    <r>
      <t>P(D|H</t>
    </r>
    <r>
      <rPr>
        <vertAlign val="subscript"/>
        <sz val="15"/>
        <color rgb="FF000000"/>
        <rFont val="游ゴシック"/>
        <family val="3"/>
        <charset val="128"/>
        <scheme val="minor"/>
      </rPr>
      <t>B</t>
    </r>
    <r>
      <rPr>
        <sz val="15"/>
        <color rgb="FF000000"/>
        <rFont val="游ゴシック"/>
        <family val="3"/>
        <charset val="128"/>
        <scheme val="minor"/>
      </rPr>
      <t>)：「機械Bで作って不良品の確率」= 0.03</t>
    </r>
    <phoneticPr fontId="1"/>
  </si>
  <si>
    <r>
      <t>P(D|H</t>
    </r>
    <r>
      <rPr>
        <vertAlign val="subscript"/>
        <sz val="15"/>
        <color rgb="FF000000"/>
        <rFont val="游ゴシック"/>
        <family val="3"/>
        <charset val="128"/>
        <scheme val="minor"/>
      </rPr>
      <t>C</t>
    </r>
    <r>
      <rPr>
        <sz val="15"/>
        <color rgb="FF000000"/>
        <rFont val="游ゴシック"/>
        <family val="3"/>
        <charset val="128"/>
        <scheme val="minor"/>
      </rPr>
      <t>)：「機械Cで作って不良品の確率」= 0.05</t>
    </r>
    <phoneticPr fontId="1"/>
  </si>
  <si>
    <t>ベイズの展開公式を利用</t>
    <rPh sb="4" eb="8">
      <t>テンカイコウシキ</t>
    </rPh>
    <rPh sb="9" eb="11">
      <t>リヨウ</t>
    </rPh>
    <phoneticPr fontId="1"/>
  </si>
  <si>
    <r>
      <t>P(H</t>
    </r>
    <r>
      <rPr>
        <vertAlign val="subscript"/>
        <sz val="11"/>
        <color theme="1"/>
        <rFont val="游ゴシック"/>
        <family val="3"/>
        <charset val="128"/>
        <scheme val="minor"/>
      </rPr>
      <t>A</t>
    </r>
    <r>
      <rPr>
        <sz val="11"/>
        <color theme="1"/>
        <rFont val="游ゴシック"/>
        <family val="2"/>
        <charset val="128"/>
        <scheme val="minor"/>
      </rPr>
      <t>|D)=P(H</t>
    </r>
    <r>
      <rPr>
        <vertAlign val="subscript"/>
        <sz val="11"/>
        <color theme="1"/>
        <rFont val="游ゴシック"/>
        <family val="3"/>
        <charset val="128"/>
        <scheme val="minor"/>
      </rPr>
      <t>A</t>
    </r>
    <r>
      <rPr>
        <sz val="11"/>
        <color theme="1"/>
        <rFont val="游ゴシック"/>
        <family val="2"/>
        <charset val="128"/>
        <scheme val="minor"/>
      </rPr>
      <t>|不良品)＝</t>
    </r>
    <rPh sb="13" eb="16">
      <t>フリョウヒン</t>
    </rPh>
    <phoneticPr fontId="1"/>
  </si>
  <si>
    <t>事前確率</t>
    <rPh sb="0" eb="2">
      <t>ジゼン</t>
    </rPh>
    <rPh sb="2" eb="4">
      <t>カクリツ</t>
    </rPh>
    <phoneticPr fontId="1"/>
  </si>
  <si>
    <r>
      <t>P(H</t>
    </r>
    <r>
      <rPr>
        <vertAlign val="subscript"/>
        <sz val="15"/>
        <color theme="1"/>
        <rFont val="游ゴシック"/>
        <family val="3"/>
        <charset val="128"/>
        <scheme val="minor"/>
      </rPr>
      <t>A</t>
    </r>
    <r>
      <rPr>
        <sz val="15"/>
        <color theme="1"/>
        <rFont val="游ゴシック"/>
        <family val="3"/>
        <charset val="128"/>
        <scheme val="minor"/>
      </rPr>
      <t>) = 0.60</t>
    </r>
    <phoneticPr fontId="1"/>
  </si>
  <si>
    <r>
      <t>P(H</t>
    </r>
    <r>
      <rPr>
        <vertAlign val="subscript"/>
        <sz val="15"/>
        <color theme="1"/>
        <rFont val="游ゴシック"/>
        <family val="3"/>
        <charset val="128"/>
        <scheme val="minor"/>
      </rPr>
      <t>B</t>
    </r>
    <r>
      <rPr>
        <sz val="15"/>
        <color theme="1"/>
        <rFont val="游ゴシック"/>
        <family val="3"/>
        <charset val="128"/>
        <scheme val="minor"/>
      </rPr>
      <t>) = 0.25</t>
    </r>
    <phoneticPr fontId="1"/>
  </si>
  <si>
    <r>
      <t>P(H</t>
    </r>
    <r>
      <rPr>
        <vertAlign val="subscript"/>
        <sz val="15"/>
        <color theme="1"/>
        <rFont val="游ゴシック"/>
        <family val="3"/>
        <charset val="128"/>
        <scheme val="minor"/>
      </rPr>
      <t>C</t>
    </r>
    <r>
      <rPr>
        <sz val="15"/>
        <color theme="1"/>
        <rFont val="游ゴシック"/>
        <family val="3"/>
        <charset val="128"/>
        <scheme val="minor"/>
      </rPr>
      <t>) = 0.15</t>
    </r>
    <phoneticPr fontId="1"/>
  </si>
  <si>
    <t>不良品</t>
    <rPh sb="0" eb="3">
      <t>フリョウヒン</t>
    </rPh>
    <phoneticPr fontId="1"/>
  </si>
  <si>
    <t>機械A</t>
    <rPh sb="0" eb="2">
      <t>キカイ</t>
    </rPh>
    <phoneticPr fontId="1"/>
  </si>
  <si>
    <t>機械B</t>
    <rPh sb="0" eb="2">
      <t>キカイ</t>
    </rPh>
    <phoneticPr fontId="1"/>
  </si>
  <si>
    <t>機械C</t>
    <rPh sb="0" eb="2">
      <t>キカイ</t>
    </rPh>
    <phoneticPr fontId="1"/>
  </si>
  <si>
    <r>
      <t>H</t>
    </r>
    <r>
      <rPr>
        <vertAlign val="subscript"/>
        <sz val="15"/>
        <color theme="1"/>
        <rFont val="游ゴシック"/>
        <family val="3"/>
        <charset val="128"/>
        <scheme val="minor"/>
      </rPr>
      <t>A</t>
    </r>
    <r>
      <rPr>
        <sz val="15"/>
        <color theme="1"/>
        <rFont val="游ゴシック"/>
        <family val="3"/>
        <charset val="128"/>
        <scheme val="minor"/>
      </rPr>
      <t>：</t>
    </r>
    <phoneticPr fontId="1"/>
  </si>
  <si>
    <r>
      <t>H</t>
    </r>
    <r>
      <rPr>
        <vertAlign val="subscript"/>
        <sz val="15"/>
        <color theme="1"/>
        <rFont val="游ゴシック"/>
        <family val="3"/>
        <charset val="128"/>
        <scheme val="minor"/>
      </rPr>
      <t>B</t>
    </r>
    <r>
      <rPr>
        <sz val="15"/>
        <color theme="1"/>
        <rFont val="游ゴシック"/>
        <family val="3"/>
        <charset val="128"/>
        <scheme val="minor"/>
      </rPr>
      <t>：</t>
    </r>
    <phoneticPr fontId="1"/>
  </si>
  <si>
    <r>
      <t>H</t>
    </r>
    <r>
      <rPr>
        <vertAlign val="subscript"/>
        <sz val="15"/>
        <color theme="1"/>
        <rFont val="游ゴシック"/>
        <family val="3"/>
        <charset val="128"/>
        <scheme val="minor"/>
      </rPr>
      <t>C</t>
    </r>
    <r>
      <rPr>
        <sz val="15"/>
        <color theme="1"/>
        <rFont val="游ゴシック"/>
        <family val="3"/>
        <charset val="128"/>
        <scheme val="minor"/>
      </rPr>
      <t>：</t>
    </r>
    <phoneticPr fontId="1"/>
  </si>
  <si>
    <t>Start：製品の1つが不良品であることが判明したとき、それが機械Aで作られたものである確率</t>
    <rPh sb="6" eb="8">
      <t>セイヒン</t>
    </rPh>
    <rPh sb="12" eb="15">
      <t>フリョウヒン</t>
    </rPh>
    <rPh sb="21" eb="23">
      <t>ハンメイ</t>
    </rPh>
    <rPh sb="31" eb="33">
      <t>キカイ</t>
    </rPh>
    <rPh sb="35" eb="36">
      <t>ツク</t>
    </rPh>
    <rPh sb="44" eb="46">
      <t>カクリツ</t>
    </rPh>
    <phoneticPr fontId="1"/>
  </si>
  <si>
    <r>
      <t>P(H</t>
    </r>
    <r>
      <rPr>
        <vertAlign val="subscript"/>
        <sz val="11"/>
        <color theme="1"/>
        <rFont val="游ゴシック"/>
        <family val="3"/>
        <charset val="128"/>
        <scheme val="minor"/>
      </rPr>
      <t>A</t>
    </r>
    <r>
      <rPr>
        <sz val="11"/>
        <color theme="1"/>
        <rFont val="游ゴシック"/>
        <family val="2"/>
        <charset val="128"/>
        <scheme val="minor"/>
      </rPr>
      <t>|D)</t>
    </r>
    <phoneticPr fontId="1"/>
  </si>
  <si>
    <t>最初に事後確率を書くこと→事後確率(ベイズの定理) → 自ずと、ベイズの定理(展開公式)より→尤度、事前確率が書ける!</t>
    <rPh sb="0" eb="2">
      <t>サイショ</t>
    </rPh>
    <rPh sb="3" eb="5">
      <t>ジゴ</t>
    </rPh>
    <rPh sb="5" eb="7">
      <t>カクリツ</t>
    </rPh>
    <rPh sb="8" eb="9">
      <t>カ</t>
    </rPh>
    <rPh sb="13" eb="15">
      <t>ジゴ</t>
    </rPh>
    <rPh sb="15" eb="17">
      <t>カクリツ</t>
    </rPh>
    <rPh sb="22" eb="24">
      <t>テイリ</t>
    </rPh>
    <rPh sb="28" eb="29">
      <t>オノ</t>
    </rPh>
    <rPh sb="36" eb="38">
      <t>テイリ</t>
    </rPh>
    <rPh sb="39" eb="41">
      <t>テンカイ</t>
    </rPh>
    <rPh sb="41" eb="43">
      <t>コウシキ</t>
    </rPh>
    <rPh sb="47" eb="49">
      <t>ユウド</t>
    </rPh>
    <rPh sb="50" eb="54">
      <t>ジゼンカクリツ</t>
    </rPh>
    <rPh sb="55" eb="56">
      <t>カ</t>
    </rPh>
    <phoneticPr fontId="1"/>
  </si>
  <si>
    <t>工場Aで作った製品</t>
    <rPh sb="0" eb="2">
      <t>コウジョウ</t>
    </rPh>
    <rPh sb="4" eb="5">
      <t>ツク</t>
    </rPh>
    <rPh sb="7" eb="9">
      <t>セイヒン</t>
    </rPh>
    <phoneticPr fontId="1"/>
  </si>
  <si>
    <t>工場Bで作った製品</t>
    <rPh sb="4" eb="5">
      <t>ツク</t>
    </rPh>
    <rPh sb="7" eb="9">
      <t>セイヒン</t>
    </rPh>
    <phoneticPr fontId="1"/>
  </si>
  <si>
    <t>工場Cで作った製品</t>
    <rPh sb="4" eb="5">
      <t>ツク</t>
    </rPh>
    <rPh sb="7" eb="9">
      <t>セイヒン</t>
    </rPh>
    <phoneticPr fontId="1"/>
  </si>
  <si>
    <t>I = A, B, C</t>
    <phoneticPr fontId="1"/>
  </si>
  <si>
    <t>工場I で生産された製品</t>
    <rPh sb="0" eb="2">
      <t>コウジョウ</t>
    </rPh>
    <rPh sb="5" eb="7">
      <t>セイサン</t>
    </rPh>
    <rPh sb="10" eb="12">
      <t>セイヒン</t>
    </rPh>
    <phoneticPr fontId="1"/>
  </si>
  <si>
    <t>工場B</t>
    <phoneticPr fontId="1"/>
  </si>
  <si>
    <t>工場C</t>
    <phoneticPr fontId="1"/>
  </si>
  <si>
    <t>工場A</t>
    <phoneticPr fontId="1"/>
  </si>
  <si>
    <t>工場B</t>
    <phoneticPr fontId="1"/>
  </si>
  <si>
    <t>工場A</t>
    <phoneticPr fontId="1"/>
  </si>
  <si>
    <t>工場B</t>
    <phoneticPr fontId="1"/>
  </si>
  <si>
    <r>
      <t>P(D|H</t>
    </r>
    <r>
      <rPr>
        <vertAlign val="subscript"/>
        <sz val="11"/>
        <color theme="1"/>
        <rFont val="游ゴシック"/>
        <family val="3"/>
        <charset val="128"/>
        <scheme val="minor"/>
      </rPr>
      <t>A</t>
    </r>
    <r>
      <rPr>
        <sz val="11"/>
        <color theme="1"/>
        <rFont val="游ゴシック"/>
        <family val="2"/>
        <charset val="128"/>
        <scheme val="minor"/>
      </rPr>
      <t>)</t>
    </r>
    <phoneticPr fontId="1"/>
  </si>
  <si>
    <r>
      <t>P(D|H</t>
    </r>
    <r>
      <rPr>
        <vertAlign val="subscript"/>
        <sz val="11"/>
        <color theme="1"/>
        <rFont val="游ゴシック"/>
        <family val="3"/>
        <charset val="128"/>
        <scheme val="minor"/>
      </rPr>
      <t>B</t>
    </r>
    <r>
      <rPr>
        <sz val="11"/>
        <color theme="1"/>
        <rFont val="游ゴシック"/>
        <family val="2"/>
        <charset val="128"/>
        <scheme val="minor"/>
      </rPr>
      <t>)</t>
    </r>
    <phoneticPr fontId="1"/>
  </si>
  <si>
    <r>
      <t>P(D|H</t>
    </r>
    <r>
      <rPr>
        <vertAlign val="subscript"/>
        <sz val="11"/>
        <color theme="1"/>
        <rFont val="游ゴシック"/>
        <family val="3"/>
        <charset val="128"/>
        <scheme val="minor"/>
      </rPr>
      <t>C</t>
    </r>
    <r>
      <rPr>
        <sz val="11"/>
        <color theme="1"/>
        <rFont val="游ゴシック"/>
        <family val="2"/>
        <charset val="128"/>
        <scheme val="minor"/>
      </rPr>
      <t>)</t>
    </r>
    <phoneticPr fontId="1"/>
  </si>
  <si>
    <t>問題</t>
    <rPh sb="0" eb="2">
      <t>モンダイ</t>
    </rPh>
    <phoneticPr fontId="1"/>
  </si>
  <si>
    <t>X社、Y社、Z社から、それぞれ製品全体の50%、30%、20%を購入している.</t>
    <rPh sb="1" eb="2">
      <t>シャ</t>
    </rPh>
    <rPh sb="4" eb="5">
      <t>シャ</t>
    </rPh>
    <rPh sb="7" eb="8">
      <t>シャ</t>
    </rPh>
    <rPh sb="15" eb="17">
      <t>セイヒン</t>
    </rPh>
    <rPh sb="17" eb="19">
      <t>ゼンタイ</t>
    </rPh>
    <rPh sb="32" eb="34">
      <t>コウニュウ</t>
    </rPh>
    <phoneticPr fontId="1"/>
  </si>
  <si>
    <t>各社の製品不良率は、それぞれ1%、3%、3%であった.</t>
    <rPh sb="0" eb="2">
      <t>カクシャ</t>
    </rPh>
    <rPh sb="3" eb="5">
      <t>セイヒン</t>
    </rPh>
    <rPh sb="5" eb="7">
      <t>フリョウ</t>
    </rPh>
    <rPh sb="7" eb="8">
      <t>リツ</t>
    </rPh>
    <phoneticPr fontId="1"/>
  </si>
  <si>
    <t>購入した製品1個を任意に抽出したところ不良品であった.</t>
    <rPh sb="0" eb="2">
      <t>コウニュウ</t>
    </rPh>
    <rPh sb="4" eb="6">
      <t>セイヒン</t>
    </rPh>
    <rPh sb="7" eb="8">
      <t>コ</t>
    </rPh>
    <rPh sb="9" eb="11">
      <t>ニンイ</t>
    </rPh>
    <rPh sb="12" eb="14">
      <t>チュウシュツ</t>
    </rPh>
    <rPh sb="19" eb="22">
      <t>フリョウヒン</t>
    </rPh>
    <phoneticPr fontId="1"/>
  </si>
  <si>
    <t>これがX社から購入したものである確率はいくらか?</t>
    <rPh sb="4" eb="5">
      <t>シャ</t>
    </rPh>
    <rPh sb="7" eb="9">
      <t>コウニュウ</t>
    </rPh>
    <rPh sb="16" eb="18">
      <t>カクリツ</t>
    </rPh>
    <phoneticPr fontId="1"/>
  </si>
  <si>
    <t>→</t>
    <phoneticPr fontId="1"/>
  </si>
  <si>
    <t>P(Hi|D)</t>
    <phoneticPr fontId="1"/>
  </si>
  <si>
    <r>
      <t>Hx</t>
    </r>
    <r>
      <rPr>
        <sz val="15"/>
        <color theme="1"/>
        <rFont val="游ゴシック"/>
        <family val="3"/>
        <charset val="128"/>
        <scheme val="minor"/>
      </rPr>
      <t>：</t>
    </r>
    <phoneticPr fontId="1"/>
  </si>
  <si>
    <r>
      <t>H</t>
    </r>
    <r>
      <rPr>
        <vertAlign val="subscript"/>
        <sz val="15"/>
        <color theme="1"/>
        <rFont val="游ゴシック"/>
        <family val="3"/>
        <charset val="128"/>
        <scheme val="minor"/>
      </rPr>
      <t>Y</t>
    </r>
    <r>
      <rPr>
        <sz val="15"/>
        <color theme="1"/>
        <rFont val="游ゴシック"/>
        <family val="3"/>
        <charset val="128"/>
        <scheme val="minor"/>
      </rPr>
      <t>：</t>
    </r>
    <phoneticPr fontId="1"/>
  </si>
  <si>
    <r>
      <t>H</t>
    </r>
    <r>
      <rPr>
        <vertAlign val="subscript"/>
        <sz val="15"/>
        <color theme="1"/>
        <rFont val="游ゴシック"/>
        <family val="3"/>
        <charset val="128"/>
        <scheme val="minor"/>
      </rPr>
      <t>Z</t>
    </r>
    <r>
      <rPr>
        <sz val="15"/>
        <color theme="1"/>
        <rFont val="游ゴシック"/>
        <family val="3"/>
        <charset val="128"/>
        <scheme val="minor"/>
      </rPr>
      <t>：</t>
    </r>
    <phoneticPr fontId="1"/>
  </si>
  <si>
    <r>
      <t>P(H</t>
    </r>
    <r>
      <rPr>
        <vertAlign val="subscript"/>
        <sz val="11"/>
        <color theme="1"/>
        <rFont val="游ゴシック"/>
        <family val="3"/>
        <charset val="128"/>
        <scheme val="minor"/>
      </rPr>
      <t>X</t>
    </r>
    <r>
      <rPr>
        <sz val="11"/>
        <color theme="1"/>
        <rFont val="游ゴシック"/>
        <family val="2"/>
        <charset val="128"/>
        <scheme val="minor"/>
      </rPr>
      <t>|D)</t>
    </r>
    <phoneticPr fontId="1"/>
  </si>
  <si>
    <t xml:space="preserve">P(D) </t>
    <phoneticPr fontId="1"/>
  </si>
  <si>
    <t>X社</t>
    <rPh sb="1" eb="2">
      <t>シャ</t>
    </rPh>
    <phoneticPr fontId="1"/>
  </si>
  <si>
    <t>Y社</t>
    <phoneticPr fontId="1"/>
  </si>
  <si>
    <t>Z社</t>
    <phoneticPr fontId="1"/>
  </si>
  <si>
    <r>
      <t>事前確率：P(Hx), P(H</t>
    </r>
    <r>
      <rPr>
        <vertAlign val="subscript"/>
        <sz val="11"/>
        <color theme="1"/>
        <rFont val="游ゴシック"/>
        <family val="3"/>
        <charset val="128"/>
        <scheme val="minor"/>
      </rPr>
      <t>Y</t>
    </r>
    <r>
      <rPr>
        <sz val="11"/>
        <color theme="1"/>
        <rFont val="游ゴシック"/>
        <family val="2"/>
        <charset val="128"/>
        <scheme val="minor"/>
      </rPr>
      <t>), P(H</t>
    </r>
    <r>
      <rPr>
        <vertAlign val="subscript"/>
        <sz val="11"/>
        <color theme="1"/>
        <rFont val="游ゴシック"/>
        <family val="3"/>
        <charset val="128"/>
        <scheme val="minor"/>
      </rPr>
      <t>Z</t>
    </r>
    <r>
      <rPr>
        <sz val="11"/>
        <color theme="1"/>
        <rFont val="游ゴシック"/>
        <family val="2"/>
        <charset val="128"/>
        <scheme val="minor"/>
      </rPr>
      <t>)</t>
    </r>
    <rPh sb="0" eb="2">
      <t>ジゼン</t>
    </rPh>
    <rPh sb="2" eb="4">
      <t>カクリツ</t>
    </rPh>
    <phoneticPr fontId="1"/>
  </si>
  <si>
    <t>尤度の算出</t>
  </si>
  <si>
    <t>事後確率</t>
  </si>
  <si>
    <t>事後確率</t>
    <phoneticPr fontId="1"/>
  </si>
  <si>
    <r>
      <t>尤度：P(D|H</t>
    </r>
    <r>
      <rPr>
        <vertAlign val="subscript"/>
        <sz val="11"/>
        <color theme="1"/>
        <rFont val="游ゴシック"/>
        <family val="3"/>
        <charset val="128"/>
        <scheme val="minor"/>
      </rPr>
      <t>X</t>
    </r>
    <r>
      <rPr>
        <sz val="11"/>
        <color theme="1"/>
        <rFont val="游ゴシック"/>
        <family val="2"/>
        <charset val="128"/>
        <scheme val="minor"/>
      </rPr>
      <t>), P(D|H</t>
    </r>
    <r>
      <rPr>
        <vertAlign val="subscript"/>
        <sz val="11"/>
        <color theme="1"/>
        <rFont val="游ゴシック"/>
        <family val="3"/>
        <charset val="128"/>
        <scheme val="minor"/>
      </rPr>
      <t>Y</t>
    </r>
    <r>
      <rPr>
        <sz val="11"/>
        <color theme="1"/>
        <rFont val="游ゴシック"/>
        <family val="2"/>
        <charset val="128"/>
        <scheme val="minor"/>
      </rPr>
      <t>), P(D|H</t>
    </r>
    <r>
      <rPr>
        <vertAlign val="subscript"/>
        <sz val="11"/>
        <color theme="1"/>
        <rFont val="游ゴシック"/>
        <family val="3"/>
        <charset val="128"/>
        <scheme val="minor"/>
      </rPr>
      <t>Z</t>
    </r>
    <r>
      <rPr>
        <sz val="11"/>
        <color theme="1"/>
        <rFont val="游ゴシック"/>
        <family val="2"/>
        <charset val="128"/>
        <scheme val="minor"/>
      </rPr>
      <t>)</t>
    </r>
    <rPh sb="0" eb="2">
      <t>ユウド</t>
    </rPh>
    <phoneticPr fontId="1"/>
  </si>
  <si>
    <t>X社からの製品</t>
    <rPh sb="1" eb="2">
      <t>シャ</t>
    </rPh>
    <rPh sb="5" eb="7">
      <t>セイヒン</t>
    </rPh>
    <phoneticPr fontId="1"/>
  </si>
  <si>
    <t>Y社からの製品</t>
    <rPh sb="5" eb="7">
      <t>セイヒン</t>
    </rPh>
    <phoneticPr fontId="1"/>
  </si>
  <si>
    <t>Z社からの製品</t>
    <rPh sb="5" eb="7">
      <t>セイヒン</t>
    </rPh>
    <phoneticPr fontId="1"/>
  </si>
  <si>
    <t>ある高校では、A, B 2つの中学校とCその他の中学校から入学者を受け入れている.</t>
    <phoneticPr fontId="1"/>
  </si>
  <si>
    <t>A中学校から全体の60%、B中学校から全体の30%、Cその他の中学校から全体の10%の入学者があった.</t>
    <phoneticPr fontId="1"/>
  </si>
  <si>
    <t xml:space="preserve">長年の統計で、それぞれの中学校出身者の内で自転車通学希望者の割合は、A：20%,B：30%,
C：50%となることが分かっている.
</t>
    <phoneticPr fontId="1"/>
  </si>
  <si>
    <t>自転車通学希望者の中から無作為に1人を抽出したとき、A中学校出身者である確率を求めよ.</t>
    <phoneticPr fontId="1"/>
  </si>
  <si>
    <t>出身中学校を，各々A, B, Cで表し，自転車通学希望者をEで表す．</t>
    <phoneticPr fontId="1"/>
  </si>
  <si>
    <t>Aで，かつ，自転車通学希望者である確率は</t>
    <phoneticPr fontId="1"/>
  </si>
  <si>
    <t xml:space="preserve"> </t>
    <phoneticPr fontId="1"/>
  </si>
  <si>
    <t>A,B,Cのいずれかの自転車通学希望者である確率は</t>
    <phoneticPr fontId="1"/>
  </si>
  <si>
    <t>求める確率は</t>
    <phoneticPr fontId="1"/>
  </si>
  <si>
    <t>A</t>
    <phoneticPr fontId="1"/>
  </si>
  <si>
    <t>B</t>
    <phoneticPr fontId="1"/>
  </si>
  <si>
    <t>C</t>
    <phoneticPr fontId="1"/>
  </si>
  <si>
    <t>By：</t>
    <phoneticPr fontId="1"/>
  </si>
  <si>
    <t>A中学校出身</t>
    <rPh sb="1" eb="4">
      <t>チュウガッコウ</t>
    </rPh>
    <rPh sb="4" eb="6">
      <t>シュッシン</t>
    </rPh>
    <phoneticPr fontId="1"/>
  </si>
  <si>
    <t>B中学校出身</t>
    <rPh sb="1" eb="4">
      <t>チュウガッコウ</t>
    </rPh>
    <rPh sb="4" eb="6">
      <t>シュッシン</t>
    </rPh>
    <phoneticPr fontId="1"/>
  </si>
  <si>
    <t>C中学校出身</t>
    <rPh sb="1" eb="4">
      <t>チュウガッコウ</t>
    </rPh>
    <rPh sb="4" eb="6">
      <t>シュッシン</t>
    </rPh>
    <phoneticPr fontId="1"/>
  </si>
  <si>
    <t>自転車通学希望</t>
    <rPh sb="0" eb="3">
      <t>ジテンシャ</t>
    </rPh>
    <rPh sb="3" eb="5">
      <t>ツウガク</t>
    </rPh>
    <rPh sb="5" eb="7">
      <t>キボウ</t>
    </rPh>
    <phoneticPr fontId="1"/>
  </si>
  <si>
    <t>自転車通学</t>
    <rPh sb="0" eb="3">
      <t>ジテンシャ</t>
    </rPh>
    <rPh sb="3" eb="5">
      <t>ツウガク</t>
    </rPh>
    <phoneticPr fontId="1"/>
  </si>
  <si>
    <t>A社のつくる本物の壺には、水晶玉とガラス玉が4：1の割合で入っている.</t>
    <rPh sb="1" eb="2">
      <t>シャ</t>
    </rPh>
    <rPh sb="6" eb="8">
      <t>ホンモノ</t>
    </rPh>
    <rPh sb="9" eb="10">
      <t>ツボ</t>
    </rPh>
    <rPh sb="13" eb="15">
      <t>スイショウ</t>
    </rPh>
    <rPh sb="15" eb="16">
      <t>タマ</t>
    </rPh>
    <rPh sb="20" eb="21">
      <t>タマ</t>
    </rPh>
    <rPh sb="26" eb="28">
      <t>ワリアイ</t>
    </rPh>
    <rPh sb="29" eb="30">
      <t>ハイ</t>
    </rPh>
    <phoneticPr fontId="1"/>
  </si>
  <si>
    <t>B社のつくる偽物の壺には、水晶玉とガラス玉が2：3の割合で入っている.</t>
    <rPh sb="1" eb="2">
      <t>シャ</t>
    </rPh>
    <rPh sb="6" eb="8">
      <t>ニセモノ</t>
    </rPh>
    <rPh sb="9" eb="10">
      <t>ツボ</t>
    </rPh>
    <rPh sb="13" eb="16">
      <t>スイショウダマ</t>
    </rPh>
    <rPh sb="20" eb="21">
      <t>タマ</t>
    </rPh>
    <rPh sb="26" eb="28">
      <t>ワリアイ</t>
    </rPh>
    <rPh sb="29" eb="30">
      <t>ハイ</t>
    </rPh>
    <phoneticPr fontId="1"/>
  </si>
  <si>
    <t>2社の壺は外見からは区別できない. また、壺には玉がたくさん入っているとする.</t>
    <rPh sb="1" eb="2">
      <t>シャ</t>
    </rPh>
    <rPh sb="3" eb="4">
      <t>ツボ</t>
    </rPh>
    <rPh sb="5" eb="7">
      <t>ガイケン</t>
    </rPh>
    <rPh sb="10" eb="12">
      <t>クベツ</t>
    </rPh>
    <rPh sb="21" eb="22">
      <t>ツボ</t>
    </rPh>
    <rPh sb="24" eb="25">
      <t>タマ</t>
    </rPh>
    <rPh sb="30" eb="31">
      <t>ハイ</t>
    </rPh>
    <phoneticPr fontId="1"/>
  </si>
  <si>
    <t>いま、A社製かB社製か不明の壺があり、続けて3回玉を取り出したら、順に</t>
    <rPh sb="4" eb="5">
      <t>シャ</t>
    </rPh>
    <rPh sb="5" eb="6">
      <t>セイ</t>
    </rPh>
    <rPh sb="8" eb="10">
      <t>シャセイ</t>
    </rPh>
    <rPh sb="11" eb="13">
      <t>フメイ</t>
    </rPh>
    <rPh sb="14" eb="15">
      <t>ツボ</t>
    </rPh>
    <rPh sb="19" eb="20">
      <t>ツヅ</t>
    </rPh>
    <rPh sb="23" eb="24">
      <t>カイ</t>
    </rPh>
    <rPh sb="24" eb="25">
      <t>タマ</t>
    </rPh>
    <rPh sb="26" eb="27">
      <t>ト</t>
    </rPh>
    <rPh sb="28" eb="29">
      <t>ダ</t>
    </rPh>
    <rPh sb="33" eb="34">
      <t>ジュン</t>
    </rPh>
    <phoneticPr fontId="1"/>
  </si>
  <si>
    <t>水晶玉、水晶玉、ガラス玉であった. この壺がA社製の確率を求めよ.</t>
    <rPh sb="0" eb="3">
      <t>スイショウダマ</t>
    </rPh>
    <rPh sb="4" eb="7">
      <t>スイショウダマ</t>
    </rPh>
    <rPh sb="11" eb="12">
      <t>タマ</t>
    </rPh>
    <rPh sb="20" eb="21">
      <t>ツボ</t>
    </rPh>
    <rPh sb="23" eb="24">
      <t>シャ</t>
    </rPh>
    <rPh sb="24" eb="25">
      <t>セイ</t>
    </rPh>
    <rPh sb="26" eb="28">
      <t>カクリツ</t>
    </rPh>
    <rPh sb="29" eb="30">
      <t>モト</t>
    </rPh>
    <phoneticPr fontId="1"/>
  </si>
  <si>
    <r>
      <t>H</t>
    </r>
    <r>
      <rPr>
        <vertAlign val="subscript"/>
        <sz val="11"/>
        <color theme="1"/>
        <rFont val="游ゴシック"/>
        <family val="3"/>
        <charset val="128"/>
        <scheme val="minor"/>
      </rPr>
      <t>A</t>
    </r>
    <r>
      <rPr>
        <sz val="11"/>
        <color theme="1"/>
        <rFont val="游ゴシック"/>
        <family val="2"/>
        <charset val="128"/>
        <scheme val="minor"/>
      </rPr>
      <t>：A社製の壺から玉を取り出す</t>
    </r>
    <rPh sb="4" eb="6">
      <t>シャセイ</t>
    </rPh>
    <rPh sb="7" eb="8">
      <t>ツボ</t>
    </rPh>
    <rPh sb="10" eb="11">
      <t>タマ</t>
    </rPh>
    <rPh sb="12" eb="13">
      <t>ト</t>
    </rPh>
    <rPh sb="14" eb="15">
      <t>ダ</t>
    </rPh>
    <phoneticPr fontId="1"/>
  </si>
  <si>
    <r>
      <t>H</t>
    </r>
    <r>
      <rPr>
        <vertAlign val="subscript"/>
        <sz val="11"/>
        <color theme="1"/>
        <rFont val="游ゴシック"/>
        <family val="3"/>
        <charset val="128"/>
        <scheme val="minor"/>
      </rPr>
      <t>B</t>
    </r>
    <r>
      <rPr>
        <sz val="11"/>
        <color theme="1"/>
        <rFont val="游ゴシック"/>
        <family val="2"/>
        <charset val="128"/>
        <scheme val="minor"/>
      </rPr>
      <t>：</t>
    </r>
    <r>
      <rPr>
        <sz val="11"/>
        <color theme="1"/>
        <rFont val="游ゴシック"/>
        <family val="3"/>
        <charset val="128"/>
        <scheme val="minor"/>
      </rPr>
      <t>B</t>
    </r>
    <r>
      <rPr>
        <sz val="11"/>
        <color theme="1"/>
        <rFont val="游ゴシック"/>
        <family val="2"/>
        <charset val="128"/>
        <scheme val="minor"/>
      </rPr>
      <t>社製の壺から玉を取り出す</t>
    </r>
    <rPh sb="4" eb="6">
      <t>シャセイ</t>
    </rPh>
    <rPh sb="7" eb="8">
      <t>ツボ</t>
    </rPh>
    <rPh sb="10" eb="11">
      <t>タマ</t>
    </rPh>
    <rPh sb="12" eb="13">
      <t>ト</t>
    </rPh>
    <rPh sb="14" eb="15">
      <t>ダ</t>
    </rPh>
    <phoneticPr fontId="1"/>
  </si>
  <si>
    <t>S：取り出した玉が水晶玉</t>
    <rPh sb="2" eb="3">
      <t>ト</t>
    </rPh>
    <rPh sb="4" eb="5">
      <t>ダ</t>
    </rPh>
    <rPh sb="7" eb="8">
      <t>タマ</t>
    </rPh>
    <rPh sb="9" eb="12">
      <t>スイショウダマ</t>
    </rPh>
    <phoneticPr fontId="1"/>
  </si>
  <si>
    <t>G：取り出した玉がガラス玉</t>
    <rPh sb="2" eb="3">
      <t>ト</t>
    </rPh>
    <rPh sb="4" eb="5">
      <t>ダ</t>
    </rPh>
    <rPh sb="7" eb="8">
      <t>タマ</t>
    </rPh>
    <rPh sb="12" eb="13">
      <t>タマ</t>
    </rPh>
    <phoneticPr fontId="1"/>
  </si>
  <si>
    <t>A社の壺</t>
    <rPh sb="1" eb="2">
      <t>シャ</t>
    </rPh>
    <rPh sb="3" eb="4">
      <t>ツボ</t>
    </rPh>
    <phoneticPr fontId="1"/>
  </si>
  <si>
    <t>B社の壺</t>
    <rPh sb="1" eb="2">
      <t>シャ</t>
    </rPh>
    <rPh sb="3" eb="4">
      <t>ツボ</t>
    </rPh>
    <phoneticPr fontId="1"/>
  </si>
  <si>
    <t>S(水晶玉)</t>
    <rPh sb="2" eb="4">
      <t>スイショウ</t>
    </rPh>
    <rPh sb="4" eb="5">
      <t>タマ</t>
    </rPh>
    <phoneticPr fontId="1"/>
  </si>
  <si>
    <t>G(ガラス玉)</t>
    <rPh sb="5" eb="6">
      <t>タマ</t>
    </rPh>
    <phoneticPr fontId="1"/>
  </si>
  <si>
    <r>
      <t>H</t>
    </r>
    <r>
      <rPr>
        <vertAlign val="subscript"/>
        <sz val="11"/>
        <color theme="1"/>
        <rFont val="游ゴシック"/>
        <family val="3"/>
        <charset val="128"/>
        <scheme val="minor"/>
      </rPr>
      <t>B</t>
    </r>
    <r>
      <rPr>
        <sz val="11"/>
        <color theme="1"/>
        <rFont val="游ゴシック"/>
        <family val="2"/>
        <charset val="128"/>
        <scheme val="minor"/>
      </rPr>
      <t>(B社の壺)</t>
    </r>
    <rPh sb="4" eb="5">
      <t>シャ</t>
    </rPh>
    <rPh sb="6" eb="7">
      <t>ツボ</t>
    </rPh>
    <phoneticPr fontId="1"/>
  </si>
  <si>
    <r>
      <t>H</t>
    </r>
    <r>
      <rPr>
        <vertAlign val="subscript"/>
        <sz val="11"/>
        <color theme="1"/>
        <rFont val="游ゴシック"/>
        <family val="3"/>
        <charset val="128"/>
        <scheme val="minor"/>
      </rPr>
      <t>A</t>
    </r>
    <r>
      <rPr>
        <sz val="11"/>
        <color theme="1"/>
        <rFont val="游ゴシック"/>
        <family val="2"/>
        <charset val="128"/>
        <scheme val="minor"/>
      </rPr>
      <t>(A社の壺)</t>
    </r>
    <rPh sb="4" eb="5">
      <t>シャ</t>
    </rPh>
    <rPh sb="6" eb="7">
      <t>ツボ</t>
    </rPh>
    <phoneticPr fontId="1"/>
  </si>
  <si>
    <t>理由不十分の原則</t>
    <rPh sb="0" eb="2">
      <t>リユウ</t>
    </rPh>
    <rPh sb="2" eb="5">
      <t>フジュウブン</t>
    </rPh>
    <rPh sb="6" eb="8">
      <t>ゲンソク</t>
    </rPh>
    <phoneticPr fontId="1"/>
  </si>
  <si>
    <t>初期事前確率</t>
    <rPh sb="0" eb="2">
      <t>ショキ</t>
    </rPh>
    <rPh sb="2" eb="4">
      <t>ジゼン</t>
    </rPh>
    <rPh sb="4" eb="6">
      <t>カクリツ</t>
    </rPh>
    <phoneticPr fontId="1"/>
  </si>
  <si>
    <t>S or G</t>
    <phoneticPr fontId="1"/>
  </si>
  <si>
    <t xml:space="preserve">S </t>
    <phoneticPr fontId="1"/>
  </si>
  <si>
    <t>水晶玉</t>
    <rPh sb="0" eb="3">
      <t>スイショウダマ</t>
    </rPh>
    <phoneticPr fontId="1"/>
  </si>
  <si>
    <t>ガラス玉</t>
    <rPh sb="3" eb="4">
      <t>タマ</t>
    </rPh>
    <phoneticPr fontId="1"/>
  </si>
  <si>
    <t>G</t>
    <phoneticPr fontId="1"/>
  </si>
  <si>
    <t>ベイズ更新：1回目の事後確率を2回目の事前確率として使う. 同じことを繰り返す</t>
    <rPh sb="3" eb="5">
      <t>コウシン</t>
    </rPh>
    <rPh sb="7" eb="9">
      <t>カイメ</t>
    </rPh>
    <rPh sb="10" eb="12">
      <t>ジゴ</t>
    </rPh>
    <rPh sb="12" eb="14">
      <t>カクリツ</t>
    </rPh>
    <rPh sb="16" eb="18">
      <t>カイメ</t>
    </rPh>
    <rPh sb="19" eb="21">
      <t>ジゼン</t>
    </rPh>
    <rPh sb="21" eb="23">
      <t>カクリツ</t>
    </rPh>
    <rPh sb="26" eb="27">
      <t>ツカ</t>
    </rPh>
    <rPh sb="30" eb="31">
      <t>オナ</t>
    </rPh>
    <rPh sb="35" eb="36">
      <t>ク</t>
    </rPh>
    <rPh sb="37" eb="38">
      <t>カエ</t>
    </rPh>
    <phoneticPr fontId="1"/>
  </si>
  <si>
    <t>問題(壺の真贋(しんがん))</t>
    <rPh sb="0" eb="2">
      <t>モンダイ</t>
    </rPh>
    <rPh sb="3" eb="4">
      <t>ツボ</t>
    </rPh>
    <rPh sb="5" eb="7">
      <t>シンガン</t>
    </rPh>
    <phoneticPr fontId="1"/>
  </si>
  <si>
    <t>真贋： 本物とにせ物</t>
    <rPh sb="0" eb="2">
      <t>シンガン</t>
    </rPh>
    <phoneticPr fontId="1"/>
  </si>
  <si>
    <t xml:space="preserve">ある地域で、病気Aにかかっている人は、人口の0.1%である. </t>
    <rPh sb="2" eb="4">
      <t>チイキ</t>
    </rPh>
    <rPh sb="6" eb="8">
      <t>ビョウキ</t>
    </rPh>
    <rPh sb="16" eb="17">
      <t>ヒト</t>
    </rPh>
    <rPh sb="19" eb="21">
      <t>ジンコウ</t>
    </rPh>
    <phoneticPr fontId="1"/>
  </si>
  <si>
    <t>検査方法は不完全であり、病気Aに罹患している人について、</t>
    <rPh sb="0" eb="2">
      <t>ケンサ</t>
    </rPh>
    <rPh sb="2" eb="4">
      <t>ホウホウ</t>
    </rPh>
    <rPh sb="5" eb="8">
      <t>フカンゼン</t>
    </rPh>
    <rPh sb="12" eb="14">
      <t>ビョウキ</t>
    </rPh>
    <rPh sb="16" eb="18">
      <t>リカン</t>
    </rPh>
    <rPh sb="22" eb="23">
      <t>ヒト</t>
    </rPh>
    <phoneticPr fontId="1"/>
  </si>
  <si>
    <t>正しく陽性と判断する確率は99%、 罹患していない人について、</t>
    <rPh sb="0" eb="1">
      <t>タダ</t>
    </rPh>
    <rPh sb="3" eb="5">
      <t>ヨウセイ</t>
    </rPh>
    <rPh sb="6" eb="8">
      <t>ハンダン</t>
    </rPh>
    <rPh sb="10" eb="12">
      <t>カクリツ</t>
    </rPh>
    <rPh sb="18" eb="20">
      <t>リカン</t>
    </rPh>
    <rPh sb="25" eb="26">
      <t>ヒト</t>
    </rPh>
    <phoneticPr fontId="1"/>
  </si>
  <si>
    <t>誤って陽性と判定する確率は10%である.</t>
    <rPh sb="0" eb="1">
      <t>ゴ</t>
    </rPh>
    <rPh sb="3" eb="5">
      <t>ヨウセイ</t>
    </rPh>
    <rPh sb="6" eb="8">
      <t>ハンテイ</t>
    </rPh>
    <rPh sb="10" eb="12">
      <t>カクリツ</t>
    </rPh>
    <phoneticPr fontId="1"/>
  </si>
  <si>
    <t>(1) この検査を受けて陽性だと判定された人が、実際に罹患して</t>
    <rPh sb="6" eb="8">
      <t>ケンサ</t>
    </rPh>
    <rPh sb="9" eb="10">
      <t>ウ</t>
    </rPh>
    <rPh sb="12" eb="14">
      <t>ヨウセイ</t>
    </rPh>
    <rPh sb="16" eb="18">
      <t>ハンテイ</t>
    </rPh>
    <rPh sb="21" eb="22">
      <t>ヒト</t>
    </rPh>
    <rPh sb="24" eb="26">
      <t>ジッサイ</t>
    </rPh>
    <rPh sb="27" eb="29">
      <t>リカン</t>
    </rPh>
    <phoneticPr fontId="1"/>
  </si>
  <si>
    <t>いる確率を求めなさい.</t>
    <rPh sb="2" eb="4">
      <t>カクリツ</t>
    </rPh>
    <rPh sb="5" eb="6">
      <t>モト</t>
    </rPh>
    <phoneticPr fontId="1"/>
  </si>
  <si>
    <t>(2) 病気Aの検査を1回受けて陽性だと判定された人が、再検査を</t>
    <rPh sb="4" eb="6">
      <t>ビョウキ</t>
    </rPh>
    <rPh sb="8" eb="10">
      <t>ケンサ</t>
    </rPh>
    <rPh sb="12" eb="13">
      <t>カイ</t>
    </rPh>
    <rPh sb="13" eb="14">
      <t>ウ</t>
    </rPh>
    <rPh sb="16" eb="18">
      <t>ヨウセイ</t>
    </rPh>
    <rPh sb="20" eb="22">
      <t>ハンテイ</t>
    </rPh>
    <rPh sb="25" eb="26">
      <t>ヒト</t>
    </rPh>
    <rPh sb="28" eb="31">
      <t>サイケンサ</t>
    </rPh>
    <phoneticPr fontId="1"/>
  </si>
  <si>
    <t>受けて陽性だと判定されたとき、実際に罹患している確率を求め</t>
    <rPh sb="0" eb="1">
      <t>ウ</t>
    </rPh>
    <rPh sb="3" eb="5">
      <t>ヨウセイ</t>
    </rPh>
    <rPh sb="7" eb="9">
      <t>ハンテイ</t>
    </rPh>
    <rPh sb="15" eb="17">
      <t>ジッサイ</t>
    </rPh>
    <rPh sb="18" eb="20">
      <t>リカン</t>
    </rPh>
    <rPh sb="24" eb="26">
      <t>カクリツ</t>
    </rPh>
    <rPh sb="27" eb="28">
      <t>モト</t>
    </rPh>
    <phoneticPr fontId="1"/>
  </si>
  <si>
    <t>なさい.</t>
    <phoneticPr fontId="1"/>
  </si>
  <si>
    <t>(2)  ベイズ更新</t>
    <rPh sb="8" eb="10">
      <t>コウシン</t>
    </rPh>
    <phoneticPr fontId="1"/>
  </si>
  <si>
    <t>問題(1) で算出した事後確率を問題(2)の事前確率にする</t>
    <rPh sb="0" eb="2">
      <t>モンダイ</t>
    </rPh>
    <rPh sb="7" eb="9">
      <t>サンシュツ</t>
    </rPh>
    <rPh sb="11" eb="13">
      <t>ジゴ</t>
    </rPh>
    <rPh sb="13" eb="15">
      <t>カクリツ</t>
    </rPh>
    <rPh sb="16" eb="18">
      <t>モンダイ</t>
    </rPh>
    <rPh sb="22" eb="24">
      <t>ジゼン</t>
    </rPh>
    <rPh sb="24" eb="26">
      <t>カクリツ</t>
    </rPh>
    <phoneticPr fontId="1"/>
  </si>
  <si>
    <t>(2) 事後確率（ベイズ更新)</t>
    <rPh sb="4" eb="6">
      <t>ジゴ</t>
    </rPh>
    <rPh sb="6" eb="8">
      <t>カクリツ</t>
    </rPh>
    <rPh sb="12" eb="14">
      <t>コウシン</t>
    </rPh>
    <phoneticPr fontId="1"/>
  </si>
  <si>
    <t>追加情報：病気Aの検査を1回受けて陽性だと判定された人が、再検査を受けて陽性だと判定されたとき</t>
    <phoneticPr fontId="1"/>
  </si>
  <si>
    <t>追加情報：2回目も水晶玉、3回目はガラス玉が出た</t>
    <rPh sb="0" eb="2">
      <t>ツイカ</t>
    </rPh>
    <rPh sb="2" eb="4">
      <t>ジョウホウ</t>
    </rPh>
    <rPh sb="6" eb="8">
      <t>カイメ</t>
    </rPh>
    <rPh sb="9" eb="12">
      <t>スイショウダマ</t>
    </rPh>
    <rPh sb="14" eb="16">
      <t>カイメ</t>
    </rPh>
    <rPh sb="20" eb="21">
      <t>ダマ</t>
    </rPh>
    <rPh sb="22" eb="23">
      <t>デ</t>
    </rPh>
    <phoneticPr fontId="1"/>
  </si>
  <si>
    <t>1. 事前確率は何か? (シンプルな確率)</t>
    <rPh sb="3" eb="7">
      <t>ジゼンカクリツ</t>
    </rPh>
    <rPh sb="8" eb="9">
      <t>ナニ</t>
    </rPh>
    <rPh sb="18" eb="20">
      <t>カクリツ</t>
    </rPh>
    <phoneticPr fontId="1"/>
  </si>
  <si>
    <t>3. 事後確率：ベイズの展開公式</t>
    <rPh sb="3" eb="5">
      <t>ジゴ</t>
    </rPh>
    <rPh sb="5" eb="7">
      <t>カクリツ</t>
    </rPh>
    <rPh sb="12" eb="14">
      <t>テンカイ</t>
    </rPh>
    <rPh sb="14" eb="16">
      <t>コウシキ</t>
    </rPh>
    <phoneticPr fontId="1"/>
  </si>
  <si>
    <t>問題解答ポイント(まずは、以下の1. と2. の2つの確率が問題文のどこに書いてあるかを探す!)</t>
    <rPh sb="0" eb="2">
      <t>モンダイ</t>
    </rPh>
    <rPh sb="2" eb="4">
      <t>カイトウ</t>
    </rPh>
    <rPh sb="13" eb="15">
      <t>イカ</t>
    </rPh>
    <rPh sb="27" eb="29">
      <t>カクリツ</t>
    </rPh>
    <rPh sb="30" eb="33">
      <t>モンダイブン</t>
    </rPh>
    <rPh sb="37" eb="38">
      <t>カ</t>
    </rPh>
    <rPh sb="44" eb="45">
      <t>サガ</t>
    </rPh>
    <phoneticPr fontId="1"/>
  </si>
  <si>
    <t>2. 尤度は何か? 原因(H)のもとで現象の起こる「尤(もっと)もらしい」確率を表す</t>
    <rPh sb="3" eb="5">
      <t>ユウド</t>
    </rPh>
    <rPh sb="6" eb="7">
      <t>ナニ</t>
    </rPh>
    <rPh sb="10" eb="11">
      <t>ハラ</t>
    </rPh>
    <rPh sb="11" eb="12">
      <t>イン</t>
    </rPh>
    <rPh sb="19" eb="21">
      <t>ゲンショウ</t>
    </rPh>
    <rPh sb="22" eb="23">
      <t>オ</t>
    </rPh>
    <rPh sb="26" eb="27">
      <t>モットモ</t>
    </rPh>
    <rPh sb="37" eb="39">
      <t>カクリツ</t>
    </rPh>
    <rPh sb="40" eb="41">
      <t>アラワ</t>
    </rPh>
    <phoneticPr fontId="1"/>
  </si>
  <si>
    <r>
      <t>P(H</t>
    </r>
    <r>
      <rPr>
        <vertAlign val="subscript"/>
        <sz val="11"/>
        <color theme="1"/>
        <rFont val="游ゴシック"/>
        <family val="3"/>
        <charset val="128"/>
        <scheme val="minor"/>
      </rPr>
      <t>A</t>
    </r>
    <r>
      <rPr>
        <sz val="11"/>
        <color theme="1"/>
        <rFont val="游ゴシック"/>
        <family val="2"/>
        <charset val="128"/>
        <scheme val="minor"/>
      </rPr>
      <t>) = 0.5</t>
    </r>
    <phoneticPr fontId="1"/>
  </si>
  <si>
    <r>
      <t>P(H</t>
    </r>
    <r>
      <rPr>
        <vertAlign val="subscript"/>
        <sz val="11"/>
        <color theme="1"/>
        <rFont val="游ゴシック"/>
        <family val="3"/>
        <charset val="128"/>
        <scheme val="minor"/>
      </rPr>
      <t>B</t>
    </r>
    <r>
      <rPr>
        <sz val="11"/>
        <color theme="1"/>
        <rFont val="游ゴシック"/>
        <family val="2"/>
        <charset val="128"/>
        <scheme val="minor"/>
      </rPr>
      <t>) = 0.3</t>
    </r>
    <phoneticPr fontId="1"/>
  </si>
  <si>
    <r>
      <t>P(H</t>
    </r>
    <r>
      <rPr>
        <vertAlign val="subscript"/>
        <sz val="11"/>
        <color theme="1"/>
        <rFont val="游ゴシック"/>
        <family val="3"/>
        <charset val="128"/>
        <scheme val="minor"/>
      </rPr>
      <t>C</t>
    </r>
    <r>
      <rPr>
        <sz val="11"/>
        <color theme="1"/>
        <rFont val="游ゴシック"/>
        <family val="2"/>
        <charset val="128"/>
        <scheme val="minor"/>
      </rPr>
      <t>) = 0.2</t>
    </r>
    <phoneticPr fontId="1"/>
  </si>
  <si>
    <r>
      <t>P(H</t>
    </r>
    <r>
      <rPr>
        <vertAlign val="subscript"/>
        <sz val="15"/>
        <color theme="1"/>
        <rFont val="游ゴシック"/>
        <family val="3"/>
        <charset val="128"/>
        <scheme val="minor"/>
      </rPr>
      <t>A</t>
    </r>
    <r>
      <rPr>
        <sz val="15"/>
        <color theme="1"/>
        <rFont val="游ゴシック"/>
        <family val="2"/>
        <charset val="128"/>
        <scheme val="minor"/>
      </rPr>
      <t>|D)=</t>
    </r>
    <phoneticPr fontId="1"/>
  </si>
  <si>
    <t>製品1個を任意に抽出したところ不良品であった.　この不良品が機械Bで作られた確率は？</t>
    <rPh sb="26" eb="29">
      <t>フリョウヒン</t>
    </rPh>
    <rPh sb="30" eb="32">
      <t>キカイ</t>
    </rPh>
    <rPh sb="34" eb="35">
      <t>ツク</t>
    </rPh>
    <rPh sb="38" eb="40">
      <t>カクリツ</t>
    </rPh>
    <phoneticPr fontId="1"/>
  </si>
  <si>
    <t>この不良品を生産した工場はどこだと考えるのが（確率的に）合理的か？</t>
    <rPh sb="2" eb="4">
      <t>フリョウ</t>
    </rPh>
    <phoneticPr fontId="1"/>
  </si>
  <si>
    <t>事後確率</t>
    <rPh sb="0" eb="2">
      <t>ジゴ</t>
    </rPh>
    <rPh sb="2" eb="4">
      <t>カクリツ</t>
    </rPh>
    <phoneticPr fontId="1"/>
  </si>
  <si>
    <t>P(D|Hx)</t>
    <phoneticPr fontId="1"/>
  </si>
  <si>
    <t>P(Hx)</t>
    <phoneticPr fontId="1"/>
  </si>
  <si>
    <t>P(Hy)</t>
    <phoneticPr fontId="1"/>
  </si>
  <si>
    <r>
      <t>H</t>
    </r>
    <r>
      <rPr>
        <vertAlign val="subscript"/>
        <sz val="11"/>
        <color theme="1"/>
        <rFont val="游ゴシック"/>
        <family val="3"/>
        <charset val="128"/>
        <scheme val="minor"/>
      </rPr>
      <t>A</t>
    </r>
    <phoneticPr fontId="1"/>
  </si>
  <si>
    <r>
      <t>H</t>
    </r>
    <r>
      <rPr>
        <vertAlign val="subscript"/>
        <sz val="11"/>
        <color theme="1"/>
        <rFont val="游ゴシック"/>
        <family val="3"/>
        <charset val="128"/>
        <scheme val="minor"/>
      </rPr>
      <t>B</t>
    </r>
    <phoneticPr fontId="1"/>
  </si>
  <si>
    <r>
      <t>H</t>
    </r>
    <r>
      <rPr>
        <vertAlign val="subscript"/>
        <sz val="11"/>
        <color theme="1"/>
        <rFont val="游ゴシック"/>
        <family val="3"/>
        <charset val="128"/>
        <scheme val="minor"/>
      </rPr>
      <t>C</t>
    </r>
    <phoneticPr fontId="1"/>
  </si>
  <si>
    <r>
      <t>P(By|H</t>
    </r>
    <r>
      <rPr>
        <vertAlign val="subscript"/>
        <sz val="11"/>
        <color theme="1"/>
        <rFont val="游ゴシック"/>
        <family val="3"/>
        <charset val="128"/>
        <scheme val="minor"/>
      </rPr>
      <t>A</t>
    </r>
    <r>
      <rPr>
        <sz val="11"/>
        <color theme="1"/>
        <rFont val="游ゴシック"/>
        <family val="3"/>
        <charset val="128"/>
        <scheme val="minor"/>
      </rPr>
      <t>)</t>
    </r>
    <phoneticPr fontId="1"/>
  </si>
  <si>
    <r>
      <t>D</t>
    </r>
    <r>
      <rPr>
        <vertAlign val="subscript"/>
        <sz val="11"/>
        <color theme="1"/>
        <rFont val="游ゴシック"/>
        <family val="3"/>
        <charset val="128"/>
        <scheme val="minor"/>
      </rPr>
      <t>BYC</t>
    </r>
    <phoneticPr fontId="1"/>
  </si>
  <si>
    <r>
      <t>P(H</t>
    </r>
    <r>
      <rPr>
        <vertAlign val="subscript"/>
        <sz val="11"/>
        <color theme="1"/>
        <rFont val="游ゴシック"/>
        <family val="3"/>
        <charset val="128"/>
        <scheme val="minor"/>
      </rPr>
      <t>A</t>
    </r>
    <r>
      <rPr>
        <sz val="11"/>
        <color theme="1"/>
        <rFont val="游ゴシック"/>
        <family val="2"/>
        <charset val="128"/>
        <scheme val="minor"/>
      </rPr>
      <t>)</t>
    </r>
    <phoneticPr fontId="1"/>
  </si>
  <si>
    <r>
      <t>P(H</t>
    </r>
    <r>
      <rPr>
        <vertAlign val="subscript"/>
        <sz val="11"/>
        <color theme="1"/>
        <rFont val="游ゴシック"/>
        <family val="3"/>
        <charset val="128"/>
        <scheme val="minor"/>
      </rPr>
      <t>B</t>
    </r>
    <r>
      <rPr>
        <sz val="11"/>
        <color theme="1"/>
        <rFont val="游ゴシック"/>
        <family val="2"/>
        <charset val="128"/>
        <scheme val="minor"/>
      </rPr>
      <t>)</t>
    </r>
    <phoneticPr fontId="1"/>
  </si>
  <si>
    <r>
      <t>P(H</t>
    </r>
    <r>
      <rPr>
        <vertAlign val="subscript"/>
        <sz val="11"/>
        <color theme="1"/>
        <rFont val="游ゴシック"/>
        <family val="3"/>
        <charset val="128"/>
        <scheme val="minor"/>
      </rPr>
      <t>C</t>
    </r>
    <r>
      <rPr>
        <sz val="11"/>
        <color theme="1"/>
        <rFont val="游ゴシック"/>
        <family val="2"/>
        <charset val="128"/>
        <scheme val="minor"/>
      </rPr>
      <t>)</t>
    </r>
    <phoneticPr fontId="1"/>
  </si>
  <si>
    <t>製品製造割合</t>
    <rPh sb="0" eb="2">
      <t>セイヒン</t>
    </rPh>
    <rPh sb="2" eb="4">
      <t>セイゾウ</t>
    </rPh>
    <rPh sb="4" eb="6">
      <t>ワリアイ</t>
    </rPh>
    <phoneticPr fontId="1"/>
  </si>
  <si>
    <t>Excel でベイズの定理の計算方法・手順に慣れると、以下の判断・考え方(ベイズの定理を使った)が出来る！</t>
    <rPh sb="11" eb="13">
      <t>テイリ</t>
    </rPh>
    <rPh sb="14" eb="16">
      <t>ケイサン</t>
    </rPh>
    <rPh sb="16" eb="18">
      <t>ホウホウ</t>
    </rPh>
    <rPh sb="19" eb="21">
      <t>テジュン</t>
    </rPh>
    <rPh sb="22" eb="23">
      <t>ナ</t>
    </rPh>
    <rPh sb="27" eb="29">
      <t>イカ</t>
    </rPh>
    <rPh sb="30" eb="32">
      <t>ハンダン</t>
    </rPh>
    <rPh sb="33" eb="34">
      <t>カンガ</t>
    </rPh>
    <rPh sb="35" eb="36">
      <t>カタ</t>
    </rPh>
    <rPh sb="41" eb="43">
      <t>テイリ</t>
    </rPh>
    <rPh sb="44" eb="45">
      <t>ツカ</t>
    </rPh>
    <rPh sb="49" eb="51">
      <t>デキ</t>
    </rPh>
    <phoneticPr fontId="1"/>
  </si>
  <si>
    <t>By=Bycicle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</si>
</sst>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000_ "/>
    <numFmt numFmtId="177" formatCode="0.00_ "/>
    <numFmt numFmtId="178" formatCode="0.00_);[Red]\(0.00\)"/>
    <numFmt numFmtId="179" formatCode="0.000_ "/>
    <numFmt numFmtId="180" formatCode="#,##0.00_ "/>
    <numFmt numFmtId="181" formatCode="#,##0_ "/>
    <numFmt numFmtId="182" formatCode="#,##0.0_ "/>
    <numFmt numFmtId="183" formatCode="0.0000000_ "/>
    <numFmt numFmtId="184" formatCode="0.00000_ "/>
  </numFmts>
  <fonts count="1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vertAlign val="subscript"/>
      <sz val="11"/>
      <color theme="1"/>
      <name val="游ゴシック"/>
      <family val="3"/>
      <charset val="128"/>
      <scheme val="minor"/>
    </font>
    <font>
      <b/>
      <sz val="15"/>
      <color theme="1"/>
      <name val="游ゴシック"/>
      <family val="3"/>
      <charset val="128"/>
      <scheme val="minor"/>
    </font>
    <font>
      <sz val="15"/>
      <color rgb="FF000000"/>
      <name val="游ゴシック"/>
      <family val="3"/>
      <charset val="128"/>
      <scheme val="minor"/>
    </font>
    <font>
      <vertAlign val="subscript"/>
      <sz val="15"/>
      <color rgb="FF000000"/>
      <name val="游ゴシック"/>
      <family val="3"/>
      <charset val="128"/>
      <scheme val="minor"/>
    </font>
    <font>
      <sz val="15"/>
      <color theme="1"/>
      <name val="游ゴシック"/>
      <family val="2"/>
      <charset val="128"/>
      <scheme val="minor"/>
    </font>
    <font>
      <vertAlign val="subscript"/>
      <sz val="15"/>
      <color theme="1"/>
      <name val="游ゴシック"/>
      <family val="3"/>
      <charset val="128"/>
      <scheme val="minor"/>
    </font>
    <font>
      <sz val="15"/>
      <color theme="1"/>
      <name val="游ゴシック"/>
      <family val="3"/>
      <charset val="128"/>
      <scheme val="minor"/>
    </font>
    <font>
      <b/>
      <sz val="15"/>
      <color rgb="FF00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Border="1">
      <alignment vertical="center"/>
    </xf>
    <xf numFmtId="177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0" fillId="2" borderId="1" xfId="0" applyFill="1" applyBorder="1">
      <alignment vertical="center"/>
    </xf>
    <xf numFmtId="179" fontId="0" fillId="0" borderId="0" xfId="0" applyNumberFormat="1" applyBorder="1">
      <alignment vertical="center"/>
    </xf>
    <xf numFmtId="180" fontId="0" fillId="2" borderId="1" xfId="0" applyNumberFormat="1" applyFill="1" applyBorder="1">
      <alignment vertical="center"/>
    </xf>
    <xf numFmtId="0" fontId="10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9" fontId="7" fillId="0" borderId="0" xfId="0" applyNumberFormat="1" applyFont="1">
      <alignment vertical="center"/>
    </xf>
    <xf numFmtId="0" fontId="11" fillId="0" borderId="0" xfId="0" applyFont="1">
      <alignment vertical="center"/>
    </xf>
    <xf numFmtId="0" fontId="0" fillId="0" borderId="1" xfId="0" applyBorder="1" applyAlignment="1">
      <alignment vertical="center" wrapText="1"/>
    </xf>
    <xf numFmtId="180" fontId="0" fillId="0" borderId="0" xfId="0" applyNumberFormat="1">
      <alignment vertical="center"/>
    </xf>
    <xf numFmtId="0" fontId="2" fillId="0" borderId="0" xfId="0" applyFont="1" applyAlignment="1">
      <alignment vertical="center"/>
    </xf>
    <xf numFmtId="0" fontId="12" fillId="0" borderId="0" xfId="0" applyFont="1">
      <alignment vertical="center"/>
    </xf>
    <xf numFmtId="182" fontId="0" fillId="2" borderId="1" xfId="0" applyNumberFormat="1" applyFill="1" applyBorder="1">
      <alignment vertical="center"/>
    </xf>
    <xf numFmtId="0" fontId="0" fillId="0" borderId="1" xfId="0" applyFill="1" applyBorder="1">
      <alignment vertical="center"/>
    </xf>
    <xf numFmtId="181" fontId="0" fillId="0" borderId="1" xfId="0" applyNumberFormat="1" applyFill="1" applyBorder="1">
      <alignment vertical="center"/>
    </xf>
    <xf numFmtId="178" fontId="0" fillId="2" borderId="1" xfId="0" applyNumberFormat="1" applyFill="1" applyBorder="1">
      <alignment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3" borderId="1" xfId="0" applyFill="1" applyBorder="1">
      <alignment vertical="center"/>
    </xf>
    <xf numFmtId="180" fontId="0" fillId="3" borderId="1" xfId="0" applyNumberFormat="1" applyFill="1" applyBorder="1">
      <alignment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83" fontId="0" fillId="0" borderId="0" xfId="0" applyNumberFormat="1">
      <alignment vertical="center"/>
    </xf>
    <xf numFmtId="0" fontId="0" fillId="4" borderId="1" xfId="0" applyFill="1" applyBorder="1">
      <alignment vertical="center"/>
    </xf>
    <xf numFmtId="180" fontId="0" fillId="4" borderId="1" xfId="0" applyNumberFormat="1" applyFill="1" applyBorder="1">
      <alignment vertical="center"/>
    </xf>
    <xf numFmtId="184" fontId="0" fillId="0" borderId="1" xfId="0" applyNumberFormat="1" applyBorder="1">
      <alignment vertical="center"/>
    </xf>
    <xf numFmtId="0" fontId="0" fillId="5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11" Type="http://schemas.openxmlformats.org/officeDocument/2006/relationships/image" Target="../media/image16.png"/><Relationship Id="rId5" Type="http://schemas.openxmlformats.org/officeDocument/2006/relationships/image" Target="../media/image10.png"/><Relationship Id="rId10" Type="http://schemas.openxmlformats.org/officeDocument/2006/relationships/image" Target="../media/image15.png"/><Relationship Id="rId4" Type="http://schemas.openxmlformats.org/officeDocument/2006/relationships/image" Target="../media/image9.png"/><Relationship Id="rId9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209550</xdr:colOff>
      <xdr:row>2</xdr:row>
      <xdr:rowOff>295275</xdr:rowOff>
    </xdr:from>
    <xdr:to>
      <xdr:col>12</xdr:col>
      <xdr:colOff>390525</xdr:colOff>
      <xdr:row>5</xdr:row>
      <xdr:rowOff>180975</xdr:rowOff>
    </xdr:to>
    <xdr:sp macro="" textlink="">
      <xdr:nvSpPr>
        <xdr:cNvPr id="2" name="右中かっこ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8458200" y="771525"/>
          <a:ext cx="180975" cy="7143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7</xdr:col>
      <xdr:colOff>219076</xdr:colOff>
      <xdr:row>11</xdr:row>
      <xdr:rowOff>47626</xdr:rowOff>
    </xdr:from>
    <xdr:to>
      <xdr:col>17</xdr:col>
      <xdr:colOff>447675</xdr:colOff>
      <xdr:row>14</xdr:row>
      <xdr:rowOff>123825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6351" y="2876551"/>
          <a:ext cx="7038974" cy="1057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5</xdr:row>
      <xdr:rowOff>0</xdr:rowOff>
    </xdr:from>
    <xdr:to>
      <xdr:col>20</xdr:col>
      <xdr:colOff>0</xdr:colOff>
      <xdr:row>5</xdr:row>
      <xdr:rowOff>180975</xdr:rowOff>
    </xdr:to>
    <xdr:pic>
      <xdr:nvPicPr>
        <xdr:cNvPr id="6" name="図 5" descr="https://chart.googleapis.com/chart?cht=tx&amp;chl=P(A)P_%7bA%7d(E)=0.6\times%200.2=0.1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58600" y="1190625"/>
          <a:ext cx="2057400" cy="180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17</xdr:col>
      <xdr:colOff>28575</xdr:colOff>
      <xdr:row>7</xdr:row>
      <xdr:rowOff>28575</xdr:rowOff>
    </xdr:from>
    <xdr:to>
      <xdr:col>21</xdr:col>
      <xdr:colOff>247650</xdr:colOff>
      <xdr:row>7</xdr:row>
      <xdr:rowOff>209550</xdr:rowOff>
    </xdr:to>
    <xdr:pic>
      <xdr:nvPicPr>
        <xdr:cNvPr id="7" name="図 6" descr="https://chart.googleapis.com/chart?cht=tx&amp;chl=P(A)P_%7bA%7d(E)%2B%20P(B)P_%7bB%7d(E)%2B%20P(C)P_%7bC%7d(E)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4825" y="1704975"/>
          <a:ext cx="2962275" cy="180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17</xdr:col>
      <xdr:colOff>0</xdr:colOff>
      <xdr:row>8</xdr:row>
      <xdr:rowOff>0</xdr:rowOff>
    </xdr:from>
    <xdr:to>
      <xdr:col>20</xdr:col>
      <xdr:colOff>533400</xdr:colOff>
      <xdr:row>8</xdr:row>
      <xdr:rowOff>142875</xdr:rowOff>
    </xdr:to>
    <xdr:pic>
      <xdr:nvPicPr>
        <xdr:cNvPr id="8" name="図 7" descr="https://chart.googleapis.com/chart?cht=tx&amp;chl==0.6\times0.2%2B%200.3\times0.3%2B%200.1\times0.5=0.26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58600" y="1905000"/>
          <a:ext cx="2590800" cy="1428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17</xdr:col>
      <xdr:colOff>0</xdr:colOff>
      <xdr:row>10</xdr:row>
      <xdr:rowOff>0</xdr:rowOff>
    </xdr:from>
    <xdr:to>
      <xdr:col>18</xdr:col>
      <xdr:colOff>647700</xdr:colOff>
      <xdr:row>11</xdr:row>
      <xdr:rowOff>0</xdr:rowOff>
    </xdr:to>
    <xdr:pic>
      <xdr:nvPicPr>
        <xdr:cNvPr id="9" name="図 8" descr="https://chart.googleapis.com/chart?cht=tx&amp;chl=P_%7bE%7d(A)=\frac%7b0.12%7d%7b0.26%7d=\frac%7b6%7d%7b13%7d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58600" y="2381250"/>
          <a:ext cx="1333500" cy="3143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34372</xdr:colOff>
      <xdr:row>31</xdr:row>
      <xdr:rowOff>43069</xdr:rowOff>
    </xdr:from>
    <xdr:to>
      <xdr:col>15</xdr:col>
      <xdr:colOff>186772</xdr:colOff>
      <xdr:row>36</xdr:row>
      <xdr:rowOff>52177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8076" y="8014252"/>
          <a:ext cx="6175513" cy="11686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257175</xdr:colOff>
      <xdr:row>23</xdr:row>
      <xdr:rowOff>257175</xdr:rowOff>
    </xdr:from>
    <xdr:to>
      <xdr:col>17</xdr:col>
      <xdr:colOff>409575</xdr:colOff>
      <xdr:row>28</xdr:row>
      <xdr:rowOff>57150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81850" y="6486525"/>
          <a:ext cx="6324600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295275</xdr:colOff>
      <xdr:row>28</xdr:row>
      <xdr:rowOff>238125</xdr:rowOff>
    </xdr:from>
    <xdr:ext cx="3124200" cy="6762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テキスト ボックス 1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SpPr txBox="1"/>
          </xdr:nvSpPr>
          <xdr:spPr>
            <a:xfrm>
              <a:off x="3038475" y="8629650"/>
              <a:ext cx="3124200" cy="676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kumimoji="1" lang="en-US" altLang="ja-JP" sz="15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500" b="0" i="1">
                            <a:latin typeface="Cambria Math" panose="02040503050406030204" pitchFamily="18" charset="0"/>
                          </a:rPr>
                          <m:t>0.02 </m:t>
                        </m:r>
                        <m:r>
                          <m:rPr>
                            <m:sty m:val="p"/>
                          </m:rPr>
                          <a:rPr kumimoji="1" lang="en-US" altLang="ja-JP" sz="1500" b="0" i="1">
                            <a:latin typeface="Cambria Math" panose="02040503050406030204" pitchFamily="18" charset="0"/>
                          </a:rPr>
                          <m:t>x</m:t>
                        </m:r>
                        <m:r>
                          <a:rPr kumimoji="1" lang="en-US" altLang="ja-JP" sz="1500" b="0" i="1">
                            <a:latin typeface="Cambria Math" panose="02040503050406030204" pitchFamily="18" charset="0"/>
                          </a:rPr>
                          <m:t> 0.6</m:t>
                        </m:r>
                      </m:num>
                      <m:den>
                        <m:r>
                          <a:rPr kumimoji="1" lang="en-US" altLang="ja-JP" sz="1500" b="0" i="1">
                            <a:latin typeface="Cambria Math" panose="02040503050406030204" pitchFamily="18" charset="0"/>
                          </a:rPr>
                          <m:t>0.02 </m:t>
                        </m:r>
                        <m:r>
                          <m:rPr>
                            <m:sty m:val="p"/>
                          </m:rPr>
                          <a:rPr kumimoji="1" lang="en-US" altLang="ja-JP" sz="1500" b="0" i="1">
                            <a:latin typeface="Cambria Math" panose="02040503050406030204" pitchFamily="18" charset="0"/>
                          </a:rPr>
                          <m:t>x</m:t>
                        </m:r>
                        <m:r>
                          <a:rPr kumimoji="1" lang="en-US" altLang="ja-JP" sz="1500" b="0" i="1">
                            <a:latin typeface="Cambria Math" panose="02040503050406030204" pitchFamily="18" charset="0"/>
                          </a:rPr>
                          <m:t> 0.6+0.03 </m:t>
                        </m:r>
                        <m:r>
                          <a:rPr kumimoji="1" lang="ja-JP" altLang="en-US" sz="1500" b="0" i="1">
                            <a:latin typeface="Cambria Math" panose="02040503050406030204" pitchFamily="18" charset="0"/>
                          </a:rPr>
                          <m:t>ｘ</m:t>
                        </m:r>
                        <m:r>
                          <a:rPr kumimoji="1" lang="en-US" altLang="ja-JP" sz="1500" b="0" i="1">
                            <a:latin typeface="Cambria Math" panose="02040503050406030204" pitchFamily="18" charset="0"/>
                          </a:rPr>
                          <m:t>0.25+0.05 </m:t>
                        </m:r>
                        <m:r>
                          <m:rPr>
                            <m:sty m:val="p"/>
                          </m:rPr>
                          <a:rPr kumimoji="1" lang="en-US" altLang="ja-JP" sz="1500" b="0" i="1">
                            <a:latin typeface="Cambria Math" panose="02040503050406030204" pitchFamily="18" charset="0"/>
                          </a:rPr>
                          <m:t>x</m:t>
                        </m:r>
                        <m:r>
                          <a:rPr kumimoji="1" lang="en-US" altLang="ja-JP" sz="1500" b="0" i="1">
                            <a:latin typeface="Cambria Math" panose="02040503050406030204" pitchFamily="18" charset="0"/>
                          </a:rPr>
                          <m:t> 0.15 </m:t>
                        </m:r>
                      </m:den>
                    </m:f>
                  </m:oMath>
                </m:oMathPara>
              </a14:m>
              <a:endParaRPr kumimoji="1" lang="ja-JP" altLang="en-US" sz="1500"/>
            </a:p>
          </xdr:txBody>
        </xdr:sp>
      </mc:Choice>
      <mc:Fallback xmlns="">
        <xdr:sp macro="" textlink="">
          <xdr:nvSpPr>
            <xdr:cNvPr id="2" name="テキスト ボックス 1"/>
            <xdr:cNvSpPr txBox="1"/>
          </xdr:nvSpPr>
          <xdr:spPr>
            <a:xfrm>
              <a:off x="3038475" y="8629650"/>
              <a:ext cx="3124200" cy="676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kumimoji="1" lang="en-US" altLang="ja-JP" sz="150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500" b="0" i="0">
                  <a:latin typeface="Cambria Math" panose="02040503050406030204" pitchFamily="18" charset="0"/>
                </a:rPr>
                <a:t>0.02 x 0.6)/(0.02 x 0.6+0.03 </a:t>
              </a:r>
              <a:r>
                <a:rPr kumimoji="1" lang="ja-JP" altLang="en-US" sz="1500" b="0" i="0">
                  <a:latin typeface="Cambria Math" panose="02040503050406030204" pitchFamily="18" charset="0"/>
                </a:rPr>
                <a:t>ｘ</a:t>
              </a:r>
              <a:r>
                <a:rPr kumimoji="1" lang="en-US" altLang="ja-JP" sz="1500" b="0" i="0">
                  <a:latin typeface="Cambria Math" panose="02040503050406030204" pitchFamily="18" charset="0"/>
                </a:rPr>
                <a:t>0.25+0.05 x 0.15 )</a:t>
              </a:r>
              <a:endParaRPr kumimoji="1" lang="ja-JP" altLang="en-US" sz="1500"/>
            </a:p>
          </xdr:txBody>
        </xdr:sp>
      </mc:Fallback>
    </mc:AlternateContent>
    <xdr:clientData/>
  </xdr:oneCellAnchor>
  <xdr:oneCellAnchor>
    <xdr:from>
      <xdr:col>9</xdr:col>
      <xdr:colOff>104775</xdr:colOff>
      <xdr:row>28</xdr:row>
      <xdr:rowOff>266700</xdr:rowOff>
    </xdr:from>
    <xdr:ext cx="581025" cy="4572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テキスト ボックス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SpPr txBox="1"/>
          </xdr:nvSpPr>
          <xdr:spPr>
            <a:xfrm>
              <a:off x="6276975" y="8658225"/>
              <a:ext cx="581025" cy="457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kumimoji="1" lang="en-US" altLang="ja-JP" sz="1500"/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kumimoji="1" lang="en-US" altLang="ja-JP" sz="18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kumimoji="1" lang="en-US" altLang="ja-JP" sz="1800" b="0" i="1">
                          <a:latin typeface="Cambria Math" panose="02040503050406030204" pitchFamily="18" charset="0"/>
                        </a:rPr>
                        <m:t>4</m:t>
                      </m:r>
                    </m:num>
                    <m:den>
                      <m:r>
                        <a:rPr kumimoji="1" lang="en-US" altLang="ja-JP" sz="1800" b="0" i="1">
                          <a:latin typeface="Cambria Math" panose="02040503050406030204" pitchFamily="18" charset="0"/>
                        </a:rPr>
                        <m:t>9</m:t>
                      </m:r>
                    </m:den>
                  </m:f>
                </m:oMath>
              </a14:m>
              <a:r>
                <a:rPr kumimoji="1" lang="ja-JP" altLang="en-US" sz="1800"/>
                <a:t> </a:t>
              </a:r>
            </a:p>
          </xdr:txBody>
        </xdr:sp>
      </mc:Choice>
      <mc:Fallback xmlns="">
        <xdr:sp macro="" textlink="">
          <xdr:nvSpPr>
            <xdr:cNvPr id="3" name="テキスト ボックス 2"/>
            <xdr:cNvSpPr txBox="1"/>
          </xdr:nvSpPr>
          <xdr:spPr>
            <a:xfrm>
              <a:off x="6276975" y="8658225"/>
              <a:ext cx="581025" cy="457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kumimoji="1" lang="en-US" altLang="ja-JP" sz="1500"/>
                <a:t>= </a:t>
              </a:r>
              <a:r>
                <a:rPr kumimoji="1" lang="en-US" altLang="ja-JP" sz="1800" b="0" i="0">
                  <a:latin typeface="Cambria Math" panose="02040503050406030204" pitchFamily="18" charset="0"/>
                </a:rPr>
                <a:t>4/9</a:t>
              </a:r>
              <a:r>
                <a:rPr kumimoji="1" lang="ja-JP" altLang="en-US" sz="1800"/>
                <a:t> </a:t>
              </a:r>
            </a:p>
          </xdr:txBody>
        </xdr:sp>
      </mc:Fallback>
    </mc:AlternateContent>
    <xdr:clientData/>
  </xdr:oneCellAnchor>
  <xdr:twoCellAnchor editAs="oneCell">
    <xdr:from>
      <xdr:col>12</xdr:col>
      <xdr:colOff>676275</xdr:colOff>
      <xdr:row>23</xdr:row>
      <xdr:rowOff>180975</xdr:rowOff>
    </xdr:from>
    <xdr:to>
      <xdr:col>21</xdr:col>
      <xdr:colOff>466725</xdr:colOff>
      <xdr:row>27</xdr:row>
      <xdr:rowOff>257175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875" y="6896100"/>
          <a:ext cx="6324600" cy="1200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657225</xdr:colOff>
      <xdr:row>15</xdr:row>
      <xdr:rowOff>66675</xdr:rowOff>
    </xdr:from>
    <xdr:ext cx="224551" cy="1922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テキスト ボックス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SpPr txBox="1"/>
          </xdr:nvSpPr>
          <xdr:spPr>
            <a:xfrm>
              <a:off x="657225" y="2924175"/>
              <a:ext cx="224551" cy="1922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ja-JP" altLang="en-US" sz="12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en-US" altLang="ja-JP" sz="1200" b="1" i="0">
                            <a:latin typeface="Cambria Math" panose="02040503050406030204" pitchFamily="18" charset="0"/>
                          </a:rPr>
                          <m:t>𝐀</m:t>
                        </m:r>
                      </m:e>
                    </m:acc>
                  </m:oMath>
                </m:oMathPara>
              </a14:m>
              <a:endParaRPr kumimoji="1" lang="ja-JP" altLang="en-US" sz="1200" b="1" i="0"/>
            </a:p>
          </xdr:txBody>
        </xdr:sp>
      </mc:Choice>
      <mc:Fallback xmlns="">
        <xdr:sp macro="" textlink="">
          <xdr:nvSpPr>
            <xdr:cNvPr id="2" name="テキスト ボックス 1">
              <a:extLst>
                <a:ext uri="{FF2B5EF4-FFF2-40B4-BE49-F238E27FC236}">
                  <a16:creationId xmlns:a16="http://schemas.microsoft.com/office/drawing/2014/main" id="{00000000-0008-0000-0500-000002000000}"/>
                </a:ext>
              </a:extLst>
            </xdr:cNvPr>
            <xdr:cNvSpPr txBox="1"/>
          </xdr:nvSpPr>
          <xdr:spPr>
            <a:xfrm>
              <a:off x="657225" y="2924175"/>
              <a:ext cx="224551" cy="1922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kumimoji="1" lang="en-US" altLang="ja-JP" sz="1200" b="1" i="0">
                  <a:latin typeface="Cambria Math" panose="02040503050406030204" pitchFamily="18" charset="0"/>
                </a:rPr>
                <a:t>𝐀</a:t>
              </a:r>
              <a:r>
                <a:rPr kumimoji="1" lang="ja-JP" altLang="en-US" sz="1200" b="1" i="0">
                  <a:latin typeface="Cambria Math" panose="02040503050406030204" pitchFamily="18" charset="0"/>
                </a:rPr>
                <a:t> ̅</a:t>
              </a:r>
              <a:endParaRPr kumimoji="1" lang="ja-JP" altLang="en-US" sz="1200" b="1" i="0"/>
            </a:p>
          </xdr:txBody>
        </xdr:sp>
      </mc:Fallback>
    </mc:AlternateContent>
    <xdr:clientData/>
  </xdr:oneCellAnchor>
  <xdr:oneCellAnchor>
    <xdr:from>
      <xdr:col>3</xdr:col>
      <xdr:colOff>47625</xdr:colOff>
      <xdr:row>25</xdr:row>
      <xdr:rowOff>47625</xdr:rowOff>
    </xdr:from>
    <xdr:ext cx="224551" cy="176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テキスト ボックス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 txBox="1"/>
          </xdr:nvSpPr>
          <xdr:spPr>
            <a:xfrm>
              <a:off x="19250025" y="6000750"/>
              <a:ext cx="224551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ja-JP" alt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m:rPr>
                            <m:sty m:val="p"/>
                          </m:rPr>
                          <a:rPr kumimoji="1" lang="en-US" altLang="ja-JP" sz="1100" i="1">
                            <a:latin typeface="Cambria Math" panose="02040503050406030204" pitchFamily="18" charset="0"/>
                          </a:rPr>
                          <m:t>A</m:t>
                        </m:r>
                      </m:e>
                    </m:acc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4" name="テキスト ボックス 3"/>
            <xdr:cNvSpPr txBox="1"/>
          </xdr:nvSpPr>
          <xdr:spPr>
            <a:xfrm>
              <a:off x="19250025" y="6000750"/>
              <a:ext cx="224551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kumimoji="1" lang="en-US" altLang="ja-JP" sz="1100" i="0">
                  <a:latin typeface="Cambria Math" panose="02040503050406030204" pitchFamily="18" charset="0"/>
                </a:rPr>
                <a:t>A</a:t>
              </a:r>
              <a:r>
                <a:rPr kumimoji="1" lang="ja-JP" altLang="en-US" sz="1100" i="0">
                  <a:latin typeface="Cambria Math" panose="02040503050406030204" pitchFamily="18" charset="0"/>
                </a:rPr>
                <a:t> ̅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3</xdr:col>
      <xdr:colOff>47625</xdr:colOff>
      <xdr:row>31</xdr:row>
      <xdr:rowOff>47625</xdr:rowOff>
    </xdr:from>
    <xdr:ext cx="224551" cy="176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テキスト ボックス 4">
              <a:extLst>
                <a:ext uri="{FF2B5EF4-FFF2-40B4-BE49-F238E27FC236}">
                  <a16:creationId xmlns:a16="http://schemas.microsoft.com/office/drawing/2014/main" id="{00000000-0008-0000-0400-000005000000}"/>
                </a:ext>
              </a:extLst>
            </xdr:cNvPr>
            <xdr:cNvSpPr txBox="1"/>
          </xdr:nvSpPr>
          <xdr:spPr>
            <a:xfrm>
              <a:off x="19250025" y="7429500"/>
              <a:ext cx="224551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ja-JP" alt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m:rPr>
                            <m:sty m:val="p"/>
                          </m:rPr>
                          <a:rPr kumimoji="1" lang="en-US" altLang="ja-JP" sz="1100" i="1">
                            <a:latin typeface="Cambria Math" panose="02040503050406030204" pitchFamily="18" charset="0"/>
                          </a:rPr>
                          <m:t>A</m:t>
                        </m:r>
                      </m:e>
                    </m:acc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5" name="テキスト ボックス 4"/>
            <xdr:cNvSpPr txBox="1"/>
          </xdr:nvSpPr>
          <xdr:spPr>
            <a:xfrm>
              <a:off x="19250025" y="7429500"/>
              <a:ext cx="224551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kumimoji="1" lang="en-US" altLang="ja-JP" sz="1100" i="0">
                  <a:latin typeface="Cambria Math" panose="02040503050406030204" pitchFamily="18" charset="0"/>
                </a:rPr>
                <a:t>A</a:t>
              </a:r>
              <a:r>
                <a:rPr kumimoji="1" lang="ja-JP" altLang="en-US" sz="1100" i="0">
                  <a:latin typeface="Cambria Math" panose="02040503050406030204" pitchFamily="18" charset="0"/>
                </a:rPr>
                <a:t> ̅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3</xdr:col>
      <xdr:colOff>47625</xdr:colOff>
      <xdr:row>19</xdr:row>
      <xdr:rowOff>47625</xdr:rowOff>
    </xdr:from>
    <xdr:ext cx="224551" cy="176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テキスト ボックス 5">
              <a:extLst>
                <a:ext uri="{FF2B5EF4-FFF2-40B4-BE49-F238E27FC236}">
                  <a16:creationId xmlns:a16="http://schemas.microsoft.com/office/drawing/2014/main" id="{00000000-0008-0000-0400-000006000000}"/>
                </a:ext>
              </a:extLst>
            </xdr:cNvPr>
            <xdr:cNvSpPr txBox="1"/>
          </xdr:nvSpPr>
          <xdr:spPr>
            <a:xfrm>
              <a:off x="2105025" y="6000750"/>
              <a:ext cx="224551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ja-JP" alt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m:rPr>
                            <m:sty m:val="p"/>
                          </m:rPr>
                          <a:rPr kumimoji="1" lang="en-US" altLang="ja-JP" sz="1100" i="1">
                            <a:latin typeface="Cambria Math" panose="02040503050406030204" pitchFamily="18" charset="0"/>
                          </a:rPr>
                          <m:t>A</m:t>
                        </m:r>
                      </m:e>
                    </m:acc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6" name="テキスト ボックス 5"/>
            <xdr:cNvSpPr txBox="1"/>
          </xdr:nvSpPr>
          <xdr:spPr>
            <a:xfrm>
              <a:off x="2105025" y="6000750"/>
              <a:ext cx="224551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kumimoji="1" lang="en-US" altLang="ja-JP" sz="1100" i="0">
                  <a:latin typeface="Cambria Math" panose="02040503050406030204" pitchFamily="18" charset="0"/>
                </a:rPr>
                <a:t>A</a:t>
              </a:r>
              <a:r>
                <a:rPr kumimoji="1" lang="ja-JP" altLang="en-US" sz="1100" i="0">
                  <a:latin typeface="Cambria Math" panose="02040503050406030204" pitchFamily="18" charset="0"/>
                </a:rPr>
                <a:t> ̅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3</xdr:col>
      <xdr:colOff>47625</xdr:colOff>
      <xdr:row>25</xdr:row>
      <xdr:rowOff>47625</xdr:rowOff>
    </xdr:from>
    <xdr:ext cx="224551" cy="176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テキスト ボックス 6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SpPr txBox="1"/>
          </xdr:nvSpPr>
          <xdr:spPr>
            <a:xfrm>
              <a:off x="2105025" y="4572000"/>
              <a:ext cx="224551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ja-JP" alt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m:rPr>
                            <m:sty m:val="p"/>
                          </m:rPr>
                          <a:rPr kumimoji="1" lang="en-US" altLang="ja-JP" sz="1100" i="1">
                            <a:latin typeface="Cambria Math" panose="02040503050406030204" pitchFamily="18" charset="0"/>
                          </a:rPr>
                          <m:t>A</m:t>
                        </m:r>
                      </m:e>
                    </m:acc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7" name="テキスト ボックス 6"/>
            <xdr:cNvSpPr txBox="1"/>
          </xdr:nvSpPr>
          <xdr:spPr>
            <a:xfrm>
              <a:off x="2105025" y="4572000"/>
              <a:ext cx="224551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kumimoji="1" lang="en-US" altLang="ja-JP" sz="1100" i="0">
                  <a:latin typeface="Cambria Math" panose="02040503050406030204" pitchFamily="18" charset="0"/>
                </a:rPr>
                <a:t>A</a:t>
              </a:r>
              <a:r>
                <a:rPr kumimoji="1" lang="ja-JP" altLang="en-US" sz="1100" i="0">
                  <a:latin typeface="Cambria Math" panose="02040503050406030204" pitchFamily="18" charset="0"/>
                </a:rPr>
                <a:t> ̅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3</xdr:col>
      <xdr:colOff>47625</xdr:colOff>
      <xdr:row>40</xdr:row>
      <xdr:rowOff>47625</xdr:rowOff>
    </xdr:from>
    <xdr:ext cx="224551" cy="176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テキスト ボックス 7">
              <a:extLst>
                <a:ext uri="{FF2B5EF4-FFF2-40B4-BE49-F238E27FC236}">
                  <a16:creationId xmlns:a16="http://schemas.microsoft.com/office/drawing/2014/main" id="{00000000-0008-0000-0400-000008000000}"/>
                </a:ext>
              </a:extLst>
            </xdr:cNvPr>
            <xdr:cNvSpPr txBox="1"/>
          </xdr:nvSpPr>
          <xdr:spPr>
            <a:xfrm>
              <a:off x="2105025" y="7429500"/>
              <a:ext cx="224551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ja-JP" alt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m:rPr>
                            <m:sty m:val="p"/>
                          </m:rPr>
                          <a:rPr kumimoji="1" lang="en-US" altLang="ja-JP" sz="1100" i="1">
                            <a:latin typeface="Cambria Math" panose="02040503050406030204" pitchFamily="18" charset="0"/>
                          </a:rPr>
                          <m:t>A</m:t>
                        </m:r>
                      </m:e>
                    </m:acc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8" name="テキスト ボックス 7"/>
            <xdr:cNvSpPr txBox="1"/>
          </xdr:nvSpPr>
          <xdr:spPr>
            <a:xfrm>
              <a:off x="2105025" y="7429500"/>
              <a:ext cx="224551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kumimoji="1" lang="en-US" altLang="ja-JP" sz="1100" i="0">
                  <a:latin typeface="Cambria Math" panose="02040503050406030204" pitchFamily="18" charset="0"/>
                </a:rPr>
                <a:t>A</a:t>
              </a:r>
              <a:r>
                <a:rPr kumimoji="1" lang="ja-JP" altLang="en-US" sz="1100" i="0">
                  <a:latin typeface="Cambria Math" panose="02040503050406030204" pitchFamily="18" charset="0"/>
                </a:rPr>
                <a:t> ̅</a:t>
              </a:r>
              <a:endParaRPr kumimoji="1" lang="ja-JP" altLang="en-US" sz="1100"/>
            </a:p>
          </xdr:txBody>
        </xdr:sp>
      </mc:Fallback>
    </mc:AlternateContent>
    <xdr:clientData/>
  </xdr:oneCellAnchor>
  <xdr:twoCellAnchor>
    <xdr:from>
      <xdr:col>5</xdr:col>
      <xdr:colOff>35718</xdr:colOff>
      <xdr:row>26</xdr:row>
      <xdr:rowOff>172642</xdr:rowOff>
    </xdr:from>
    <xdr:to>
      <xdr:col>8</xdr:col>
      <xdr:colOff>589360</xdr:colOff>
      <xdr:row>30</xdr:row>
      <xdr:rowOff>17860</xdr:rowOff>
    </xdr:to>
    <xdr:sp macro="" textlink="">
      <xdr:nvSpPr>
        <xdr:cNvPr id="3" name="四角形吹き出し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3458765" y="5649517"/>
          <a:ext cx="2607470" cy="797718"/>
        </a:xfrm>
        <a:prstGeom prst="wedgeRectCallout">
          <a:avLst>
            <a:gd name="adj1" fmla="val -78051"/>
            <a:gd name="adj2" fmla="val 121768"/>
          </a:avLst>
        </a:prstGeom>
        <a:noFill/>
        <a:ln w="19050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i="0" baseline="0">
              <a:solidFill>
                <a:schemeClr val="accent1">
                  <a:lumMod val="75000"/>
                </a:schemeClr>
              </a:solidFill>
            </a:rPr>
            <a:t>A</a:t>
          </a:r>
          <a:r>
            <a:rPr kumimoji="1" lang="ja-JP" altLang="en-US" sz="1100" b="1" i="0" baseline="0">
              <a:solidFill>
                <a:schemeClr val="accent1">
                  <a:lumMod val="75000"/>
                </a:schemeClr>
              </a:solidFill>
            </a:rPr>
            <a:t>バー</a:t>
          </a:r>
          <a:r>
            <a:rPr kumimoji="1" lang="en-US" altLang="ja-JP" sz="1100" b="1" i="0" baseline="0">
              <a:solidFill>
                <a:schemeClr val="accent1">
                  <a:lumMod val="75000"/>
                </a:schemeClr>
              </a:solidFill>
            </a:rPr>
            <a:t>(</a:t>
          </a:r>
          <a:r>
            <a:rPr kumimoji="1" lang="ja-JP" altLang="ja-JP" sz="1100" b="1" i="0" baseline="0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罹患していない人</a:t>
          </a:r>
          <a:r>
            <a:rPr kumimoji="1" lang="ja-JP" altLang="en-US" sz="1100" b="1" i="0" baseline="0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）</a:t>
          </a:r>
          <a:r>
            <a:rPr kumimoji="1" lang="ja-JP" altLang="en-US" sz="1100" b="1" i="0" baseline="0">
              <a:solidFill>
                <a:schemeClr val="accent1">
                  <a:lumMod val="75000"/>
                </a:schemeClr>
              </a:solidFill>
            </a:rPr>
            <a:t>の</a:t>
          </a:r>
          <a:r>
            <a:rPr kumimoji="1" lang="en-US" altLang="ja-JP" sz="1100" b="1" i="0" baseline="0">
              <a:solidFill>
                <a:schemeClr val="accent1">
                  <a:lumMod val="75000"/>
                </a:schemeClr>
              </a:solidFill>
            </a:rPr>
            <a:t>0.99019</a:t>
          </a:r>
          <a:r>
            <a:rPr kumimoji="1" lang="ja-JP" altLang="en-US" sz="1100" b="1" i="0" baseline="0">
              <a:solidFill>
                <a:schemeClr val="accent1">
                  <a:lumMod val="75000"/>
                </a:schemeClr>
              </a:solidFill>
            </a:rPr>
            <a:t>は、誤って陽性と判定した確率</a:t>
          </a:r>
          <a:r>
            <a:rPr kumimoji="1" lang="en-US" altLang="ja-JP" sz="1100" b="1" i="0" baseline="0">
              <a:solidFill>
                <a:schemeClr val="accent1">
                  <a:lumMod val="75000"/>
                </a:schemeClr>
              </a:solidFill>
            </a:rPr>
            <a:t>(</a:t>
          </a:r>
          <a:r>
            <a:rPr kumimoji="1" lang="ja-JP" altLang="en-US" sz="1100" b="1" i="0" baseline="0">
              <a:solidFill>
                <a:schemeClr val="accent1">
                  <a:lumMod val="75000"/>
                </a:schemeClr>
              </a:solidFill>
            </a:rPr>
            <a:t>陽性は陽性でも全く意味合いが違う</a:t>
          </a:r>
          <a:r>
            <a:rPr kumimoji="1" lang="en-US" altLang="ja-JP" sz="1100" b="1" i="0" baseline="0">
              <a:solidFill>
                <a:schemeClr val="accent1">
                  <a:lumMod val="75000"/>
                </a:schemeClr>
              </a:solidFill>
            </a:rPr>
            <a:t>)</a:t>
          </a:r>
          <a:endParaRPr kumimoji="1" lang="ja-JP" altLang="en-US" sz="1100" b="1" i="0" baseline="0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32</xdr:row>
      <xdr:rowOff>38100</xdr:rowOff>
    </xdr:from>
    <xdr:to>
      <xdr:col>4</xdr:col>
      <xdr:colOff>180975</xdr:colOff>
      <xdr:row>33</xdr:row>
      <xdr:rowOff>85725</xdr:rowOff>
    </xdr:to>
    <xdr:sp macro="" textlink="">
      <xdr:nvSpPr>
        <xdr:cNvPr id="2" name="左カーブ矢印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3400425" y="7981950"/>
          <a:ext cx="133350" cy="285750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66675</xdr:colOff>
      <xdr:row>33</xdr:row>
      <xdr:rowOff>142875</xdr:rowOff>
    </xdr:from>
    <xdr:to>
      <xdr:col>4</xdr:col>
      <xdr:colOff>200025</xdr:colOff>
      <xdr:row>34</xdr:row>
      <xdr:rowOff>190500</xdr:rowOff>
    </xdr:to>
    <xdr:sp macro="" textlink="">
      <xdr:nvSpPr>
        <xdr:cNvPr id="4" name="左カーブ矢印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3419475" y="8324850"/>
          <a:ext cx="133350" cy="285750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114300</xdr:colOff>
      <xdr:row>13</xdr:row>
      <xdr:rowOff>47625</xdr:rowOff>
    </xdr:from>
    <xdr:to>
      <xdr:col>21</xdr:col>
      <xdr:colOff>19050</xdr:colOff>
      <xdr:row>21</xdr:row>
      <xdr:rowOff>200025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0" y="3143250"/>
          <a:ext cx="4705350" cy="2057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104775</xdr:colOff>
      <xdr:row>22</xdr:row>
      <xdr:rowOff>161925</xdr:rowOff>
    </xdr:from>
    <xdr:to>
      <xdr:col>20</xdr:col>
      <xdr:colOff>542925</xdr:colOff>
      <xdr:row>31</xdr:row>
      <xdr:rowOff>47625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5975" y="5400675"/>
          <a:ext cx="4552950" cy="2028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104775</xdr:colOff>
      <xdr:row>0</xdr:row>
      <xdr:rowOff>161925</xdr:rowOff>
    </xdr:from>
    <xdr:to>
      <xdr:col>21</xdr:col>
      <xdr:colOff>142875</xdr:colOff>
      <xdr:row>11</xdr:row>
      <xdr:rowOff>19050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5975" y="161925"/>
          <a:ext cx="4838700" cy="2476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57151</xdr:colOff>
      <xdr:row>30</xdr:row>
      <xdr:rowOff>104775</xdr:rowOff>
    </xdr:from>
    <xdr:to>
      <xdr:col>24</xdr:col>
      <xdr:colOff>38101</xdr:colOff>
      <xdr:row>38</xdr:row>
      <xdr:rowOff>171450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8351" y="7248525"/>
          <a:ext cx="6838950" cy="1971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85724</xdr:colOff>
      <xdr:row>40</xdr:row>
      <xdr:rowOff>28575</xdr:rowOff>
    </xdr:from>
    <xdr:to>
      <xdr:col>24</xdr:col>
      <xdr:colOff>571499</xdr:colOff>
      <xdr:row>48</xdr:row>
      <xdr:rowOff>76200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86924" y="9553575"/>
          <a:ext cx="7343775" cy="1952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171450</xdr:colOff>
      <xdr:row>49</xdr:row>
      <xdr:rowOff>133350</xdr:rowOff>
    </xdr:from>
    <xdr:to>
      <xdr:col>20</xdr:col>
      <xdr:colOff>581025</xdr:colOff>
      <xdr:row>53</xdr:row>
      <xdr:rowOff>95250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72650" y="11801475"/>
          <a:ext cx="4524375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228600</xdr:colOff>
      <xdr:row>39</xdr:row>
      <xdr:rowOff>200025</xdr:rowOff>
    </xdr:from>
    <xdr:to>
      <xdr:col>19</xdr:col>
      <xdr:colOff>323850</xdr:colOff>
      <xdr:row>42</xdr:row>
      <xdr:rowOff>66675</xdr:rowOff>
    </xdr:to>
    <xdr:sp macro="" textlink="">
      <xdr:nvSpPr>
        <xdr:cNvPr id="10" name="楕円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/>
      </xdr:nvSpPr>
      <xdr:spPr>
        <a:xfrm>
          <a:off x="12573000" y="9486900"/>
          <a:ext cx="781050" cy="581025"/>
        </a:xfrm>
        <a:prstGeom prst="ellipse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14</xdr:col>
      <xdr:colOff>161924</xdr:colOff>
      <xdr:row>56</xdr:row>
      <xdr:rowOff>133350</xdr:rowOff>
    </xdr:from>
    <xdr:to>
      <xdr:col>24</xdr:col>
      <xdr:colOff>19049</xdr:colOff>
      <xdr:row>67</xdr:row>
      <xdr:rowOff>190500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3124" y="13468350"/>
          <a:ext cx="6715125" cy="2676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9524</xdr:colOff>
      <xdr:row>56</xdr:row>
      <xdr:rowOff>171450</xdr:rowOff>
    </xdr:from>
    <xdr:to>
      <xdr:col>19</xdr:col>
      <xdr:colOff>57149</xdr:colOff>
      <xdr:row>59</xdr:row>
      <xdr:rowOff>0</xdr:rowOff>
    </xdr:to>
    <xdr:sp macro="" textlink="">
      <xdr:nvSpPr>
        <xdr:cNvPr id="12" name="楕円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12353924" y="13506450"/>
          <a:ext cx="733425" cy="542925"/>
        </a:xfrm>
        <a:prstGeom prst="ellipse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14</xdr:col>
      <xdr:colOff>333375</xdr:colOff>
      <xdr:row>69</xdr:row>
      <xdr:rowOff>47625</xdr:rowOff>
    </xdr:from>
    <xdr:to>
      <xdr:col>21</xdr:col>
      <xdr:colOff>38100</xdr:colOff>
      <xdr:row>73</xdr:row>
      <xdr:rowOff>152400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4575" y="16478250"/>
          <a:ext cx="4505325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533400</xdr:colOff>
      <xdr:row>74</xdr:row>
      <xdr:rowOff>152400</xdr:rowOff>
    </xdr:from>
    <xdr:to>
      <xdr:col>24</xdr:col>
      <xdr:colOff>95250</xdr:colOff>
      <xdr:row>89</xdr:row>
      <xdr:rowOff>19050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48800" y="17773650"/>
          <a:ext cx="7105650" cy="3438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142875</xdr:colOff>
      <xdr:row>54</xdr:row>
      <xdr:rowOff>95250</xdr:rowOff>
    </xdr:from>
    <xdr:to>
      <xdr:col>14</xdr:col>
      <xdr:colOff>647700</xdr:colOff>
      <xdr:row>56</xdr:row>
      <xdr:rowOff>104775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4075" y="12954000"/>
          <a:ext cx="504825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19050</xdr:colOff>
      <xdr:row>11</xdr:row>
      <xdr:rowOff>9525</xdr:rowOff>
    </xdr:from>
    <xdr:to>
      <xdr:col>14</xdr:col>
      <xdr:colOff>561975</xdr:colOff>
      <xdr:row>13</xdr:row>
      <xdr:rowOff>9525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0" y="2628900"/>
          <a:ext cx="542925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657225</xdr:colOff>
      <xdr:row>15</xdr:row>
      <xdr:rowOff>66675</xdr:rowOff>
    </xdr:from>
    <xdr:ext cx="224551" cy="176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テキスト ボックス 8">
              <a:extLst>
                <a:ext uri="{FF2B5EF4-FFF2-40B4-BE49-F238E27FC236}">
                  <a16:creationId xmlns:a16="http://schemas.microsoft.com/office/drawing/2014/main" id="{00000000-0008-0000-0600-000009000000}"/>
                </a:ext>
              </a:extLst>
            </xdr:cNvPr>
            <xdr:cNvSpPr txBox="1"/>
          </xdr:nvSpPr>
          <xdr:spPr>
            <a:xfrm>
              <a:off x="16430625" y="3638550"/>
              <a:ext cx="224551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ja-JP" alt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m:rPr>
                            <m:sty m:val="p"/>
                          </m:rPr>
                          <a:rPr kumimoji="1" lang="en-US" altLang="ja-JP" sz="1100" i="1">
                            <a:latin typeface="Cambria Math" panose="02040503050406030204" pitchFamily="18" charset="0"/>
                          </a:rPr>
                          <m:t>A</m:t>
                        </m:r>
                      </m:e>
                    </m:acc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9" name="テキスト ボックス 8"/>
            <xdr:cNvSpPr txBox="1"/>
          </xdr:nvSpPr>
          <xdr:spPr>
            <a:xfrm>
              <a:off x="16430625" y="3638550"/>
              <a:ext cx="224551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kumimoji="1" lang="en-US" altLang="ja-JP" sz="1100" i="0">
                  <a:latin typeface="Cambria Math" panose="02040503050406030204" pitchFamily="18" charset="0"/>
                </a:rPr>
                <a:t>A</a:t>
              </a:r>
              <a:r>
                <a:rPr kumimoji="1" lang="ja-JP" altLang="en-US" sz="1100" i="0">
                  <a:latin typeface="Cambria Math" panose="02040503050406030204" pitchFamily="18" charset="0"/>
                </a:rPr>
                <a:t> ̅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28</xdr:col>
      <xdr:colOff>47625</xdr:colOff>
      <xdr:row>19</xdr:row>
      <xdr:rowOff>47625</xdr:rowOff>
    </xdr:from>
    <xdr:ext cx="224551" cy="176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テキスト ボックス 16">
              <a:extLst>
                <a:ext uri="{FF2B5EF4-FFF2-40B4-BE49-F238E27FC236}">
                  <a16:creationId xmlns:a16="http://schemas.microsoft.com/office/drawing/2014/main" id="{00000000-0008-0000-0600-000011000000}"/>
                </a:ext>
              </a:extLst>
            </xdr:cNvPr>
            <xdr:cNvSpPr txBox="1"/>
          </xdr:nvSpPr>
          <xdr:spPr>
            <a:xfrm>
              <a:off x="17878425" y="4333875"/>
              <a:ext cx="224551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ja-JP" alt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m:rPr>
                            <m:sty m:val="p"/>
                          </m:rPr>
                          <a:rPr kumimoji="1" lang="en-US" altLang="ja-JP" sz="1100" i="1">
                            <a:latin typeface="Cambria Math" panose="02040503050406030204" pitchFamily="18" charset="0"/>
                          </a:rPr>
                          <m:t>A</m:t>
                        </m:r>
                      </m:e>
                    </m:acc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7" name="テキスト ボックス 16"/>
            <xdr:cNvSpPr txBox="1"/>
          </xdr:nvSpPr>
          <xdr:spPr>
            <a:xfrm>
              <a:off x="17878425" y="4333875"/>
              <a:ext cx="224551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kumimoji="1" lang="en-US" altLang="ja-JP" sz="1100" i="0">
                  <a:latin typeface="Cambria Math" panose="02040503050406030204" pitchFamily="18" charset="0"/>
                </a:rPr>
                <a:t>A</a:t>
              </a:r>
              <a:r>
                <a:rPr kumimoji="1" lang="ja-JP" altLang="en-US" sz="1100" i="0">
                  <a:latin typeface="Cambria Math" panose="02040503050406030204" pitchFamily="18" charset="0"/>
                </a:rPr>
                <a:t> ̅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28</xdr:col>
      <xdr:colOff>47625</xdr:colOff>
      <xdr:row>25</xdr:row>
      <xdr:rowOff>47625</xdr:rowOff>
    </xdr:from>
    <xdr:ext cx="224551" cy="176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テキスト ボックス 17">
              <a:extLst>
                <a:ext uri="{FF2B5EF4-FFF2-40B4-BE49-F238E27FC236}">
                  <a16:creationId xmlns:a16="http://schemas.microsoft.com/office/drawing/2014/main" id="{00000000-0008-0000-0600-000012000000}"/>
                </a:ext>
              </a:extLst>
            </xdr:cNvPr>
            <xdr:cNvSpPr txBox="1"/>
          </xdr:nvSpPr>
          <xdr:spPr>
            <a:xfrm>
              <a:off x="17878425" y="4333875"/>
              <a:ext cx="224551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ja-JP" alt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m:rPr>
                            <m:sty m:val="p"/>
                          </m:rPr>
                          <a:rPr kumimoji="1" lang="en-US" altLang="ja-JP" sz="1100" i="1">
                            <a:latin typeface="Cambria Math" panose="02040503050406030204" pitchFamily="18" charset="0"/>
                          </a:rPr>
                          <m:t>A</m:t>
                        </m:r>
                      </m:e>
                    </m:acc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8" name="テキスト ボックス 17"/>
            <xdr:cNvSpPr txBox="1"/>
          </xdr:nvSpPr>
          <xdr:spPr>
            <a:xfrm>
              <a:off x="17878425" y="4333875"/>
              <a:ext cx="224551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kumimoji="1" lang="en-US" altLang="ja-JP" sz="1100" i="0">
                  <a:latin typeface="Cambria Math" panose="02040503050406030204" pitchFamily="18" charset="0"/>
                </a:rPr>
                <a:t>A</a:t>
              </a:r>
              <a:r>
                <a:rPr kumimoji="1" lang="ja-JP" altLang="en-US" sz="1100" i="0">
                  <a:latin typeface="Cambria Math" panose="02040503050406030204" pitchFamily="18" charset="0"/>
                </a:rPr>
                <a:t> ̅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28</xdr:col>
      <xdr:colOff>47625</xdr:colOff>
      <xdr:row>31</xdr:row>
      <xdr:rowOff>47625</xdr:rowOff>
    </xdr:from>
    <xdr:ext cx="224551" cy="176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テキスト ボックス 18">
              <a:extLst>
                <a:ext uri="{FF2B5EF4-FFF2-40B4-BE49-F238E27FC236}">
                  <a16:creationId xmlns:a16="http://schemas.microsoft.com/office/drawing/2014/main" id="{00000000-0008-0000-0600-000013000000}"/>
                </a:ext>
              </a:extLst>
            </xdr:cNvPr>
            <xdr:cNvSpPr txBox="1"/>
          </xdr:nvSpPr>
          <xdr:spPr>
            <a:xfrm>
              <a:off x="18564225" y="5524500"/>
              <a:ext cx="224551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ja-JP" alt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m:rPr>
                            <m:sty m:val="p"/>
                          </m:rPr>
                          <a:rPr kumimoji="1" lang="en-US" altLang="ja-JP" sz="1100" i="1">
                            <a:latin typeface="Cambria Math" panose="02040503050406030204" pitchFamily="18" charset="0"/>
                          </a:rPr>
                          <m:t>A</m:t>
                        </m:r>
                      </m:e>
                    </m:acc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9" name="テキスト ボックス 18"/>
            <xdr:cNvSpPr txBox="1"/>
          </xdr:nvSpPr>
          <xdr:spPr>
            <a:xfrm>
              <a:off x="18564225" y="5524500"/>
              <a:ext cx="224551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kumimoji="1" lang="en-US" altLang="ja-JP" sz="1100" i="0">
                  <a:latin typeface="Cambria Math" panose="02040503050406030204" pitchFamily="18" charset="0"/>
                </a:rPr>
                <a:t>A</a:t>
              </a:r>
              <a:r>
                <a:rPr kumimoji="1" lang="ja-JP" altLang="en-US" sz="1100" i="0">
                  <a:latin typeface="Cambria Math" panose="02040503050406030204" pitchFamily="18" charset="0"/>
                </a:rPr>
                <a:t> ̅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28</xdr:col>
      <xdr:colOff>47625</xdr:colOff>
      <xdr:row>58</xdr:row>
      <xdr:rowOff>47625</xdr:rowOff>
    </xdr:from>
    <xdr:ext cx="224551" cy="176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テキスト ボックス 19">
              <a:extLst>
                <a:ext uri="{FF2B5EF4-FFF2-40B4-BE49-F238E27FC236}">
                  <a16:creationId xmlns:a16="http://schemas.microsoft.com/office/drawing/2014/main" id="{00000000-0008-0000-0600-000014000000}"/>
                </a:ext>
              </a:extLst>
            </xdr:cNvPr>
            <xdr:cNvSpPr txBox="1"/>
          </xdr:nvSpPr>
          <xdr:spPr>
            <a:xfrm>
              <a:off x="19250025" y="6000750"/>
              <a:ext cx="224551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ja-JP" alt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m:rPr>
                            <m:sty m:val="p"/>
                          </m:rPr>
                          <a:rPr kumimoji="1" lang="en-US" altLang="ja-JP" sz="1100" i="1">
                            <a:latin typeface="Cambria Math" panose="02040503050406030204" pitchFamily="18" charset="0"/>
                          </a:rPr>
                          <m:t>A</m:t>
                        </m:r>
                      </m:e>
                    </m:acc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20" name="テキスト ボックス 19"/>
            <xdr:cNvSpPr txBox="1"/>
          </xdr:nvSpPr>
          <xdr:spPr>
            <a:xfrm>
              <a:off x="19250025" y="6000750"/>
              <a:ext cx="224551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kumimoji="1" lang="en-US" altLang="ja-JP" sz="1100" i="0">
                  <a:latin typeface="Cambria Math" panose="02040503050406030204" pitchFamily="18" charset="0"/>
                </a:rPr>
                <a:t>A</a:t>
              </a:r>
              <a:r>
                <a:rPr kumimoji="1" lang="ja-JP" altLang="en-US" sz="1100" i="0">
                  <a:latin typeface="Cambria Math" panose="02040503050406030204" pitchFamily="18" charset="0"/>
                </a:rPr>
                <a:t> ̅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28</xdr:col>
      <xdr:colOff>47625</xdr:colOff>
      <xdr:row>63</xdr:row>
      <xdr:rowOff>47625</xdr:rowOff>
    </xdr:from>
    <xdr:ext cx="224551" cy="176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テキスト ボックス 20">
              <a:extLst>
                <a:ext uri="{FF2B5EF4-FFF2-40B4-BE49-F238E27FC236}">
                  <a16:creationId xmlns:a16="http://schemas.microsoft.com/office/drawing/2014/main" id="{00000000-0008-0000-0600-000015000000}"/>
                </a:ext>
              </a:extLst>
            </xdr:cNvPr>
            <xdr:cNvSpPr txBox="1"/>
          </xdr:nvSpPr>
          <xdr:spPr>
            <a:xfrm>
              <a:off x="19250025" y="7429500"/>
              <a:ext cx="224551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ja-JP" alt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m:rPr>
                            <m:sty m:val="p"/>
                          </m:rPr>
                          <a:rPr kumimoji="1" lang="en-US" altLang="ja-JP" sz="1100" i="1">
                            <a:latin typeface="Cambria Math" panose="02040503050406030204" pitchFamily="18" charset="0"/>
                          </a:rPr>
                          <m:t>A</m:t>
                        </m:r>
                      </m:e>
                    </m:acc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21" name="テキスト ボックス 20"/>
            <xdr:cNvSpPr txBox="1"/>
          </xdr:nvSpPr>
          <xdr:spPr>
            <a:xfrm>
              <a:off x="19250025" y="7429500"/>
              <a:ext cx="224551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kumimoji="1" lang="en-US" altLang="ja-JP" sz="1100" i="0">
                  <a:latin typeface="Cambria Math" panose="02040503050406030204" pitchFamily="18" charset="0"/>
                </a:rPr>
                <a:t>A</a:t>
              </a:r>
              <a:r>
                <a:rPr kumimoji="1" lang="ja-JP" altLang="en-US" sz="1100" i="0">
                  <a:latin typeface="Cambria Math" panose="02040503050406030204" pitchFamily="18" charset="0"/>
                </a:rPr>
                <a:t> ̅</a:t>
              </a:r>
              <a:endParaRPr kumimoji="1" lang="ja-JP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O32"/>
  <sheetViews>
    <sheetView topLeftCell="A13" workbookViewId="0">
      <selection activeCell="C21" sqref="C21"/>
    </sheetView>
  </sheetViews>
  <sheetFormatPr defaultRowHeight="18" x14ac:dyDescent="0.45"/>
  <cols>
    <col min="7" max="7" width="9.8984375" customWidth="1"/>
    <col min="8" max="8" width="10.19921875" customWidth="1"/>
    <col min="9" max="9" width="7.09765625" style="8" customWidth="1"/>
  </cols>
  <sheetData>
    <row r="3" spans="2:15" ht="24.6" x14ac:dyDescent="0.45">
      <c r="B3" s="9" t="s">
        <v>57</v>
      </c>
    </row>
    <row r="4" spans="2:15" ht="19.2" x14ac:dyDescent="0.45">
      <c r="B4" s="1" t="s">
        <v>58</v>
      </c>
      <c r="I4" s="8" t="s">
        <v>62</v>
      </c>
      <c r="J4" t="s">
        <v>72</v>
      </c>
    </row>
    <row r="5" spans="2:15" ht="19.2" x14ac:dyDescent="0.45">
      <c r="B5" s="1" t="s">
        <v>59</v>
      </c>
      <c r="I5" s="8" t="s">
        <v>62</v>
      </c>
      <c r="J5" t="s">
        <v>76</v>
      </c>
      <c r="N5" s="8" t="s">
        <v>62</v>
      </c>
      <c r="O5" t="s">
        <v>68</v>
      </c>
    </row>
    <row r="6" spans="2:15" x14ac:dyDescent="0.45">
      <c r="B6" s="1" t="s">
        <v>60</v>
      </c>
    </row>
    <row r="7" spans="2:15" ht="19.2" x14ac:dyDescent="0.45">
      <c r="B7" s="1" t="s">
        <v>61</v>
      </c>
      <c r="I7" s="8" t="s">
        <v>62</v>
      </c>
      <c r="J7" t="s">
        <v>67</v>
      </c>
    </row>
    <row r="11" spans="2:15" ht="24.6" x14ac:dyDescent="0.45">
      <c r="B11" s="9" t="s">
        <v>7</v>
      </c>
    </row>
    <row r="12" spans="2:15" ht="25.2" x14ac:dyDescent="0.45">
      <c r="B12" s="17" t="s">
        <v>64</v>
      </c>
      <c r="C12" s="12" t="s">
        <v>77</v>
      </c>
    </row>
    <row r="13" spans="2:15" ht="26.4" x14ac:dyDescent="0.45">
      <c r="B13" s="18" t="s">
        <v>65</v>
      </c>
      <c r="C13" s="12" t="s">
        <v>78</v>
      </c>
    </row>
    <row r="14" spans="2:15" ht="26.4" x14ac:dyDescent="0.45">
      <c r="B14" s="18" t="s">
        <v>66</v>
      </c>
      <c r="C14" s="12" t="s">
        <v>79</v>
      </c>
    </row>
    <row r="15" spans="2:15" ht="25.2" x14ac:dyDescent="0.45">
      <c r="B15" s="18" t="s">
        <v>22</v>
      </c>
      <c r="C15" s="12" t="s">
        <v>21</v>
      </c>
    </row>
    <row r="18" spans="2:5" ht="24.6" x14ac:dyDescent="0.45">
      <c r="B18" s="16" t="s">
        <v>11</v>
      </c>
    </row>
    <row r="19" spans="2:5" x14ac:dyDescent="0.45">
      <c r="B19" s="2"/>
      <c r="C19" s="2" t="s">
        <v>69</v>
      </c>
      <c r="D19" s="2" t="s">
        <v>70</v>
      </c>
      <c r="E19" s="2" t="s">
        <v>71</v>
      </c>
    </row>
    <row r="20" spans="2:5" x14ac:dyDescent="0.45">
      <c r="B20" s="13"/>
      <c r="C20" s="15">
        <v>0.5</v>
      </c>
      <c r="D20" s="15">
        <v>0.3</v>
      </c>
      <c r="E20" s="15">
        <v>0.2</v>
      </c>
    </row>
    <row r="21" spans="2:5" x14ac:dyDescent="0.45">
      <c r="C21">
        <v>0.5</v>
      </c>
      <c r="D21">
        <v>0.3</v>
      </c>
      <c r="E21">
        <v>0.2</v>
      </c>
    </row>
    <row r="22" spans="2:5" x14ac:dyDescent="0.45">
      <c r="C22" t="s">
        <v>149</v>
      </c>
      <c r="D22" t="s">
        <v>150</v>
      </c>
    </row>
    <row r="23" spans="2:5" ht="24.6" x14ac:dyDescent="0.45">
      <c r="B23" s="9" t="s">
        <v>73</v>
      </c>
    </row>
    <row r="24" spans="2:5" x14ac:dyDescent="0.45">
      <c r="B24" s="2" t="s">
        <v>8</v>
      </c>
      <c r="C24" s="2" t="s">
        <v>69</v>
      </c>
      <c r="D24" s="2" t="s">
        <v>70</v>
      </c>
      <c r="E24" s="2" t="s">
        <v>71</v>
      </c>
    </row>
    <row r="25" spans="2:5" x14ac:dyDescent="0.45">
      <c r="B25" s="13" t="s">
        <v>33</v>
      </c>
      <c r="C25" s="15">
        <v>0.01</v>
      </c>
      <c r="D25" s="15">
        <v>0.03</v>
      </c>
      <c r="E25" s="15">
        <v>0.03</v>
      </c>
    </row>
    <row r="26" spans="2:5" x14ac:dyDescent="0.45">
      <c r="C26" t="s">
        <v>148</v>
      </c>
    </row>
    <row r="28" spans="2:5" ht="24.6" x14ac:dyDescent="0.45">
      <c r="B28" s="9" t="s">
        <v>74</v>
      </c>
    </row>
    <row r="29" spans="2:5" x14ac:dyDescent="0.45">
      <c r="B29" s="2"/>
      <c r="C29" s="2" t="s">
        <v>69</v>
      </c>
      <c r="D29" s="2" t="s">
        <v>70</v>
      </c>
      <c r="E29" s="2" t="s">
        <v>71</v>
      </c>
    </row>
    <row r="30" spans="2:5" x14ac:dyDescent="0.45">
      <c r="B30" s="13" t="s">
        <v>75</v>
      </c>
      <c r="C30" s="39">
        <f>C25*C20/SUMPRODUCT($C$25:$E$25,$C$20:$E$20)</f>
        <v>0.25000000000000006</v>
      </c>
      <c r="D30" s="39">
        <f>D25*D20/SUMPRODUCT($C$25:$E$25,$C$20:$E$20)</f>
        <v>0.45</v>
      </c>
      <c r="E30" s="39">
        <f>E25*E20/SUMPRODUCT($C$25:$E$25,$C$20:$E$20)</f>
        <v>0.30000000000000004</v>
      </c>
    </row>
    <row r="32" spans="2:5" x14ac:dyDescent="0.45">
      <c r="C32" s="33">
        <f>C25*C20/SUMPRODUCT($C$25:$E$25,$C$20:$E$20)</f>
        <v>0.25000000000000006</v>
      </c>
      <c r="D32" s="33">
        <f t="shared" ref="D32:E32" si="0">D25*D20/SUMPRODUCT($C$25:$E$25,$C$20:$E$20)</f>
        <v>0.45</v>
      </c>
      <c r="E32" s="33">
        <f t="shared" si="0"/>
        <v>0.30000000000000004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R34"/>
  <sheetViews>
    <sheetView tabSelected="1" topLeftCell="A4" zoomScale="115" zoomScaleNormal="115" workbookViewId="0">
      <selection activeCell="H16" sqref="H16"/>
    </sheetView>
  </sheetViews>
  <sheetFormatPr defaultRowHeight="18" x14ac:dyDescent="0.45"/>
  <cols>
    <col min="2" max="2" width="10.69921875" customWidth="1"/>
    <col min="3" max="3" width="10.5" bestFit="1" customWidth="1"/>
  </cols>
  <sheetData>
    <row r="3" spans="2:18" ht="19.8" x14ac:dyDescent="0.45">
      <c r="B3" s="24" t="s">
        <v>57</v>
      </c>
    </row>
    <row r="4" spans="2:18" x14ac:dyDescent="0.45">
      <c r="B4" s="1" t="s">
        <v>80</v>
      </c>
      <c r="R4" t="s">
        <v>84</v>
      </c>
    </row>
    <row r="5" spans="2:18" x14ac:dyDescent="0.45">
      <c r="B5" s="1" t="s">
        <v>81</v>
      </c>
      <c r="R5" t="s">
        <v>85</v>
      </c>
    </row>
    <row r="6" spans="2:18" x14ac:dyDescent="0.45">
      <c r="B6" s="23" t="s">
        <v>82</v>
      </c>
      <c r="R6" t="s">
        <v>86</v>
      </c>
    </row>
    <row r="7" spans="2:18" x14ac:dyDescent="0.45">
      <c r="B7" s="23" t="s">
        <v>83</v>
      </c>
      <c r="R7" t="s">
        <v>87</v>
      </c>
    </row>
    <row r="10" spans="2:18" x14ac:dyDescent="0.45">
      <c r="R10" t="s">
        <v>88</v>
      </c>
    </row>
    <row r="11" spans="2:18" ht="24.6" x14ac:dyDescent="0.45">
      <c r="B11" s="9" t="s">
        <v>7</v>
      </c>
    </row>
    <row r="12" spans="2:18" ht="26.4" x14ac:dyDescent="0.45">
      <c r="B12" s="18" t="s">
        <v>37</v>
      </c>
      <c r="C12" s="12" t="s">
        <v>93</v>
      </c>
    </row>
    <row r="13" spans="2:18" ht="26.4" x14ac:dyDescent="0.45">
      <c r="B13" s="18" t="s">
        <v>38</v>
      </c>
      <c r="C13" s="12" t="s">
        <v>94</v>
      </c>
    </row>
    <row r="14" spans="2:18" ht="26.4" x14ac:dyDescent="0.45">
      <c r="B14" s="18" t="s">
        <v>39</v>
      </c>
      <c r="C14" s="12" t="s">
        <v>95</v>
      </c>
    </row>
    <row r="15" spans="2:18" ht="25.2" x14ac:dyDescent="0.45">
      <c r="B15" s="18" t="s">
        <v>92</v>
      </c>
      <c r="C15" s="12" t="s">
        <v>96</v>
      </c>
      <c r="G15" t="s">
        <v>155</v>
      </c>
      <c r="H15" t="s">
        <v>161</v>
      </c>
    </row>
    <row r="18" spans="2:10" ht="24.6" x14ac:dyDescent="0.45">
      <c r="B18" s="16" t="s">
        <v>11</v>
      </c>
    </row>
    <row r="19" spans="2:10" ht="19.2" x14ac:dyDescent="0.45">
      <c r="B19" s="2"/>
      <c r="C19" s="34" t="s">
        <v>151</v>
      </c>
      <c r="D19" s="34" t="s">
        <v>152</v>
      </c>
      <c r="E19" s="34" t="s">
        <v>153</v>
      </c>
      <c r="G19" s="2"/>
      <c r="H19" s="34" t="s">
        <v>151</v>
      </c>
      <c r="I19" s="34" t="s">
        <v>152</v>
      </c>
      <c r="J19" s="34" t="s">
        <v>153</v>
      </c>
    </row>
    <row r="20" spans="2:10" x14ac:dyDescent="0.45">
      <c r="B20" s="13"/>
      <c r="C20" s="13">
        <v>0.6</v>
      </c>
      <c r="D20" s="13">
        <v>0.3</v>
      </c>
      <c r="E20" s="13">
        <v>0.1</v>
      </c>
      <c r="G20" s="13"/>
      <c r="H20" s="15">
        <v>0.6</v>
      </c>
      <c r="I20" s="15">
        <v>0.3</v>
      </c>
      <c r="J20" s="15">
        <v>0.1</v>
      </c>
    </row>
    <row r="23" spans="2:10" ht="24.6" x14ac:dyDescent="0.45">
      <c r="B23" s="9" t="s">
        <v>73</v>
      </c>
    </row>
    <row r="24" spans="2:10" ht="19.2" x14ac:dyDescent="0.45">
      <c r="B24" s="2" t="s">
        <v>8</v>
      </c>
      <c r="C24" s="34" t="s">
        <v>151</v>
      </c>
      <c r="D24" s="34" t="s">
        <v>152</v>
      </c>
      <c r="E24" s="34" t="s">
        <v>153</v>
      </c>
      <c r="G24" s="2" t="s">
        <v>8</v>
      </c>
      <c r="H24" s="34" t="s">
        <v>151</v>
      </c>
      <c r="I24" s="34" t="s">
        <v>152</v>
      </c>
      <c r="J24" s="34" t="s">
        <v>153</v>
      </c>
    </row>
    <row r="25" spans="2:10" x14ac:dyDescent="0.45">
      <c r="B25" s="13" t="s">
        <v>97</v>
      </c>
      <c r="C25" s="15">
        <v>0.2</v>
      </c>
      <c r="D25" s="15">
        <v>0.3</v>
      </c>
      <c r="E25" s="15">
        <v>0.5</v>
      </c>
      <c r="G25" s="13" t="s">
        <v>97</v>
      </c>
      <c r="H25" s="15">
        <v>0.2</v>
      </c>
      <c r="I25" s="15">
        <v>0.3</v>
      </c>
      <c r="J25" s="15">
        <v>0.5</v>
      </c>
    </row>
    <row r="26" spans="2:10" ht="19.2" x14ac:dyDescent="0.45">
      <c r="C26" t="s">
        <v>154</v>
      </c>
    </row>
    <row r="28" spans="2:10" ht="24.6" x14ac:dyDescent="0.45">
      <c r="B28" s="9" t="s">
        <v>74</v>
      </c>
    </row>
    <row r="29" spans="2:10" x14ac:dyDescent="0.45">
      <c r="B29" s="2"/>
      <c r="C29" s="2" t="s">
        <v>89</v>
      </c>
      <c r="D29" s="2" t="s">
        <v>90</v>
      </c>
      <c r="E29" s="2" t="s">
        <v>91</v>
      </c>
      <c r="G29" s="2"/>
      <c r="H29" s="2" t="s">
        <v>10</v>
      </c>
      <c r="I29" s="2" t="s">
        <v>90</v>
      </c>
      <c r="J29" s="2" t="s">
        <v>91</v>
      </c>
    </row>
    <row r="30" spans="2:10" x14ac:dyDescent="0.45">
      <c r="B30" s="13" t="s">
        <v>97</v>
      </c>
      <c r="C30" s="15">
        <f>C25*C20/SUMPRODUCT($C$25:$E$25,$C$20:$E$20)</f>
        <v>0.46153846153846151</v>
      </c>
      <c r="D30" s="15">
        <f t="shared" ref="D30:E30" si="0">D25*D20/SUMPRODUCT($C$25:$E$25,$C$20:$E$20)</f>
        <v>0.34615384615384615</v>
      </c>
      <c r="E30" s="15">
        <f t="shared" si="0"/>
        <v>0.19230769230769232</v>
      </c>
      <c r="G30" s="13" t="s">
        <v>97</v>
      </c>
      <c r="H30" s="15">
        <f>H25*H20/SUMPRODUCT($C$25:$E$25,$C$20:$E$20)</f>
        <v>0.46153846153846151</v>
      </c>
      <c r="I30" s="15">
        <f t="shared" ref="I30:J30" si="1">I25*I20/SUMPRODUCT($C$25:$E$25,$C$20:$E$20)</f>
        <v>0.34615384615384615</v>
      </c>
      <c r="J30" s="15">
        <f t="shared" si="1"/>
        <v>0.19230769230769232</v>
      </c>
    </row>
    <row r="34" spans="3:3" x14ac:dyDescent="0.45">
      <c r="C34" s="35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L36"/>
  <sheetViews>
    <sheetView workbookViewId="0"/>
  </sheetViews>
  <sheetFormatPr defaultRowHeight="18" x14ac:dyDescent="0.45"/>
  <cols>
    <col min="4" max="4" width="12.19921875" bestFit="1" customWidth="1"/>
    <col min="5" max="5" width="16.59765625" customWidth="1"/>
    <col min="6" max="6" width="17" customWidth="1"/>
  </cols>
  <sheetData>
    <row r="2" spans="3:7" x14ac:dyDescent="0.45">
      <c r="C2" t="s">
        <v>160</v>
      </c>
    </row>
    <row r="6" spans="3:7" ht="36" x14ac:dyDescent="0.45">
      <c r="C6" s="2"/>
      <c r="D6" s="2" t="s">
        <v>3</v>
      </c>
      <c r="E6" s="21" t="s">
        <v>4</v>
      </c>
    </row>
    <row r="7" spans="3:7" x14ac:dyDescent="0.45">
      <c r="C7" s="2" t="s">
        <v>0</v>
      </c>
      <c r="D7" s="2">
        <v>50</v>
      </c>
      <c r="E7" s="2">
        <v>5</v>
      </c>
    </row>
    <row r="8" spans="3:7" x14ac:dyDescent="0.45">
      <c r="C8" s="2" t="s">
        <v>1</v>
      </c>
      <c r="D8" s="2">
        <v>30</v>
      </c>
      <c r="E8" s="2">
        <v>12</v>
      </c>
    </row>
    <row r="9" spans="3:7" x14ac:dyDescent="0.45">
      <c r="C9" s="2" t="s">
        <v>2</v>
      </c>
      <c r="D9" s="2">
        <v>20</v>
      </c>
      <c r="E9" s="2">
        <v>3</v>
      </c>
    </row>
    <row r="12" spans="3:7" ht="24.6" x14ac:dyDescent="0.45">
      <c r="C12" s="9" t="s">
        <v>146</v>
      </c>
    </row>
    <row r="13" spans="3:7" x14ac:dyDescent="0.45">
      <c r="C13" t="s">
        <v>63</v>
      </c>
      <c r="D13" t="s">
        <v>47</v>
      </c>
      <c r="G13" t="s">
        <v>46</v>
      </c>
    </row>
    <row r="16" spans="3:7" ht="24.6" x14ac:dyDescent="0.45">
      <c r="C16" s="9" t="s">
        <v>7</v>
      </c>
    </row>
    <row r="17" spans="3:6" ht="26.4" x14ac:dyDescent="0.45">
      <c r="C17" s="17" t="s">
        <v>37</v>
      </c>
      <c r="D17" s="12" t="s">
        <v>43</v>
      </c>
      <c r="F17" t="s">
        <v>141</v>
      </c>
    </row>
    <row r="18" spans="3:6" ht="26.4" x14ac:dyDescent="0.45">
      <c r="C18" s="18" t="s">
        <v>38</v>
      </c>
      <c r="D18" s="12" t="s">
        <v>44</v>
      </c>
      <c r="F18" t="s">
        <v>142</v>
      </c>
    </row>
    <row r="19" spans="3:6" ht="26.4" x14ac:dyDescent="0.45">
      <c r="C19" s="18" t="s">
        <v>39</v>
      </c>
      <c r="D19" s="12" t="s">
        <v>45</v>
      </c>
      <c r="F19" t="s">
        <v>143</v>
      </c>
    </row>
    <row r="20" spans="3:6" ht="25.2" x14ac:dyDescent="0.45">
      <c r="C20" s="18" t="s">
        <v>22</v>
      </c>
      <c r="D20" s="12" t="s">
        <v>21</v>
      </c>
    </row>
    <row r="24" spans="3:6" ht="24.6" x14ac:dyDescent="0.45">
      <c r="C24" s="16" t="s">
        <v>11</v>
      </c>
    </row>
    <row r="25" spans="3:6" x14ac:dyDescent="0.45">
      <c r="C25" s="2"/>
      <c r="D25" s="2" t="s">
        <v>0</v>
      </c>
      <c r="E25" s="2" t="s">
        <v>48</v>
      </c>
      <c r="F25" s="2" t="s">
        <v>49</v>
      </c>
    </row>
    <row r="26" spans="3:6" x14ac:dyDescent="0.45">
      <c r="C26" s="13"/>
      <c r="D26" s="25">
        <v>0.5</v>
      </c>
      <c r="E26" s="25">
        <v>0.3</v>
      </c>
      <c r="F26" s="25">
        <v>0.2</v>
      </c>
    </row>
    <row r="27" spans="3:6" ht="19.2" x14ac:dyDescent="0.45">
      <c r="D27" t="s">
        <v>156</v>
      </c>
      <c r="E27" t="s">
        <v>157</v>
      </c>
      <c r="F27" t="s">
        <v>158</v>
      </c>
    </row>
    <row r="29" spans="3:6" ht="24.6" x14ac:dyDescent="0.45">
      <c r="C29" s="9" t="s">
        <v>23</v>
      </c>
    </row>
    <row r="30" spans="3:6" x14ac:dyDescent="0.45">
      <c r="C30" s="2" t="s">
        <v>8</v>
      </c>
      <c r="D30" s="2" t="s">
        <v>50</v>
      </c>
      <c r="E30" s="2" t="s">
        <v>51</v>
      </c>
      <c r="F30" s="2" t="s">
        <v>49</v>
      </c>
    </row>
    <row r="31" spans="3:6" x14ac:dyDescent="0.45">
      <c r="C31" s="13" t="s">
        <v>33</v>
      </c>
      <c r="D31" s="15">
        <v>0.05</v>
      </c>
      <c r="E31" s="15">
        <v>0.12</v>
      </c>
      <c r="F31" s="15">
        <v>0.03</v>
      </c>
    </row>
    <row r="32" spans="3:6" ht="19.2" x14ac:dyDescent="0.45">
      <c r="D32" t="s">
        <v>54</v>
      </c>
      <c r="E32" t="s">
        <v>55</v>
      </c>
      <c r="F32" t="s">
        <v>56</v>
      </c>
    </row>
    <row r="34" spans="3:12" ht="24.6" x14ac:dyDescent="0.45">
      <c r="C34" s="16" t="s">
        <v>13</v>
      </c>
      <c r="I34" t="s">
        <v>147</v>
      </c>
    </row>
    <row r="35" spans="3:12" x14ac:dyDescent="0.45">
      <c r="C35" s="2"/>
      <c r="D35" s="2" t="s">
        <v>52</v>
      </c>
      <c r="E35" s="31" t="s">
        <v>53</v>
      </c>
      <c r="F35" s="2" t="s">
        <v>49</v>
      </c>
      <c r="I35" s="2"/>
      <c r="J35" s="2" t="s">
        <v>50</v>
      </c>
      <c r="K35" s="2" t="s">
        <v>48</v>
      </c>
      <c r="L35" s="2" t="s">
        <v>49</v>
      </c>
    </row>
    <row r="36" spans="3:12" x14ac:dyDescent="0.45">
      <c r="C36" s="13" t="s">
        <v>33</v>
      </c>
      <c r="D36" s="15">
        <f>D31*D26/SUMPRODUCT($D$31:$F$31,$D$26:$F$26)</f>
        <v>0.37313432835820898</v>
      </c>
      <c r="E36" s="32">
        <f t="shared" ref="E36:F36" si="0">E31*E26/SUMPRODUCT($D$31:$F$31,$D$26:$F$26)</f>
        <v>0.53731343283582078</v>
      </c>
      <c r="F36" s="15">
        <f t="shared" si="0"/>
        <v>8.9552238805970144E-2</v>
      </c>
      <c r="H36" s="22"/>
      <c r="I36" s="13" t="s">
        <v>33</v>
      </c>
      <c r="J36" s="15">
        <f>D31*D26/SUMPRODUCT(D31:F31,D26:F26)</f>
        <v>0.37313432835820898</v>
      </c>
      <c r="K36" s="15">
        <f>E31*E26/SUMPRODUCT(D31:F31,D26:F26)</f>
        <v>0.53731343283582078</v>
      </c>
      <c r="L36" s="15">
        <f>F31*F26/SUMPRODUCT(D31:F31,D26:F26)</f>
        <v>8.9552238805970144E-2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Q33"/>
  <sheetViews>
    <sheetView topLeftCell="B1" workbookViewId="0">
      <selection activeCell="B1" sqref="B1"/>
    </sheetView>
  </sheetViews>
  <sheetFormatPr defaultRowHeight="18" x14ac:dyDescent="0.45"/>
  <cols>
    <col min="14" max="14" width="13.69921875" customWidth="1"/>
  </cols>
  <sheetData>
    <row r="2" spans="3:17" ht="19.2" x14ac:dyDescent="0.45">
      <c r="C2" s="20" t="s">
        <v>40</v>
      </c>
      <c r="L2" t="s">
        <v>41</v>
      </c>
      <c r="N2" t="s">
        <v>42</v>
      </c>
    </row>
    <row r="5" spans="3:17" ht="24.6" x14ac:dyDescent="0.45">
      <c r="C5" s="9" t="s">
        <v>7</v>
      </c>
    </row>
    <row r="6" spans="3:17" ht="26.4" x14ac:dyDescent="0.45">
      <c r="C6" s="17" t="s">
        <v>37</v>
      </c>
      <c r="D6" s="12" t="s">
        <v>18</v>
      </c>
    </row>
    <row r="7" spans="3:17" ht="26.4" x14ac:dyDescent="0.45">
      <c r="C7" s="18" t="s">
        <v>38</v>
      </c>
      <c r="D7" s="12" t="s">
        <v>19</v>
      </c>
    </row>
    <row r="8" spans="3:17" ht="26.4" x14ac:dyDescent="0.45">
      <c r="C8" s="18" t="s">
        <v>39</v>
      </c>
      <c r="D8" s="12" t="s">
        <v>20</v>
      </c>
    </row>
    <row r="9" spans="3:17" ht="25.2" x14ac:dyDescent="0.45">
      <c r="C9" s="18" t="s">
        <v>22</v>
      </c>
      <c r="D9" s="12" t="s">
        <v>21</v>
      </c>
    </row>
    <row r="10" spans="3:17" ht="18.75" customHeight="1" x14ac:dyDescent="0.45">
      <c r="C10" s="11"/>
    </row>
    <row r="11" spans="3:17" ht="25.2" x14ac:dyDescent="0.45">
      <c r="C11" s="11" t="s">
        <v>145</v>
      </c>
    </row>
    <row r="13" spans="3:17" ht="24.6" x14ac:dyDescent="0.45">
      <c r="C13" s="16" t="s">
        <v>29</v>
      </c>
      <c r="N13" s="16" t="s">
        <v>29</v>
      </c>
    </row>
    <row r="14" spans="3:17" ht="26.4" x14ac:dyDescent="0.45">
      <c r="C14" s="11" t="s">
        <v>30</v>
      </c>
      <c r="N14" s="2"/>
      <c r="O14" s="2" t="s">
        <v>34</v>
      </c>
      <c r="P14" s="2" t="s">
        <v>35</v>
      </c>
      <c r="Q14" s="2" t="s">
        <v>36</v>
      </c>
    </row>
    <row r="15" spans="3:17" ht="26.4" x14ac:dyDescent="0.45">
      <c r="C15" s="12" t="s">
        <v>31</v>
      </c>
      <c r="N15" s="13" t="s">
        <v>159</v>
      </c>
      <c r="O15" s="15">
        <v>0.6</v>
      </c>
      <c r="P15" s="15">
        <v>0.25</v>
      </c>
      <c r="Q15" s="15">
        <v>0.15</v>
      </c>
    </row>
    <row r="16" spans="3:17" ht="26.4" x14ac:dyDescent="0.45">
      <c r="C16" s="12" t="s">
        <v>32</v>
      </c>
    </row>
    <row r="17" spans="3:17" ht="25.2" x14ac:dyDescent="0.45">
      <c r="C17" s="12"/>
    </row>
    <row r="18" spans="3:17" ht="24.6" x14ac:dyDescent="0.45">
      <c r="C18" s="9" t="s">
        <v>23</v>
      </c>
      <c r="N18" s="9" t="s">
        <v>23</v>
      </c>
    </row>
    <row r="20" spans="3:17" ht="26.4" x14ac:dyDescent="0.45">
      <c r="C20" s="10" t="s">
        <v>24</v>
      </c>
      <c r="N20" s="2" t="s">
        <v>8</v>
      </c>
      <c r="O20" s="2" t="s">
        <v>34</v>
      </c>
      <c r="P20" s="2" t="s">
        <v>35</v>
      </c>
      <c r="Q20" s="2" t="s">
        <v>36</v>
      </c>
    </row>
    <row r="21" spans="3:17" x14ac:dyDescent="0.45">
      <c r="N21" s="13" t="s">
        <v>33</v>
      </c>
      <c r="O21" s="15">
        <v>0.02</v>
      </c>
      <c r="P21" s="15">
        <v>0.03</v>
      </c>
      <c r="Q21" s="15">
        <v>0.05</v>
      </c>
    </row>
    <row r="22" spans="3:17" ht="26.4" x14ac:dyDescent="0.45">
      <c r="C22" s="10" t="s">
        <v>25</v>
      </c>
      <c r="N22" s="5"/>
      <c r="O22" s="14"/>
      <c r="P22" s="14"/>
    </row>
    <row r="24" spans="3:17" ht="26.4" x14ac:dyDescent="0.45">
      <c r="C24" s="10" t="s">
        <v>26</v>
      </c>
    </row>
    <row r="27" spans="3:17" ht="24.6" x14ac:dyDescent="0.45">
      <c r="C27" s="9" t="s">
        <v>27</v>
      </c>
    </row>
    <row r="28" spans="3:17" ht="24.6" x14ac:dyDescent="0.45">
      <c r="C28" s="9"/>
    </row>
    <row r="29" spans="3:17" ht="24.6" x14ac:dyDescent="0.45">
      <c r="N29" s="9" t="s">
        <v>13</v>
      </c>
    </row>
    <row r="30" spans="3:17" ht="26.4" x14ac:dyDescent="0.45">
      <c r="C30" t="s">
        <v>28</v>
      </c>
      <c r="N30" s="11" t="s">
        <v>144</v>
      </c>
      <c r="O30" s="19"/>
      <c r="P30" s="19"/>
      <c r="Q30" s="19">
        <f>4/9</f>
        <v>0.44444444444444442</v>
      </c>
    </row>
    <row r="32" spans="3:17" ht="24.75" customHeight="1" x14ac:dyDescent="0.45">
      <c r="N32" s="2"/>
      <c r="O32" s="2" t="s">
        <v>34</v>
      </c>
      <c r="P32" s="36" t="s">
        <v>35</v>
      </c>
      <c r="Q32" s="2" t="s">
        <v>36</v>
      </c>
    </row>
    <row r="33" spans="14:17" ht="29.25" customHeight="1" x14ac:dyDescent="0.45">
      <c r="N33" s="13" t="s">
        <v>13</v>
      </c>
      <c r="O33" s="15">
        <f>O21*O15/SUMPRODUCT($O$21:$Q$21,$O$15:$Q$15)</f>
        <v>0.44444444444444448</v>
      </c>
      <c r="P33" s="37">
        <f t="shared" ref="P33:Q33" si="0">P21*P15/SUMPRODUCT($O$21:$Q$21,$O$15:$Q$15)</f>
        <v>0.27777777777777779</v>
      </c>
      <c r="Q33" s="15">
        <f t="shared" si="0"/>
        <v>0.27777777777777779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K42"/>
  <sheetViews>
    <sheetView zoomScale="160" zoomScaleNormal="160" workbookViewId="0"/>
  </sheetViews>
  <sheetFormatPr defaultRowHeight="18" x14ac:dyDescent="0.45"/>
  <sheetData>
    <row r="3" spans="2:11" x14ac:dyDescent="0.45">
      <c r="B3" s="1" t="s">
        <v>57</v>
      </c>
    </row>
    <row r="4" spans="2:11" x14ac:dyDescent="0.45">
      <c r="B4" s="1" t="s">
        <v>123</v>
      </c>
      <c r="K4" t="s">
        <v>139</v>
      </c>
    </row>
    <row r="5" spans="2:11" x14ac:dyDescent="0.45">
      <c r="B5" s="1" t="s">
        <v>124</v>
      </c>
      <c r="K5" t="s">
        <v>137</v>
      </c>
    </row>
    <row r="6" spans="2:11" x14ac:dyDescent="0.45">
      <c r="B6" s="1" t="s">
        <v>125</v>
      </c>
      <c r="K6" t="s">
        <v>140</v>
      </c>
    </row>
    <row r="7" spans="2:11" x14ac:dyDescent="0.45">
      <c r="B7" s="1" t="s">
        <v>126</v>
      </c>
      <c r="K7" t="s">
        <v>138</v>
      </c>
    </row>
    <row r="8" spans="2:11" x14ac:dyDescent="0.45">
      <c r="B8" s="1" t="s">
        <v>127</v>
      </c>
    </row>
    <row r="9" spans="2:11" x14ac:dyDescent="0.45">
      <c r="B9" s="1" t="s">
        <v>128</v>
      </c>
    </row>
    <row r="10" spans="2:11" hidden="1" x14ac:dyDescent="0.45">
      <c r="B10" s="1" t="s">
        <v>129</v>
      </c>
    </row>
    <row r="11" spans="2:11" hidden="1" x14ac:dyDescent="0.45">
      <c r="B11" s="1" t="s">
        <v>130</v>
      </c>
    </row>
    <row r="12" spans="2:11" hidden="1" x14ac:dyDescent="0.45">
      <c r="B12" s="1" t="s">
        <v>131</v>
      </c>
    </row>
    <row r="14" spans="2:11" x14ac:dyDescent="0.45">
      <c r="B14" s="1" t="s">
        <v>7</v>
      </c>
    </row>
    <row r="15" spans="2:11" x14ac:dyDescent="0.45">
      <c r="B15" s="1" t="s">
        <v>6</v>
      </c>
    </row>
    <row r="16" spans="2:11" x14ac:dyDescent="0.45">
      <c r="B16" s="1" t="s">
        <v>5</v>
      </c>
    </row>
    <row r="17" spans="2:4" x14ac:dyDescent="0.45">
      <c r="B17" s="1" t="s">
        <v>12</v>
      </c>
    </row>
    <row r="19" spans="2:4" x14ac:dyDescent="0.45">
      <c r="B19" s="1" t="s">
        <v>11</v>
      </c>
    </row>
    <row r="20" spans="2:4" x14ac:dyDescent="0.45">
      <c r="B20" s="2"/>
      <c r="C20" s="2" t="s">
        <v>10</v>
      </c>
      <c r="D20" s="2"/>
    </row>
    <row r="21" spans="2:4" x14ac:dyDescent="0.45">
      <c r="B21" s="2" t="s">
        <v>11</v>
      </c>
      <c r="C21" s="2">
        <v>1E-3</v>
      </c>
      <c r="D21" s="2">
        <f>1-C21</f>
        <v>0.999</v>
      </c>
    </row>
    <row r="22" spans="2:4" x14ac:dyDescent="0.45">
      <c r="C22" t="s">
        <v>15</v>
      </c>
    </row>
    <row r="23" spans="2:4" x14ac:dyDescent="0.45">
      <c r="B23" s="5"/>
      <c r="C23" s="5"/>
      <c r="D23" s="5"/>
    </row>
    <row r="25" spans="2:4" x14ac:dyDescent="0.45">
      <c r="B25" s="1" t="s">
        <v>8</v>
      </c>
    </row>
    <row r="26" spans="2:4" x14ac:dyDescent="0.45">
      <c r="B26" s="2" t="s">
        <v>8</v>
      </c>
      <c r="C26" s="2" t="s">
        <v>10</v>
      </c>
      <c r="D26" s="2"/>
    </row>
    <row r="27" spans="2:4" x14ac:dyDescent="0.45">
      <c r="B27" s="2" t="s">
        <v>9</v>
      </c>
      <c r="C27" s="2">
        <v>0.99</v>
      </c>
      <c r="D27" s="2">
        <v>0.1</v>
      </c>
    </row>
    <row r="28" spans="2:4" x14ac:dyDescent="0.45">
      <c r="B28" s="5"/>
      <c r="C28" s="5" t="s">
        <v>16</v>
      </c>
      <c r="D28" s="5"/>
    </row>
    <row r="31" spans="2:4" x14ac:dyDescent="0.45">
      <c r="B31" s="1" t="s">
        <v>14</v>
      </c>
    </row>
    <row r="32" spans="2:4" x14ac:dyDescent="0.45">
      <c r="C32" s="3" t="s">
        <v>10</v>
      </c>
      <c r="D32" s="3"/>
    </row>
    <row r="33" spans="2:8" x14ac:dyDescent="0.45">
      <c r="B33" s="2" t="s">
        <v>13</v>
      </c>
      <c r="C33" s="4">
        <f>C27*C21/SUMPRODUCT(C27:D27,C21:D21)</f>
        <v>9.8126672613737722E-3</v>
      </c>
      <c r="D33" s="38">
        <f>D27*D21/SUMPRODUCT(C27:D27,C21:D21)</f>
        <v>0.99018733273862614</v>
      </c>
      <c r="G33" s="30">
        <f>C33</f>
        <v>9.8126672613737722E-3</v>
      </c>
    </row>
    <row r="36" spans="2:8" x14ac:dyDescent="0.45">
      <c r="B36" s="1" t="s">
        <v>132</v>
      </c>
    </row>
    <row r="37" spans="2:8" x14ac:dyDescent="0.45">
      <c r="B37" s="1" t="s">
        <v>133</v>
      </c>
    </row>
    <row r="38" spans="2:8" x14ac:dyDescent="0.45">
      <c r="B38" s="1" t="s">
        <v>135</v>
      </c>
    </row>
    <row r="40" spans="2:8" x14ac:dyDescent="0.45">
      <c r="B40" s="1" t="s">
        <v>134</v>
      </c>
    </row>
    <row r="41" spans="2:8" x14ac:dyDescent="0.45">
      <c r="C41" s="3" t="s">
        <v>10</v>
      </c>
      <c r="D41" s="3"/>
    </row>
    <row r="42" spans="2:8" x14ac:dyDescent="0.45">
      <c r="B42" s="2" t="s">
        <v>13</v>
      </c>
      <c r="C42" s="4">
        <f>C33*C27/SUMPRODUCT($C$27:$D$27,$C$33:$D$33)</f>
        <v>8.9342850110755587E-2</v>
      </c>
      <c r="D42" s="4">
        <f>D33*D27/SUMPRODUCT($C$27:$D$27,$C$33:$D$33)</f>
        <v>0.9106571498892444</v>
      </c>
      <c r="G42" s="30">
        <f>C42</f>
        <v>8.9342850110755587E-2</v>
      </c>
      <c r="H42" s="29"/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J35"/>
  <sheetViews>
    <sheetView workbookViewId="0"/>
  </sheetViews>
  <sheetFormatPr defaultRowHeight="18" x14ac:dyDescent="0.45"/>
  <cols>
    <col min="2" max="2" width="12.5" customWidth="1"/>
    <col min="3" max="3" width="11.5" customWidth="1"/>
    <col min="4" max="4" width="11" customWidth="1"/>
  </cols>
  <sheetData>
    <row r="2" spans="2:10" x14ac:dyDescent="0.45">
      <c r="B2" s="1" t="s">
        <v>121</v>
      </c>
      <c r="J2" t="s">
        <v>122</v>
      </c>
    </row>
    <row r="3" spans="2:10" x14ac:dyDescent="0.45">
      <c r="B3" t="s">
        <v>98</v>
      </c>
    </row>
    <row r="4" spans="2:10" x14ac:dyDescent="0.45">
      <c r="B4" t="s">
        <v>99</v>
      </c>
    </row>
    <row r="5" spans="2:10" x14ac:dyDescent="0.45">
      <c r="B5" t="s">
        <v>100</v>
      </c>
    </row>
    <row r="6" spans="2:10" x14ac:dyDescent="0.45">
      <c r="B6" t="s">
        <v>101</v>
      </c>
    </row>
    <row r="7" spans="2:10" x14ac:dyDescent="0.45">
      <c r="B7" t="s">
        <v>102</v>
      </c>
    </row>
    <row r="10" spans="2:10" x14ac:dyDescent="0.45">
      <c r="B10" t="s">
        <v>7</v>
      </c>
    </row>
    <row r="11" spans="2:10" ht="19.2" x14ac:dyDescent="0.45">
      <c r="B11" t="s">
        <v>103</v>
      </c>
    </row>
    <row r="12" spans="2:10" ht="19.2" x14ac:dyDescent="0.45">
      <c r="B12" t="s">
        <v>104</v>
      </c>
    </row>
    <row r="13" spans="2:10" x14ac:dyDescent="0.45">
      <c r="B13" t="s">
        <v>105</v>
      </c>
    </row>
    <row r="14" spans="2:10" x14ac:dyDescent="0.45">
      <c r="B14" t="s">
        <v>106</v>
      </c>
    </row>
    <row r="17" spans="2:6" ht="24.6" x14ac:dyDescent="0.45">
      <c r="B17" s="16" t="s">
        <v>11</v>
      </c>
    </row>
    <row r="18" spans="2:6" ht="19.2" x14ac:dyDescent="0.45">
      <c r="B18" s="2"/>
      <c r="C18" s="2" t="s">
        <v>112</v>
      </c>
      <c r="D18" s="2" t="s">
        <v>111</v>
      </c>
    </row>
    <row r="19" spans="2:6" x14ac:dyDescent="0.45">
      <c r="B19" s="13" t="s">
        <v>114</v>
      </c>
      <c r="C19" s="15">
        <v>0.5</v>
      </c>
      <c r="D19" s="15">
        <v>0.5</v>
      </c>
      <c r="F19" s="1" t="s">
        <v>113</v>
      </c>
    </row>
    <row r="22" spans="2:6" ht="24.6" x14ac:dyDescent="0.45">
      <c r="B22" s="9" t="s">
        <v>23</v>
      </c>
    </row>
    <row r="23" spans="2:6" x14ac:dyDescent="0.45">
      <c r="B23" s="2"/>
      <c r="C23" s="2" t="s">
        <v>107</v>
      </c>
      <c r="D23" s="2" t="s">
        <v>108</v>
      </c>
    </row>
    <row r="24" spans="2:6" x14ac:dyDescent="0.45">
      <c r="B24" s="26" t="s">
        <v>109</v>
      </c>
      <c r="C24" s="27">
        <v>4</v>
      </c>
      <c r="D24" s="27">
        <v>2</v>
      </c>
    </row>
    <row r="25" spans="2:6" x14ac:dyDescent="0.45">
      <c r="B25" s="26" t="s">
        <v>110</v>
      </c>
      <c r="C25" s="27">
        <v>1</v>
      </c>
      <c r="D25" s="27">
        <v>3</v>
      </c>
    </row>
    <row r="27" spans="2:6" ht="19.2" x14ac:dyDescent="0.45">
      <c r="B27" s="2" t="s">
        <v>8</v>
      </c>
      <c r="C27" s="2" t="s">
        <v>112</v>
      </c>
      <c r="D27" s="2" t="s">
        <v>111</v>
      </c>
    </row>
    <row r="28" spans="2:6" x14ac:dyDescent="0.45">
      <c r="B28" s="13" t="s">
        <v>109</v>
      </c>
      <c r="C28" s="25">
        <f>C24/SUM($C$24:$C$25)</f>
        <v>0.8</v>
      </c>
      <c r="D28" s="25">
        <f>D24/SUM($D$24:$D$25)</f>
        <v>0.4</v>
      </c>
    </row>
    <row r="29" spans="2:6" x14ac:dyDescent="0.45">
      <c r="B29" s="13" t="s">
        <v>110</v>
      </c>
      <c r="C29" s="25">
        <f>C25/SUM($C$24:$C$25)</f>
        <v>0.2</v>
      </c>
      <c r="D29" s="25">
        <f>D25/SUM($D$24:$D$25)</f>
        <v>0.6</v>
      </c>
    </row>
    <row r="31" spans="2:6" ht="24.6" x14ac:dyDescent="0.45">
      <c r="B31" s="16" t="s">
        <v>13</v>
      </c>
    </row>
    <row r="32" spans="2:6" ht="19.2" x14ac:dyDescent="0.45">
      <c r="B32" s="2" t="s">
        <v>115</v>
      </c>
      <c r="C32" s="2" t="s">
        <v>112</v>
      </c>
      <c r="D32" s="2" t="s">
        <v>111</v>
      </c>
    </row>
    <row r="33" spans="2:8" x14ac:dyDescent="0.45">
      <c r="B33" s="13" t="s">
        <v>116</v>
      </c>
      <c r="C33" s="28">
        <f>C28*C19/SUMPRODUCT($C$28:$D$28,$C$19:$D$19)</f>
        <v>0.66666666666666663</v>
      </c>
      <c r="D33" s="28">
        <f>D28*D19/SUMPRODUCT($C$28:$D$28,$C$19:$D$19)</f>
        <v>0.33333333333333331</v>
      </c>
      <c r="F33" t="s">
        <v>117</v>
      </c>
      <c r="H33" s="1" t="s">
        <v>136</v>
      </c>
    </row>
    <row r="34" spans="2:8" x14ac:dyDescent="0.45">
      <c r="B34" s="13" t="s">
        <v>116</v>
      </c>
      <c r="C34" s="28">
        <f>C33*C28/SUMPRODUCT($C$28:$D$28,$C$33:$D$33)</f>
        <v>0.8</v>
      </c>
      <c r="D34" s="28">
        <f>D33*D28/SUMPRODUCT($C$28:$D$28,$C$33:$D$33)</f>
        <v>0.2</v>
      </c>
      <c r="F34" t="s">
        <v>117</v>
      </c>
      <c r="H34" s="1" t="s">
        <v>120</v>
      </c>
    </row>
    <row r="35" spans="2:8" x14ac:dyDescent="0.45">
      <c r="B35" s="13" t="s">
        <v>119</v>
      </c>
      <c r="C35" s="28">
        <f>C29*C34/SUMPRODUCT($C$29:$D$29,$C$34:$D$34)</f>
        <v>0.57142857142857151</v>
      </c>
      <c r="D35" s="28">
        <f>D29*D34/SUMPRODUCT($C$29:$D$29,$C$34:$D$34)</f>
        <v>0.42857142857142849</v>
      </c>
      <c r="F35" t="s">
        <v>118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O14:AC65"/>
  <sheetViews>
    <sheetView topLeftCell="L1" workbookViewId="0">
      <selection activeCell="L1" sqref="L1"/>
    </sheetView>
  </sheetViews>
  <sheetFormatPr defaultRowHeight="18" x14ac:dyDescent="0.45"/>
  <sheetData>
    <row r="14" spans="27:27" x14ac:dyDescent="0.45">
      <c r="AA14" s="1" t="s">
        <v>7</v>
      </c>
    </row>
    <row r="15" spans="27:27" x14ac:dyDescent="0.45">
      <c r="AA15" t="s">
        <v>6</v>
      </c>
    </row>
    <row r="16" spans="27:27" x14ac:dyDescent="0.45">
      <c r="AA16" t="s">
        <v>5</v>
      </c>
    </row>
    <row r="17" spans="27:29" x14ac:dyDescent="0.45">
      <c r="AA17" t="s">
        <v>12</v>
      </c>
    </row>
    <row r="19" spans="27:29" x14ac:dyDescent="0.45">
      <c r="AA19" s="1" t="s">
        <v>8</v>
      </c>
    </row>
    <row r="20" spans="27:29" x14ac:dyDescent="0.45">
      <c r="AA20" s="2" t="s">
        <v>8</v>
      </c>
      <c r="AB20" s="2" t="s">
        <v>10</v>
      </c>
      <c r="AC20" s="2"/>
    </row>
    <row r="21" spans="27:29" x14ac:dyDescent="0.45">
      <c r="AA21" s="2" t="s">
        <v>9</v>
      </c>
      <c r="AB21" s="2">
        <v>0.99</v>
      </c>
      <c r="AC21" s="2">
        <v>0.1</v>
      </c>
    </row>
    <row r="22" spans="27:29" x14ac:dyDescent="0.45">
      <c r="AA22" s="5"/>
      <c r="AB22" s="5" t="s">
        <v>16</v>
      </c>
      <c r="AC22" s="5"/>
    </row>
    <row r="23" spans="27:29" x14ac:dyDescent="0.45">
      <c r="AA23" s="5"/>
      <c r="AB23" s="5"/>
      <c r="AC23" s="5"/>
    </row>
    <row r="25" spans="27:29" x14ac:dyDescent="0.45">
      <c r="AA25" s="1" t="s">
        <v>11</v>
      </c>
    </row>
    <row r="26" spans="27:29" x14ac:dyDescent="0.45">
      <c r="AB26" s="2" t="s">
        <v>10</v>
      </c>
      <c r="AC26" s="2"/>
    </row>
    <row r="27" spans="27:29" x14ac:dyDescent="0.45">
      <c r="AA27" s="2" t="s">
        <v>11</v>
      </c>
      <c r="AB27" s="2">
        <v>1E-3</v>
      </c>
      <c r="AC27" s="2">
        <f>1-AB27</f>
        <v>0.999</v>
      </c>
    </row>
    <row r="28" spans="27:29" x14ac:dyDescent="0.45">
      <c r="AB28" t="s">
        <v>15</v>
      </c>
    </row>
    <row r="31" spans="27:29" x14ac:dyDescent="0.45">
      <c r="AA31" s="1" t="s">
        <v>14</v>
      </c>
    </row>
    <row r="32" spans="27:29" x14ac:dyDescent="0.45">
      <c r="AB32" s="3" t="s">
        <v>10</v>
      </c>
      <c r="AC32" s="3"/>
    </row>
    <row r="33" spans="27:29" x14ac:dyDescent="0.45">
      <c r="AA33" s="2" t="s">
        <v>13</v>
      </c>
      <c r="AB33" s="4">
        <f>AB21*AB27/SUMPRODUCT(AB21:AC21,AB27:AC27)</f>
        <v>9.8126672613737722E-3</v>
      </c>
      <c r="AC33" s="2"/>
    </row>
    <row r="56" spans="15:29" x14ac:dyDescent="0.45">
      <c r="O56" s="1"/>
    </row>
    <row r="58" spans="15:29" x14ac:dyDescent="0.45">
      <c r="AA58" s="1" t="s">
        <v>11</v>
      </c>
    </row>
    <row r="59" spans="15:29" x14ac:dyDescent="0.45">
      <c r="AB59" s="2" t="s">
        <v>10</v>
      </c>
      <c r="AC59" s="2"/>
    </row>
    <row r="60" spans="15:29" x14ac:dyDescent="0.45">
      <c r="AA60" s="2" t="s">
        <v>11</v>
      </c>
      <c r="AB60" s="7">
        <f>AB33</f>
        <v>9.8126672613737722E-3</v>
      </c>
      <c r="AC60" s="7">
        <f>1-AB60</f>
        <v>0.99018733273862625</v>
      </c>
    </row>
    <row r="63" spans="15:29" x14ac:dyDescent="0.45">
      <c r="AA63" s="1" t="s">
        <v>17</v>
      </c>
    </row>
    <row r="64" spans="15:29" x14ac:dyDescent="0.45">
      <c r="AB64" s="3" t="s">
        <v>10</v>
      </c>
      <c r="AC64" s="3"/>
    </row>
    <row r="65" spans="27:29" x14ac:dyDescent="0.45">
      <c r="AA65" s="2" t="s">
        <v>13</v>
      </c>
      <c r="AB65" s="6">
        <f>AB21*AB60/SUMPRODUCT(AB21:AC21,AB60:AC60)</f>
        <v>8.9342850110755587E-2</v>
      </c>
      <c r="AC65" s="2"/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練習_1</vt:lpstr>
      <vt:lpstr>練習_2</vt:lpstr>
      <vt:lpstr>製品不良_1</vt:lpstr>
      <vt:lpstr>製品不良_2</vt:lpstr>
      <vt:lpstr>羅患(りかん)</vt:lpstr>
      <vt:lpstr>壺の真贋</vt:lpstr>
      <vt:lpstr>Sheet3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田中 正彦</dc:creator>
  <cp:lastModifiedBy>野原 大</cp:lastModifiedBy>
  <cp:lastPrinted>2021-09-02T04:26:03Z</cp:lastPrinted>
  <dcterms:created xsi:type="dcterms:W3CDTF">2021-08-13T02:38:42Z</dcterms:created>
  <dcterms:modified xsi:type="dcterms:W3CDTF">2022-09-13T00:14:58Z</dcterms:modified>
</cp:coreProperties>
</file>