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1\share\オプション関係\受注リスト\"/>
    </mc:Choice>
  </mc:AlternateContent>
  <xr:revisionPtr revIDLastSave="0" documentId="13_ncr:1_{EB6F87F6-1DAC-467F-9D57-36518EFB5B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　OP受注リスト(今期分8号棟まで）" sheetId="4" r:id="rId1"/>
    <sheet name="Sheet1" sheetId="5" r:id="rId2"/>
    <sheet name="2025　OP受注リスト(来期分9号棟から）" sheetId="6" r:id="rId3"/>
  </sheets>
  <definedNames>
    <definedName name="_xlnm._FilterDatabase" localSheetId="0" hidden="1">'2025　OP受注リスト(今期分8号棟まで）'!$A$9:$AJ$137</definedName>
    <definedName name="_xlnm._FilterDatabase" localSheetId="2" hidden="1">'2025　OP受注リスト(来期分9号棟から）'!$A$9:$AJ$55</definedName>
    <definedName name="_xlnm.Print_Area" localSheetId="0">'2025　OP受注リスト(今期分8号棟まで）'!$A$1:$P$136</definedName>
    <definedName name="_xlnm.Print_Area" localSheetId="2">'2025　OP受注リスト(来期分9号棟から）'!$A$1:$P$54</definedName>
  </definedNames>
  <calcPr calcId="191029"/>
</workbook>
</file>

<file path=xl/calcChain.xml><?xml version="1.0" encoding="utf-8"?>
<calcChain xmlns="http://schemas.openxmlformats.org/spreadsheetml/2006/main">
  <c r="AJ74" i="4" l="1"/>
  <c r="AJ12" i="6" l="1"/>
  <c r="AI54" i="6"/>
  <c r="AI55" i="6" s="1"/>
  <c r="AG54" i="6"/>
  <c r="AC54" i="6"/>
  <c r="AB54" i="6"/>
  <c r="AA54" i="6"/>
  <c r="Z54" i="6"/>
  <c r="Y54" i="6"/>
  <c r="X54" i="6"/>
  <c r="W54" i="6"/>
  <c r="V54" i="6"/>
  <c r="R54" i="6"/>
  <c r="P54" i="6"/>
  <c r="N54" i="6"/>
  <c r="N55" i="6" s="1"/>
  <c r="J54" i="6"/>
  <c r="AJ53" i="6"/>
  <c r="AJ52" i="6"/>
  <c r="AJ51" i="6"/>
  <c r="AJ50" i="6"/>
  <c r="AJ49" i="6"/>
  <c r="AJ39" i="6"/>
  <c r="AJ38" i="6"/>
  <c r="AJ37" i="6"/>
  <c r="AJ36" i="6"/>
  <c r="AJ35" i="6"/>
  <c r="AJ34" i="6"/>
  <c r="AJ33" i="6"/>
  <c r="AJ32" i="6"/>
  <c r="AJ31" i="6"/>
  <c r="AJ30" i="6"/>
  <c r="AJ28" i="6"/>
  <c r="AJ27" i="6"/>
  <c r="AJ26" i="6"/>
  <c r="AJ25" i="6"/>
  <c r="AJ24" i="6"/>
  <c r="AJ23" i="6"/>
  <c r="AJ20" i="6"/>
  <c r="AJ19" i="6"/>
  <c r="AJ18" i="6"/>
  <c r="AJ17" i="6"/>
  <c r="AJ16" i="6"/>
  <c r="AJ15" i="6"/>
  <c r="AJ14" i="6"/>
  <c r="AJ13" i="6"/>
  <c r="AJ11" i="6"/>
  <c r="AD11" i="6"/>
  <c r="U11" i="6"/>
  <c r="AE11" i="6" s="1"/>
  <c r="AJ10" i="6"/>
  <c r="AD10" i="6"/>
  <c r="AD54" i="6" s="1"/>
  <c r="AJ54" i="6" l="1"/>
  <c r="U54" i="6"/>
  <c r="AE54" i="6" s="1"/>
  <c r="AE10" i="6"/>
  <c r="AJ43" i="4"/>
  <c r="AJ82" i="4"/>
  <c r="AJ77" i="4" l="1"/>
  <c r="AJ93" i="4"/>
  <c r="AJ120" i="4"/>
  <c r="AJ46" i="4" l="1"/>
  <c r="AJ47" i="4"/>
  <c r="AJ14" i="4" l="1"/>
  <c r="AJ15" i="4"/>
  <c r="AJ17" i="4"/>
  <c r="AJ18" i="4"/>
  <c r="AJ19" i="4"/>
  <c r="AJ20" i="4"/>
  <c r="AJ21" i="4"/>
  <c r="AJ24" i="4"/>
  <c r="AJ25" i="4"/>
  <c r="AJ26" i="4"/>
  <c r="AJ27" i="4"/>
  <c r="AJ28" i="4"/>
  <c r="AJ29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4" i="4"/>
  <c r="AJ45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6" i="4"/>
  <c r="AJ67" i="4"/>
  <c r="AJ68" i="4"/>
  <c r="AJ69" i="4"/>
  <c r="AJ70" i="4"/>
  <c r="AJ73" i="4"/>
  <c r="AJ81" i="4"/>
  <c r="AJ83" i="4"/>
  <c r="AJ89" i="4"/>
  <c r="AJ90" i="4"/>
  <c r="AJ92" i="4"/>
  <c r="AJ96" i="4"/>
  <c r="AJ100" i="4"/>
  <c r="AJ102" i="4"/>
  <c r="AJ106" i="4"/>
  <c r="AJ107" i="4"/>
  <c r="AJ108" i="4"/>
  <c r="AJ109" i="4"/>
  <c r="AJ113" i="4"/>
  <c r="AJ114" i="4"/>
  <c r="AJ122" i="4"/>
  <c r="AJ132" i="4"/>
  <c r="AJ133" i="4"/>
  <c r="AJ134" i="4"/>
  <c r="AJ135" i="4"/>
  <c r="AJ12" i="4" l="1"/>
  <c r="AJ13" i="4"/>
  <c r="AJ11" i="4" l="1"/>
  <c r="AD11" i="4"/>
  <c r="U11" i="4"/>
  <c r="AE11" i="4" l="1"/>
  <c r="N136" i="4"/>
  <c r="AI136" i="4" l="1"/>
  <c r="J136" i="4" l="1"/>
  <c r="AG136" i="4" l="1"/>
  <c r="AC136" i="4"/>
  <c r="AB136" i="4"/>
  <c r="AA136" i="4"/>
  <c r="Z136" i="4"/>
  <c r="Y136" i="4"/>
  <c r="X136" i="4"/>
  <c r="W136" i="4"/>
  <c r="V136" i="4"/>
  <c r="R136" i="4"/>
  <c r="P136" i="4"/>
  <c r="AI137" i="4" l="1"/>
  <c r="AJ10" i="4" l="1"/>
  <c r="AD10" i="4"/>
  <c r="AJ136" i="4" l="1"/>
  <c r="AE10" i="4"/>
  <c r="N137" i="4"/>
  <c r="AD136" i="4" l="1"/>
  <c r="U136" i="4" l="1"/>
  <c r="AE1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冨田　泰博</author>
    <author>RN03</author>
  </authors>
  <commentList>
    <comment ref="W10" authorId="0" shapeId="0" xr:uid="{B309EF34-2AD9-407E-82BB-93BCF8004E8B}">
      <text>
        <r>
          <rPr>
            <b/>
            <sz val="9"/>
            <color indexed="81"/>
            <rFont val="MS P ゴシック"/>
            <family val="3"/>
            <charset val="128"/>
          </rPr>
          <t>冨田　泰博:</t>
        </r>
        <r>
          <rPr>
            <sz val="9"/>
            <color indexed="81"/>
            <rFont val="MS P ゴシック"/>
            <family val="3"/>
            <charset val="128"/>
          </rPr>
          <t xml:space="preserve">
1月
2月
3月
4月
5月
6月</t>
        </r>
      </text>
    </comment>
    <comment ref="L34" authorId="1" shapeId="0" xr:uid="{1B483464-0057-4D15-8CA4-F7A0B3162077}">
      <text>
        <r>
          <rPr>
            <b/>
            <sz val="9"/>
            <color indexed="81"/>
            <rFont val="MS P ゴシック"/>
            <family val="3"/>
            <charset val="128"/>
          </rPr>
          <t>RN03:</t>
        </r>
        <r>
          <rPr>
            <sz val="9"/>
            <color indexed="81"/>
            <rFont val="MS P ゴシック"/>
            <family val="3"/>
            <charset val="128"/>
          </rPr>
          <t xml:space="preserve">
引っ越しの為、キャンセルの連絡あり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冨田　泰博</author>
    <author>RN03</author>
  </authors>
  <commentList>
    <comment ref="W10" authorId="0" shapeId="0" xr:uid="{25628112-2FEB-4F6E-B053-31B5C56D45C0}">
      <text>
        <r>
          <rPr>
            <b/>
            <sz val="9"/>
            <color indexed="81"/>
            <rFont val="MS P ゴシック"/>
            <family val="3"/>
            <charset val="128"/>
          </rPr>
          <t>冨田　泰博:</t>
        </r>
        <r>
          <rPr>
            <sz val="9"/>
            <color indexed="81"/>
            <rFont val="MS P ゴシック"/>
            <family val="3"/>
            <charset val="128"/>
          </rPr>
          <t xml:space="preserve">
1月
2月
3月
4月
5月
6月</t>
        </r>
      </text>
    </comment>
    <comment ref="L33" authorId="1" shapeId="0" xr:uid="{3E1C9C96-D290-4D80-9A5E-EBFE6C081B60}">
      <text>
        <r>
          <rPr>
            <b/>
            <sz val="9"/>
            <color indexed="81"/>
            <rFont val="MS P ゴシック"/>
            <family val="3"/>
            <charset val="128"/>
          </rPr>
          <t>RN03:</t>
        </r>
        <r>
          <rPr>
            <sz val="9"/>
            <color indexed="81"/>
            <rFont val="MS P ゴシック"/>
            <family val="3"/>
            <charset val="128"/>
          </rPr>
          <t xml:space="preserve">
引っ越しの為、キャンセルの連絡あり
</t>
        </r>
      </text>
    </comment>
  </commentList>
</comments>
</file>

<file path=xl/sharedStrings.xml><?xml version="1.0" encoding="utf-8"?>
<sst xmlns="http://schemas.openxmlformats.org/spreadsheetml/2006/main" count="931" uniqueCount="459">
  <si>
    <t>号室</t>
  </si>
  <si>
    <t>見積書番号</t>
  </si>
  <si>
    <t>受注状況</t>
  </si>
  <si>
    <t>OP工事内容</t>
  </si>
  <si>
    <t>備考</t>
  </si>
  <si>
    <t>入金日</t>
    <rPh sb="0" eb="2">
      <t>ニュウキン</t>
    </rPh>
    <rPh sb="2" eb="3">
      <t>ビ</t>
    </rPh>
    <phoneticPr fontId="6"/>
  </si>
  <si>
    <t>入金額</t>
    <rPh sb="0" eb="2">
      <t>ニュウキン</t>
    </rPh>
    <rPh sb="2" eb="3">
      <t>ガク</t>
    </rPh>
    <phoneticPr fontId="6"/>
  </si>
  <si>
    <t>原価合計</t>
    <rPh sb="2" eb="4">
      <t>ゴウケイ</t>
    </rPh>
    <phoneticPr fontId="6"/>
  </si>
  <si>
    <t>京浜経理記入欄</t>
    <rPh sb="0" eb="2">
      <t>ケイヒン</t>
    </rPh>
    <rPh sb="2" eb="4">
      <t>ケイリ</t>
    </rPh>
    <rPh sb="4" eb="6">
      <t>キニュウ</t>
    </rPh>
    <rPh sb="6" eb="7">
      <t>ラン</t>
    </rPh>
    <phoneticPr fontId="6"/>
  </si>
  <si>
    <t>見積提出合計金額</t>
    <phoneticPr fontId="6"/>
  </si>
  <si>
    <t>契約時金請求書提出日</t>
    <rPh sb="0" eb="2">
      <t>ケイヤク</t>
    </rPh>
    <rPh sb="2" eb="3">
      <t>ジ</t>
    </rPh>
    <rPh sb="3" eb="4">
      <t>キン</t>
    </rPh>
    <rPh sb="4" eb="7">
      <t>セイキュウショ</t>
    </rPh>
    <phoneticPr fontId="6"/>
  </si>
  <si>
    <t>完工時請求書提出日</t>
    <rPh sb="0" eb="2">
      <t>カンコウ</t>
    </rPh>
    <rPh sb="2" eb="3">
      <t>ジ</t>
    </rPh>
    <phoneticPr fontId="6"/>
  </si>
  <si>
    <r>
      <t>契約時金</t>
    </r>
    <r>
      <rPr>
        <sz val="11"/>
        <color rgb="FFFF0000"/>
        <rFont val="ＭＳ Ｐゴシック"/>
        <family val="3"/>
        <charset val="128"/>
        <scheme val="minor"/>
      </rPr>
      <t>（税込み）</t>
    </r>
    <phoneticPr fontId="6"/>
  </si>
  <si>
    <t>京浜粗利</t>
    <rPh sb="0" eb="2">
      <t>ケイヒン</t>
    </rPh>
    <phoneticPr fontId="6"/>
  </si>
  <si>
    <t>入金差額</t>
    <rPh sb="0" eb="2">
      <t>ニュウキン</t>
    </rPh>
    <rPh sb="2" eb="4">
      <t>サガク</t>
    </rPh>
    <phoneticPr fontId="6"/>
  </si>
  <si>
    <t>お　名　前</t>
    <phoneticPr fontId="6"/>
  </si>
  <si>
    <t>お客様請求状況</t>
    <rPh sb="1" eb="3">
      <t>キャクサマ</t>
    </rPh>
    <rPh sb="3" eb="5">
      <t>セイキュウ</t>
    </rPh>
    <rPh sb="5" eb="7">
      <t>ジョウキョウ</t>
    </rPh>
    <phoneticPr fontId="6"/>
  </si>
  <si>
    <t>請求金額合計（税抜）</t>
    <rPh sb="0" eb="2">
      <t>セイキュウ</t>
    </rPh>
    <rPh sb="4" eb="6">
      <t>ゴウケイ</t>
    </rPh>
    <phoneticPr fontId="6"/>
  </si>
  <si>
    <r>
      <t>契約合計金額</t>
    </r>
    <r>
      <rPr>
        <b/>
        <sz val="11"/>
        <color rgb="FFFF0000"/>
        <rFont val="ＭＳ Ｐゴシック"/>
        <family val="3"/>
        <charset val="128"/>
        <scheme val="minor"/>
      </rPr>
      <t>(税込）</t>
    </r>
    <rPh sb="0" eb="2">
      <t>ケイヤク</t>
    </rPh>
    <rPh sb="7" eb="9">
      <t>ゼイコミ</t>
    </rPh>
    <phoneticPr fontId="6"/>
  </si>
  <si>
    <t>請求金額(税別）</t>
    <rPh sb="0" eb="2">
      <t>セイキュウ</t>
    </rPh>
    <rPh sb="2" eb="4">
      <t>キンガク</t>
    </rPh>
    <rPh sb="5" eb="6">
      <t>ゼイ</t>
    </rPh>
    <rPh sb="6" eb="7">
      <t>ベツ</t>
    </rPh>
    <phoneticPr fontId="6"/>
  </si>
  <si>
    <r>
      <t>原価(税別）　</t>
    </r>
    <r>
      <rPr>
        <b/>
        <sz val="11"/>
        <color rgb="FF00B0F0"/>
        <rFont val="ＭＳ Ｐゴシック"/>
        <family val="3"/>
        <charset val="128"/>
        <scheme val="minor"/>
      </rPr>
      <t>青字</t>
    </r>
    <r>
      <rPr>
        <b/>
        <sz val="11"/>
        <rFont val="ＭＳ Ｐゴシック"/>
        <family val="3"/>
        <charset val="128"/>
        <scheme val="minor"/>
      </rPr>
      <t>と</t>
    </r>
    <r>
      <rPr>
        <b/>
        <sz val="11"/>
        <color rgb="FFFF0000"/>
        <rFont val="ＭＳ Ｐゴシック"/>
        <family val="3"/>
        <charset val="128"/>
        <scheme val="minor"/>
      </rPr>
      <t>赤字</t>
    </r>
    <r>
      <rPr>
        <b/>
        <sz val="11"/>
        <rFont val="ＭＳ Ｐゴシック"/>
        <family val="3"/>
        <charset val="128"/>
        <scheme val="minor"/>
      </rPr>
      <t>は予算で黒字が決定金額</t>
    </r>
    <rPh sb="0" eb="2">
      <t>ゲンカ</t>
    </rPh>
    <rPh sb="3" eb="5">
      <t>ゼイベツ</t>
    </rPh>
    <rPh sb="7" eb="8">
      <t>アオ</t>
    </rPh>
    <rPh sb="8" eb="9">
      <t>ジ</t>
    </rPh>
    <rPh sb="10" eb="12">
      <t>アカジ</t>
    </rPh>
    <rPh sb="13" eb="15">
      <t>ヨサン</t>
    </rPh>
    <rPh sb="16" eb="18">
      <t>クロジ</t>
    </rPh>
    <rPh sb="19" eb="21">
      <t>ケッテイ</t>
    </rPh>
    <rPh sb="21" eb="23">
      <t>キンガク</t>
    </rPh>
    <phoneticPr fontId="6"/>
  </si>
  <si>
    <t>受注</t>
    <rPh sb="0" eb="2">
      <t>ジュチュウ</t>
    </rPh>
    <phoneticPr fontId="6"/>
  </si>
  <si>
    <r>
      <t>完工時請求金額</t>
    </r>
    <r>
      <rPr>
        <sz val="9"/>
        <color rgb="FFFF0000"/>
        <rFont val="ＭＳ Ｐゴシック"/>
        <family val="3"/>
        <charset val="128"/>
        <scheme val="minor"/>
      </rPr>
      <t>（税込）</t>
    </r>
    <rPh sb="0" eb="2">
      <t>カンコウ</t>
    </rPh>
    <rPh sb="2" eb="3">
      <t>ジ</t>
    </rPh>
    <phoneticPr fontId="6"/>
  </si>
  <si>
    <r>
      <t>見積提出金額</t>
    </r>
    <r>
      <rPr>
        <sz val="9"/>
        <color rgb="FFFF0000"/>
        <rFont val="ＭＳ Ｐゴシック"/>
        <family val="3"/>
        <charset val="128"/>
        <scheme val="minor"/>
      </rPr>
      <t>（税込）</t>
    </r>
    <phoneticPr fontId="6"/>
  </si>
  <si>
    <t>本工事日</t>
    <rPh sb="0" eb="3">
      <t>ホンコウジ</t>
    </rPh>
    <rPh sb="3" eb="4">
      <t>ヒ</t>
    </rPh>
    <phoneticPr fontId="6"/>
  </si>
  <si>
    <t>NKC(材)</t>
    <rPh sb="4" eb="5">
      <t>ザイ</t>
    </rPh>
    <phoneticPr fontId="6"/>
  </si>
  <si>
    <t>NKC(工）</t>
    <rPh sb="4" eb="5">
      <t>コウ</t>
    </rPh>
    <phoneticPr fontId="6"/>
  </si>
  <si>
    <t>京浜直発注(東京ガス含む）</t>
    <rPh sb="0" eb="2">
      <t>ケイヒン</t>
    </rPh>
    <rPh sb="2" eb="3">
      <t>ジカ</t>
    </rPh>
    <rPh sb="3" eb="5">
      <t>ハッチュウ</t>
    </rPh>
    <rPh sb="6" eb="8">
      <t>トウキョウ</t>
    </rPh>
    <rPh sb="10" eb="11">
      <t>フク</t>
    </rPh>
    <phoneticPr fontId="6"/>
  </si>
  <si>
    <t>請書発行</t>
    <rPh sb="0" eb="2">
      <t>ウケショ</t>
    </rPh>
    <rPh sb="2" eb="4">
      <t>ハッコウ</t>
    </rPh>
    <phoneticPr fontId="6"/>
  </si>
  <si>
    <t>契約時金入金日</t>
    <rPh sb="0" eb="2">
      <t>ケイヤク</t>
    </rPh>
    <rPh sb="2" eb="3">
      <t>ジ</t>
    </rPh>
    <rPh sb="3" eb="4">
      <t>キン</t>
    </rPh>
    <rPh sb="4" eb="6">
      <t>ニュウキン</t>
    </rPh>
    <rPh sb="6" eb="7">
      <t>ビ</t>
    </rPh>
    <phoneticPr fontId="6"/>
  </si>
  <si>
    <t>契約地金入金金額</t>
    <rPh sb="0" eb="4">
      <t>ケイヤクジキン</t>
    </rPh>
    <rPh sb="4" eb="6">
      <t>ニュウキン</t>
    </rPh>
    <rPh sb="6" eb="7">
      <t>キン</t>
    </rPh>
    <rPh sb="7" eb="8">
      <t>ガク</t>
    </rPh>
    <phoneticPr fontId="6"/>
  </si>
  <si>
    <t>見積提出日</t>
    <rPh sb="0" eb="2">
      <t>ミツモ</t>
    </rPh>
    <rPh sb="2" eb="4">
      <t>テイシュツ</t>
    </rPh>
    <rPh sb="4" eb="5">
      <t>ビ</t>
    </rPh>
    <phoneticPr fontId="6"/>
  </si>
  <si>
    <t>タイプ</t>
    <phoneticPr fontId="6"/>
  </si>
  <si>
    <t>OP工事日程</t>
    <phoneticPr fontId="6"/>
  </si>
  <si>
    <t>エサキ</t>
    <phoneticPr fontId="6"/>
  </si>
  <si>
    <t>フクテック
（CS処理分）</t>
    <rPh sb="9" eb="11">
      <t>ショリ</t>
    </rPh>
    <rPh sb="11" eb="12">
      <t>ブン</t>
    </rPh>
    <phoneticPr fontId="6"/>
  </si>
  <si>
    <t>常駐費（原価）</t>
    <rPh sb="0" eb="3">
      <t>ジョウチュウヒ</t>
    </rPh>
    <rPh sb="4" eb="6">
      <t>ゲンカ</t>
    </rPh>
    <phoneticPr fontId="6"/>
  </si>
  <si>
    <t>税別</t>
    <rPh sb="0" eb="2">
      <t>ゼイベツ</t>
    </rPh>
    <phoneticPr fontId="6"/>
  </si>
  <si>
    <t>ケイテック</t>
    <phoneticPr fontId="6"/>
  </si>
  <si>
    <t>　↓本工事着工順</t>
    <rPh sb="2" eb="5">
      <t>ホンコウジ</t>
    </rPh>
    <rPh sb="5" eb="8">
      <t>チャッコウジュン</t>
    </rPh>
    <phoneticPr fontId="6"/>
  </si>
  <si>
    <t>現調・打合せ日</t>
    <rPh sb="0" eb="2">
      <t>ゲンチョウ</t>
    </rPh>
    <rPh sb="3" eb="5">
      <t>ウア</t>
    </rPh>
    <rPh sb="6" eb="7">
      <t>ヒ</t>
    </rPh>
    <phoneticPr fontId="6"/>
  </si>
  <si>
    <t>プロセス番号　</t>
    <rPh sb="4" eb="6">
      <t>バンゴウ</t>
    </rPh>
    <phoneticPr fontId="6"/>
  </si>
  <si>
    <t>大宮東新井住宅</t>
    <rPh sb="0" eb="2">
      <t>オオミヤ</t>
    </rPh>
    <rPh sb="2" eb="7">
      <t>ヒガシアライジュウタク</t>
    </rPh>
    <phoneticPr fontId="6"/>
  </si>
  <si>
    <t>山元　紀美</t>
    <rPh sb="0" eb="2">
      <t>ヤマモト</t>
    </rPh>
    <rPh sb="3" eb="4">
      <t>キ</t>
    </rPh>
    <rPh sb="4" eb="5">
      <t>ウツク</t>
    </rPh>
    <phoneticPr fontId="6"/>
  </si>
  <si>
    <t>号棟</t>
    <rPh sb="0" eb="1">
      <t>ゴウ</t>
    </rPh>
    <rPh sb="1" eb="2">
      <t>トウ</t>
    </rPh>
    <phoneticPr fontId="6"/>
  </si>
  <si>
    <t>様</t>
    <rPh sb="0" eb="1">
      <t>サマ</t>
    </rPh>
    <phoneticPr fontId="6"/>
  </si>
  <si>
    <t>25-HOP-OMY-23-301-1</t>
    <phoneticPr fontId="6"/>
  </si>
  <si>
    <t>酒井　秀和</t>
    <rPh sb="0" eb="2">
      <t>サカイ</t>
    </rPh>
    <rPh sb="3" eb="4">
      <t>ヒデ</t>
    </rPh>
    <rPh sb="4" eb="5">
      <t>ワ</t>
    </rPh>
    <phoneticPr fontId="6"/>
  </si>
  <si>
    <t>トイレ交換（アメージュ）、浴室水栓交換、ふろフタ交換、洗面床点検口設置</t>
    <rPh sb="3" eb="5">
      <t>コウカン</t>
    </rPh>
    <rPh sb="13" eb="15">
      <t>ヨクシツ</t>
    </rPh>
    <rPh sb="15" eb="17">
      <t>スイセン</t>
    </rPh>
    <rPh sb="17" eb="19">
      <t>コウカン</t>
    </rPh>
    <rPh sb="24" eb="26">
      <t>コウカン</t>
    </rPh>
    <rPh sb="27" eb="29">
      <t>センメン</t>
    </rPh>
    <rPh sb="29" eb="30">
      <t>ユカ</t>
    </rPh>
    <rPh sb="30" eb="33">
      <t>テンケンコウ</t>
    </rPh>
    <rPh sb="33" eb="35">
      <t>セッチ</t>
    </rPh>
    <phoneticPr fontId="6"/>
  </si>
  <si>
    <r>
      <t>契約金額</t>
    </r>
    <r>
      <rPr>
        <sz val="11"/>
        <color rgb="FFFF0000"/>
        <rFont val="ＭＳ Ｐゴシック"/>
        <family val="3"/>
        <charset val="128"/>
        <scheme val="minor"/>
      </rPr>
      <t>（税込）</t>
    </r>
    <rPh sb="0" eb="2">
      <t>ケイヤク</t>
    </rPh>
    <phoneticPr fontId="6"/>
  </si>
  <si>
    <t>25-HOP-OMY-1-205-1</t>
    <phoneticPr fontId="6"/>
  </si>
  <si>
    <t>A</t>
    <phoneticPr fontId="6"/>
  </si>
  <si>
    <t>鹿島　和彦</t>
    <rPh sb="0" eb="2">
      <t>カシマ</t>
    </rPh>
    <rPh sb="3" eb="5">
      <t>カズヒコ</t>
    </rPh>
    <phoneticPr fontId="6"/>
  </si>
  <si>
    <t>洗面台交換(Vシリーズ)、浴室水栓交換</t>
    <rPh sb="0" eb="5">
      <t>センメンダイコウカン</t>
    </rPh>
    <rPh sb="13" eb="15">
      <t>ヨクシツ</t>
    </rPh>
    <rPh sb="15" eb="19">
      <t>スイセンコウカン</t>
    </rPh>
    <phoneticPr fontId="6"/>
  </si>
  <si>
    <t>25-HOP-OMY-1-304-1</t>
    <phoneticPr fontId="6"/>
  </si>
  <si>
    <t>25-HOP-OMY-3-201-1</t>
    <phoneticPr fontId="6"/>
  </si>
  <si>
    <t>25-HOP-OMY-3-201-2</t>
    <phoneticPr fontId="6"/>
  </si>
  <si>
    <t>伊藤　正人</t>
    <rPh sb="0" eb="2">
      <t>イトウ</t>
    </rPh>
    <rPh sb="3" eb="5">
      <t>マサヒト</t>
    </rPh>
    <phoneticPr fontId="6"/>
  </si>
  <si>
    <t>25-HOP-OMY-28-306-1</t>
    <phoneticPr fontId="6"/>
  </si>
  <si>
    <t>25-HOP-OMY-4-103-1</t>
    <phoneticPr fontId="6"/>
  </si>
  <si>
    <t>25-HOP-OMY-4-103-2</t>
    <phoneticPr fontId="6"/>
  </si>
  <si>
    <t>25-HOP-OMY-4-406-1</t>
    <phoneticPr fontId="6"/>
  </si>
  <si>
    <t>25-HOP-OMY-28-303-1</t>
    <phoneticPr fontId="6"/>
  </si>
  <si>
    <t>25-HOP-OMY-3-103-1</t>
    <phoneticPr fontId="6"/>
  </si>
  <si>
    <t>7/3～9</t>
    <phoneticPr fontId="6"/>
  </si>
  <si>
    <t>7/4～10</t>
    <phoneticPr fontId="6"/>
  </si>
  <si>
    <t>7/15～22</t>
    <phoneticPr fontId="6"/>
  </si>
  <si>
    <t>7/17～24</t>
    <phoneticPr fontId="6"/>
  </si>
  <si>
    <t>7/24～30</t>
    <phoneticPr fontId="6"/>
  </si>
  <si>
    <t>7/18～25</t>
    <phoneticPr fontId="6"/>
  </si>
  <si>
    <t>7/31～8/6</t>
    <phoneticPr fontId="6"/>
  </si>
  <si>
    <t>8/18～22</t>
    <phoneticPr fontId="6"/>
  </si>
  <si>
    <t>テスト施工済</t>
    <rPh sb="3" eb="5">
      <t>セコウ</t>
    </rPh>
    <rPh sb="5" eb="6">
      <t>スミ</t>
    </rPh>
    <phoneticPr fontId="6"/>
  </si>
  <si>
    <t>中條　義男</t>
    <rPh sb="0" eb="2">
      <t>ナカジョウ</t>
    </rPh>
    <rPh sb="3" eb="5">
      <t>ヨシオ</t>
    </rPh>
    <phoneticPr fontId="6"/>
  </si>
  <si>
    <t>村上　兼示</t>
    <rPh sb="0" eb="2">
      <t>ムラカミ</t>
    </rPh>
    <rPh sb="3" eb="5">
      <t>ケンシメ</t>
    </rPh>
    <phoneticPr fontId="6"/>
  </si>
  <si>
    <t>島田　博子</t>
    <rPh sb="0" eb="2">
      <t>シマダ</t>
    </rPh>
    <rPh sb="3" eb="5">
      <t>ヒロコ</t>
    </rPh>
    <phoneticPr fontId="6"/>
  </si>
  <si>
    <t>山田　輝彦</t>
    <rPh sb="0" eb="2">
      <t>ヤマダ</t>
    </rPh>
    <rPh sb="3" eb="4">
      <t>カガヤ</t>
    </rPh>
    <rPh sb="4" eb="5">
      <t>ヒコ</t>
    </rPh>
    <phoneticPr fontId="6"/>
  </si>
  <si>
    <t>トイレ交換（サティスS）</t>
    <rPh sb="3" eb="5">
      <t>コウカン</t>
    </rPh>
    <phoneticPr fontId="6"/>
  </si>
  <si>
    <t>台所水栓交換（TKS05301J）</t>
    <rPh sb="0" eb="2">
      <t>ダイドコロ</t>
    </rPh>
    <rPh sb="2" eb="6">
      <t>スイセンコウカン</t>
    </rPh>
    <phoneticPr fontId="6"/>
  </si>
  <si>
    <t>台所水栓交換（TKS05302J）</t>
    <phoneticPr fontId="6"/>
  </si>
  <si>
    <t>ウォシュレット交換（S1A）</t>
    <rPh sb="7" eb="9">
      <t>コウカン</t>
    </rPh>
    <phoneticPr fontId="6"/>
  </si>
  <si>
    <t>洗濯パン交換（TOTO 900×640）</t>
    <rPh sb="0" eb="2">
      <t>センタク</t>
    </rPh>
    <rPh sb="4" eb="6">
      <t>コウカン</t>
    </rPh>
    <phoneticPr fontId="6"/>
  </si>
  <si>
    <t>トイレ交換（MR＋F1A）、手摺り交換</t>
    <rPh sb="3" eb="5">
      <t>コウカン</t>
    </rPh>
    <rPh sb="14" eb="16">
      <t>テス</t>
    </rPh>
    <rPh sb="17" eb="19">
      <t>コウカン</t>
    </rPh>
    <phoneticPr fontId="6"/>
  </si>
  <si>
    <t>トイレ交換（アメージュ＋KA）、手摺り交換</t>
    <rPh sb="3" eb="5">
      <t>コウカン</t>
    </rPh>
    <rPh sb="16" eb="18">
      <t>テス</t>
    </rPh>
    <rPh sb="19" eb="21">
      <t>コウカン</t>
    </rPh>
    <phoneticPr fontId="6"/>
  </si>
  <si>
    <t>給湯器、トイレ（アメージュ＋H）、洗面台（Vシリ）、洗面壁クロス、洗濯パン（シナネン640）、ユニットバス（WB1117）交換工事</t>
    <rPh sb="0" eb="3">
      <t>キュウトウキ</t>
    </rPh>
    <rPh sb="17" eb="20">
      <t>センメンダイ</t>
    </rPh>
    <rPh sb="26" eb="28">
      <t>センメン</t>
    </rPh>
    <rPh sb="28" eb="29">
      <t>カベ</t>
    </rPh>
    <rPh sb="33" eb="35">
      <t>センタク</t>
    </rPh>
    <rPh sb="61" eb="65">
      <t>コウカンコウジ</t>
    </rPh>
    <phoneticPr fontId="6"/>
  </si>
  <si>
    <t>友成　良</t>
    <rPh sb="0" eb="2">
      <t>トモナリ</t>
    </rPh>
    <rPh sb="3" eb="4">
      <t>リョウ</t>
    </rPh>
    <phoneticPr fontId="6"/>
  </si>
  <si>
    <t>洗面台交換（オフト）、洗濯パン交換（TOTO640×640）、洗面壁クロス</t>
    <rPh sb="0" eb="3">
      <t>センメンダイ</t>
    </rPh>
    <rPh sb="3" eb="5">
      <t>コウカン</t>
    </rPh>
    <rPh sb="11" eb="13">
      <t>センタク</t>
    </rPh>
    <rPh sb="15" eb="17">
      <t>コウカン</t>
    </rPh>
    <rPh sb="31" eb="34">
      <t>センメンカベ</t>
    </rPh>
    <phoneticPr fontId="6"/>
  </si>
  <si>
    <t>6/30～7/4</t>
    <phoneticPr fontId="6"/>
  </si>
  <si>
    <t>25-HOP-OMY-1-301-1</t>
    <phoneticPr fontId="6"/>
  </si>
  <si>
    <t>徳光　英子</t>
    <rPh sb="0" eb="2">
      <t>トクミツ</t>
    </rPh>
    <rPh sb="3" eb="5">
      <t>ヒデコ</t>
    </rPh>
    <phoneticPr fontId="6"/>
  </si>
  <si>
    <t>洗濯パン交換（TOTO 900×640）、浴槽排水ゴム栓交換</t>
    <rPh sb="0" eb="2">
      <t>センタク</t>
    </rPh>
    <rPh sb="4" eb="6">
      <t>コウカン</t>
    </rPh>
    <rPh sb="21" eb="23">
      <t>ヨクソウ</t>
    </rPh>
    <rPh sb="23" eb="25">
      <t>ハイスイ</t>
    </rPh>
    <rPh sb="27" eb="28">
      <t>セン</t>
    </rPh>
    <rPh sb="28" eb="30">
      <t>コウカン</t>
    </rPh>
    <phoneticPr fontId="6"/>
  </si>
  <si>
    <t>7/1～7</t>
    <phoneticPr fontId="6"/>
  </si>
  <si>
    <t>25-HOP-OMY-1-302-1</t>
    <phoneticPr fontId="6"/>
  </si>
  <si>
    <t>玄関ホールフローリング貼替工事（直貼りウッディ45）</t>
    <rPh sb="0" eb="2">
      <t>ゲンカン</t>
    </rPh>
    <rPh sb="11" eb="13">
      <t>ハリカエ</t>
    </rPh>
    <rPh sb="13" eb="15">
      <t>コウジ</t>
    </rPh>
    <rPh sb="16" eb="18">
      <t>ジカバ</t>
    </rPh>
    <phoneticPr fontId="6"/>
  </si>
  <si>
    <t>7/7～11</t>
    <phoneticPr fontId="6"/>
  </si>
  <si>
    <t>25-HOP-OMY-1-406-1</t>
    <phoneticPr fontId="6"/>
  </si>
  <si>
    <t>星野　愛</t>
    <rPh sb="0" eb="2">
      <t>ホシノ</t>
    </rPh>
    <rPh sb="3" eb="4">
      <t>アイ</t>
    </rPh>
    <phoneticPr fontId="6"/>
  </si>
  <si>
    <t>越前　準一郎</t>
    <rPh sb="0" eb="2">
      <t>エチゼン</t>
    </rPh>
    <rPh sb="3" eb="6">
      <t>ジュンイチロウ</t>
    </rPh>
    <phoneticPr fontId="6"/>
  </si>
  <si>
    <t>台所水栓交換（食洗機分岐付き）、浴室水栓交換</t>
    <rPh sb="0" eb="2">
      <t>ダイドコロ</t>
    </rPh>
    <rPh sb="2" eb="6">
      <t>スイセンコウカン</t>
    </rPh>
    <rPh sb="7" eb="10">
      <t>ショクセンキ</t>
    </rPh>
    <rPh sb="10" eb="13">
      <t>ブンキツ</t>
    </rPh>
    <rPh sb="16" eb="18">
      <t>ヨクシツ</t>
    </rPh>
    <rPh sb="18" eb="20">
      <t>スイセン</t>
    </rPh>
    <rPh sb="20" eb="22">
      <t>コウカン</t>
    </rPh>
    <phoneticPr fontId="6"/>
  </si>
  <si>
    <t>台所水栓交換（TKS05310J）</t>
    <phoneticPr fontId="6"/>
  </si>
  <si>
    <t>7/9～15</t>
    <phoneticPr fontId="6"/>
  </si>
  <si>
    <t>25-HOP-OMY-2-503-1</t>
    <phoneticPr fontId="6"/>
  </si>
  <si>
    <t>橋本　裕生</t>
    <rPh sb="0" eb="2">
      <t>ハシモト</t>
    </rPh>
    <rPh sb="3" eb="5">
      <t>ユウセイ</t>
    </rPh>
    <phoneticPr fontId="6"/>
  </si>
  <si>
    <t>B</t>
    <phoneticPr fontId="6"/>
  </si>
  <si>
    <r>
      <t>トイレ交換（EX＋F3A）　　</t>
    </r>
    <r>
      <rPr>
        <b/>
        <sz val="11"/>
        <color rgb="FFFF0000"/>
        <rFont val="ＭＳ Ｐゴシック"/>
        <family val="3"/>
        <charset val="128"/>
        <scheme val="minor"/>
      </rPr>
      <t>※テスト施工にて対応済み</t>
    </r>
    <rPh sb="3" eb="5">
      <t>コウカン</t>
    </rPh>
    <rPh sb="19" eb="21">
      <t>セコウ</t>
    </rPh>
    <rPh sb="23" eb="25">
      <t>タイオウ</t>
    </rPh>
    <rPh sb="25" eb="26">
      <t>スミ</t>
    </rPh>
    <phoneticPr fontId="6"/>
  </si>
  <si>
    <t>※Aタイプ： 1、2、3、4、5、6、7、8、14、15、16、17、18、19、20、21、22号棟</t>
    <rPh sb="49" eb="51">
      <t>ゴウトウ</t>
    </rPh>
    <phoneticPr fontId="6"/>
  </si>
  <si>
    <t>※Bタイプ： 9、10、11、12、13、23、24、25、26、27、28号棟</t>
    <rPh sb="38" eb="40">
      <t>ゴウトウ</t>
    </rPh>
    <phoneticPr fontId="6"/>
  </si>
  <si>
    <t>大澤　智和</t>
    <rPh sb="0" eb="2">
      <t>オオサワ</t>
    </rPh>
    <rPh sb="3" eb="5">
      <t>トモカズ</t>
    </rPh>
    <phoneticPr fontId="6"/>
  </si>
  <si>
    <t>便器・タンク交換（MR　※ウォシュレット再利用）</t>
    <rPh sb="0" eb="2">
      <t>ベンキ</t>
    </rPh>
    <rPh sb="6" eb="8">
      <t>コウカン</t>
    </rPh>
    <rPh sb="20" eb="23">
      <t>サイリヨウ</t>
    </rPh>
    <phoneticPr fontId="6"/>
  </si>
  <si>
    <t>25-HOP-OMY-3-401-1</t>
    <phoneticPr fontId="6"/>
  </si>
  <si>
    <t>★本工事順 ： 1→2→3→28→4→27→5→6→26→25→24→23→7→8→9→22→21→20→19→11→10→12→18→17→16→15→13→14号棟</t>
    <rPh sb="1" eb="4">
      <t>ホンコウジ</t>
    </rPh>
    <rPh sb="4" eb="5">
      <t>ジュン</t>
    </rPh>
    <rPh sb="5" eb="6">
      <t>チャクジュン</t>
    </rPh>
    <rPh sb="82" eb="84">
      <t>ゴウトウ</t>
    </rPh>
    <phoneticPr fontId="6"/>
  </si>
  <si>
    <t>25-HOP-OMY-28-403-1</t>
    <phoneticPr fontId="6"/>
  </si>
  <si>
    <t>トイレ交換（アメージュ）、浴室水栓交換、洗面床点検口設置</t>
    <rPh sb="3" eb="5">
      <t>コウカン</t>
    </rPh>
    <rPh sb="13" eb="15">
      <t>ヨクシツ</t>
    </rPh>
    <rPh sb="15" eb="17">
      <t>スイセン</t>
    </rPh>
    <rPh sb="17" eb="19">
      <t>コウカン</t>
    </rPh>
    <rPh sb="20" eb="22">
      <t>センメン</t>
    </rPh>
    <rPh sb="22" eb="23">
      <t>ユカ</t>
    </rPh>
    <rPh sb="23" eb="26">
      <t>テンケンコウ</t>
    </rPh>
    <rPh sb="26" eb="28">
      <t>セッチ</t>
    </rPh>
    <phoneticPr fontId="6"/>
  </si>
  <si>
    <t>25-HOP-OMY-1-205-2</t>
    <phoneticPr fontId="6"/>
  </si>
  <si>
    <t>山田　政男</t>
    <rPh sb="0" eb="2">
      <t>ヤマダ</t>
    </rPh>
    <rPh sb="3" eb="5">
      <t>セイオトコ</t>
    </rPh>
    <phoneticPr fontId="6"/>
  </si>
  <si>
    <t>台所水栓交換（TKS05307J浄水器兼用）、洗濯パン交換（シナネン640）</t>
    <rPh sb="0" eb="2">
      <t>ダイドコロ</t>
    </rPh>
    <rPh sb="2" eb="4">
      <t>スイセン</t>
    </rPh>
    <rPh sb="4" eb="6">
      <t>コウカン</t>
    </rPh>
    <rPh sb="16" eb="19">
      <t>ジョウスイキ</t>
    </rPh>
    <rPh sb="19" eb="21">
      <t>ケンヨウ</t>
    </rPh>
    <rPh sb="23" eb="25">
      <t>センタク</t>
    </rPh>
    <rPh sb="27" eb="29">
      <t>コウカン</t>
    </rPh>
    <phoneticPr fontId="6"/>
  </si>
  <si>
    <t>25-HOP-OMY-3-101-1</t>
    <phoneticPr fontId="6"/>
  </si>
  <si>
    <t>山部　信之</t>
    <rPh sb="0" eb="2">
      <t>ヤマベ</t>
    </rPh>
    <rPh sb="3" eb="5">
      <t>ノブユキ</t>
    </rPh>
    <phoneticPr fontId="6"/>
  </si>
  <si>
    <t>便器・タンク交換（MR　※ウォシュレット再利用）、洗濯パン交換（シナネン640）</t>
    <rPh sb="0" eb="2">
      <t>ベンキ</t>
    </rPh>
    <rPh sb="6" eb="8">
      <t>コウカン</t>
    </rPh>
    <rPh sb="20" eb="23">
      <t>サイリヨウ</t>
    </rPh>
    <rPh sb="25" eb="27">
      <t>センタク</t>
    </rPh>
    <rPh sb="29" eb="31">
      <t>コウカン</t>
    </rPh>
    <phoneticPr fontId="6"/>
  </si>
  <si>
    <t>7/14～18</t>
    <phoneticPr fontId="6"/>
  </si>
  <si>
    <t>25-HOP-OMY-3-504-1</t>
    <phoneticPr fontId="6"/>
  </si>
  <si>
    <t>澤田　晴男</t>
    <rPh sb="0" eb="2">
      <t>サワダ</t>
    </rPh>
    <rPh sb="3" eb="5">
      <t>ハルオ</t>
    </rPh>
    <phoneticPr fontId="6"/>
  </si>
  <si>
    <t>玄関ホール壁クロス（1000番品）、洗面所壁クロス（1000番品）、レンジフード交換</t>
    <rPh sb="0" eb="2">
      <t>ゲンカン</t>
    </rPh>
    <rPh sb="5" eb="6">
      <t>カベ</t>
    </rPh>
    <rPh sb="14" eb="15">
      <t>バン</t>
    </rPh>
    <rPh sb="15" eb="16">
      <t>ヒン</t>
    </rPh>
    <rPh sb="18" eb="20">
      <t>センメン</t>
    </rPh>
    <rPh sb="20" eb="21">
      <t>ジョ</t>
    </rPh>
    <rPh sb="21" eb="22">
      <t>カベ</t>
    </rPh>
    <rPh sb="30" eb="32">
      <t>バンヒン</t>
    </rPh>
    <rPh sb="40" eb="42">
      <t>コウカン</t>
    </rPh>
    <phoneticPr fontId="6"/>
  </si>
  <si>
    <t>25-HOP-OMY-1-305-1</t>
    <phoneticPr fontId="6"/>
  </si>
  <si>
    <t xml:space="preserve">25-HOP-OMY-1-301-2 </t>
    <phoneticPr fontId="6"/>
  </si>
  <si>
    <t>久保谷　博志</t>
    <rPh sb="0" eb="3">
      <t>クボヤ</t>
    </rPh>
    <rPh sb="4" eb="5">
      <t>ヒロシ</t>
    </rPh>
    <rPh sb="5" eb="6">
      <t>シ</t>
    </rPh>
    <phoneticPr fontId="6"/>
  </si>
  <si>
    <t>UB交換（WB1117）、トイレ交換（MR＋F4）</t>
    <rPh sb="2" eb="4">
      <t>コウカン</t>
    </rPh>
    <rPh sb="16" eb="18">
      <t>コウカン</t>
    </rPh>
    <phoneticPr fontId="6"/>
  </si>
  <si>
    <t>7/11～17</t>
    <phoneticPr fontId="6"/>
  </si>
  <si>
    <t>25-HOP-OMY-2-301-1</t>
    <phoneticPr fontId="6"/>
  </si>
  <si>
    <t>トイレ交換（アメージュ＋NEW PASSO）</t>
    <rPh sb="3" eb="5">
      <t>コウカン</t>
    </rPh>
    <phoneticPr fontId="6"/>
  </si>
  <si>
    <t>25-HOP-OMY-4-103-3</t>
    <phoneticPr fontId="6"/>
  </si>
  <si>
    <t>榊原　健一</t>
    <rPh sb="0" eb="2">
      <t>サカキバラ</t>
    </rPh>
    <rPh sb="3" eb="5">
      <t>ケンイチ</t>
    </rPh>
    <phoneticPr fontId="6"/>
  </si>
  <si>
    <t>浴室水栓交換(KVK KF800T)、洗濯パン交換(シナネン740×640)</t>
    <rPh sb="0" eb="2">
      <t>ヨクシツ</t>
    </rPh>
    <rPh sb="2" eb="6">
      <t>スイセンコウカン</t>
    </rPh>
    <rPh sb="19" eb="21">
      <t>センタク</t>
    </rPh>
    <rPh sb="23" eb="25">
      <t>コウカン</t>
    </rPh>
    <phoneticPr fontId="6"/>
  </si>
  <si>
    <t>25-HOP-OMY-1-105-1</t>
    <phoneticPr fontId="6"/>
  </si>
  <si>
    <t>保角　政信</t>
    <rPh sb="0" eb="2">
      <t>ホスミ</t>
    </rPh>
    <rPh sb="3" eb="5">
      <t>マサノブ</t>
    </rPh>
    <phoneticPr fontId="6"/>
  </si>
  <si>
    <t>洗面台、トイレ設置(取付のみ)</t>
    <rPh sb="0" eb="3">
      <t>センメンダイ</t>
    </rPh>
    <rPh sb="7" eb="9">
      <t>セッチ</t>
    </rPh>
    <rPh sb="10" eb="12">
      <t>トリツケ</t>
    </rPh>
    <phoneticPr fontId="6"/>
  </si>
  <si>
    <t>25-HOP-OMY-1-306-1</t>
    <phoneticPr fontId="6"/>
  </si>
  <si>
    <t>大田　光子</t>
    <rPh sb="0" eb="2">
      <t>オオタ</t>
    </rPh>
    <rPh sb="3" eb="5">
      <t>ミツコ</t>
    </rPh>
    <phoneticPr fontId="6"/>
  </si>
  <si>
    <t>紙巻器、給湯器交換</t>
    <rPh sb="0" eb="3">
      <t>カミマキキ</t>
    </rPh>
    <rPh sb="4" eb="7">
      <t>キュウトウキ</t>
    </rPh>
    <rPh sb="7" eb="9">
      <t>コウカン</t>
    </rPh>
    <phoneticPr fontId="6"/>
  </si>
  <si>
    <t>7/23～29</t>
    <phoneticPr fontId="6"/>
  </si>
  <si>
    <t>25-HOP-OMY-28-204-1</t>
    <phoneticPr fontId="6"/>
  </si>
  <si>
    <t>杉崎　正治</t>
    <rPh sb="0" eb="2">
      <t>スギサキ</t>
    </rPh>
    <rPh sb="3" eb="5">
      <t>マサハル</t>
    </rPh>
    <phoneticPr fontId="6"/>
  </si>
  <si>
    <t>洗面台交換(サクア)</t>
    <rPh sb="0" eb="3">
      <t>センメンダイ</t>
    </rPh>
    <rPh sb="3" eb="5">
      <t>コウカン</t>
    </rPh>
    <phoneticPr fontId="6"/>
  </si>
  <si>
    <t>9/19～26</t>
    <phoneticPr fontId="6"/>
  </si>
  <si>
    <t>25-HOP-OMY-25-204-1</t>
    <phoneticPr fontId="6"/>
  </si>
  <si>
    <t>丸山　弘基</t>
    <rPh sb="0" eb="2">
      <t>マルヤマ</t>
    </rPh>
    <rPh sb="3" eb="4">
      <t>ヒロ</t>
    </rPh>
    <rPh sb="4" eb="5">
      <t>モト</t>
    </rPh>
    <phoneticPr fontId="6"/>
  </si>
  <si>
    <t>台所水栓交換(TOTO TKJ23UR)</t>
    <rPh sb="0" eb="2">
      <t>ダイドコロ</t>
    </rPh>
    <rPh sb="2" eb="6">
      <t>スイセンコウカン</t>
    </rPh>
    <phoneticPr fontId="6"/>
  </si>
  <si>
    <t>25-HOP-OMY-4-203-1</t>
    <phoneticPr fontId="6"/>
  </si>
  <si>
    <t>洗濯パン交換（シナネン 640×640）</t>
    <rPh sb="0" eb="2">
      <t>センタク</t>
    </rPh>
    <rPh sb="4" eb="6">
      <t>コウカン</t>
    </rPh>
    <phoneticPr fontId="6"/>
  </si>
  <si>
    <t>8/22～28</t>
    <phoneticPr fontId="6"/>
  </si>
  <si>
    <t>25-HOP-OMY-27-204-1</t>
    <phoneticPr fontId="6"/>
  </si>
  <si>
    <t>坂　和彦</t>
    <rPh sb="0" eb="1">
      <t>サカ</t>
    </rPh>
    <rPh sb="2" eb="4">
      <t>カズヒコ</t>
    </rPh>
    <phoneticPr fontId="6"/>
  </si>
  <si>
    <t>8/20～26</t>
    <phoneticPr fontId="6"/>
  </si>
  <si>
    <t>25-HOP-OMY-27-402-1</t>
    <phoneticPr fontId="6"/>
  </si>
  <si>
    <t>宇田川　静子</t>
    <rPh sb="0" eb="3">
      <t>ウダガワ</t>
    </rPh>
    <rPh sb="4" eb="6">
      <t>シズコ</t>
    </rPh>
    <phoneticPr fontId="6"/>
  </si>
  <si>
    <t>洗濯パン交換（シナネン 740×640）</t>
    <rPh sb="0" eb="2">
      <t>センタク</t>
    </rPh>
    <rPh sb="4" eb="6">
      <t>コウカン</t>
    </rPh>
    <phoneticPr fontId="6"/>
  </si>
  <si>
    <t>洗面台交換（Vシリーズ）、トイレ交換（MR+便座再利用）、紙巻器交換、タオル掛け交換</t>
    <rPh sb="0" eb="5">
      <t>センメンダイコウカン</t>
    </rPh>
    <rPh sb="16" eb="18">
      <t>コウカン</t>
    </rPh>
    <rPh sb="22" eb="27">
      <t>ベンザサイリヨウ</t>
    </rPh>
    <rPh sb="29" eb="32">
      <t>カミマキキ</t>
    </rPh>
    <rPh sb="32" eb="34">
      <t>コウカン</t>
    </rPh>
    <rPh sb="38" eb="39">
      <t>カ</t>
    </rPh>
    <rPh sb="40" eb="42">
      <t>コウカン</t>
    </rPh>
    <phoneticPr fontId="6"/>
  </si>
  <si>
    <t>25-HOP-OMY-4-206-1</t>
    <phoneticPr fontId="6"/>
  </si>
  <si>
    <t>UB交換（WB1117）、給湯器交換、洗面台交換（オフト）、洗面所壁クロス貼替（量産品）、台所水栓交換、洗濯パン交換（シナネン 740×640）、台所吊戸処分</t>
    <rPh sb="2" eb="4">
      <t>コウカン</t>
    </rPh>
    <rPh sb="13" eb="16">
      <t>キュウトウキ</t>
    </rPh>
    <rPh sb="16" eb="18">
      <t>コウカン</t>
    </rPh>
    <rPh sb="19" eb="22">
      <t>センメンダイ</t>
    </rPh>
    <rPh sb="22" eb="24">
      <t>コウカン</t>
    </rPh>
    <rPh sb="30" eb="33">
      <t>センメンジョ</t>
    </rPh>
    <rPh sb="33" eb="34">
      <t>カベ</t>
    </rPh>
    <rPh sb="37" eb="39">
      <t>ハリカエ</t>
    </rPh>
    <rPh sb="40" eb="42">
      <t>リョウサン</t>
    </rPh>
    <rPh sb="42" eb="43">
      <t>ヒン</t>
    </rPh>
    <rPh sb="45" eb="47">
      <t>ダイドコロ</t>
    </rPh>
    <rPh sb="47" eb="49">
      <t>スイセン</t>
    </rPh>
    <rPh sb="49" eb="51">
      <t>コウカン</t>
    </rPh>
    <rPh sb="52" eb="54">
      <t>センタク</t>
    </rPh>
    <rPh sb="56" eb="58">
      <t>コウカン</t>
    </rPh>
    <rPh sb="73" eb="75">
      <t>ダイドコロ</t>
    </rPh>
    <rPh sb="75" eb="77">
      <t>ツリト</t>
    </rPh>
    <rPh sb="77" eb="79">
      <t>ショブン</t>
    </rPh>
    <phoneticPr fontId="6"/>
  </si>
  <si>
    <t>25-HOP-OMY-28-404-1</t>
    <phoneticPr fontId="6"/>
  </si>
  <si>
    <t>佐藤　太郎</t>
    <rPh sb="0" eb="2">
      <t>サトウ</t>
    </rPh>
    <rPh sb="3" eb="5">
      <t>タロウ</t>
    </rPh>
    <phoneticPr fontId="6"/>
  </si>
  <si>
    <t>トイレ交換（MR＋ウォームレットS）、洗面台交換（オフト）、二重天井造作（洗面・トイレ）、洗面所天壁クロス、トイレ天井クロス</t>
    <rPh sb="3" eb="5">
      <t>コウカン</t>
    </rPh>
    <rPh sb="19" eb="22">
      <t>センメンダイ</t>
    </rPh>
    <rPh sb="22" eb="24">
      <t>コウカン</t>
    </rPh>
    <rPh sb="30" eb="34">
      <t>ニジュウテンジョウ</t>
    </rPh>
    <rPh sb="34" eb="36">
      <t>ゾウサク</t>
    </rPh>
    <rPh sb="37" eb="39">
      <t>センメン</t>
    </rPh>
    <rPh sb="45" eb="48">
      <t>センメンジョ</t>
    </rPh>
    <rPh sb="48" eb="50">
      <t>テンカベ</t>
    </rPh>
    <rPh sb="57" eb="59">
      <t>テンジョウ</t>
    </rPh>
    <phoneticPr fontId="6"/>
  </si>
  <si>
    <t>7/8～14</t>
    <phoneticPr fontId="6"/>
  </si>
  <si>
    <t>25-HOP-OMY-2-404-1</t>
    <phoneticPr fontId="6"/>
  </si>
  <si>
    <t>トイレ交換（MR＋ウォームレットS）、洗面台交換（Vシリーズ）、二重天井造作（洗面・トイレ）、洗面所天壁クロス、トイレ天井クロス</t>
    <rPh sb="3" eb="5">
      <t>コウカン</t>
    </rPh>
    <rPh sb="19" eb="22">
      <t>センメンダイ</t>
    </rPh>
    <rPh sb="22" eb="24">
      <t>コウカン</t>
    </rPh>
    <rPh sb="32" eb="36">
      <t>ニジュウテンジョウ</t>
    </rPh>
    <rPh sb="36" eb="38">
      <t>ゾウサク</t>
    </rPh>
    <rPh sb="39" eb="41">
      <t>センメン</t>
    </rPh>
    <rPh sb="47" eb="50">
      <t>センメンジョ</t>
    </rPh>
    <rPh sb="50" eb="52">
      <t>テンカベ</t>
    </rPh>
    <rPh sb="59" eb="61">
      <t>テンジョウ</t>
    </rPh>
    <phoneticPr fontId="6"/>
  </si>
  <si>
    <t>25-HOP-OMY-2-404-2</t>
    <phoneticPr fontId="6"/>
  </si>
  <si>
    <t>田口　義徳</t>
    <rPh sb="0" eb="2">
      <t>タグチ</t>
    </rPh>
    <rPh sb="3" eb="4">
      <t>ヨシ</t>
    </rPh>
    <rPh sb="4" eb="5">
      <t>トク</t>
    </rPh>
    <phoneticPr fontId="6"/>
  </si>
  <si>
    <t>青木 健雄</t>
    <rPh sb="0" eb="2">
      <t>アオキ</t>
    </rPh>
    <rPh sb="3" eb="5">
      <t>タケオ</t>
    </rPh>
    <phoneticPr fontId="6"/>
  </si>
  <si>
    <t>給湯器、トイレ（アメージュ＋H）、洗面台（Vシリ）、洗面壁クロス、洗濯パン（シナネン640）、ユニットバス（WB1117）交換、スイッチ・コンセント交換</t>
    <rPh sb="74" eb="76">
      <t>コウカン</t>
    </rPh>
    <phoneticPr fontId="6"/>
  </si>
  <si>
    <t>25-HOP-OMY-4-406-2</t>
    <phoneticPr fontId="6"/>
  </si>
  <si>
    <t>25-HOP-OMY-4-406-3</t>
    <phoneticPr fontId="6"/>
  </si>
  <si>
    <t>●</t>
  </si>
  <si>
    <t>佐藤　芳恵</t>
    <rPh sb="0" eb="2">
      <t>サトウ</t>
    </rPh>
    <rPh sb="3" eb="4">
      <t>ヨシ</t>
    </rPh>
    <rPh sb="4" eb="5">
      <t>エ</t>
    </rPh>
    <phoneticPr fontId="6"/>
  </si>
  <si>
    <t>洗面台交換（Vシリーズ）、トイレ交換（アメージュ＋Hシリーズ）、台所水栓交換、浴室水栓交換</t>
    <rPh sb="0" eb="5">
      <t>センメンダイコウカン</t>
    </rPh>
    <rPh sb="16" eb="18">
      <t>コウカン</t>
    </rPh>
    <rPh sb="32" eb="34">
      <t>ダイドコロ</t>
    </rPh>
    <rPh sb="34" eb="36">
      <t>スイセン</t>
    </rPh>
    <rPh sb="36" eb="38">
      <t>コウカン</t>
    </rPh>
    <rPh sb="39" eb="41">
      <t>ヨクシツ</t>
    </rPh>
    <rPh sb="41" eb="43">
      <t>スイセン</t>
    </rPh>
    <rPh sb="43" eb="45">
      <t>コウカン</t>
    </rPh>
    <phoneticPr fontId="6"/>
  </si>
  <si>
    <t>7/16～23</t>
    <phoneticPr fontId="6"/>
  </si>
  <si>
    <t>25-HOP-OMY-3-103-2</t>
    <phoneticPr fontId="6"/>
  </si>
  <si>
    <t>榛沢　カオル</t>
    <phoneticPr fontId="6"/>
  </si>
  <si>
    <t>トイレ天井塗装</t>
    <rPh sb="3" eb="7">
      <t>テンジョウトソウ</t>
    </rPh>
    <phoneticPr fontId="6"/>
  </si>
  <si>
    <t>8/28～9/3</t>
    <phoneticPr fontId="6"/>
  </si>
  <si>
    <t>調査写真にて</t>
    <rPh sb="0" eb="4">
      <t>チョウサシャシン</t>
    </rPh>
    <phoneticPr fontId="6"/>
  </si>
  <si>
    <t>25-HOP-OMY-5-402-1</t>
    <phoneticPr fontId="6"/>
  </si>
  <si>
    <t>石原　昭雄</t>
    <rPh sb="0" eb="2">
      <t>イシハラ</t>
    </rPh>
    <rPh sb="3" eb="5">
      <t>アキオ</t>
    </rPh>
    <phoneticPr fontId="6"/>
  </si>
  <si>
    <t>25-HOP-OMY-5-102-1</t>
    <phoneticPr fontId="6"/>
  </si>
  <si>
    <t>浅田　隆行</t>
    <rPh sb="0" eb="2">
      <t>アサダ</t>
    </rPh>
    <rPh sb="3" eb="5">
      <t>タカユキ</t>
    </rPh>
    <phoneticPr fontId="6"/>
  </si>
  <si>
    <t>玄関壁クロス貼替、洗面所壁クロス貼替、天井塗装工事（玄関廊下・洗面所・トイレ）</t>
    <rPh sb="0" eb="2">
      <t>ゲンカン</t>
    </rPh>
    <rPh sb="2" eb="3">
      <t>カベ</t>
    </rPh>
    <rPh sb="6" eb="8">
      <t>ハリカエ</t>
    </rPh>
    <rPh sb="9" eb="12">
      <t>センメンジョ</t>
    </rPh>
    <rPh sb="12" eb="13">
      <t>カベ</t>
    </rPh>
    <rPh sb="16" eb="18">
      <t>ハリカエ</t>
    </rPh>
    <rPh sb="19" eb="21">
      <t>テンジョウ</t>
    </rPh>
    <rPh sb="21" eb="25">
      <t>トソウコウジ</t>
    </rPh>
    <rPh sb="26" eb="30">
      <t>ゲンカンロウカ</t>
    </rPh>
    <rPh sb="31" eb="34">
      <t>センメンジョ</t>
    </rPh>
    <phoneticPr fontId="6"/>
  </si>
  <si>
    <t>8/27～9/2</t>
    <phoneticPr fontId="6"/>
  </si>
  <si>
    <t>25-HOP-OMY-5-101-1</t>
    <phoneticPr fontId="6"/>
  </si>
  <si>
    <t>望月　英輔</t>
    <rPh sb="0" eb="2">
      <t>モチヅキ</t>
    </rPh>
    <rPh sb="3" eb="4">
      <t>ヒデ</t>
    </rPh>
    <rPh sb="4" eb="5">
      <t>スケ</t>
    </rPh>
    <phoneticPr fontId="6"/>
  </si>
  <si>
    <t>※銀行振り込み希望</t>
    <rPh sb="1" eb="4">
      <t>ギンコウフ</t>
    </rPh>
    <rPh sb="5" eb="6">
      <t>コ</t>
    </rPh>
    <rPh sb="7" eb="9">
      <t>キボウ</t>
    </rPh>
    <phoneticPr fontId="6"/>
  </si>
  <si>
    <t>瀬戸山　秀樹</t>
    <rPh sb="0" eb="3">
      <t>セトヤマ</t>
    </rPh>
    <rPh sb="4" eb="6">
      <t>ヒデキ</t>
    </rPh>
    <phoneticPr fontId="6"/>
  </si>
  <si>
    <t>洗面水栓交換</t>
    <rPh sb="0" eb="4">
      <t>センメンスイセン</t>
    </rPh>
    <rPh sb="4" eb="6">
      <t>コウカン</t>
    </rPh>
    <phoneticPr fontId="6"/>
  </si>
  <si>
    <t>9/1～5</t>
    <phoneticPr fontId="6"/>
  </si>
  <si>
    <t>25-HOP-OMY-5-204-1</t>
    <phoneticPr fontId="6"/>
  </si>
  <si>
    <t>中山　久史</t>
    <rPh sb="0" eb="2">
      <t>ナカヤマ</t>
    </rPh>
    <rPh sb="3" eb="4">
      <t>ヒサシ</t>
    </rPh>
    <rPh sb="4" eb="5">
      <t>シ</t>
    </rPh>
    <phoneticPr fontId="6"/>
  </si>
  <si>
    <t>給湯器交換、洗面台交換（Vシリーズ）、トイレ交換（アメージュ＋CW-H42）、洗濯パン交換（シナネン640×640）</t>
    <rPh sb="0" eb="3">
      <t>キュウトウキ</t>
    </rPh>
    <rPh sb="3" eb="5">
      <t>コウカン</t>
    </rPh>
    <rPh sb="6" eb="9">
      <t>センメンダイ</t>
    </rPh>
    <rPh sb="9" eb="11">
      <t>コウカン</t>
    </rPh>
    <rPh sb="22" eb="24">
      <t>コウカン</t>
    </rPh>
    <rPh sb="39" eb="41">
      <t>センタク</t>
    </rPh>
    <rPh sb="43" eb="45">
      <t>コウカン</t>
    </rPh>
    <phoneticPr fontId="6"/>
  </si>
  <si>
    <t>25-HOP-OMY-1-502-1</t>
    <phoneticPr fontId="6"/>
  </si>
  <si>
    <t>大貫　雄次</t>
    <rPh sb="0" eb="2">
      <t>オオヌキ</t>
    </rPh>
    <rPh sb="3" eb="4">
      <t>オス</t>
    </rPh>
    <rPh sb="4" eb="5">
      <t>ツギ</t>
    </rPh>
    <phoneticPr fontId="6"/>
  </si>
  <si>
    <t>洗面台交換（Vシリーズ）、台所水栓交換、洗濯パン交換（シナネン640）</t>
    <rPh sb="0" eb="3">
      <t>センメンダイ</t>
    </rPh>
    <rPh sb="3" eb="5">
      <t>コウカン</t>
    </rPh>
    <rPh sb="13" eb="15">
      <t>ダイドコロ</t>
    </rPh>
    <rPh sb="15" eb="19">
      <t>スイセンコウカン</t>
    </rPh>
    <rPh sb="20" eb="22">
      <t>センタク</t>
    </rPh>
    <rPh sb="24" eb="26">
      <t>コウカン</t>
    </rPh>
    <phoneticPr fontId="6"/>
  </si>
  <si>
    <t>8/21～27</t>
    <phoneticPr fontId="6"/>
  </si>
  <si>
    <t>25-HOP-OMY-27-403-1</t>
    <phoneticPr fontId="6"/>
  </si>
  <si>
    <t>髙梨　悦子</t>
    <rPh sb="0" eb="2">
      <t>タカナシ</t>
    </rPh>
    <rPh sb="3" eb="5">
      <t>エツコ</t>
    </rPh>
    <phoneticPr fontId="6"/>
  </si>
  <si>
    <t>洗面台交換（Vシリーズ）</t>
    <rPh sb="0" eb="3">
      <t>センメンダイ</t>
    </rPh>
    <rPh sb="3" eb="5">
      <t>コウカン</t>
    </rPh>
    <phoneticPr fontId="6"/>
  </si>
  <si>
    <t>9/9～16</t>
    <phoneticPr fontId="6"/>
  </si>
  <si>
    <t>25-HOP-OMY-6-101-1</t>
    <phoneticPr fontId="6"/>
  </si>
  <si>
    <t>馬場　裕之</t>
    <rPh sb="0" eb="2">
      <t>ババ</t>
    </rPh>
    <rPh sb="3" eb="5">
      <t>ヒロユキ</t>
    </rPh>
    <phoneticPr fontId="6"/>
  </si>
  <si>
    <t>岡田　尚喜</t>
    <rPh sb="0" eb="2">
      <t>オカダ</t>
    </rPh>
    <rPh sb="3" eb="4">
      <t>ナオ</t>
    </rPh>
    <rPh sb="4" eb="5">
      <t>キ</t>
    </rPh>
    <phoneticPr fontId="6"/>
  </si>
  <si>
    <t>トイレ木幅木交換</t>
    <rPh sb="3" eb="6">
      <t>キハバキ</t>
    </rPh>
    <rPh sb="6" eb="8">
      <t>コウカン</t>
    </rPh>
    <phoneticPr fontId="6"/>
  </si>
  <si>
    <t>25-HOP-OMY-2-101-1</t>
    <phoneticPr fontId="6"/>
  </si>
  <si>
    <t>UB交換（WT11516）、洗濯パン交換（シナネン640）</t>
    <rPh sb="2" eb="4">
      <t>コウカン</t>
    </rPh>
    <rPh sb="14" eb="16">
      <t>センタク</t>
    </rPh>
    <rPh sb="18" eb="20">
      <t>コウカン</t>
    </rPh>
    <phoneticPr fontId="6"/>
  </si>
  <si>
    <t>25-HOP-OMY-4-306-1</t>
    <phoneticPr fontId="6"/>
  </si>
  <si>
    <t>UB交換（WS1116）、洗濯パン交換（シナネン640）</t>
    <rPh sb="2" eb="4">
      <t>コウカン</t>
    </rPh>
    <rPh sb="13" eb="15">
      <t>センタク</t>
    </rPh>
    <rPh sb="17" eb="19">
      <t>コウカン</t>
    </rPh>
    <phoneticPr fontId="6"/>
  </si>
  <si>
    <t>25-HOP-OMY-4-306-2</t>
    <phoneticPr fontId="6"/>
  </si>
  <si>
    <t>石井　顕子</t>
    <rPh sb="0" eb="2">
      <t>イシイ</t>
    </rPh>
    <rPh sb="3" eb="5">
      <t>アキコ</t>
    </rPh>
    <phoneticPr fontId="6"/>
  </si>
  <si>
    <t>石井　享</t>
    <rPh sb="0" eb="2">
      <t>イシイ</t>
    </rPh>
    <rPh sb="3" eb="4">
      <t>リョウ</t>
    </rPh>
    <phoneticPr fontId="6"/>
  </si>
  <si>
    <t>8/29～9/4</t>
    <phoneticPr fontId="6"/>
  </si>
  <si>
    <t>25-HOP-OMY-5-103-1</t>
    <phoneticPr fontId="6"/>
  </si>
  <si>
    <t>萩原　哲哉</t>
    <rPh sb="0" eb="2">
      <t>ハギワラ</t>
    </rPh>
    <rPh sb="3" eb="5">
      <t>テツヤ</t>
    </rPh>
    <phoneticPr fontId="6"/>
  </si>
  <si>
    <t>洗面台交換（Bシリーズ）、レンジフード交換、洗面所壁クロス、天井塗装（洗面所・トイレ）、洗濯パン交換（900×640）、本工事内装OP</t>
    <rPh sb="0" eb="3">
      <t>センメンダイ</t>
    </rPh>
    <rPh sb="3" eb="5">
      <t>コウカン</t>
    </rPh>
    <rPh sb="19" eb="21">
      <t>コウカン</t>
    </rPh>
    <rPh sb="22" eb="24">
      <t>センメン</t>
    </rPh>
    <rPh sb="24" eb="25">
      <t>ジョ</t>
    </rPh>
    <rPh sb="25" eb="26">
      <t>カベ</t>
    </rPh>
    <rPh sb="30" eb="34">
      <t>テンジョウトソウ</t>
    </rPh>
    <rPh sb="35" eb="38">
      <t>センメンジョ</t>
    </rPh>
    <rPh sb="44" eb="46">
      <t>センタク</t>
    </rPh>
    <rPh sb="48" eb="50">
      <t>コウカン</t>
    </rPh>
    <rPh sb="60" eb="63">
      <t>ホンコウジ</t>
    </rPh>
    <rPh sb="63" eb="65">
      <t>ナイソウ</t>
    </rPh>
    <phoneticPr fontId="6"/>
  </si>
  <si>
    <t>25-HOP-OMY-4-106-1</t>
    <phoneticPr fontId="6"/>
  </si>
  <si>
    <t>トイレ交換（MR＋F1A）、浴室水栓交換（デッキ2ハンドル）、洗濯パン交換（900×640）</t>
    <rPh sb="3" eb="5">
      <t>コウカン</t>
    </rPh>
    <rPh sb="14" eb="16">
      <t>ヨクシツ</t>
    </rPh>
    <rPh sb="16" eb="18">
      <t>スイセン</t>
    </rPh>
    <rPh sb="18" eb="20">
      <t>コウカン</t>
    </rPh>
    <rPh sb="31" eb="33">
      <t>センタク</t>
    </rPh>
    <rPh sb="35" eb="37">
      <t>コウカン</t>
    </rPh>
    <phoneticPr fontId="6"/>
  </si>
  <si>
    <t>9/16～22</t>
    <phoneticPr fontId="6"/>
  </si>
  <si>
    <t>25-HOP-OMY-26-201-1</t>
    <phoneticPr fontId="6"/>
  </si>
  <si>
    <t>塗装工事（玄関廊下・洗面所・トイレ天井廻り縁、UB天井）、洗濯パン交換（シナネン640）</t>
    <rPh sb="0" eb="2">
      <t>トソウ</t>
    </rPh>
    <rPh sb="2" eb="4">
      <t>コウジ</t>
    </rPh>
    <rPh sb="5" eb="9">
      <t>ゲンカンロウカ</t>
    </rPh>
    <rPh sb="10" eb="13">
      <t>センメンジョ</t>
    </rPh>
    <rPh sb="17" eb="19">
      <t>テンジョウ</t>
    </rPh>
    <rPh sb="19" eb="20">
      <t>マワ</t>
    </rPh>
    <rPh sb="21" eb="22">
      <t>ブチ</t>
    </rPh>
    <rPh sb="25" eb="27">
      <t>テンジョウ</t>
    </rPh>
    <rPh sb="29" eb="31">
      <t>センタク</t>
    </rPh>
    <rPh sb="33" eb="35">
      <t>コウカン</t>
    </rPh>
    <phoneticPr fontId="6"/>
  </si>
  <si>
    <t>村上　朋子</t>
    <rPh sb="0" eb="2">
      <t>ムラカミ</t>
    </rPh>
    <rPh sb="3" eb="5">
      <t>アキコ</t>
    </rPh>
    <phoneticPr fontId="6"/>
  </si>
  <si>
    <t>トイレ交換（アメージュ＋CW-H42）、洗濯パン交換（640×640）、本工事内装OP</t>
    <rPh sb="3" eb="5">
      <t>コウカン</t>
    </rPh>
    <rPh sb="20" eb="22">
      <t>センタク</t>
    </rPh>
    <rPh sb="24" eb="26">
      <t>コウカン</t>
    </rPh>
    <rPh sb="36" eb="39">
      <t>ホンコウジ</t>
    </rPh>
    <rPh sb="39" eb="41">
      <t>ナイソウ</t>
    </rPh>
    <phoneticPr fontId="6"/>
  </si>
  <si>
    <t>2/24～3/2</t>
    <phoneticPr fontId="6"/>
  </si>
  <si>
    <t>25-HOP-OMY-14-402-1</t>
    <phoneticPr fontId="6"/>
  </si>
  <si>
    <t>福田　智恵美</t>
    <rPh sb="0" eb="2">
      <t>フクダ</t>
    </rPh>
    <rPh sb="3" eb="6">
      <t>チエミ</t>
    </rPh>
    <phoneticPr fontId="6"/>
  </si>
  <si>
    <t>浴室水栓交換2パターン、洗面水栓交換3パターン</t>
    <rPh sb="0" eb="2">
      <t>ヨクシツ</t>
    </rPh>
    <rPh sb="2" eb="4">
      <t>スイセン</t>
    </rPh>
    <rPh sb="4" eb="6">
      <t>コウカン</t>
    </rPh>
    <rPh sb="12" eb="14">
      <t>センメン</t>
    </rPh>
    <rPh sb="14" eb="16">
      <t>スイセン</t>
    </rPh>
    <rPh sb="16" eb="18">
      <t>コウカン</t>
    </rPh>
    <phoneticPr fontId="6"/>
  </si>
  <si>
    <t>9/3～9</t>
    <phoneticPr fontId="6"/>
  </si>
  <si>
    <t>数パターン</t>
    <rPh sb="0" eb="1">
      <t>スウ</t>
    </rPh>
    <phoneticPr fontId="6"/>
  </si>
  <si>
    <t>25-HOP-OMY-5-306-1</t>
    <phoneticPr fontId="6"/>
  </si>
  <si>
    <t>橋本　篤</t>
    <rPh sb="0" eb="2">
      <t>ハシモト</t>
    </rPh>
    <rPh sb="3" eb="4">
      <t>アツシ</t>
    </rPh>
    <phoneticPr fontId="6"/>
  </si>
  <si>
    <t>洗濯パン交換（シナネン640）</t>
    <rPh sb="0" eb="2">
      <t>センタク</t>
    </rPh>
    <rPh sb="4" eb="6">
      <t>コウカン</t>
    </rPh>
    <phoneticPr fontId="6"/>
  </si>
  <si>
    <t>9/24～30</t>
    <phoneticPr fontId="6"/>
  </si>
  <si>
    <t>25-HOP-OMY-25-302-1</t>
    <phoneticPr fontId="6"/>
  </si>
  <si>
    <t>斉藤　仁</t>
    <rPh sb="0" eb="2">
      <t>サイトウ</t>
    </rPh>
    <rPh sb="3" eb="4">
      <t>ジン</t>
    </rPh>
    <phoneticPr fontId="6"/>
  </si>
  <si>
    <t>25-HOP-OMY-5-302-1</t>
    <phoneticPr fontId="6"/>
  </si>
  <si>
    <t>石塚　美佐江</t>
    <rPh sb="0" eb="2">
      <t>イシヅカ</t>
    </rPh>
    <rPh sb="3" eb="6">
      <t>ミサエ</t>
    </rPh>
    <phoneticPr fontId="6"/>
  </si>
  <si>
    <t>洗濯パン交換（900×640）</t>
    <rPh sb="0" eb="2">
      <t>センタク</t>
    </rPh>
    <rPh sb="4" eb="6">
      <t>コウカン</t>
    </rPh>
    <phoneticPr fontId="6"/>
  </si>
  <si>
    <t>9/8～12</t>
    <phoneticPr fontId="6"/>
  </si>
  <si>
    <t>矢部　史哉</t>
    <rPh sb="0" eb="2">
      <t>ヤベ</t>
    </rPh>
    <rPh sb="3" eb="4">
      <t>シ</t>
    </rPh>
    <rPh sb="4" eb="5">
      <t>ヤ</t>
    </rPh>
    <phoneticPr fontId="6"/>
  </si>
  <si>
    <t>25-HOP-OMY-26-401-1</t>
    <phoneticPr fontId="6"/>
  </si>
  <si>
    <t>福島　尚光</t>
    <rPh sb="0" eb="2">
      <t>フクシマ</t>
    </rPh>
    <rPh sb="3" eb="5">
      <t>ナオミツ</t>
    </rPh>
    <phoneticPr fontId="6"/>
  </si>
  <si>
    <t>洗面台交換（オクターブスリム）、洗濯パン交換（900×640）</t>
    <rPh sb="0" eb="3">
      <t>センメンダイ</t>
    </rPh>
    <rPh sb="3" eb="5">
      <t>コウカン</t>
    </rPh>
    <rPh sb="16" eb="18">
      <t>センタク</t>
    </rPh>
    <rPh sb="20" eb="22">
      <t>コウカン</t>
    </rPh>
    <phoneticPr fontId="6"/>
  </si>
  <si>
    <t>9/22～29</t>
    <phoneticPr fontId="6"/>
  </si>
  <si>
    <t>25-HOP-OMY-25-503-1</t>
    <phoneticPr fontId="6"/>
  </si>
  <si>
    <t>洗面台交換（オクターブスリム）、洗濯パン交換（シナネン740）</t>
    <rPh sb="0" eb="3">
      <t>センメンダイ</t>
    </rPh>
    <rPh sb="3" eb="5">
      <t>コウカン</t>
    </rPh>
    <rPh sb="16" eb="18">
      <t>センタク</t>
    </rPh>
    <rPh sb="20" eb="22">
      <t>コウカン</t>
    </rPh>
    <phoneticPr fontId="6"/>
  </si>
  <si>
    <t>25-HOP-OMY-25-503-2</t>
    <phoneticPr fontId="6"/>
  </si>
  <si>
    <t>トイレ交換（MR＋ウォームレットS）、洗面台交換（オフト）</t>
    <rPh sb="3" eb="5">
      <t>コウカン</t>
    </rPh>
    <rPh sb="19" eb="22">
      <t>センメンダイ</t>
    </rPh>
    <rPh sb="22" eb="24">
      <t>コウカン</t>
    </rPh>
    <phoneticPr fontId="6"/>
  </si>
  <si>
    <t>25-HOP-OMY-2-404-4</t>
    <phoneticPr fontId="6"/>
  </si>
  <si>
    <t>トイレ交換（MR＋ウォームレットS）、洗面台交換（Vシリーズ）</t>
    <rPh sb="3" eb="5">
      <t>コウカン</t>
    </rPh>
    <rPh sb="19" eb="22">
      <t>センメンダイ</t>
    </rPh>
    <rPh sb="22" eb="24">
      <t>コウカン</t>
    </rPh>
    <phoneticPr fontId="6"/>
  </si>
  <si>
    <t>佐藤　俊三</t>
    <rPh sb="0" eb="2">
      <t>サトウ</t>
    </rPh>
    <rPh sb="3" eb="4">
      <t>トシ</t>
    </rPh>
    <rPh sb="4" eb="5">
      <t>サン</t>
    </rPh>
    <phoneticPr fontId="6"/>
  </si>
  <si>
    <t>トイレ交換（MR＋F1A）</t>
    <rPh sb="3" eb="5">
      <t>コウカン</t>
    </rPh>
    <phoneticPr fontId="6"/>
  </si>
  <si>
    <t>25-HOP-OMY-5-106-1</t>
    <phoneticPr fontId="6"/>
  </si>
  <si>
    <t>安田　清子</t>
    <rPh sb="0" eb="2">
      <t>ヤスダ</t>
    </rPh>
    <rPh sb="3" eb="5">
      <t>キヨコ</t>
    </rPh>
    <phoneticPr fontId="6"/>
  </si>
  <si>
    <t>UB交換（WB1117）、洗濯パン交換（900×640）</t>
    <rPh sb="2" eb="4">
      <t>コウカン</t>
    </rPh>
    <rPh sb="13" eb="15">
      <t>センタク</t>
    </rPh>
    <rPh sb="17" eb="19">
      <t>コウカン</t>
    </rPh>
    <phoneticPr fontId="6"/>
  </si>
  <si>
    <t>8/26～9/1</t>
    <phoneticPr fontId="6"/>
  </si>
  <si>
    <t>25-HOP-OMY-27-106-1</t>
    <phoneticPr fontId="6"/>
  </si>
  <si>
    <t>蓮尾　征一郎</t>
    <rPh sb="0" eb="2">
      <t>ハスオ</t>
    </rPh>
    <rPh sb="3" eb="6">
      <t>セイイチロウ</t>
    </rPh>
    <phoneticPr fontId="6"/>
  </si>
  <si>
    <t>トイレ交換 3パターン（MR＋F1A、ネオレストRS1、ネオレストAS1）</t>
    <rPh sb="3" eb="5">
      <t>コウカン</t>
    </rPh>
    <phoneticPr fontId="6"/>
  </si>
  <si>
    <t>石井さん打合せ</t>
    <rPh sb="0" eb="2">
      <t>イシイ</t>
    </rPh>
    <rPh sb="4" eb="6">
      <t>ウチアワ</t>
    </rPh>
    <phoneticPr fontId="6"/>
  </si>
  <si>
    <t>25-HOP-OMY-25-403-1</t>
    <phoneticPr fontId="6"/>
  </si>
  <si>
    <t>諏訪　洋子</t>
    <rPh sb="0" eb="2">
      <t>スワ</t>
    </rPh>
    <rPh sb="3" eb="5">
      <t>ヨウコ</t>
    </rPh>
    <phoneticPr fontId="6"/>
  </si>
  <si>
    <t>トイレ天井塗装、洗濯パン交換（シナネン640）</t>
    <rPh sb="3" eb="7">
      <t>テンジョウトソウ</t>
    </rPh>
    <rPh sb="8" eb="10">
      <t>センタク</t>
    </rPh>
    <rPh sb="12" eb="14">
      <t>コウカン</t>
    </rPh>
    <phoneticPr fontId="6"/>
  </si>
  <si>
    <t>9/11～18</t>
    <phoneticPr fontId="6"/>
  </si>
  <si>
    <t>25-HOP-OMY-26-303-1</t>
    <phoneticPr fontId="6"/>
  </si>
  <si>
    <t>増田　洋一</t>
    <rPh sb="0" eb="2">
      <t>マスダ</t>
    </rPh>
    <rPh sb="3" eb="5">
      <t>ヨウイチ</t>
    </rPh>
    <phoneticPr fontId="6"/>
  </si>
  <si>
    <t>トイレ交換（アメージュ＋Hシリーズ）</t>
    <rPh sb="3" eb="5">
      <t>コウカン</t>
    </rPh>
    <phoneticPr fontId="6"/>
  </si>
  <si>
    <t>25-HOP-OMY-28-304-1</t>
    <phoneticPr fontId="6"/>
  </si>
  <si>
    <t>日野　宗敞</t>
    <rPh sb="0" eb="2">
      <t>ヒノ</t>
    </rPh>
    <rPh sb="3" eb="4">
      <t>ムネ</t>
    </rPh>
    <rPh sb="4" eb="5">
      <t>タカ</t>
    </rPh>
    <phoneticPr fontId="6"/>
  </si>
  <si>
    <t>トイレ交換（MR＋F1A）、レンジフード交換、ビルトインコンロ交換</t>
    <rPh sb="3" eb="5">
      <t>コウカン</t>
    </rPh>
    <rPh sb="20" eb="22">
      <t>コウカン</t>
    </rPh>
    <rPh sb="31" eb="33">
      <t>コウカン</t>
    </rPh>
    <phoneticPr fontId="6"/>
  </si>
  <si>
    <t>9/10～17</t>
    <phoneticPr fontId="6"/>
  </si>
  <si>
    <t>25-HOP-OMY-26-204-1</t>
    <phoneticPr fontId="6"/>
  </si>
  <si>
    <t>佐野　恒夫</t>
    <rPh sb="0" eb="2">
      <t>サノ</t>
    </rPh>
    <rPh sb="3" eb="5">
      <t>ツネオ</t>
    </rPh>
    <phoneticPr fontId="6"/>
  </si>
  <si>
    <t>浴室水栓交換、洗面水栓交換、台所水栓交換</t>
    <rPh sb="0" eb="2">
      <t>ヨクシツ</t>
    </rPh>
    <rPh sb="2" eb="4">
      <t>スイセン</t>
    </rPh>
    <rPh sb="4" eb="6">
      <t>コウカン</t>
    </rPh>
    <rPh sb="7" eb="11">
      <t>センメンスイセン</t>
    </rPh>
    <rPh sb="11" eb="13">
      <t>コウカン</t>
    </rPh>
    <rPh sb="14" eb="16">
      <t>ダイドコロ</t>
    </rPh>
    <rPh sb="16" eb="18">
      <t>スイセン</t>
    </rPh>
    <rPh sb="18" eb="20">
      <t>コウカン</t>
    </rPh>
    <phoneticPr fontId="6"/>
  </si>
  <si>
    <t>25-HOP-OMY-26-404-1</t>
    <phoneticPr fontId="6"/>
  </si>
  <si>
    <t xml:space="preserve"> 受注した部屋</t>
    <rPh sb="1" eb="3">
      <t>ジュチュウ</t>
    </rPh>
    <rPh sb="5" eb="7">
      <t>ヘヤ</t>
    </rPh>
    <phoneticPr fontId="6"/>
  </si>
  <si>
    <t xml:space="preserve"> キャンセル連絡ありの部屋</t>
    <rPh sb="6" eb="8">
      <t>レンラク</t>
    </rPh>
    <rPh sb="11" eb="13">
      <t>ヘヤ</t>
    </rPh>
    <phoneticPr fontId="6"/>
  </si>
  <si>
    <t>受注</t>
    <rPh sb="0" eb="2">
      <t>ジュチュウ</t>
    </rPh>
    <phoneticPr fontId="6"/>
  </si>
  <si>
    <t>久保田　秀也</t>
    <rPh sb="0" eb="3">
      <t>クボタ</t>
    </rPh>
    <rPh sb="4" eb="5">
      <t>ヒデ</t>
    </rPh>
    <rPh sb="5" eb="6">
      <t>ヤ</t>
    </rPh>
    <phoneticPr fontId="6"/>
  </si>
  <si>
    <t>様</t>
    <rPh sb="0" eb="1">
      <t>サマ</t>
    </rPh>
    <phoneticPr fontId="6"/>
  </si>
  <si>
    <t>トイレ交換（アメージュ+Hシリーズ）、ビルトインコンロ交換（ガラストップ・ホーロートップ）、レンジフード交換</t>
    <rPh sb="3" eb="5">
      <t>コウカン</t>
    </rPh>
    <rPh sb="27" eb="29">
      <t>コウカン</t>
    </rPh>
    <rPh sb="52" eb="54">
      <t>コウカン</t>
    </rPh>
    <phoneticPr fontId="6"/>
  </si>
  <si>
    <t>25-HOP-OMY-5-503-1</t>
    <phoneticPr fontId="6"/>
  </si>
  <si>
    <t>事務所にて</t>
    <rPh sb="0" eb="3">
      <t>ジムショ</t>
    </rPh>
    <phoneticPr fontId="6"/>
  </si>
  <si>
    <t>井口　信子</t>
    <rPh sb="0" eb="2">
      <t>イグチ</t>
    </rPh>
    <rPh sb="3" eb="5">
      <t>ノブコ</t>
    </rPh>
    <phoneticPr fontId="6"/>
  </si>
  <si>
    <t>10/2～8</t>
    <phoneticPr fontId="6"/>
  </si>
  <si>
    <t>25-HOP-OMY-23-202-1</t>
    <phoneticPr fontId="6"/>
  </si>
  <si>
    <t>様</t>
    <rPh sb="0" eb="1">
      <t>サマ</t>
    </rPh>
    <phoneticPr fontId="6"/>
  </si>
  <si>
    <t>台所水栓交換（シャワーホース付き）</t>
    <rPh sb="0" eb="2">
      <t>ダイドコロ</t>
    </rPh>
    <rPh sb="2" eb="4">
      <t>スイセン</t>
    </rPh>
    <rPh sb="4" eb="6">
      <t>コウカン</t>
    </rPh>
    <rPh sb="14" eb="15">
      <t>ツ</t>
    </rPh>
    <phoneticPr fontId="6"/>
  </si>
  <si>
    <t>25-HOP-OMY-1-205-3</t>
    <phoneticPr fontId="6"/>
  </si>
  <si>
    <t>台所水栓交換（シャワーホース無し）</t>
    <rPh sb="0" eb="2">
      <t>ダイドコロ</t>
    </rPh>
    <rPh sb="2" eb="4">
      <t>スイセン</t>
    </rPh>
    <rPh sb="4" eb="6">
      <t>コウカン</t>
    </rPh>
    <rPh sb="14" eb="15">
      <t>ナ</t>
    </rPh>
    <phoneticPr fontId="6"/>
  </si>
  <si>
    <t>25-HOP-OMY-1-205-4</t>
    <phoneticPr fontId="6"/>
  </si>
  <si>
    <t>B</t>
    <phoneticPr fontId="6"/>
  </si>
  <si>
    <t>小林　民雄</t>
    <rPh sb="0" eb="2">
      <t>コバヤシ</t>
    </rPh>
    <rPh sb="3" eb="5">
      <t>タミオ</t>
    </rPh>
    <phoneticPr fontId="6"/>
  </si>
  <si>
    <t>台所水栓交換</t>
    <rPh sb="0" eb="2">
      <t>ダイドコロ</t>
    </rPh>
    <rPh sb="2" eb="6">
      <t>スイセンコウカン</t>
    </rPh>
    <phoneticPr fontId="6"/>
  </si>
  <si>
    <t>9/17～24</t>
    <phoneticPr fontId="6"/>
  </si>
  <si>
    <t>トイレ交換（アメージュ+Hシリーズ）</t>
    <rPh sb="3" eb="5">
      <t>コウカン</t>
    </rPh>
    <phoneticPr fontId="6"/>
  </si>
  <si>
    <t>25-HOP-OMY-5-503-2</t>
    <phoneticPr fontId="6"/>
  </si>
  <si>
    <t>UB交換（WB1117）、浴槽交換、トイレ交換（MR＋F1）、洗面所壁クロス貼替、トイレ木幅木塗装</t>
    <rPh sb="2" eb="4">
      <t>コウカン</t>
    </rPh>
    <rPh sb="13" eb="17">
      <t>ヨクソウコウカン</t>
    </rPh>
    <rPh sb="21" eb="23">
      <t>コウカン</t>
    </rPh>
    <rPh sb="31" eb="34">
      <t>センメンジョ</t>
    </rPh>
    <rPh sb="34" eb="35">
      <t>カベ</t>
    </rPh>
    <rPh sb="38" eb="40">
      <t>ハリカエ</t>
    </rPh>
    <rPh sb="44" eb="47">
      <t>キハバキ</t>
    </rPh>
    <rPh sb="47" eb="49">
      <t>トソウ</t>
    </rPh>
    <phoneticPr fontId="6"/>
  </si>
  <si>
    <t>9/4～10</t>
    <phoneticPr fontId="6"/>
  </si>
  <si>
    <t>25-HOP-OMY-6-304-1</t>
    <phoneticPr fontId="6"/>
  </si>
  <si>
    <t>大沢　雅昭（外部）</t>
    <rPh sb="0" eb="2">
      <t>オオサワ</t>
    </rPh>
    <rPh sb="3" eb="5">
      <t>マサアキ</t>
    </rPh>
    <rPh sb="6" eb="8">
      <t>ガイブ</t>
    </rPh>
    <phoneticPr fontId="6"/>
  </si>
  <si>
    <t>A</t>
    <phoneticPr fontId="6"/>
  </si>
  <si>
    <t>中園　崇志</t>
    <rPh sb="0" eb="2">
      <t>ナカソノ</t>
    </rPh>
    <rPh sb="3" eb="4">
      <t>タカシ</t>
    </rPh>
    <rPh sb="4" eb="5">
      <t>シ</t>
    </rPh>
    <phoneticPr fontId="6"/>
  </si>
  <si>
    <t>トイレ交換（MR＋F1A）</t>
    <rPh sb="3" eb="5">
      <t>コウカン</t>
    </rPh>
    <phoneticPr fontId="6"/>
  </si>
  <si>
    <t>25-HOP-OMY-6-204-1</t>
    <phoneticPr fontId="6"/>
  </si>
  <si>
    <t>紙巻器交換</t>
    <rPh sb="0" eb="3">
      <t>カミマキキ</t>
    </rPh>
    <rPh sb="3" eb="5">
      <t>コウカン</t>
    </rPh>
    <phoneticPr fontId="6"/>
  </si>
  <si>
    <t>25-HOP-OMY-28-204-2</t>
    <phoneticPr fontId="6"/>
  </si>
  <si>
    <t>上田　俊介</t>
    <rPh sb="0" eb="2">
      <t>ウエダ</t>
    </rPh>
    <rPh sb="3" eb="5">
      <t>シュンスケ</t>
    </rPh>
    <phoneticPr fontId="6"/>
  </si>
  <si>
    <t>洗面台交換（Vシリーズ）、トイレ交換（MR+便座再利用）、玄関土間貼替</t>
    <rPh sb="0" eb="5">
      <t>センメンダイコウカン</t>
    </rPh>
    <rPh sb="16" eb="18">
      <t>コウカン</t>
    </rPh>
    <rPh sb="22" eb="27">
      <t>ベンザサイリヨウ</t>
    </rPh>
    <rPh sb="29" eb="33">
      <t>ゲンカンドマ</t>
    </rPh>
    <rPh sb="33" eb="35">
      <t>ハリカエ</t>
    </rPh>
    <phoneticPr fontId="6"/>
  </si>
  <si>
    <t>10/1～7</t>
    <phoneticPr fontId="6"/>
  </si>
  <si>
    <t>25-HOP-OMY-24-304-1</t>
    <phoneticPr fontId="6"/>
  </si>
  <si>
    <t>江口　眞理子</t>
    <rPh sb="0" eb="2">
      <t>エグチ</t>
    </rPh>
    <rPh sb="3" eb="6">
      <t>マリコ</t>
    </rPh>
    <phoneticPr fontId="6"/>
  </si>
  <si>
    <t>浴室水栓交換</t>
    <rPh sb="0" eb="2">
      <t>ヨクシツ</t>
    </rPh>
    <rPh sb="2" eb="4">
      <t>スイセン</t>
    </rPh>
    <rPh sb="4" eb="6">
      <t>コウカン</t>
    </rPh>
    <phoneticPr fontId="6"/>
  </si>
  <si>
    <t>7/2～8</t>
    <phoneticPr fontId="6"/>
  </si>
  <si>
    <t>25-HOP-OMY-1-503-1</t>
    <phoneticPr fontId="6"/>
  </si>
  <si>
    <t>B</t>
    <phoneticPr fontId="6"/>
  </si>
  <si>
    <t>大崎　静夫</t>
    <rPh sb="0" eb="2">
      <t>オオサキ</t>
    </rPh>
    <rPh sb="3" eb="5">
      <t>シズオ</t>
    </rPh>
    <phoneticPr fontId="6"/>
  </si>
  <si>
    <t>様</t>
    <rPh sb="0" eb="1">
      <t>サマ</t>
    </rPh>
    <phoneticPr fontId="6"/>
  </si>
  <si>
    <t>台所片開き戸丁番交換</t>
    <rPh sb="0" eb="2">
      <t>ダイドコロ</t>
    </rPh>
    <rPh sb="2" eb="4">
      <t>カタビラ</t>
    </rPh>
    <rPh sb="5" eb="6">
      <t>ト</t>
    </rPh>
    <rPh sb="6" eb="10">
      <t>チョウバンコウカン</t>
    </rPh>
    <phoneticPr fontId="6"/>
  </si>
  <si>
    <t>25-HOP-OMY-25-203-1</t>
    <phoneticPr fontId="6"/>
  </si>
  <si>
    <t>後藤　多美</t>
    <rPh sb="0" eb="2">
      <t>ゴトウ</t>
    </rPh>
    <rPh sb="3" eb="4">
      <t>タ</t>
    </rPh>
    <rPh sb="4" eb="5">
      <t>ミ</t>
    </rPh>
    <phoneticPr fontId="6"/>
  </si>
  <si>
    <t>洗面台交換（Vシリーズ）、トイレ交換（MR＋F1A）、洗濯パン交換（900×640）、台所水栓交換</t>
    <rPh sb="0" eb="3">
      <t>センメンダイ</t>
    </rPh>
    <rPh sb="3" eb="5">
      <t>コウカン</t>
    </rPh>
    <rPh sb="16" eb="18">
      <t>コウカン</t>
    </rPh>
    <rPh sb="27" eb="29">
      <t>センタク</t>
    </rPh>
    <rPh sb="31" eb="33">
      <t>コウカン</t>
    </rPh>
    <rPh sb="43" eb="45">
      <t>ダイドコロ</t>
    </rPh>
    <rPh sb="45" eb="47">
      <t>スイセン</t>
    </rPh>
    <rPh sb="47" eb="49">
      <t>コウカン</t>
    </rPh>
    <phoneticPr fontId="6"/>
  </si>
  <si>
    <t>25-HOP-OMY-25-506-1</t>
    <phoneticPr fontId="6"/>
  </si>
  <si>
    <t>25-HOP-OMY-25-406-1</t>
    <phoneticPr fontId="6"/>
  </si>
  <si>
    <t>A</t>
    <phoneticPr fontId="6"/>
  </si>
  <si>
    <t>山﨑　清悦</t>
    <rPh sb="0" eb="2">
      <t>ヤマザキ</t>
    </rPh>
    <rPh sb="3" eb="4">
      <t>セイ</t>
    </rPh>
    <rPh sb="4" eb="5">
      <t>エツ</t>
    </rPh>
    <phoneticPr fontId="6"/>
  </si>
  <si>
    <t>塗装工事（玄関廊下・洗面所・トイレ天井廻り縁）、洗濯パン交換（シナネン640）</t>
    <rPh sb="0" eb="2">
      <t>トソウ</t>
    </rPh>
    <rPh sb="2" eb="4">
      <t>コウジ</t>
    </rPh>
    <rPh sb="5" eb="9">
      <t>ゲンカンロウカ</t>
    </rPh>
    <rPh sb="10" eb="13">
      <t>センメンジョ</t>
    </rPh>
    <rPh sb="17" eb="19">
      <t>テンジョウ</t>
    </rPh>
    <rPh sb="19" eb="20">
      <t>マワ</t>
    </rPh>
    <rPh sb="21" eb="22">
      <t>ブチ</t>
    </rPh>
    <rPh sb="24" eb="26">
      <t>センタク</t>
    </rPh>
    <rPh sb="28" eb="30">
      <t>コウカン</t>
    </rPh>
    <phoneticPr fontId="6"/>
  </si>
  <si>
    <t>25-HOP-OMY-6-104-1</t>
    <phoneticPr fontId="6"/>
  </si>
  <si>
    <t>塗装工事（洗面所・トイレ天井廻り縁）、洗濯パン交換（シナネン640）</t>
    <rPh sb="0" eb="2">
      <t>トソウ</t>
    </rPh>
    <rPh sb="2" eb="4">
      <t>コウジ</t>
    </rPh>
    <rPh sb="5" eb="8">
      <t>センメンジョ</t>
    </rPh>
    <rPh sb="12" eb="14">
      <t>テンジョウ</t>
    </rPh>
    <rPh sb="14" eb="15">
      <t>マワ</t>
    </rPh>
    <rPh sb="16" eb="17">
      <t>ブチ</t>
    </rPh>
    <rPh sb="19" eb="21">
      <t>センタク</t>
    </rPh>
    <rPh sb="23" eb="25">
      <t>コウカン</t>
    </rPh>
    <phoneticPr fontId="6"/>
  </si>
  <si>
    <t>25-HOP-OMY-6-104-2</t>
    <phoneticPr fontId="6"/>
  </si>
  <si>
    <t>テスト施工済</t>
    <rPh sb="3" eb="5">
      <t>セコウ</t>
    </rPh>
    <rPh sb="5" eb="6">
      <t>スミ</t>
    </rPh>
    <phoneticPr fontId="6"/>
  </si>
  <si>
    <t>A</t>
    <phoneticPr fontId="6"/>
  </si>
  <si>
    <t>林　きみ江</t>
    <rPh sb="0" eb="1">
      <t>ハヤシ</t>
    </rPh>
    <rPh sb="4" eb="5">
      <t>エ</t>
    </rPh>
    <phoneticPr fontId="6"/>
  </si>
  <si>
    <t>様</t>
    <rPh sb="0" eb="1">
      <t>サマ</t>
    </rPh>
    <phoneticPr fontId="6"/>
  </si>
  <si>
    <t>台所水栓交換</t>
    <rPh sb="0" eb="2">
      <t>ダイドコロ</t>
    </rPh>
    <rPh sb="2" eb="4">
      <t>スイセン</t>
    </rPh>
    <rPh sb="4" eb="6">
      <t>コウカン</t>
    </rPh>
    <phoneticPr fontId="6"/>
  </si>
  <si>
    <t>25-HOP-OMY-2-404-3</t>
    <phoneticPr fontId="6"/>
  </si>
  <si>
    <t>25-HOP-OMY-2-304-1</t>
    <phoneticPr fontId="6"/>
  </si>
  <si>
    <t>9/30～10/6</t>
    <phoneticPr fontId="6"/>
  </si>
  <si>
    <t>長澤　紘史</t>
    <rPh sb="0" eb="2">
      <t>ナガサワ</t>
    </rPh>
    <rPh sb="3" eb="4">
      <t>コウ</t>
    </rPh>
    <rPh sb="4" eb="5">
      <t>シ</t>
    </rPh>
    <phoneticPr fontId="6"/>
  </si>
  <si>
    <t>25-HOP-OMY-24-203-1</t>
    <phoneticPr fontId="6"/>
  </si>
  <si>
    <t>小口　新吾</t>
    <rPh sb="0" eb="2">
      <t>コグチ</t>
    </rPh>
    <rPh sb="3" eb="5">
      <t>シンゴ</t>
    </rPh>
    <phoneticPr fontId="6"/>
  </si>
  <si>
    <t>トイレ交換（MR＋F1A）、洗面台交換（Vシリーズ）、玄関土間シート貼替、廊下CF貼替</t>
    <rPh sb="3" eb="5">
      <t>コウカン</t>
    </rPh>
    <rPh sb="14" eb="16">
      <t>センメン</t>
    </rPh>
    <rPh sb="16" eb="19">
      <t>ダイコウカン</t>
    </rPh>
    <rPh sb="27" eb="31">
      <t>ゲンカンドマ</t>
    </rPh>
    <rPh sb="34" eb="36">
      <t>ハリカエ</t>
    </rPh>
    <rPh sb="37" eb="39">
      <t>ロウカ</t>
    </rPh>
    <rPh sb="41" eb="43">
      <t>ハリカエ</t>
    </rPh>
    <phoneticPr fontId="6"/>
  </si>
  <si>
    <t>25-HOP-OMY-26-503-1</t>
    <phoneticPr fontId="6"/>
  </si>
  <si>
    <t>B</t>
    <phoneticPr fontId="6"/>
  </si>
  <si>
    <t>後藤　久子</t>
    <rPh sb="0" eb="2">
      <t>ゴトウ</t>
    </rPh>
    <rPh sb="3" eb="5">
      <t>ヒサコ</t>
    </rPh>
    <phoneticPr fontId="6"/>
  </si>
  <si>
    <t>様</t>
    <rPh sb="0" eb="1">
      <t>サマ</t>
    </rPh>
    <phoneticPr fontId="6"/>
  </si>
  <si>
    <t>トイレ交換（MR＋F1A）、洗面台交換（Vシリーズ）、洗濯パン交換(900×640）</t>
    <rPh sb="3" eb="5">
      <t>コウカン</t>
    </rPh>
    <rPh sb="14" eb="17">
      <t>センメンダイ</t>
    </rPh>
    <rPh sb="17" eb="19">
      <t>コウカン</t>
    </rPh>
    <rPh sb="27" eb="29">
      <t>センタク</t>
    </rPh>
    <rPh sb="31" eb="33">
      <t>コウカン</t>
    </rPh>
    <phoneticPr fontId="6"/>
  </si>
  <si>
    <t>9/26～10/2</t>
    <phoneticPr fontId="6"/>
  </si>
  <si>
    <t>25-HOP-OMY-24-201-1</t>
    <phoneticPr fontId="6"/>
  </si>
  <si>
    <t>坂口　嘉英</t>
    <rPh sb="0" eb="2">
      <t>サカグチ</t>
    </rPh>
    <rPh sb="3" eb="4">
      <t>ヨシ</t>
    </rPh>
    <rPh sb="4" eb="5">
      <t>ヒデ</t>
    </rPh>
    <phoneticPr fontId="6"/>
  </si>
  <si>
    <t>隠ぺい配管、本工事内装差額、浴室水栓、台所水栓、トイレレバーハンドル交換、台所CF、玄関土間CF、内装、塗装工事</t>
    <rPh sb="0" eb="1">
      <t>イン</t>
    </rPh>
    <rPh sb="3" eb="5">
      <t>ハイカン</t>
    </rPh>
    <rPh sb="6" eb="9">
      <t>ホンコウジ</t>
    </rPh>
    <rPh sb="9" eb="13">
      <t>ナイソウサガク</t>
    </rPh>
    <rPh sb="14" eb="16">
      <t>ヨクシツ</t>
    </rPh>
    <rPh sb="16" eb="18">
      <t>スイセン</t>
    </rPh>
    <rPh sb="19" eb="21">
      <t>ダイドコロ</t>
    </rPh>
    <rPh sb="21" eb="23">
      <t>スイセン</t>
    </rPh>
    <rPh sb="34" eb="36">
      <t>コウカン</t>
    </rPh>
    <rPh sb="37" eb="39">
      <t>ダイドコロ</t>
    </rPh>
    <rPh sb="42" eb="44">
      <t>ゲンカン</t>
    </rPh>
    <rPh sb="44" eb="46">
      <t>ドマ</t>
    </rPh>
    <rPh sb="49" eb="51">
      <t>ナイソウ</t>
    </rPh>
    <rPh sb="52" eb="54">
      <t>トソウ</t>
    </rPh>
    <rPh sb="54" eb="56">
      <t>コウジ</t>
    </rPh>
    <phoneticPr fontId="6"/>
  </si>
  <si>
    <t>25-HOP-OMY-27-104-1</t>
    <phoneticPr fontId="6"/>
  </si>
  <si>
    <t>A</t>
    <phoneticPr fontId="6"/>
  </si>
  <si>
    <t>大輪　倫啓</t>
    <rPh sb="0" eb="2">
      <t>ダイリン</t>
    </rPh>
    <rPh sb="3" eb="4">
      <t>リン</t>
    </rPh>
    <rPh sb="4" eb="5">
      <t>ケイ</t>
    </rPh>
    <phoneticPr fontId="6"/>
  </si>
  <si>
    <t>洗濯パン交換（シナネン640）、洗面台交換（Vシリーズ）、UB交換（WB1117）、システムキッチン交換（ラクエラ）</t>
    <rPh sb="0" eb="2">
      <t>センタク</t>
    </rPh>
    <rPh sb="4" eb="6">
      <t>コウカン</t>
    </rPh>
    <rPh sb="16" eb="19">
      <t>センメンダイ</t>
    </rPh>
    <rPh sb="19" eb="21">
      <t>コウカン</t>
    </rPh>
    <rPh sb="31" eb="33">
      <t>コウカン</t>
    </rPh>
    <rPh sb="50" eb="52">
      <t>コウカン</t>
    </rPh>
    <phoneticPr fontId="6"/>
  </si>
  <si>
    <t>9/12～19</t>
    <phoneticPr fontId="6"/>
  </si>
  <si>
    <t>25-HOP-OMY-26-302-1</t>
    <phoneticPr fontId="6"/>
  </si>
  <si>
    <t>豊田　豊</t>
    <rPh sb="0" eb="2">
      <t>トヨダ</t>
    </rPh>
    <rPh sb="3" eb="4">
      <t>ユタカ</t>
    </rPh>
    <phoneticPr fontId="6"/>
  </si>
  <si>
    <t>トイレ換気扇交換</t>
    <rPh sb="3" eb="6">
      <t>カンキセン</t>
    </rPh>
    <rPh sb="6" eb="8">
      <t>コウカン</t>
    </rPh>
    <phoneticPr fontId="6"/>
  </si>
  <si>
    <t>25-HOP-OMY-25-502-1</t>
    <phoneticPr fontId="6"/>
  </si>
  <si>
    <t>受注</t>
    <rPh sb="0" eb="2">
      <t>ジュチュウ</t>
    </rPh>
    <phoneticPr fontId="6"/>
  </si>
  <si>
    <t>新山　忠行</t>
    <rPh sb="0" eb="2">
      <t>ニイヤマ</t>
    </rPh>
    <rPh sb="3" eb="5">
      <t>タダユキ</t>
    </rPh>
    <phoneticPr fontId="6"/>
  </si>
  <si>
    <t>廊下カーペット張替</t>
    <rPh sb="0" eb="2">
      <t>ロウカ</t>
    </rPh>
    <rPh sb="7" eb="9">
      <t>ハリカ</t>
    </rPh>
    <phoneticPr fontId="6"/>
  </si>
  <si>
    <t>8/25～29</t>
    <phoneticPr fontId="6"/>
  </si>
  <si>
    <t>25-HOP-OMY-27-305-1</t>
    <phoneticPr fontId="6"/>
  </si>
  <si>
    <t>刀禰　誠也</t>
    <rPh sb="0" eb="2">
      <t>トネ</t>
    </rPh>
    <rPh sb="3" eb="5">
      <t>セイヤ</t>
    </rPh>
    <phoneticPr fontId="6"/>
  </si>
  <si>
    <t>レンジフード交換、ビルトインコンロ交換</t>
    <rPh sb="6" eb="8">
      <t>コウカン</t>
    </rPh>
    <rPh sb="17" eb="19">
      <t>コウカン</t>
    </rPh>
    <phoneticPr fontId="6"/>
  </si>
  <si>
    <t>9/18～25</t>
    <phoneticPr fontId="6"/>
  </si>
  <si>
    <t>25-HOP-OMY-25-205-1</t>
    <phoneticPr fontId="6"/>
  </si>
  <si>
    <t>松本　勝</t>
    <rPh sb="0" eb="2">
      <t>マツモト</t>
    </rPh>
    <rPh sb="3" eb="4">
      <t>マサル</t>
    </rPh>
    <phoneticPr fontId="6"/>
  </si>
  <si>
    <t>洗面水栓交換、洗濯パン交換（800×640）、配線モール取付工事、玄関土間CF、玄関廊下壁クロス、襖張替</t>
    <rPh sb="0" eb="2">
      <t>センメン</t>
    </rPh>
    <rPh sb="2" eb="4">
      <t>スイセン</t>
    </rPh>
    <rPh sb="4" eb="6">
      <t>コウカン</t>
    </rPh>
    <rPh sb="7" eb="9">
      <t>センタク</t>
    </rPh>
    <rPh sb="11" eb="13">
      <t>コウカン</t>
    </rPh>
    <rPh sb="23" eb="25">
      <t>ハイセン</t>
    </rPh>
    <rPh sb="28" eb="30">
      <t>トリツ</t>
    </rPh>
    <rPh sb="30" eb="32">
      <t>コウジ</t>
    </rPh>
    <rPh sb="33" eb="37">
      <t>ゲンカンドマ</t>
    </rPh>
    <rPh sb="40" eb="44">
      <t>ゲンカンロウカ</t>
    </rPh>
    <rPh sb="44" eb="45">
      <t>カベ</t>
    </rPh>
    <rPh sb="49" eb="50">
      <t>フスマ</t>
    </rPh>
    <rPh sb="50" eb="52">
      <t>ハリカエ</t>
    </rPh>
    <phoneticPr fontId="6"/>
  </si>
  <si>
    <t>25-HOP-OMY-26-104-1</t>
    <phoneticPr fontId="6"/>
  </si>
  <si>
    <t>坪井　千恵子</t>
    <rPh sb="0" eb="2">
      <t>ツボイ</t>
    </rPh>
    <rPh sb="3" eb="6">
      <t>チエコ</t>
    </rPh>
    <phoneticPr fontId="6"/>
  </si>
  <si>
    <t>台所水栓交換</t>
    <rPh sb="0" eb="2">
      <t>ダイドコロ</t>
    </rPh>
    <rPh sb="2" eb="4">
      <t>スイセン</t>
    </rPh>
    <rPh sb="4" eb="6">
      <t>コウカン</t>
    </rPh>
    <phoneticPr fontId="6"/>
  </si>
  <si>
    <t>25-HOP-OMY-26-301-1</t>
    <phoneticPr fontId="6"/>
  </si>
  <si>
    <t>吉田　満</t>
    <rPh sb="0" eb="2">
      <t>ヨシダ</t>
    </rPh>
    <rPh sb="3" eb="4">
      <t>ミツル</t>
    </rPh>
    <phoneticPr fontId="6"/>
  </si>
  <si>
    <t>洗面化粧台(LIXILピアラ、玄関洗面天井クロス、台所水栓、浴室水栓、給湯器配管カバー造作)</t>
    <rPh sb="0" eb="5">
      <t>センメンケショウダイ</t>
    </rPh>
    <rPh sb="15" eb="19">
      <t>ゲンカンセンメン</t>
    </rPh>
    <rPh sb="19" eb="21">
      <t>テンジョウ</t>
    </rPh>
    <rPh sb="25" eb="27">
      <t>ダイドコロ</t>
    </rPh>
    <rPh sb="27" eb="29">
      <t>スイセン</t>
    </rPh>
    <rPh sb="30" eb="34">
      <t>ヨクシツスイセン</t>
    </rPh>
    <rPh sb="35" eb="38">
      <t>キュウトウキ</t>
    </rPh>
    <rPh sb="38" eb="40">
      <t>ハイカン</t>
    </rPh>
    <rPh sb="43" eb="45">
      <t>ゾウサク</t>
    </rPh>
    <phoneticPr fontId="6"/>
  </si>
  <si>
    <t>25-HOP-OMY-26-203-1</t>
    <phoneticPr fontId="6"/>
  </si>
  <si>
    <t>瀧澤　康</t>
    <rPh sb="0" eb="2">
      <t>タキザワ</t>
    </rPh>
    <rPh sb="3" eb="4">
      <t>ヤスシ</t>
    </rPh>
    <phoneticPr fontId="6"/>
  </si>
  <si>
    <t>洗濯パン交換(シナネン640)</t>
    <rPh sb="0" eb="2">
      <t>センタク</t>
    </rPh>
    <rPh sb="4" eb="6">
      <t>コウカン</t>
    </rPh>
    <phoneticPr fontId="6"/>
  </si>
  <si>
    <t>10/31～11/7</t>
    <phoneticPr fontId="6"/>
  </si>
  <si>
    <t>25-HOP-OMY-26-204-2</t>
    <phoneticPr fontId="6"/>
  </si>
  <si>
    <t>寺山　博行</t>
    <rPh sb="0" eb="2">
      <t>テラヤマ</t>
    </rPh>
    <rPh sb="3" eb="5">
      <t>ヒロユキ</t>
    </rPh>
    <phoneticPr fontId="6"/>
  </si>
  <si>
    <t>トイレ交換(アメージュ+Hシリーズ)</t>
    <rPh sb="3" eb="5">
      <t>コウカン</t>
    </rPh>
    <phoneticPr fontId="6"/>
  </si>
  <si>
    <t>10/10～17</t>
    <phoneticPr fontId="6"/>
  </si>
  <si>
    <t>25-HOP-OMY-7-504-1</t>
    <phoneticPr fontId="6"/>
  </si>
  <si>
    <t>武藤　一男</t>
    <rPh sb="0" eb="2">
      <t>ムトウ</t>
    </rPh>
    <rPh sb="3" eb="5">
      <t>カズオ</t>
    </rPh>
    <phoneticPr fontId="6"/>
  </si>
  <si>
    <t>洗面壁クロス、洗濯パン(シナネン740)</t>
    <rPh sb="0" eb="2">
      <t>センメン</t>
    </rPh>
    <rPh sb="2" eb="3">
      <t>カベ</t>
    </rPh>
    <rPh sb="7" eb="9">
      <t>センタク</t>
    </rPh>
    <phoneticPr fontId="6"/>
  </si>
  <si>
    <t>25-HOP-OMY-26-501-1</t>
    <phoneticPr fontId="6"/>
  </si>
  <si>
    <t>笹子　邦男</t>
    <rPh sb="0" eb="2">
      <t>ササコ</t>
    </rPh>
    <rPh sb="3" eb="5">
      <t>クニオ</t>
    </rPh>
    <phoneticPr fontId="6"/>
  </si>
  <si>
    <t>洗濯パン(シナネン740)</t>
    <rPh sb="0" eb="2">
      <t>センタク</t>
    </rPh>
    <phoneticPr fontId="6"/>
  </si>
  <si>
    <t>25-HOP-OMY-7-204-1</t>
    <phoneticPr fontId="6"/>
  </si>
  <si>
    <t>大武　康男</t>
    <rPh sb="0" eb="2">
      <t>オオタケ</t>
    </rPh>
    <rPh sb="3" eb="5">
      <t>ヤスオ</t>
    </rPh>
    <phoneticPr fontId="6"/>
  </si>
  <si>
    <t>洗面台交換(Vシリーズ)</t>
    <rPh sb="0" eb="5">
      <t>センメンダイコウカン</t>
    </rPh>
    <phoneticPr fontId="6"/>
  </si>
  <si>
    <t>25-HOP-OMY-6-404-1</t>
    <phoneticPr fontId="6"/>
  </si>
  <si>
    <t>宮澤　裕</t>
    <rPh sb="0" eb="2">
      <t>ミヤザワ</t>
    </rPh>
    <rPh sb="3" eb="4">
      <t>ユウ</t>
    </rPh>
    <phoneticPr fontId="6"/>
  </si>
  <si>
    <t>浴室水栓交換、塗装工事(洗面・トイレ天井廻り縁)</t>
    <rPh sb="0" eb="2">
      <t>ヨクシツ</t>
    </rPh>
    <rPh sb="2" eb="6">
      <t>スイセンコウカン</t>
    </rPh>
    <rPh sb="7" eb="11">
      <t>トソウコウジ</t>
    </rPh>
    <rPh sb="12" eb="14">
      <t>センメン</t>
    </rPh>
    <rPh sb="18" eb="20">
      <t>テンジョウ</t>
    </rPh>
    <rPh sb="20" eb="21">
      <t>マワ</t>
    </rPh>
    <rPh sb="22" eb="23">
      <t>ブチ</t>
    </rPh>
    <phoneticPr fontId="6"/>
  </si>
  <si>
    <t>25-HOP-OMY-5-304-1</t>
    <phoneticPr fontId="6"/>
  </si>
  <si>
    <t>浴室水栓パッキン交換、塗装工事(洗面・トイレ天井廻り縁)</t>
    <rPh sb="0" eb="2">
      <t>ヨクシツ</t>
    </rPh>
    <rPh sb="2" eb="4">
      <t>スイセン</t>
    </rPh>
    <rPh sb="8" eb="10">
      <t>コウカン</t>
    </rPh>
    <rPh sb="11" eb="15">
      <t>トソウコウジ</t>
    </rPh>
    <rPh sb="16" eb="18">
      <t>センメン</t>
    </rPh>
    <rPh sb="22" eb="24">
      <t>テンジョウ</t>
    </rPh>
    <rPh sb="24" eb="25">
      <t>マワ</t>
    </rPh>
    <rPh sb="26" eb="27">
      <t>ブチ</t>
    </rPh>
    <phoneticPr fontId="6"/>
  </si>
  <si>
    <t>25-HOP-OMY-5-304-2</t>
    <phoneticPr fontId="6"/>
  </si>
  <si>
    <t>柳川　長</t>
    <rPh sb="0" eb="2">
      <t>ヤナガワ</t>
    </rPh>
    <rPh sb="3" eb="4">
      <t>ナガ</t>
    </rPh>
    <phoneticPr fontId="6"/>
  </si>
  <si>
    <t>洗面台交換(Vシリーズ)</t>
    <rPh sb="0" eb="3">
      <t>センメンダイ</t>
    </rPh>
    <rPh sb="3" eb="5">
      <t>コウカン</t>
    </rPh>
    <phoneticPr fontId="6"/>
  </si>
  <si>
    <t>10/21～27</t>
    <phoneticPr fontId="6"/>
  </si>
  <si>
    <t>25-HOP-OMY-8-103-1</t>
    <phoneticPr fontId="6"/>
  </si>
  <si>
    <t>矢島　純子</t>
    <rPh sb="0" eb="2">
      <t>ヤジマ</t>
    </rPh>
    <rPh sb="3" eb="5">
      <t>ジュンコ</t>
    </rPh>
    <phoneticPr fontId="6"/>
  </si>
  <si>
    <t>ピュアレスト(MR+S1手洗有無・MR+SB手洗い有無</t>
    <rPh sb="12" eb="14">
      <t>テアライ</t>
    </rPh>
    <rPh sb="14" eb="16">
      <t>アリナシ</t>
    </rPh>
    <rPh sb="22" eb="24">
      <t>テアラ</t>
    </rPh>
    <rPh sb="25" eb="27">
      <t>アリナシ</t>
    </rPh>
    <phoneticPr fontId="6"/>
  </si>
  <si>
    <t>25-HOP-OMY-5-104-1</t>
    <phoneticPr fontId="6"/>
  </si>
  <si>
    <t>浴室水栓交換(KVK)</t>
    <rPh sb="0" eb="2">
      <t>ヨクシツ</t>
    </rPh>
    <rPh sb="2" eb="4">
      <t>スイセン</t>
    </rPh>
    <rPh sb="4" eb="6">
      <t>コウカン</t>
    </rPh>
    <phoneticPr fontId="6"/>
  </si>
  <si>
    <t>25-HOP-OMY-5-306-2</t>
    <phoneticPr fontId="6"/>
  </si>
  <si>
    <t>斉藤　博之</t>
    <rPh sb="0" eb="2">
      <t>サイトウ</t>
    </rPh>
    <rPh sb="3" eb="5">
      <t>ヒロユキ</t>
    </rPh>
    <phoneticPr fontId="6"/>
  </si>
  <si>
    <t>洗面台交換(Vシリーズ)トイレ交換(アメージュ+Hシリーズ)洗濯パン(シナネン640)レンジフード交換</t>
    <rPh sb="0" eb="5">
      <t>センメンダイコウカン</t>
    </rPh>
    <rPh sb="15" eb="17">
      <t>コウカン</t>
    </rPh>
    <rPh sb="30" eb="32">
      <t>センタク</t>
    </rPh>
    <rPh sb="49" eb="51">
      <t>コウカン</t>
    </rPh>
    <phoneticPr fontId="6"/>
  </si>
  <si>
    <t>9/29～10/3</t>
    <phoneticPr fontId="6"/>
  </si>
  <si>
    <t>25-HOP-OMY-24-302-1</t>
    <phoneticPr fontId="6"/>
  </si>
  <si>
    <t>柿崎　真由美</t>
    <rPh sb="0" eb="2">
      <t>カキザキ</t>
    </rPh>
    <rPh sb="3" eb="6">
      <t>マユミ</t>
    </rPh>
    <phoneticPr fontId="6"/>
  </si>
  <si>
    <t>9/2～８</t>
    <phoneticPr fontId="6"/>
  </si>
  <si>
    <t>25-HOP-OMY-5-305-1</t>
    <phoneticPr fontId="6"/>
  </si>
  <si>
    <t>25-HOP-OMY-5-305-2</t>
    <phoneticPr fontId="6"/>
  </si>
  <si>
    <t>洗面台交換(オクターブスリム)</t>
    <rPh sb="0" eb="5">
      <t>センメンダイコウカン</t>
    </rPh>
    <phoneticPr fontId="6"/>
  </si>
  <si>
    <t>野坂　賢二</t>
    <rPh sb="0" eb="2">
      <t>ノサカ</t>
    </rPh>
    <rPh sb="3" eb="5">
      <t>ケンジ</t>
    </rPh>
    <phoneticPr fontId="6"/>
  </si>
  <si>
    <t>25-HOP-OMY-23-402-1</t>
    <phoneticPr fontId="6"/>
  </si>
  <si>
    <t>山路　考</t>
    <rPh sb="0" eb="2">
      <t>ヤマジ</t>
    </rPh>
    <rPh sb="3" eb="4">
      <t>カンガ</t>
    </rPh>
    <phoneticPr fontId="6"/>
  </si>
  <si>
    <t>10/14～20</t>
    <phoneticPr fontId="6"/>
  </si>
  <si>
    <t>25-HOP-OMY-7-205-1</t>
    <phoneticPr fontId="6"/>
  </si>
  <si>
    <t>重信　勝巳</t>
    <rPh sb="0" eb="2">
      <t>シゲノブ</t>
    </rPh>
    <rPh sb="3" eb="5">
      <t>カツミ</t>
    </rPh>
    <phoneticPr fontId="6"/>
  </si>
  <si>
    <t>洗面台交換(Vシリーズ)、洗濯パン(シナネン640)</t>
    <rPh sb="0" eb="5">
      <t>センメンダイコウカン</t>
    </rPh>
    <rPh sb="13" eb="15">
      <t>センタク</t>
    </rPh>
    <phoneticPr fontId="6"/>
  </si>
  <si>
    <t>25-HOP-OMY-8-503-1</t>
    <phoneticPr fontId="6"/>
  </si>
  <si>
    <t>笛木</t>
    <rPh sb="0" eb="2">
      <t>フエキ</t>
    </rPh>
    <phoneticPr fontId="6"/>
  </si>
  <si>
    <t>トイレ交換(アメージュ+Hシリーズ)、洗面台交換(オクターブスリム)、洗濯パン交換(シナネン640)</t>
    <rPh sb="3" eb="5">
      <t>コウカン</t>
    </rPh>
    <rPh sb="19" eb="24">
      <t>センメンダイコウカン</t>
    </rPh>
    <rPh sb="35" eb="37">
      <t>センタク</t>
    </rPh>
    <rPh sb="39" eb="41">
      <t>コウカン</t>
    </rPh>
    <phoneticPr fontId="6"/>
  </si>
  <si>
    <t>10/23～29</t>
    <phoneticPr fontId="6"/>
  </si>
  <si>
    <t>25-HOP-OMY-8-501-1</t>
    <phoneticPr fontId="6"/>
  </si>
  <si>
    <t>福地　啓子</t>
    <rPh sb="0" eb="2">
      <t>フクチ</t>
    </rPh>
    <rPh sb="3" eb="5">
      <t>ケイコ</t>
    </rPh>
    <phoneticPr fontId="6"/>
  </si>
  <si>
    <t>建具塗装、襖貼替</t>
    <rPh sb="0" eb="2">
      <t>タテグ</t>
    </rPh>
    <rPh sb="2" eb="4">
      <t>トソウ</t>
    </rPh>
    <rPh sb="5" eb="6">
      <t>フスマ</t>
    </rPh>
    <rPh sb="6" eb="8">
      <t>ハリカエ</t>
    </rPh>
    <phoneticPr fontId="6"/>
  </si>
  <si>
    <t>25-HOP-OMY-25-103-1</t>
    <phoneticPr fontId="6"/>
  </si>
  <si>
    <t>加藤　裕子</t>
    <rPh sb="0" eb="2">
      <t>カトウ</t>
    </rPh>
    <rPh sb="3" eb="5">
      <t>ユウコ</t>
    </rPh>
    <phoneticPr fontId="6"/>
  </si>
  <si>
    <t>トイレ交換(アメージュ+Hシリーズ)塗装工事(トイレ天井廻り縁)、洗濯パン交換(シナネン740)台所・浴室水栓交換</t>
    <rPh sb="3" eb="5">
      <t>コウカン</t>
    </rPh>
    <rPh sb="18" eb="22">
      <t>トソウコウジ</t>
    </rPh>
    <rPh sb="26" eb="28">
      <t>テンジョウ</t>
    </rPh>
    <rPh sb="28" eb="29">
      <t>マワ</t>
    </rPh>
    <rPh sb="30" eb="31">
      <t>ブチ</t>
    </rPh>
    <rPh sb="33" eb="35">
      <t>センタク</t>
    </rPh>
    <rPh sb="37" eb="39">
      <t>コウカン</t>
    </rPh>
    <rPh sb="48" eb="50">
      <t>ダイドコロ</t>
    </rPh>
    <rPh sb="51" eb="53">
      <t>ヨクシツ</t>
    </rPh>
    <rPh sb="53" eb="57">
      <t>スイセンコウカン</t>
    </rPh>
    <phoneticPr fontId="6"/>
  </si>
  <si>
    <t>25-HOP-OMY-27-206-1</t>
    <phoneticPr fontId="6"/>
  </si>
  <si>
    <t>25-HOP-OMY-28-404-2</t>
    <phoneticPr fontId="6"/>
  </si>
  <si>
    <t>キャンセル</t>
    <phoneticPr fontId="6"/>
  </si>
  <si>
    <t>受注</t>
    <rPh sb="0" eb="2">
      <t>ジュチュウ</t>
    </rPh>
    <phoneticPr fontId="6"/>
  </si>
  <si>
    <t>A</t>
    <phoneticPr fontId="6"/>
  </si>
  <si>
    <t>齋藤　治江</t>
    <rPh sb="0" eb="2">
      <t>サイトウ</t>
    </rPh>
    <rPh sb="3" eb="4">
      <t>オサム</t>
    </rPh>
    <rPh sb="4" eb="5">
      <t>エ</t>
    </rPh>
    <phoneticPr fontId="6"/>
  </si>
  <si>
    <t>様</t>
    <rPh sb="0" eb="1">
      <t>サマ</t>
    </rPh>
    <phoneticPr fontId="6"/>
  </si>
  <si>
    <t>洗面水栓交換、台所水栓交換</t>
    <rPh sb="0" eb="4">
      <t>センメンスイセン</t>
    </rPh>
    <rPh sb="4" eb="6">
      <t>コウカン</t>
    </rPh>
    <rPh sb="7" eb="9">
      <t>ダイドコロ</t>
    </rPh>
    <rPh sb="9" eb="11">
      <t>スイセン</t>
    </rPh>
    <rPh sb="11" eb="13">
      <t>コウカン</t>
    </rPh>
    <phoneticPr fontId="6"/>
  </si>
  <si>
    <t>25-HOP-OMY-7-405-1</t>
    <phoneticPr fontId="6"/>
  </si>
  <si>
    <t>田中　光</t>
    <rPh sb="0" eb="2">
      <t>タナカ</t>
    </rPh>
    <rPh sb="3" eb="4">
      <t>ヒカ</t>
    </rPh>
    <phoneticPr fontId="6"/>
  </si>
  <si>
    <t>トイレ交換（MR＋F3A）</t>
    <rPh sb="3" eb="5">
      <t>コウカン</t>
    </rPh>
    <phoneticPr fontId="6"/>
  </si>
  <si>
    <t>25-HOP-OMY-8-403-1</t>
    <phoneticPr fontId="6"/>
  </si>
  <si>
    <t>菅野　智之</t>
    <rPh sb="0" eb="2">
      <t>スガノ</t>
    </rPh>
    <rPh sb="3" eb="4">
      <t>トモ</t>
    </rPh>
    <rPh sb="4" eb="5">
      <t>ユキ</t>
    </rPh>
    <phoneticPr fontId="6"/>
  </si>
  <si>
    <t>トイレ交換（アメージュ＋Hシリーズ）、台所水栓交換、洗濯パン交換（シナネン740）</t>
    <rPh sb="3" eb="5">
      <t>コウカン</t>
    </rPh>
    <rPh sb="19" eb="21">
      <t>ダイドコロ</t>
    </rPh>
    <rPh sb="21" eb="23">
      <t>スイセン</t>
    </rPh>
    <rPh sb="23" eb="25">
      <t>コウカン</t>
    </rPh>
    <rPh sb="26" eb="28">
      <t>センタク</t>
    </rPh>
    <rPh sb="30" eb="32">
      <t>コウカン</t>
    </rPh>
    <phoneticPr fontId="6"/>
  </si>
  <si>
    <t>10/15～21</t>
    <phoneticPr fontId="6"/>
  </si>
  <si>
    <t>25-HOP-OMY-7-106-1</t>
    <phoneticPr fontId="6"/>
  </si>
  <si>
    <t>25-HOP-OMY-9-301-1</t>
    <phoneticPr fontId="6"/>
  </si>
  <si>
    <t>B</t>
    <phoneticPr fontId="6"/>
  </si>
  <si>
    <t>大塩　晃正</t>
    <rPh sb="0" eb="2">
      <t>オオシオ</t>
    </rPh>
    <rPh sb="3" eb="5">
      <t>アキマサ</t>
    </rPh>
    <phoneticPr fontId="6"/>
  </si>
  <si>
    <t>洗濯パン交換（シナネン740）</t>
    <rPh sb="0" eb="2">
      <t>センタク</t>
    </rPh>
    <rPh sb="4" eb="6">
      <t>コウカン</t>
    </rPh>
    <phoneticPr fontId="6"/>
  </si>
  <si>
    <t>25-HOP-OMY-24-103-1</t>
    <phoneticPr fontId="6"/>
  </si>
  <si>
    <t>塗装工事（玄関廊下・トイレ天井廻り縁、UB天井）、洗濯パン交換（シナネン640）、丁番交換</t>
    <rPh sb="0" eb="2">
      <t>トソウ</t>
    </rPh>
    <rPh sb="2" eb="4">
      <t>コウジ</t>
    </rPh>
    <rPh sb="5" eb="9">
      <t>ゲンカンロウカ</t>
    </rPh>
    <rPh sb="13" eb="15">
      <t>テンジョウ</t>
    </rPh>
    <rPh sb="15" eb="16">
      <t>マワ</t>
    </rPh>
    <rPh sb="17" eb="18">
      <t>ブチ</t>
    </rPh>
    <rPh sb="21" eb="23">
      <t>テンジョウ</t>
    </rPh>
    <rPh sb="25" eb="27">
      <t>センタク</t>
    </rPh>
    <rPh sb="29" eb="31">
      <t>コウカン</t>
    </rPh>
    <rPh sb="41" eb="45">
      <t>チョウバンコウカン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</si>
</sst>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&quot;月&quot;d&quot;日&quot;;@"/>
    <numFmt numFmtId="178" formatCode="#,##0_);[Red]\(#,##0\)"/>
  </numFmts>
  <fonts count="21"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2" fillId="0" borderId="0"/>
    <xf numFmtId="38" fontId="12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center" vertical="center" shrinkToFit="1"/>
    </xf>
    <xf numFmtId="176" fontId="0" fillId="2" borderId="1" xfId="0" applyNumberForma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5" fontId="3" fillId="2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shrinkToFit="1"/>
    </xf>
    <xf numFmtId="56" fontId="2" fillId="0" borderId="1" xfId="0" applyNumberFormat="1" applyFont="1" applyBorder="1" applyAlignment="1">
      <alignment horizontal="center" vertical="center" shrinkToFit="1"/>
    </xf>
    <xf numFmtId="177" fontId="0" fillId="4" borderId="1" xfId="0" applyNumberFormat="1" applyFill="1" applyBorder="1" applyAlignment="1">
      <alignment horizontal="right" vertical="center"/>
    </xf>
    <xf numFmtId="177" fontId="4" fillId="4" borderId="1" xfId="0" applyNumberFormat="1" applyFont="1" applyFill="1" applyBorder="1" applyAlignment="1">
      <alignment horizontal="right" vertical="center"/>
    </xf>
    <xf numFmtId="38" fontId="0" fillId="0" borderId="1" xfId="1" applyFont="1" applyFill="1" applyBorder="1">
      <alignment vertical="center"/>
    </xf>
    <xf numFmtId="0" fontId="0" fillId="0" borderId="0" xfId="0" applyAlignment="1">
      <alignment vertical="center" shrinkToFit="1"/>
    </xf>
    <xf numFmtId="38" fontId="3" fillId="5" borderId="3" xfId="0" applyNumberFormat="1" applyFont="1" applyFill="1" applyBorder="1" applyAlignment="1">
      <alignment horizontal="right" vertical="center"/>
    </xf>
    <xf numFmtId="38" fontId="3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shrinkToFit="1"/>
    </xf>
    <xf numFmtId="178" fontId="0" fillId="0" borderId="1" xfId="0" applyNumberFormat="1" applyBorder="1" applyAlignment="1">
      <alignment horizontal="right" vertical="center"/>
    </xf>
    <xf numFmtId="3" fontId="3" fillId="0" borderId="3" xfId="0" applyNumberFormat="1" applyFont="1" applyBorder="1" applyAlignment="1">
      <alignment vertical="center" shrinkToFit="1"/>
    </xf>
    <xf numFmtId="3" fontId="3" fillId="0" borderId="3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38" fontId="0" fillId="3" borderId="3" xfId="0" applyNumberFormat="1" applyFill="1" applyBorder="1" applyAlignment="1">
      <alignment horizontal="right" vertical="center"/>
    </xf>
    <xf numFmtId="5" fontId="5" fillId="3" borderId="1" xfId="0" applyNumberFormat="1" applyFont="1" applyFill="1" applyBorder="1" applyAlignment="1">
      <alignment horizontal="right" vertical="center"/>
    </xf>
    <xf numFmtId="9" fontId="0" fillId="3" borderId="3" xfId="0" applyNumberFormat="1" applyFill="1" applyBorder="1" applyAlignment="1">
      <alignment horizontal="right" vertical="center"/>
    </xf>
    <xf numFmtId="9" fontId="4" fillId="3" borderId="3" xfId="0" applyNumberFormat="1" applyFont="1" applyFill="1" applyBorder="1" applyAlignment="1">
      <alignment horizontal="right" vertical="center"/>
    </xf>
    <xf numFmtId="177" fontId="2" fillId="3" borderId="2" xfId="0" applyNumberFormat="1" applyFont="1" applyFill="1" applyBorder="1" applyAlignment="1">
      <alignment horizontal="center" vertical="center" shrinkToFit="1"/>
    </xf>
    <xf numFmtId="176" fontId="0" fillId="3" borderId="1" xfId="0" applyNumberForma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right" vertical="center"/>
    </xf>
    <xf numFmtId="38" fontId="2" fillId="3" borderId="1" xfId="0" applyNumberFormat="1" applyFont="1" applyFill="1" applyBorder="1" applyAlignment="1">
      <alignment horizontal="center" vertical="center" shrinkToFit="1"/>
    </xf>
    <xf numFmtId="9" fontId="2" fillId="3" borderId="1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10" fillId="0" borderId="0" xfId="0" applyFont="1">
      <alignment vertical="center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/>
    </xf>
    <xf numFmtId="38" fontId="0" fillId="4" borderId="1" xfId="1" applyFont="1" applyFill="1" applyBorder="1" applyAlignment="1">
      <alignment horizontal="right" vertical="center"/>
    </xf>
    <xf numFmtId="56" fontId="1" fillId="0" borderId="2" xfId="0" applyNumberFormat="1" applyFont="1" applyBorder="1" applyAlignment="1">
      <alignment horizontal="center" vertical="center" shrinkToFit="1"/>
    </xf>
    <xf numFmtId="56" fontId="2" fillId="0" borderId="1" xfId="0" applyNumberFormat="1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 shrinkToFit="1"/>
    </xf>
    <xf numFmtId="176" fontId="0" fillId="3" borderId="1" xfId="0" applyNumberFormat="1" applyFill="1" applyBorder="1" applyAlignment="1">
      <alignment horizontal="center" vertical="center"/>
    </xf>
    <xf numFmtId="38" fontId="1" fillId="5" borderId="3" xfId="0" applyNumberFormat="1" applyFont="1" applyFill="1" applyBorder="1" applyAlignment="1">
      <alignment horizontal="right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 shrinkToFit="1"/>
    </xf>
    <xf numFmtId="5" fontId="14" fillId="2" borderId="1" xfId="0" applyNumberFormat="1" applyFont="1" applyFill="1" applyBorder="1" applyAlignment="1">
      <alignment horizontal="center" vertical="center" wrapText="1" shrinkToFit="1"/>
    </xf>
    <xf numFmtId="176" fontId="10" fillId="2" borderId="1" xfId="0" applyNumberFormat="1" applyFont="1" applyFill="1" applyBorder="1" applyAlignment="1">
      <alignment horizontal="center" vertical="center" wrapText="1" shrinkToFit="1"/>
    </xf>
    <xf numFmtId="6" fontId="17" fillId="3" borderId="1" xfId="0" applyNumberFormat="1" applyFont="1" applyFill="1" applyBorder="1" applyAlignment="1">
      <alignment horizontal="center" vertical="center" wrapText="1" shrinkToFit="1"/>
    </xf>
    <xf numFmtId="38" fontId="15" fillId="5" borderId="1" xfId="0" applyNumberFormat="1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 shrinkToFit="1"/>
    </xf>
    <xf numFmtId="5" fontId="5" fillId="3" borderId="1" xfId="0" applyNumberFormat="1" applyFont="1" applyFill="1" applyBorder="1" applyAlignment="1">
      <alignment horizontal="right" vertical="center" shrinkToFit="1"/>
    </xf>
    <xf numFmtId="38" fontId="0" fillId="0" borderId="1" xfId="0" applyNumberForma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177" fontId="2" fillId="2" borderId="1" xfId="0" applyNumberFormat="1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38" fontId="4" fillId="4" borderId="1" xfId="0" applyNumberFormat="1" applyFont="1" applyFill="1" applyBorder="1" applyAlignment="1">
      <alignment horizontal="right" vertical="center"/>
    </xf>
    <xf numFmtId="38" fontId="18" fillId="5" borderId="1" xfId="0" applyNumberFormat="1" applyFont="1" applyFill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/>
    </xf>
    <xf numFmtId="177" fontId="18" fillId="8" borderId="1" xfId="0" applyNumberFormat="1" applyFont="1" applyFill="1" applyBorder="1" applyAlignment="1">
      <alignment horizontal="center" vertical="center" wrapText="1" shrinkToFit="1"/>
    </xf>
    <xf numFmtId="0" fontId="3" fillId="8" borderId="1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177" fontId="0" fillId="0" borderId="1" xfId="0" applyNumberFormat="1" applyBorder="1" applyAlignment="1">
      <alignment horizontal="right" vertical="center"/>
    </xf>
    <xf numFmtId="38" fontId="0" fillId="0" borderId="1" xfId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38" fontId="0" fillId="0" borderId="0" xfId="0" applyNumberFormat="1">
      <alignment vertical="center"/>
    </xf>
    <xf numFmtId="177" fontId="4" fillId="0" borderId="1" xfId="0" applyNumberFormat="1" applyFont="1" applyBorder="1" applyAlignment="1">
      <alignment horizontal="right" vertical="center"/>
    </xf>
    <xf numFmtId="38" fontId="4" fillId="0" borderId="1" xfId="0" applyNumberFormat="1" applyFont="1" applyBorder="1" applyAlignment="1">
      <alignment horizontal="right" vertical="center"/>
    </xf>
    <xf numFmtId="177" fontId="11" fillId="10" borderId="1" xfId="0" applyNumberFormat="1" applyFont="1" applyFill="1" applyBorder="1" applyAlignment="1">
      <alignment horizontal="center" vertical="center" wrapText="1" shrinkToFit="1"/>
    </xf>
    <xf numFmtId="0" fontId="8" fillId="12" borderId="1" xfId="0" applyFont="1" applyFill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0" fontId="0" fillId="11" borderId="1" xfId="0" applyFill="1" applyBorder="1" applyAlignment="1">
      <alignment vertical="center" shrinkToFit="1"/>
    </xf>
    <xf numFmtId="0" fontId="9" fillId="0" borderId="0" xfId="0" applyFont="1">
      <alignment vertical="center"/>
    </xf>
    <xf numFmtId="5" fontId="3" fillId="2" borderId="1" xfId="0" applyNumberFormat="1" applyFont="1" applyFill="1" applyBorder="1" applyAlignment="1">
      <alignment horizontal="right" vertical="center" shrinkToFit="1"/>
    </xf>
    <xf numFmtId="3" fontId="3" fillId="0" borderId="3" xfId="0" applyNumberFormat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56" fontId="2" fillId="4" borderId="1" xfId="0" applyNumberFormat="1" applyFont="1" applyFill="1" applyBorder="1" applyAlignment="1">
      <alignment horizontal="center" vertical="center" shrinkToFit="1"/>
    </xf>
    <xf numFmtId="178" fontId="0" fillId="4" borderId="1" xfId="0" applyNumberFormat="1" applyFill="1" applyBorder="1" applyAlignment="1">
      <alignment horizontal="right" vertical="center"/>
    </xf>
    <xf numFmtId="176" fontId="2" fillId="4" borderId="2" xfId="0" applyNumberFormat="1" applyFont="1" applyFill="1" applyBorder="1" applyAlignment="1">
      <alignment horizontal="center" vertical="center" shrinkToFit="1"/>
    </xf>
    <xf numFmtId="56" fontId="1" fillId="4" borderId="2" xfId="0" applyNumberFormat="1" applyFont="1" applyFill="1" applyBorder="1" applyAlignment="1">
      <alignment horizontal="center" vertical="center" shrinkToFit="1"/>
    </xf>
    <xf numFmtId="3" fontId="3" fillId="4" borderId="3" xfId="0" applyNumberFormat="1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right" vertical="center"/>
    </xf>
    <xf numFmtId="56" fontId="2" fillId="4" borderId="1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vertical="center" shrinkToFit="1"/>
    </xf>
    <xf numFmtId="56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shrinkToFit="1"/>
    </xf>
    <xf numFmtId="38" fontId="0" fillId="4" borderId="3" xfId="0" applyNumberFormat="1" applyFill="1" applyBorder="1" applyAlignment="1">
      <alignment horizontal="right" vertical="center"/>
    </xf>
    <xf numFmtId="38" fontId="1" fillId="4" borderId="3" xfId="0" applyNumberFormat="1" applyFont="1" applyFill="1" applyBorder="1" applyAlignment="1">
      <alignment horizontal="right" vertical="center"/>
    </xf>
    <xf numFmtId="38" fontId="3" fillId="4" borderId="3" xfId="0" applyNumberFormat="1" applyFont="1" applyFill="1" applyBorder="1" applyAlignment="1">
      <alignment horizontal="right" vertical="center"/>
    </xf>
    <xf numFmtId="9" fontId="0" fillId="4" borderId="3" xfId="0" applyNumberForma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 shrinkToFit="1"/>
    </xf>
    <xf numFmtId="0" fontId="2" fillId="4" borderId="2" xfId="0" applyFont="1" applyFill="1" applyBorder="1" applyAlignment="1">
      <alignment horizontal="left" vertical="center" shrinkToFit="1"/>
    </xf>
    <xf numFmtId="178" fontId="2" fillId="4" borderId="1" xfId="0" applyNumberFormat="1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right" vertical="center" shrinkToFit="1"/>
    </xf>
    <xf numFmtId="0" fontId="8" fillId="4" borderId="2" xfId="0" applyFont="1" applyFill="1" applyBorder="1" applyAlignment="1">
      <alignment horizontal="left" vertical="center" shrinkToFit="1"/>
    </xf>
    <xf numFmtId="0" fontId="0" fillId="4" borderId="0" xfId="0" applyFill="1">
      <alignment vertical="center"/>
    </xf>
    <xf numFmtId="0" fontId="2" fillId="4" borderId="13" xfId="0" applyFont="1" applyFill="1" applyBorder="1" applyAlignment="1">
      <alignment vertical="center" shrinkToFit="1"/>
    </xf>
    <xf numFmtId="0" fontId="8" fillId="4" borderId="14" xfId="0" applyFont="1" applyFill="1" applyBorder="1" applyAlignment="1">
      <alignment horizontal="left" vertical="center" shrinkToFit="1"/>
    </xf>
    <xf numFmtId="0" fontId="2" fillId="4" borderId="14" xfId="0" applyFont="1" applyFill="1" applyBorder="1" applyAlignment="1">
      <alignment horizontal="left" vertical="center" shrinkToFit="1"/>
    </xf>
    <xf numFmtId="177" fontId="0" fillId="0" borderId="13" xfId="0" applyNumberForma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56" fontId="3" fillId="0" borderId="1" xfId="0" applyNumberFormat="1" applyFont="1" applyBorder="1" applyAlignment="1">
      <alignment horizontal="center" vertical="center" shrinkToFit="1"/>
    </xf>
    <xf numFmtId="38" fontId="0" fillId="0" borderId="3" xfId="0" applyNumberFormat="1" applyBorder="1" applyAlignment="1">
      <alignment horizontal="right" vertical="center"/>
    </xf>
    <xf numFmtId="38" fontId="1" fillId="0" borderId="3" xfId="0" applyNumberFormat="1" applyFont="1" applyBorder="1" applyAlignment="1">
      <alignment horizontal="right" vertical="center"/>
    </xf>
    <xf numFmtId="38" fontId="3" fillId="0" borderId="3" xfId="0" applyNumberFormat="1" applyFon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right" vertical="center" shrinkToFit="1"/>
    </xf>
    <xf numFmtId="0" fontId="3" fillId="13" borderId="14" xfId="0" applyFont="1" applyFill="1" applyBorder="1" applyAlignment="1">
      <alignment horizontal="left" vertical="center" shrinkToFit="1"/>
    </xf>
    <xf numFmtId="0" fontId="3" fillId="13" borderId="2" xfId="0" applyFont="1" applyFill="1" applyBorder="1" applyAlignment="1">
      <alignment horizontal="left" vertical="center" shrinkToFit="1"/>
    </xf>
    <xf numFmtId="56" fontId="2" fillId="13" borderId="1" xfId="0" applyNumberFormat="1" applyFont="1" applyFill="1" applyBorder="1" applyAlignment="1">
      <alignment horizontal="center" vertical="center" shrinkToFit="1"/>
    </xf>
    <xf numFmtId="56" fontId="3" fillId="13" borderId="1" xfId="0" applyNumberFormat="1" applyFont="1" applyFill="1" applyBorder="1" applyAlignment="1">
      <alignment horizontal="center" vertical="center" shrinkToFit="1"/>
    </xf>
    <xf numFmtId="178" fontId="0" fillId="13" borderId="1" xfId="0" applyNumberFormat="1" applyFill="1" applyBorder="1" applyAlignment="1">
      <alignment horizontal="right" vertical="center"/>
    </xf>
    <xf numFmtId="176" fontId="2" fillId="13" borderId="2" xfId="0" applyNumberFormat="1" applyFont="1" applyFill="1" applyBorder="1" applyAlignment="1">
      <alignment horizontal="center" vertical="center" shrinkToFit="1"/>
    </xf>
    <xf numFmtId="56" fontId="1" fillId="13" borderId="2" xfId="0" applyNumberFormat="1" applyFont="1" applyFill="1" applyBorder="1" applyAlignment="1">
      <alignment horizontal="center" vertical="center" shrinkToFit="1"/>
    </xf>
    <xf numFmtId="3" fontId="3" fillId="13" borderId="3" xfId="0" applyNumberFormat="1" applyFont="1" applyFill="1" applyBorder="1">
      <alignment vertical="center"/>
    </xf>
    <xf numFmtId="0" fontId="12" fillId="13" borderId="1" xfId="0" applyFont="1" applyFill="1" applyBorder="1" applyAlignment="1">
      <alignment horizontal="center" vertical="center"/>
    </xf>
    <xf numFmtId="3" fontId="3" fillId="13" borderId="3" xfId="0" applyNumberFormat="1" applyFont="1" applyFill="1" applyBorder="1" applyAlignment="1">
      <alignment horizontal="right" vertical="center"/>
    </xf>
    <xf numFmtId="56" fontId="2" fillId="13" borderId="1" xfId="0" applyNumberFormat="1" applyFont="1" applyFill="1" applyBorder="1" applyAlignment="1">
      <alignment horizontal="center" vertical="center"/>
    </xf>
    <xf numFmtId="3" fontId="3" fillId="13" borderId="3" xfId="0" applyNumberFormat="1" applyFont="1" applyFill="1" applyBorder="1" applyAlignment="1">
      <alignment vertical="center" shrinkToFit="1"/>
    </xf>
    <xf numFmtId="56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 shrinkToFit="1"/>
    </xf>
    <xf numFmtId="38" fontId="0" fillId="13" borderId="3" xfId="0" applyNumberFormat="1" applyFill="1" applyBorder="1" applyAlignment="1">
      <alignment horizontal="right" vertical="center"/>
    </xf>
    <xf numFmtId="38" fontId="1" fillId="13" borderId="3" xfId="0" applyNumberFormat="1" applyFont="1" applyFill="1" applyBorder="1" applyAlignment="1">
      <alignment horizontal="right" vertical="center"/>
    </xf>
    <xf numFmtId="38" fontId="3" fillId="13" borderId="3" xfId="0" applyNumberFormat="1" applyFont="1" applyFill="1" applyBorder="1" applyAlignment="1">
      <alignment horizontal="right" vertical="center"/>
    </xf>
    <xf numFmtId="9" fontId="0" fillId="13" borderId="3" xfId="0" applyNumberFormat="1" applyFill="1" applyBorder="1" applyAlignment="1">
      <alignment horizontal="right" vertical="center"/>
    </xf>
    <xf numFmtId="177" fontId="0" fillId="13" borderId="1" xfId="0" applyNumberFormat="1" applyFill="1" applyBorder="1" applyAlignment="1">
      <alignment horizontal="right" vertical="center"/>
    </xf>
    <xf numFmtId="38" fontId="0" fillId="13" borderId="1" xfId="1" applyFont="1" applyFill="1" applyBorder="1" applyAlignment="1">
      <alignment horizontal="right" vertical="center"/>
    </xf>
    <xf numFmtId="38" fontId="0" fillId="13" borderId="1" xfId="1" applyFont="1" applyFill="1" applyBorder="1">
      <alignment vertical="center"/>
    </xf>
    <xf numFmtId="0" fontId="0" fillId="13" borderId="0" xfId="0" applyFill="1">
      <alignment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right" vertical="center" shrinkToFit="1"/>
    </xf>
    <xf numFmtId="0" fontId="2" fillId="13" borderId="13" xfId="0" applyFont="1" applyFill="1" applyBorder="1" applyAlignment="1">
      <alignment vertical="center" shrinkToFit="1"/>
    </xf>
    <xf numFmtId="0" fontId="2" fillId="13" borderId="2" xfId="0" applyFont="1" applyFill="1" applyBorder="1" applyAlignment="1">
      <alignment horizontal="left" vertical="center" shrinkToFit="1"/>
    </xf>
    <xf numFmtId="178" fontId="2" fillId="13" borderId="1" xfId="0" applyNumberFormat="1" applyFont="1" applyFill="1" applyBorder="1" applyAlignment="1">
      <alignment horizontal="right" vertical="center"/>
    </xf>
    <xf numFmtId="0" fontId="2" fillId="13" borderId="4" xfId="0" applyFont="1" applyFill="1" applyBorder="1" applyAlignment="1">
      <alignment horizontal="center" vertical="center"/>
    </xf>
    <xf numFmtId="0" fontId="9" fillId="13" borderId="0" xfId="0" applyFont="1" applyFill="1">
      <alignment vertical="center"/>
    </xf>
    <xf numFmtId="0" fontId="0" fillId="13" borderId="1" xfId="0" applyFill="1" applyBorder="1" applyAlignment="1">
      <alignment vertical="center" shrinkToFi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 shrinkToFit="1"/>
    </xf>
    <xf numFmtId="0" fontId="2" fillId="0" borderId="13" xfId="0" applyFont="1" applyBorder="1" applyAlignment="1">
      <alignment vertical="center" shrinkToFit="1"/>
    </xf>
    <xf numFmtId="0" fontId="2" fillId="0" borderId="4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right" vertical="center"/>
    </xf>
    <xf numFmtId="56" fontId="9" fillId="13" borderId="1" xfId="0" applyNumberFormat="1" applyFont="1" applyFill="1" applyBorder="1" applyAlignment="1">
      <alignment horizontal="center" vertical="center" shrinkToFit="1"/>
    </xf>
    <xf numFmtId="56" fontId="11" fillId="4" borderId="1" xfId="0" applyNumberFormat="1" applyFont="1" applyFill="1" applyBorder="1" applyAlignment="1">
      <alignment horizontal="center" vertical="center" shrinkToFit="1"/>
    </xf>
    <xf numFmtId="56" fontId="9" fillId="0" borderId="1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177" fontId="2" fillId="6" borderId="4" xfId="0" applyNumberFormat="1" applyFont="1" applyFill="1" applyBorder="1" applyAlignment="1">
      <alignment horizontal="center" vertical="center" shrinkToFit="1"/>
    </xf>
    <xf numFmtId="0" fontId="0" fillId="6" borderId="10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 shrinkToFit="1"/>
    </xf>
    <xf numFmtId="0" fontId="0" fillId="6" borderId="0" xfId="0" applyFill="1" applyAlignment="1">
      <alignment horizontal="center" vertical="center" shrinkToFit="1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6" borderId="11" xfId="0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5" fillId="5" borderId="4" xfId="0" applyFont="1" applyFill="1" applyBorder="1" applyAlignment="1">
      <alignment horizontal="center" vertical="center" shrinkToFit="1"/>
    </xf>
    <xf numFmtId="0" fontId="5" fillId="5" borderId="10" xfId="0" applyFont="1" applyFill="1" applyBorder="1" applyAlignment="1">
      <alignment horizontal="center" vertical="center" shrinkToFit="1"/>
    </xf>
    <xf numFmtId="0" fontId="5" fillId="5" borderId="5" xfId="0" applyFont="1" applyFill="1" applyBorder="1" applyAlignment="1">
      <alignment horizontal="center" vertical="center" shrinkToFit="1"/>
    </xf>
    <xf numFmtId="0" fontId="5" fillId="5" borderId="7" xfId="0" applyFont="1" applyFill="1" applyBorder="1" applyAlignment="1">
      <alignment horizontal="center" vertical="center" shrinkToFit="1"/>
    </xf>
    <xf numFmtId="0" fontId="5" fillId="5" borderId="0" xfId="0" applyFont="1" applyFill="1" applyAlignment="1">
      <alignment horizontal="center" vertical="center" shrinkToFit="1"/>
    </xf>
    <xf numFmtId="0" fontId="5" fillId="5" borderId="9" xfId="0" applyFont="1" applyFill="1" applyBorder="1" applyAlignment="1">
      <alignment horizontal="center" vertical="center" shrinkToFit="1"/>
    </xf>
    <xf numFmtId="0" fontId="5" fillId="5" borderId="6" xfId="0" applyFont="1" applyFill="1" applyBorder="1" applyAlignment="1">
      <alignment horizontal="center" vertical="center" shrinkToFit="1"/>
    </xf>
    <xf numFmtId="0" fontId="5" fillId="5" borderId="8" xfId="0" applyFont="1" applyFill="1" applyBorder="1" applyAlignment="1">
      <alignment horizontal="center" vertical="center" shrinkToFit="1"/>
    </xf>
    <xf numFmtId="0" fontId="5" fillId="5" borderId="1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wrapText="1" shrinkToFit="1"/>
    </xf>
    <xf numFmtId="0" fontId="2" fillId="11" borderId="1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right" vertical="center" shrinkToFit="1"/>
    </xf>
    <xf numFmtId="0" fontId="2" fillId="11" borderId="13" xfId="0" applyFont="1" applyFill="1" applyBorder="1" applyAlignment="1">
      <alignment vertical="center" shrinkToFit="1"/>
    </xf>
    <xf numFmtId="0" fontId="2" fillId="11" borderId="2" xfId="0" applyFont="1" applyFill="1" applyBorder="1" applyAlignment="1">
      <alignment horizontal="left" vertical="center" shrinkToFit="1"/>
    </xf>
    <xf numFmtId="56" fontId="2" fillId="11" borderId="1" xfId="0" applyNumberFormat="1" applyFont="1" applyFill="1" applyBorder="1" applyAlignment="1">
      <alignment horizontal="center" vertical="center" shrinkToFit="1"/>
    </xf>
    <xf numFmtId="178" fontId="0" fillId="11" borderId="1" xfId="0" applyNumberFormat="1" applyFill="1" applyBorder="1" applyAlignment="1">
      <alignment horizontal="right" vertical="center"/>
    </xf>
    <xf numFmtId="176" fontId="2" fillId="11" borderId="2" xfId="0" applyNumberFormat="1" applyFont="1" applyFill="1" applyBorder="1" applyAlignment="1">
      <alignment horizontal="center" vertical="center" shrinkToFit="1"/>
    </xf>
    <xf numFmtId="56" fontId="1" fillId="11" borderId="2" xfId="0" applyNumberFormat="1" applyFont="1" applyFill="1" applyBorder="1" applyAlignment="1">
      <alignment horizontal="center" vertical="center" shrinkToFit="1"/>
    </xf>
    <xf numFmtId="3" fontId="3" fillId="11" borderId="3" xfId="0" applyNumberFormat="1" applyFont="1" applyFill="1" applyBorder="1">
      <alignment vertical="center"/>
    </xf>
    <xf numFmtId="0" fontId="12" fillId="11" borderId="1" xfId="0" applyFont="1" applyFill="1" applyBorder="1" applyAlignment="1">
      <alignment horizontal="center" vertical="center"/>
    </xf>
    <xf numFmtId="3" fontId="3" fillId="11" borderId="3" xfId="0" applyNumberFormat="1" applyFont="1" applyFill="1" applyBorder="1" applyAlignment="1">
      <alignment horizontal="right" vertical="center"/>
    </xf>
    <xf numFmtId="56" fontId="2" fillId="11" borderId="1" xfId="0" applyNumberFormat="1" applyFont="1" applyFill="1" applyBorder="1" applyAlignment="1">
      <alignment horizontal="center" vertical="center"/>
    </xf>
    <xf numFmtId="3" fontId="3" fillId="11" borderId="3" xfId="0" applyNumberFormat="1" applyFont="1" applyFill="1" applyBorder="1" applyAlignment="1">
      <alignment vertical="center" shrinkToFit="1"/>
    </xf>
    <xf numFmtId="56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shrinkToFit="1"/>
    </xf>
    <xf numFmtId="38" fontId="0" fillId="11" borderId="3" xfId="0" applyNumberFormat="1" applyFill="1" applyBorder="1" applyAlignment="1">
      <alignment horizontal="right" vertical="center"/>
    </xf>
    <xf numFmtId="38" fontId="1" fillId="11" borderId="3" xfId="0" applyNumberFormat="1" applyFont="1" applyFill="1" applyBorder="1" applyAlignment="1">
      <alignment horizontal="right" vertical="center"/>
    </xf>
    <xf numFmtId="38" fontId="3" fillId="11" borderId="3" xfId="0" applyNumberFormat="1" applyFont="1" applyFill="1" applyBorder="1" applyAlignment="1">
      <alignment horizontal="right" vertical="center"/>
    </xf>
    <xf numFmtId="9" fontId="0" fillId="11" borderId="3" xfId="0" applyNumberFormat="1" applyFill="1" applyBorder="1" applyAlignment="1">
      <alignment horizontal="right" vertical="center"/>
    </xf>
    <xf numFmtId="177" fontId="0" fillId="11" borderId="1" xfId="0" applyNumberFormat="1" applyFill="1" applyBorder="1" applyAlignment="1">
      <alignment horizontal="right" vertical="center"/>
    </xf>
    <xf numFmtId="38" fontId="0" fillId="11" borderId="1" xfId="1" applyFont="1" applyFill="1" applyBorder="1" applyAlignment="1">
      <alignment horizontal="right" vertical="center"/>
    </xf>
    <xf numFmtId="38" fontId="0" fillId="11" borderId="1" xfId="1" applyFont="1" applyFill="1" applyBorder="1">
      <alignment vertical="center"/>
    </xf>
    <xf numFmtId="0" fontId="0" fillId="11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56" fontId="2" fillId="0" borderId="1" xfId="0" applyNumberFormat="1" applyFont="1" applyFill="1" applyBorder="1" applyAlignment="1">
      <alignment horizontal="center" vertical="center" shrinkToFit="1"/>
    </xf>
    <xf numFmtId="56" fontId="3" fillId="0" borderId="1" xfId="0" applyNumberFormat="1" applyFont="1" applyFill="1" applyBorder="1" applyAlignment="1">
      <alignment horizontal="center" vertical="center" shrinkToFit="1"/>
    </xf>
    <xf numFmtId="178" fontId="0" fillId="0" borderId="1" xfId="0" applyNumberForma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 shrinkToFit="1"/>
    </xf>
    <xf numFmtId="56" fontId="1" fillId="0" borderId="2" xfId="0" applyNumberFormat="1" applyFont="1" applyFill="1" applyBorder="1" applyAlignment="1">
      <alignment horizontal="center" vertical="center" shrinkToFit="1"/>
    </xf>
    <xf numFmtId="3" fontId="3" fillId="0" borderId="3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 vertical="center"/>
    </xf>
    <xf numFmtId="56" fontId="2" fillId="0" borderId="1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vertical="center" shrinkToFit="1"/>
    </xf>
    <xf numFmtId="5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shrinkToFit="1"/>
    </xf>
    <xf numFmtId="38" fontId="0" fillId="0" borderId="3" xfId="0" applyNumberFormat="1" applyFill="1" applyBorder="1" applyAlignment="1">
      <alignment horizontal="right" vertical="center"/>
    </xf>
    <xf numFmtId="38" fontId="1" fillId="0" borderId="3" xfId="0" applyNumberFormat="1" applyFont="1" applyFill="1" applyBorder="1" applyAlignment="1">
      <alignment horizontal="right" vertical="center"/>
    </xf>
    <xf numFmtId="38" fontId="3" fillId="0" borderId="3" xfId="0" applyNumberFormat="1" applyFont="1" applyFill="1" applyBorder="1" applyAlignment="1">
      <alignment horizontal="right" vertical="center"/>
    </xf>
    <xf numFmtId="9" fontId="0" fillId="0" borderId="3" xfId="0" applyNumberForma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 shrinkToFit="1"/>
    </xf>
    <xf numFmtId="0" fontId="2" fillId="0" borderId="13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horizontal="left" vertical="center" shrinkToFit="1"/>
    </xf>
    <xf numFmtId="178" fontId="2" fillId="0" borderId="1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</cellXfs>
  <cellStyles count="6">
    <cellStyle name="桁区切り" xfId="1" builtinId="6"/>
    <cellStyle name="桁区切り 2" xfId="3" xr:uid="{8EDF722C-7FE6-4861-B79B-F850A0376B9C}"/>
    <cellStyle name="桁区切り 3" xfId="5" xr:uid="{4F7AB38D-9CA4-4A5C-B5BF-99C5FF6326D1}"/>
    <cellStyle name="標準" xfId="0" builtinId="0"/>
    <cellStyle name="標準 2" xfId="2" xr:uid="{4438A5F0-715B-4B9E-B8F5-1A53FE65EEAD}"/>
    <cellStyle name="標準 3" xfId="4" xr:uid="{40FEA528-A60C-4D3E-AE26-9F9D96470F13}"/>
  </cellStyles>
  <dxfs count="0"/>
  <tableStyles count="0" defaultTableStyle="TableStyleMedium2"/>
  <colors>
    <mruColors>
      <color rgb="FFCCECFF"/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8295-6C29-42F2-ACE2-2B5777B491E9}">
  <sheetPr codeName="Sheet1">
    <tabColor rgb="FFFFFF00"/>
  </sheetPr>
  <dimension ref="A1:AK146"/>
  <sheetViews>
    <sheetView tabSelected="1" zoomScaleNormal="100" zoomScaleSheetLayoutView="100" workbookViewId="0">
      <pane xSplit="5" ySplit="9" topLeftCell="L62" activePane="bottomRight" state="frozen"/>
      <selection pane="topRight" activeCell="F1" sqref="F1"/>
      <selection pane="bottomLeft" activeCell="A4" sqref="A4"/>
      <selection pane="bottomRight" activeCell="Q68" sqref="Q68"/>
    </sheetView>
  </sheetViews>
  <sheetFormatPr defaultColWidth="9" defaultRowHeight="13"/>
  <cols>
    <col min="1" max="1" width="5.6328125" customWidth="1"/>
    <col min="2" max="3" width="7.90625" customWidth="1"/>
    <col min="4" max="4" width="18.7265625" customWidth="1"/>
    <col min="5" max="5" width="5.08984375" customWidth="1"/>
    <col min="6" max="6" width="114.08984375" style="5" customWidth="1"/>
    <col min="7" max="8" width="15.36328125" style="1" customWidth="1"/>
    <col min="9" max="9" width="14.90625" style="1" customWidth="1"/>
    <col min="10" max="10" width="15.453125" style="2" customWidth="1"/>
    <col min="11" max="11" width="21.81640625" style="3" customWidth="1"/>
    <col min="12" max="12" width="8.36328125" style="4" customWidth="1"/>
    <col min="13" max="13" width="12.90625" style="6" customWidth="1"/>
    <col min="14" max="14" width="13" style="7" customWidth="1"/>
    <col min="15" max="15" width="8" style="7" customWidth="1"/>
    <col min="16" max="16" width="13" style="7" customWidth="1"/>
    <col min="17" max="17" width="13.08984375" style="7" customWidth="1"/>
    <col min="18" max="18" width="13" style="7" customWidth="1"/>
    <col min="19" max="19" width="11.453125" style="8" customWidth="1"/>
    <col min="20" max="20" width="54.453125" hidden="1" customWidth="1"/>
    <col min="21" max="21" width="14.453125" style="11" hidden="1" customWidth="1"/>
    <col min="22" max="28" width="12.6328125" style="27" hidden="1" customWidth="1"/>
    <col min="29" max="29" width="12.6328125" style="9" hidden="1" customWidth="1"/>
    <col min="30" max="30" width="13.453125" style="10" hidden="1" customWidth="1"/>
    <col min="31" max="31" width="8.453125" style="12" hidden="1" customWidth="1"/>
    <col min="32" max="32" width="10.6328125" style="1" customWidth="1"/>
    <col min="33" max="33" width="11" customWidth="1"/>
    <col min="34" max="34" width="10.6328125" style="1" customWidth="1"/>
    <col min="35" max="35" width="11" customWidth="1"/>
    <col min="36" max="36" width="10.08984375" customWidth="1"/>
  </cols>
  <sheetData>
    <row r="1" spans="1:36" ht="15" customHeight="1">
      <c r="A1" s="213" t="s">
        <v>42</v>
      </c>
      <c r="B1" s="213"/>
      <c r="C1" s="213"/>
      <c r="D1" s="213"/>
      <c r="E1" s="213"/>
      <c r="F1" s="25"/>
      <c r="G1" s="44"/>
      <c r="H1" s="75"/>
      <c r="I1" s="25"/>
      <c r="J1" s="25"/>
      <c r="K1" s="46"/>
      <c r="L1" s="25"/>
      <c r="M1" s="25"/>
      <c r="N1" s="25"/>
      <c r="O1" s="25"/>
      <c r="P1" s="195" t="s">
        <v>16</v>
      </c>
      <c r="Q1" s="196"/>
      <c r="R1" s="196"/>
      <c r="S1" s="197"/>
      <c r="T1" s="25"/>
      <c r="U1" s="25"/>
      <c r="V1" s="204" t="s">
        <v>20</v>
      </c>
      <c r="W1" s="205"/>
      <c r="X1" s="205"/>
      <c r="Y1" s="205"/>
      <c r="Z1" s="205"/>
      <c r="AA1" s="205"/>
      <c r="AB1" s="205"/>
      <c r="AC1" s="205"/>
      <c r="AD1" s="205"/>
      <c r="AE1" s="206"/>
      <c r="AF1" s="180" t="s">
        <v>8</v>
      </c>
      <c r="AG1" s="181"/>
      <c r="AH1" s="181"/>
      <c r="AI1" s="181"/>
      <c r="AJ1" s="182"/>
    </row>
    <row r="2" spans="1:36" ht="15" customHeight="1">
      <c r="A2" s="213"/>
      <c r="B2" s="213"/>
      <c r="C2" s="213"/>
      <c r="D2" s="213"/>
      <c r="E2" s="213"/>
      <c r="F2" s="75"/>
      <c r="G2" s="45"/>
      <c r="H2" s="75"/>
      <c r="I2" s="25"/>
      <c r="J2" s="25"/>
      <c r="K2" s="46"/>
      <c r="L2" s="25"/>
      <c r="M2" s="25"/>
      <c r="N2" s="25"/>
      <c r="O2" s="25"/>
      <c r="P2" s="198"/>
      <c r="Q2" s="199"/>
      <c r="R2" s="199"/>
      <c r="S2" s="200"/>
      <c r="T2" s="25"/>
      <c r="U2" s="25"/>
      <c r="V2" s="207"/>
      <c r="W2" s="208"/>
      <c r="X2" s="208"/>
      <c r="Y2" s="208"/>
      <c r="Z2" s="208"/>
      <c r="AA2" s="208"/>
      <c r="AB2" s="208"/>
      <c r="AC2" s="208"/>
      <c r="AD2" s="208"/>
      <c r="AE2" s="209"/>
      <c r="AF2" s="183"/>
      <c r="AG2" s="184"/>
      <c r="AH2" s="184"/>
      <c r="AI2" s="184"/>
      <c r="AJ2" s="185"/>
    </row>
    <row r="3" spans="1:36" ht="15" customHeight="1">
      <c r="A3" s="213"/>
      <c r="B3" s="213"/>
      <c r="C3" s="213"/>
      <c r="D3" s="213"/>
      <c r="E3" s="213"/>
      <c r="F3" s="75"/>
      <c r="G3" s="66"/>
      <c r="H3" s="75"/>
      <c r="I3" s="25"/>
      <c r="J3" s="25"/>
      <c r="K3" s="46"/>
      <c r="L3" s="25"/>
      <c r="M3" s="25"/>
      <c r="N3" s="25"/>
      <c r="O3" s="25"/>
      <c r="P3" s="198"/>
      <c r="Q3" s="199"/>
      <c r="R3" s="199"/>
      <c r="S3" s="200"/>
      <c r="T3" s="25"/>
      <c r="U3" s="25"/>
      <c r="V3" s="207"/>
      <c r="W3" s="208"/>
      <c r="X3" s="208"/>
      <c r="Y3" s="208"/>
      <c r="Z3" s="208"/>
      <c r="AA3" s="208"/>
      <c r="AB3" s="208"/>
      <c r="AC3" s="208"/>
      <c r="AD3" s="208"/>
      <c r="AE3" s="209"/>
      <c r="AF3" s="183"/>
      <c r="AG3" s="184"/>
      <c r="AH3" s="184"/>
      <c r="AI3" s="184"/>
      <c r="AJ3" s="185"/>
    </row>
    <row r="4" spans="1:36" ht="15" customHeight="1">
      <c r="A4" s="213"/>
      <c r="B4" s="213"/>
      <c r="C4" s="213"/>
      <c r="D4" s="213"/>
      <c r="E4" s="213"/>
      <c r="F4" s="75" t="s">
        <v>110</v>
      </c>
      <c r="G4" s="85"/>
      <c r="H4" s="75"/>
      <c r="I4" s="25"/>
      <c r="J4" s="86"/>
      <c r="K4" s="46"/>
      <c r="L4" s="25"/>
      <c r="M4" s="25"/>
      <c r="N4" s="25"/>
      <c r="O4" s="25"/>
      <c r="P4" s="198"/>
      <c r="Q4" s="199"/>
      <c r="R4" s="199"/>
      <c r="S4" s="200"/>
      <c r="T4" s="25"/>
      <c r="U4" s="25"/>
      <c r="V4" s="207"/>
      <c r="W4" s="208"/>
      <c r="X4" s="208"/>
      <c r="Y4" s="208"/>
      <c r="Z4" s="208"/>
      <c r="AA4" s="208"/>
      <c r="AB4" s="208"/>
      <c r="AC4" s="208"/>
      <c r="AD4" s="208"/>
      <c r="AE4" s="209"/>
      <c r="AF4" s="183"/>
      <c r="AG4" s="184"/>
      <c r="AH4" s="184"/>
      <c r="AI4" s="184"/>
      <c r="AJ4" s="185"/>
    </row>
    <row r="5" spans="1:36" ht="15" customHeight="1">
      <c r="A5" s="189" t="s">
        <v>41</v>
      </c>
      <c r="B5" s="189"/>
      <c r="C5" s="189"/>
      <c r="D5" s="189"/>
      <c r="E5" s="189"/>
      <c r="F5" s="75"/>
      <c r="G5" s="87"/>
      <c r="H5" s="164" t="s">
        <v>278</v>
      </c>
      <c r="I5" s="25"/>
      <c r="J5" s="25"/>
      <c r="K5" s="46"/>
      <c r="L5" s="25"/>
      <c r="M5" s="25"/>
      <c r="N5" s="25"/>
      <c r="O5" s="25"/>
      <c r="P5" s="198"/>
      <c r="Q5" s="199"/>
      <c r="R5" s="199"/>
      <c r="S5" s="200"/>
      <c r="T5" s="25"/>
      <c r="U5" s="25"/>
      <c r="V5" s="207"/>
      <c r="W5" s="208"/>
      <c r="X5" s="208"/>
      <c r="Y5" s="208"/>
      <c r="Z5" s="208"/>
      <c r="AA5" s="208"/>
      <c r="AB5" s="208"/>
      <c r="AC5" s="208"/>
      <c r="AD5" s="208"/>
      <c r="AE5" s="209"/>
      <c r="AF5" s="183"/>
      <c r="AG5" s="184"/>
      <c r="AH5" s="184"/>
      <c r="AI5" s="184"/>
      <c r="AJ5" s="185"/>
    </row>
    <row r="6" spans="1:36" ht="15" customHeight="1">
      <c r="A6" s="190"/>
      <c r="B6" s="191"/>
      <c r="C6" s="191"/>
      <c r="D6" s="191"/>
      <c r="E6" s="191"/>
      <c r="F6" s="67" t="s">
        <v>105</v>
      </c>
      <c r="G6" s="163"/>
      <c r="H6" s="165" t="s">
        <v>277</v>
      </c>
      <c r="I6" s="25"/>
      <c r="J6" s="25"/>
      <c r="K6" s="46"/>
      <c r="L6" s="25"/>
      <c r="M6" s="25"/>
      <c r="N6" s="25"/>
      <c r="O6" s="25"/>
      <c r="P6" s="198"/>
      <c r="Q6" s="199"/>
      <c r="R6" s="199"/>
      <c r="S6" s="200"/>
      <c r="T6" s="25"/>
      <c r="U6" s="25"/>
      <c r="V6" s="207"/>
      <c r="W6" s="208"/>
      <c r="X6" s="208"/>
      <c r="Y6" s="208"/>
      <c r="Z6" s="208"/>
      <c r="AA6" s="208"/>
      <c r="AB6" s="208"/>
      <c r="AC6" s="208"/>
      <c r="AD6" s="208"/>
      <c r="AE6" s="209"/>
      <c r="AF6" s="183"/>
      <c r="AG6" s="184"/>
      <c r="AH6" s="184"/>
      <c r="AI6" s="184"/>
      <c r="AJ6" s="185"/>
    </row>
    <row r="7" spans="1:36" ht="15" customHeight="1">
      <c r="A7" s="191"/>
      <c r="B7" s="191"/>
      <c r="C7" s="191"/>
      <c r="D7" s="191"/>
      <c r="E7" s="191"/>
      <c r="F7" s="67" t="s">
        <v>106</v>
      </c>
      <c r="G7" s="25"/>
      <c r="H7" s="25"/>
      <c r="I7" s="25"/>
      <c r="J7" s="67"/>
      <c r="K7" s="46"/>
      <c r="L7" s="25"/>
      <c r="M7" s="25"/>
      <c r="N7" s="25"/>
      <c r="O7" s="25"/>
      <c r="P7" s="198"/>
      <c r="Q7" s="199"/>
      <c r="R7" s="199"/>
      <c r="S7" s="200"/>
      <c r="T7" s="25"/>
      <c r="U7" s="25"/>
      <c r="V7" s="207"/>
      <c r="W7" s="208"/>
      <c r="X7" s="208"/>
      <c r="Y7" s="208"/>
      <c r="Z7" s="208"/>
      <c r="AA7" s="208"/>
      <c r="AB7" s="208"/>
      <c r="AC7" s="208"/>
      <c r="AD7" s="208"/>
      <c r="AE7" s="209"/>
      <c r="AF7" s="183"/>
      <c r="AG7" s="184"/>
      <c r="AH7" s="184"/>
      <c r="AI7" s="184"/>
      <c r="AJ7" s="185"/>
    </row>
    <row r="8" spans="1:36" ht="6" customHeight="1">
      <c r="A8" s="192"/>
      <c r="B8" s="192"/>
      <c r="C8" s="192"/>
      <c r="D8" s="192"/>
      <c r="E8" s="192"/>
      <c r="F8" s="43"/>
      <c r="G8" s="43"/>
      <c r="H8" s="43"/>
      <c r="I8" s="43"/>
      <c r="J8" s="43"/>
      <c r="K8" s="43"/>
      <c r="L8" s="43"/>
      <c r="M8" s="43"/>
      <c r="N8" s="43"/>
      <c r="O8" s="43"/>
      <c r="P8" s="201"/>
      <c r="Q8" s="202"/>
      <c r="R8" s="202"/>
      <c r="S8" s="203"/>
      <c r="T8" s="25"/>
      <c r="U8" s="43"/>
      <c r="V8" s="210"/>
      <c r="W8" s="211"/>
      <c r="X8" s="211"/>
      <c r="Y8" s="211"/>
      <c r="Z8" s="211"/>
      <c r="AA8" s="211"/>
      <c r="AB8" s="211"/>
      <c r="AC8" s="211"/>
      <c r="AD8" s="211"/>
      <c r="AE8" s="212"/>
      <c r="AF8" s="186"/>
      <c r="AG8" s="187"/>
      <c r="AH8" s="187"/>
      <c r="AI8" s="187"/>
      <c r="AJ8" s="188"/>
    </row>
    <row r="9" spans="1:36" ht="31.4" customHeight="1">
      <c r="A9" s="76" t="s">
        <v>44</v>
      </c>
      <c r="B9" s="13" t="s">
        <v>0</v>
      </c>
      <c r="C9" s="69" t="s">
        <v>32</v>
      </c>
      <c r="D9" s="193" t="s">
        <v>15</v>
      </c>
      <c r="E9" s="194"/>
      <c r="F9" s="69" t="s">
        <v>3</v>
      </c>
      <c r="G9" s="68" t="s">
        <v>24</v>
      </c>
      <c r="H9" s="84" t="s">
        <v>40</v>
      </c>
      <c r="I9" s="68" t="s">
        <v>31</v>
      </c>
      <c r="J9" s="60" t="s">
        <v>23</v>
      </c>
      <c r="K9" s="14" t="s">
        <v>1</v>
      </c>
      <c r="L9" s="15" t="s">
        <v>2</v>
      </c>
      <c r="M9" s="76" t="s">
        <v>33</v>
      </c>
      <c r="N9" s="16" t="s">
        <v>49</v>
      </c>
      <c r="O9" s="16" t="s">
        <v>28</v>
      </c>
      <c r="P9" s="89" t="s">
        <v>12</v>
      </c>
      <c r="Q9" s="57" t="s">
        <v>10</v>
      </c>
      <c r="R9" s="59" t="s">
        <v>22</v>
      </c>
      <c r="S9" s="58" t="s">
        <v>11</v>
      </c>
      <c r="T9" s="13" t="s">
        <v>4</v>
      </c>
      <c r="U9" s="61" t="s">
        <v>17</v>
      </c>
      <c r="V9" s="71" t="s">
        <v>25</v>
      </c>
      <c r="W9" s="71" t="s">
        <v>26</v>
      </c>
      <c r="X9" s="71"/>
      <c r="Y9" s="62" t="s">
        <v>35</v>
      </c>
      <c r="Z9" s="62"/>
      <c r="AA9" s="71" t="s">
        <v>38</v>
      </c>
      <c r="AB9" s="71" t="s">
        <v>34</v>
      </c>
      <c r="AC9" s="62" t="s">
        <v>27</v>
      </c>
      <c r="AD9" s="41" t="s">
        <v>7</v>
      </c>
      <c r="AE9" s="42" t="s">
        <v>13</v>
      </c>
      <c r="AF9" s="73" t="s">
        <v>29</v>
      </c>
      <c r="AG9" s="74" t="s">
        <v>30</v>
      </c>
      <c r="AH9" s="47" t="s">
        <v>5</v>
      </c>
      <c r="AI9" s="48" t="s">
        <v>6</v>
      </c>
      <c r="AJ9" s="49" t="s">
        <v>14</v>
      </c>
    </row>
    <row r="10" spans="1:36" ht="18" customHeight="1">
      <c r="A10" s="177" t="s">
        <v>36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9"/>
      <c r="V10" s="26">
        <v>0</v>
      </c>
      <c r="W10" s="26"/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33">
        <f>SUM(V10:AC10)</f>
        <v>0</v>
      </c>
      <c r="AE10" s="35" t="e">
        <f>SUM(U10-AD10)/U10</f>
        <v>#DIV/0!</v>
      </c>
      <c r="AF10" s="22"/>
      <c r="AG10" s="50">
        <v>0</v>
      </c>
      <c r="AH10" s="77"/>
      <c r="AI10" s="78">
        <v>0</v>
      </c>
      <c r="AJ10" s="24">
        <f>(P10+R10)-(AG10+AI10)</f>
        <v>0</v>
      </c>
    </row>
    <row r="11" spans="1:36" ht="18" customHeight="1">
      <c r="A11" s="174" t="s">
        <v>39</v>
      </c>
      <c r="B11" s="175"/>
      <c r="C11" s="175"/>
      <c r="D11" s="175"/>
      <c r="E11" s="176"/>
      <c r="F11" s="20"/>
      <c r="G11" s="21"/>
      <c r="H11" s="21"/>
      <c r="I11" s="21"/>
      <c r="J11" s="29"/>
      <c r="K11" s="28"/>
      <c r="L11" s="51"/>
      <c r="M11" s="21"/>
      <c r="N11" s="31"/>
      <c r="O11" s="72"/>
      <c r="P11" s="90"/>
      <c r="Q11" s="52"/>
      <c r="R11" s="30"/>
      <c r="S11" s="53"/>
      <c r="T11" s="79"/>
      <c r="U11" s="33">
        <f t="shared" ref="U11" si="0">SUM(P11+R11)/1.1</f>
        <v>0</v>
      </c>
      <c r="V11" s="56"/>
      <c r="W11" s="56"/>
      <c r="X11" s="26"/>
      <c r="Y11" s="26"/>
      <c r="Z11" s="26"/>
      <c r="AA11" s="26"/>
      <c r="AB11" s="26"/>
      <c r="AC11" s="26"/>
      <c r="AD11" s="33">
        <f t="shared" ref="AD11" si="1">SUM(V11:AC11)</f>
        <v>0</v>
      </c>
      <c r="AE11" s="35" t="e">
        <f t="shared" ref="AE11" si="2">SUM(U11-AD11)/U11</f>
        <v>#DIV/0!</v>
      </c>
      <c r="AF11" s="22"/>
      <c r="AG11" s="50">
        <v>0</v>
      </c>
      <c r="AH11" s="77"/>
      <c r="AI11" s="78">
        <v>0</v>
      </c>
      <c r="AJ11" s="24">
        <f t="shared" ref="AJ11" si="3">(P11+R11)-(AG11+AI11)</f>
        <v>0</v>
      </c>
    </row>
    <row r="12" spans="1:36" ht="18" customHeight="1">
      <c r="A12" s="121">
        <v>1</v>
      </c>
      <c r="B12" s="121">
        <v>301</v>
      </c>
      <c r="C12" s="122" t="s">
        <v>51</v>
      </c>
      <c r="D12" s="123" t="s">
        <v>85</v>
      </c>
      <c r="E12" s="124" t="s">
        <v>45</v>
      </c>
      <c r="F12" s="125" t="s">
        <v>86</v>
      </c>
      <c r="G12" s="21" t="s">
        <v>87</v>
      </c>
      <c r="H12" s="126">
        <v>45790</v>
      </c>
      <c r="I12" s="21">
        <v>45792</v>
      </c>
      <c r="J12" s="29">
        <v>261000</v>
      </c>
      <c r="K12" s="28" t="s">
        <v>88</v>
      </c>
      <c r="L12" s="51"/>
      <c r="M12" s="21"/>
      <c r="N12" s="31"/>
      <c r="O12" s="72"/>
      <c r="P12" s="90"/>
      <c r="Q12" s="52"/>
      <c r="R12" s="30"/>
      <c r="S12" s="53"/>
      <c r="T12" s="79"/>
      <c r="U12" s="127"/>
      <c r="V12" s="128"/>
      <c r="W12" s="128"/>
      <c r="X12" s="129"/>
      <c r="Y12" s="129"/>
      <c r="Z12" s="129"/>
      <c r="AA12" s="129"/>
      <c r="AB12" s="129"/>
      <c r="AC12" s="129"/>
      <c r="AD12" s="127"/>
      <c r="AE12" s="130"/>
      <c r="AF12" s="77"/>
      <c r="AG12" s="78">
        <v>0</v>
      </c>
      <c r="AH12" s="77"/>
      <c r="AI12" s="78">
        <v>0</v>
      </c>
      <c r="AJ12" s="24">
        <f t="shared" ref="AJ12:AJ114" si="4">(P12+R12)-(AG12+AI12)</f>
        <v>0</v>
      </c>
    </row>
    <row r="13" spans="1:36" s="155" customFormat="1" ht="18" customHeight="1">
      <c r="A13" s="131">
        <v>1</v>
      </c>
      <c r="B13" s="131">
        <v>301</v>
      </c>
      <c r="C13" s="132" t="s">
        <v>51</v>
      </c>
      <c r="D13" s="133" t="s">
        <v>85</v>
      </c>
      <c r="E13" s="134" t="s">
        <v>45</v>
      </c>
      <c r="F13" s="135" t="s">
        <v>86</v>
      </c>
      <c r="G13" s="136" t="s">
        <v>87</v>
      </c>
      <c r="H13" s="137">
        <v>45790</v>
      </c>
      <c r="I13" s="136">
        <v>45793</v>
      </c>
      <c r="J13" s="138">
        <v>264000</v>
      </c>
      <c r="K13" s="139" t="s">
        <v>124</v>
      </c>
      <c r="L13" s="140" t="s">
        <v>21</v>
      </c>
      <c r="M13" s="136"/>
      <c r="N13" s="141">
        <v>264000</v>
      </c>
      <c r="O13" s="142" t="s">
        <v>171</v>
      </c>
      <c r="P13" s="143"/>
      <c r="Q13" s="144"/>
      <c r="R13" s="145"/>
      <c r="S13" s="146"/>
      <c r="T13" s="147"/>
      <c r="U13" s="148"/>
      <c r="V13" s="149"/>
      <c r="W13" s="149"/>
      <c r="X13" s="150"/>
      <c r="Y13" s="150"/>
      <c r="Z13" s="150"/>
      <c r="AA13" s="150"/>
      <c r="AB13" s="150"/>
      <c r="AC13" s="150"/>
      <c r="AD13" s="148"/>
      <c r="AE13" s="151"/>
      <c r="AF13" s="152"/>
      <c r="AG13" s="153">
        <v>0</v>
      </c>
      <c r="AH13" s="152"/>
      <c r="AI13" s="153">
        <v>0</v>
      </c>
      <c r="AJ13" s="154">
        <f t="shared" si="4"/>
        <v>0</v>
      </c>
    </row>
    <row r="14" spans="1:36" s="155" customFormat="1" ht="18" customHeight="1">
      <c r="A14" s="131">
        <v>1</v>
      </c>
      <c r="B14" s="131">
        <v>502</v>
      </c>
      <c r="C14" s="132" t="s">
        <v>51</v>
      </c>
      <c r="D14" s="133" t="s">
        <v>193</v>
      </c>
      <c r="E14" s="134" t="s">
        <v>45</v>
      </c>
      <c r="F14" s="135" t="s">
        <v>194</v>
      </c>
      <c r="G14" s="136" t="s">
        <v>91</v>
      </c>
      <c r="H14" s="137">
        <v>45801</v>
      </c>
      <c r="I14" s="136">
        <v>45805</v>
      </c>
      <c r="J14" s="138">
        <v>679000</v>
      </c>
      <c r="K14" s="139" t="s">
        <v>195</v>
      </c>
      <c r="L14" s="140" t="s">
        <v>21</v>
      </c>
      <c r="M14" s="136"/>
      <c r="N14" s="141">
        <v>679000</v>
      </c>
      <c r="O14" s="142" t="s">
        <v>171</v>
      </c>
      <c r="P14" s="143"/>
      <c r="Q14" s="144"/>
      <c r="R14" s="145"/>
      <c r="S14" s="146"/>
      <c r="T14" s="147"/>
      <c r="U14" s="148"/>
      <c r="V14" s="149"/>
      <c r="W14" s="149"/>
      <c r="X14" s="150"/>
      <c r="Y14" s="150"/>
      <c r="Z14" s="150"/>
      <c r="AA14" s="150"/>
      <c r="AB14" s="150"/>
      <c r="AC14" s="150"/>
      <c r="AD14" s="148"/>
      <c r="AE14" s="151"/>
      <c r="AF14" s="152"/>
      <c r="AG14" s="153">
        <v>0</v>
      </c>
      <c r="AH14" s="152"/>
      <c r="AI14" s="153">
        <v>0</v>
      </c>
      <c r="AJ14" s="154">
        <f t="shared" si="4"/>
        <v>0</v>
      </c>
    </row>
    <row r="15" spans="1:36" s="155" customFormat="1" ht="18" customHeight="1">
      <c r="A15" s="131">
        <v>1</v>
      </c>
      <c r="B15" s="131">
        <v>302</v>
      </c>
      <c r="C15" s="132" t="s">
        <v>51</v>
      </c>
      <c r="D15" s="133" t="s">
        <v>89</v>
      </c>
      <c r="E15" s="134" t="s">
        <v>45</v>
      </c>
      <c r="F15" s="135" t="s">
        <v>90</v>
      </c>
      <c r="G15" s="136" t="s">
        <v>91</v>
      </c>
      <c r="H15" s="137">
        <v>45791</v>
      </c>
      <c r="I15" s="136">
        <v>45792</v>
      </c>
      <c r="J15" s="138">
        <v>26800</v>
      </c>
      <c r="K15" s="139" t="s">
        <v>92</v>
      </c>
      <c r="L15" s="140" t="s">
        <v>21</v>
      </c>
      <c r="M15" s="136"/>
      <c r="N15" s="141">
        <v>26800</v>
      </c>
      <c r="O15" s="142" t="s">
        <v>171</v>
      </c>
      <c r="P15" s="143"/>
      <c r="Q15" s="144"/>
      <c r="R15" s="145"/>
      <c r="S15" s="146"/>
      <c r="T15" s="147"/>
      <c r="U15" s="148"/>
      <c r="V15" s="149"/>
      <c r="W15" s="149"/>
      <c r="X15" s="150"/>
      <c r="Y15" s="150"/>
      <c r="Z15" s="150"/>
      <c r="AA15" s="150"/>
      <c r="AB15" s="150"/>
      <c r="AC15" s="150"/>
      <c r="AD15" s="148"/>
      <c r="AE15" s="151"/>
      <c r="AF15" s="152"/>
      <c r="AG15" s="153">
        <v>0</v>
      </c>
      <c r="AH15" s="152"/>
      <c r="AI15" s="153">
        <v>0</v>
      </c>
      <c r="AJ15" s="154">
        <f t="shared" si="4"/>
        <v>0</v>
      </c>
    </row>
    <row r="16" spans="1:36" s="155" customFormat="1" ht="18" customHeight="1">
      <c r="A16" s="131">
        <v>1</v>
      </c>
      <c r="B16" s="131">
        <v>503</v>
      </c>
      <c r="C16" s="132" t="s">
        <v>303</v>
      </c>
      <c r="D16" s="133" t="s">
        <v>313</v>
      </c>
      <c r="E16" s="134" t="s">
        <v>288</v>
      </c>
      <c r="F16" s="135" t="s">
        <v>314</v>
      </c>
      <c r="G16" s="136" t="s">
        <v>315</v>
      </c>
      <c r="H16" s="137">
        <v>45814</v>
      </c>
      <c r="I16" s="136">
        <v>45814</v>
      </c>
      <c r="J16" s="138">
        <v>46200</v>
      </c>
      <c r="K16" s="139" t="s">
        <v>316</v>
      </c>
      <c r="L16" s="140" t="s">
        <v>21</v>
      </c>
      <c r="M16" s="136"/>
      <c r="N16" s="141">
        <v>46200</v>
      </c>
      <c r="O16" s="142" t="s">
        <v>171</v>
      </c>
      <c r="P16" s="143"/>
      <c r="Q16" s="144"/>
      <c r="R16" s="145"/>
      <c r="S16" s="146"/>
      <c r="T16" s="147"/>
      <c r="U16" s="148"/>
      <c r="V16" s="149"/>
      <c r="W16" s="149"/>
      <c r="X16" s="150"/>
      <c r="Y16" s="150"/>
      <c r="Z16" s="150"/>
      <c r="AA16" s="150"/>
      <c r="AB16" s="150"/>
      <c r="AC16" s="150"/>
      <c r="AD16" s="148"/>
      <c r="AE16" s="151"/>
      <c r="AF16" s="152"/>
      <c r="AG16" s="153"/>
      <c r="AH16" s="152"/>
      <c r="AI16" s="153"/>
      <c r="AJ16" s="154"/>
    </row>
    <row r="17" spans="1:36" s="155" customFormat="1" ht="18" customHeight="1">
      <c r="A17" s="156">
        <v>1</v>
      </c>
      <c r="B17" s="156">
        <v>304</v>
      </c>
      <c r="C17" s="132" t="s">
        <v>51</v>
      </c>
      <c r="D17" s="157" t="s">
        <v>52</v>
      </c>
      <c r="E17" s="158" t="s">
        <v>45</v>
      </c>
      <c r="F17" s="159" t="s">
        <v>53</v>
      </c>
      <c r="G17" s="136" t="s">
        <v>64</v>
      </c>
      <c r="H17" s="136">
        <v>45785</v>
      </c>
      <c r="I17" s="136">
        <v>45786</v>
      </c>
      <c r="J17" s="138">
        <v>182000</v>
      </c>
      <c r="K17" s="139" t="s">
        <v>54</v>
      </c>
      <c r="L17" s="140" t="s">
        <v>21</v>
      </c>
      <c r="M17" s="136"/>
      <c r="N17" s="141">
        <v>182000</v>
      </c>
      <c r="O17" s="142" t="s">
        <v>171</v>
      </c>
      <c r="P17" s="143"/>
      <c r="Q17" s="144"/>
      <c r="R17" s="145"/>
      <c r="S17" s="146"/>
      <c r="T17" s="147"/>
      <c r="U17" s="148"/>
      <c r="V17" s="149"/>
      <c r="W17" s="149"/>
      <c r="X17" s="150"/>
      <c r="Y17" s="150"/>
      <c r="Z17" s="150"/>
      <c r="AA17" s="150"/>
      <c r="AB17" s="150"/>
      <c r="AC17" s="150"/>
      <c r="AD17" s="148"/>
      <c r="AE17" s="151"/>
      <c r="AF17" s="152"/>
      <c r="AG17" s="153">
        <v>0</v>
      </c>
      <c r="AH17" s="152"/>
      <c r="AI17" s="153">
        <v>0</v>
      </c>
      <c r="AJ17" s="154">
        <f t="shared" si="4"/>
        <v>0</v>
      </c>
    </row>
    <row r="18" spans="1:36" s="155" customFormat="1" ht="18" customHeight="1">
      <c r="A18" s="156">
        <v>1</v>
      </c>
      <c r="B18" s="156">
        <v>105</v>
      </c>
      <c r="C18" s="132" t="s">
        <v>51</v>
      </c>
      <c r="D18" s="157" t="s">
        <v>131</v>
      </c>
      <c r="E18" s="158" t="s">
        <v>45</v>
      </c>
      <c r="F18" s="159" t="s">
        <v>132</v>
      </c>
      <c r="G18" s="136" t="s">
        <v>65</v>
      </c>
      <c r="H18" s="136">
        <v>45794</v>
      </c>
      <c r="I18" s="136">
        <v>45797</v>
      </c>
      <c r="J18" s="138">
        <v>63800</v>
      </c>
      <c r="K18" s="139" t="s">
        <v>133</v>
      </c>
      <c r="L18" s="140" t="s">
        <v>21</v>
      </c>
      <c r="M18" s="136"/>
      <c r="N18" s="141">
        <v>63800</v>
      </c>
      <c r="O18" s="142" t="s">
        <v>171</v>
      </c>
      <c r="P18" s="143"/>
      <c r="Q18" s="144"/>
      <c r="R18" s="145"/>
      <c r="S18" s="146"/>
      <c r="T18" s="147"/>
      <c r="U18" s="148"/>
      <c r="V18" s="149"/>
      <c r="W18" s="149"/>
      <c r="X18" s="150"/>
      <c r="Y18" s="150"/>
      <c r="Z18" s="150"/>
      <c r="AA18" s="150"/>
      <c r="AB18" s="150"/>
      <c r="AC18" s="150"/>
      <c r="AD18" s="148"/>
      <c r="AE18" s="151"/>
      <c r="AF18" s="152"/>
      <c r="AG18" s="153">
        <v>0</v>
      </c>
      <c r="AH18" s="152"/>
      <c r="AI18" s="153">
        <v>0</v>
      </c>
      <c r="AJ18" s="154">
        <f t="shared" si="4"/>
        <v>0</v>
      </c>
    </row>
    <row r="19" spans="1:36" s="155" customFormat="1" ht="18" customHeight="1">
      <c r="A19" s="156">
        <v>1</v>
      </c>
      <c r="B19" s="156">
        <v>505</v>
      </c>
      <c r="C19" s="132" t="s">
        <v>51</v>
      </c>
      <c r="D19" s="157" t="s">
        <v>121</v>
      </c>
      <c r="E19" s="158" t="s">
        <v>45</v>
      </c>
      <c r="F19" s="159" t="s">
        <v>122</v>
      </c>
      <c r="G19" s="136" t="s">
        <v>65</v>
      </c>
      <c r="H19" s="136">
        <v>45790</v>
      </c>
      <c r="I19" s="136">
        <v>45793</v>
      </c>
      <c r="J19" s="138">
        <v>373000</v>
      </c>
      <c r="K19" s="139" t="s">
        <v>123</v>
      </c>
      <c r="L19" s="140" t="s">
        <v>21</v>
      </c>
      <c r="M19" s="136"/>
      <c r="N19" s="141">
        <v>373000</v>
      </c>
      <c r="O19" s="142" t="s">
        <v>171</v>
      </c>
      <c r="P19" s="143"/>
      <c r="Q19" s="144"/>
      <c r="R19" s="145"/>
      <c r="S19" s="146"/>
      <c r="T19" s="147"/>
      <c r="U19" s="148"/>
      <c r="V19" s="149"/>
      <c r="W19" s="149"/>
      <c r="X19" s="150"/>
      <c r="Y19" s="150"/>
      <c r="Z19" s="150"/>
      <c r="AA19" s="150"/>
      <c r="AB19" s="150"/>
      <c r="AC19" s="150"/>
      <c r="AD19" s="148"/>
      <c r="AE19" s="151"/>
      <c r="AF19" s="152"/>
      <c r="AG19" s="153">
        <v>0</v>
      </c>
      <c r="AH19" s="152"/>
      <c r="AI19" s="153">
        <v>0</v>
      </c>
      <c r="AJ19" s="154">
        <f t="shared" si="4"/>
        <v>0</v>
      </c>
    </row>
    <row r="20" spans="1:36" ht="18" customHeight="1">
      <c r="A20" s="107">
        <v>1</v>
      </c>
      <c r="B20" s="107">
        <v>205</v>
      </c>
      <c r="C20" s="91" t="s">
        <v>51</v>
      </c>
      <c r="D20" s="109" t="s">
        <v>47</v>
      </c>
      <c r="E20" s="117" t="s">
        <v>45</v>
      </c>
      <c r="F20" s="110" t="s">
        <v>48</v>
      </c>
      <c r="G20" s="92" t="s">
        <v>65</v>
      </c>
      <c r="H20" s="92">
        <v>45764</v>
      </c>
      <c r="I20" s="92">
        <v>45784</v>
      </c>
      <c r="J20" s="93">
        <v>230000</v>
      </c>
      <c r="K20" s="94" t="s">
        <v>50</v>
      </c>
      <c r="L20" s="95"/>
      <c r="M20" s="92"/>
      <c r="N20" s="96"/>
      <c r="O20" s="97"/>
      <c r="P20" s="98"/>
      <c r="Q20" s="99"/>
      <c r="R20" s="100"/>
      <c r="S20" s="101"/>
      <c r="T20" s="102"/>
      <c r="U20" s="103"/>
      <c r="V20" s="104"/>
      <c r="W20" s="104"/>
      <c r="X20" s="105"/>
      <c r="Y20" s="105"/>
      <c r="Z20" s="105"/>
      <c r="AA20" s="105"/>
      <c r="AB20" s="105"/>
      <c r="AC20" s="105"/>
      <c r="AD20" s="103"/>
      <c r="AE20" s="106"/>
      <c r="AF20" s="22"/>
      <c r="AG20" s="78">
        <v>0</v>
      </c>
      <c r="AH20" s="22"/>
      <c r="AI20" s="78">
        <v>0</v>
      </c>
      <c r="AJ20" s="24">
        <f t="shared" si="4"/>
        <v>0</v>
      </c>
    </row>
    <row r="21" spans="1:36" s="155" customFormat="1" ht="18" customHeight="1">
      <c r="A21" s="156">
        <v>1</v>
      </c>
      <c r="B21" s="156">
        <v>205</v>
      </c>
      <c r="C21" s="132" t="s">
        <v>51</v>
      </c>
      <c r="D21" s="157" t="s">
        <v>47</v>
      </c>
      <c r="E21" s="158" t="s">
        <v>45</v>
      </c>
      <c r="F21" s="159" t="s">
        <v>112</v>
      </c>
      <c r="G21" s="136" t="s">
        <v>65</v>
      </c>
      <c r="H21" s="136">
        <v>45764</v>
      </c>
      <c r="I21" s="136">
        <v>45792</v>
      </c>
      <c r="J21" s="138">
        <v>171000</v>
      </c>
      <c r="K21" s="139" t="s">
        <v>113</v>
      </c>
      <c r="L21" s="140" t="s">
        <v>21</v>
      </c>
      <c r="M21" s="136"/>
      <c r="N21" s="141">
        <v>171000</v>
      </c>
      <c r="O21" s="142" t="s">
        <v>171</v>
      </c>
      <c r="P21" s="143"/>
      <c r="Q21" s="144"/>
      <c r="R21" s="145"/>
      <c r="S21" s="146"/>
      <c r="T21" s="147"/>
      <c r="U21" s="148"/>
      <c r="V21" s="149"/>
      <c r="W21" s="149"/>
      <c r="X21" s="150"/>
      <c r="Y21" s="150"/>
      <c r="Z21" s="150"/>
      <c r="AA21" s="150"/>
      <c r="AB21" s="150"/>
      <c r="AC21" s="150"/>
      <c r="AD21" s="148"/>
      <c r="AE21" s="151"/>
      <c r="AF21" s="152"/>
      <c r="AG21" s="153">
        <v>0</v>
      </c>
      <c r="AH21" s="152"/>
      <c r="AI21" s="153">
        <v>0</v>
      </c>
      <c r="AJ21" s="154">
        <f t="shared" si="4"/>
        <v>0</v>
      </c>
    </row>
    <row r="22" spans="1:36" s="155" customFormat="1" ht="18" customHeight="1">
      <c r="A22" s="156">
        <v>1</v>
      </c>
      <c r="B22" s="156">
        <v>205</v>
      </c>
      <c r="C22" s="132" t="s">
        <v>51</v>
      </c>
      <c r="D22" s="157" t="s">
        <v>47</v>
      </c>
      <c r="E22" s="158" t="s">
        <v>288</v>
      </c>
      <c r="F22" s="159" t="s">
        <v>289</v>
      </c>
      <c r="G22" s="136" t="s">
        <v>65</v>
      </c>
      <c r="H22" s="136">
        <v>45813</v>
      </c>
      <c r="I22" s="136">
        <v>45814</v>
      </c>
      <c r="J22" s="138">
        <v>46400</v>
      </c>
      <c r="K22" s="139" t="s">
        <v>290</v>
      </c>
      <c r="L22" s="140" t="s">
        <v>21</v>
      </c>
      <c r="M22" s="136"/>
      <c r="N22" s="141">
        <v>46400</v>
      </c>
      <c r="O22" s="142" t="s">
        <v>171</v>
      </c>
      <c r="P22" s="143"/>
      <c r="Q22" s="144"/>
      <c r="R22" s="145"/>
      <c r="S22" s="146"/>
      <c r="T22" s="147"/>
      <c r="U22" s="148"/>
      <c r="V22" s="149"/>
      <c r="W22" s="149"/>
      <c r="X22" s="150"/>
      <c r="Y22" s="150"/>
      <c r="Z22" s="150"/>
      <c r="AA22" s="150"/>
      <c r="AB22" s="150"/>
      <c r="AC22" s="150"/>
      <c r="AD22" s="148"/>
      <c r="AE22" s="151"/>
      <c r="AF22" s="152"/>
      <c r="AG22" s="153"/>
      <c r="AH22" s="152"/>
      <c r="AI22" s="153"/>
      <c r="AJ22" s="154"/>
    </row>
    <row r="23" spans="1:36" ht="18" customHeight="1">
      <c r="A23" s="166">
        <v>1</v>
      </c>
      <c r="B23" s="166">
        <v>205</v>
      </c>
      <c r="C23" s="122" t="s">
        <v>51</v>
      </c>
      <c r="D23" s="167" t="s">
        <v>47</v>
      </c>
      <c r="E23" s="168" t="s">
        <v>288</v>
      </c>
      <c r="F23" s="20" t="s">
        <v>291</v>
      </c>
      <c r="G23" s="92" t="s">
        <v>65</v>
      </c>
      <c r="H23" s="21">
        <v>45813</v>
      </c>
      <c r="I23" s="21">
        <v>45814</v>
      </c>
      <c r="J23" s="29">
        <v>30700</v>
      </c>
      <c r="K23" s="94" t="s">
        <v>292</v>
      </c>
      <c r="L23" s="51"/>
      <c r="M23" s="21"/>
      <c r="N23" s="31"/>
      <c r="O23" s="72"/>
      <c r="P23" s="90"/>
      <c r="Q23" s="52"/>
      <c r="R23" s="30"/>
      <c r="S23" s="53"/>
      <c r="T23" s="79"/>
      <c r="U23" s="127"/>
      <c r="V23" s="128"/>
      <c r="W23" s="128"/>
      <c r="X23" s="129"/>
      <c r="Y23" s="129"/>
      <c r="Z23" s="129"/>
      <c r="AA23" s="129"/>
      <c r="AB23" s="129"/>
      <c r="AC23" s="129"/>
      <c r="AD23" s="127"/>
      <c r="AE23" s="130"/>
      <c r="AF23" s="77"/>
      <c r="AG23" s="78"/>
      <c r="AH23" s="77"/>
      <c r="AI23" s="78"/>
      <c r="AJ23" s="24"/>
    </row>
    <row r="24" spans="1:36" s="155" customFormat="1" ht="18" customHeight="1">
      <c r="A24" s="156">
        <v>1</v>
      </c>
      <c r="B24" s="156">
        <v>306</v>
      </c>
      <c r="C24" s="132" t="s">
        <v>51</v>
      </c>
      <c r="D24" s="157" t="s">
        <v>134</v>
      </c>
      <c r="E24" s="158" t="s">
        <v>45</v>
      </c>
      <c r="F24" s="159" t="s">
        <v>135</v>
      </c>
      <c r="G24" s="136" t="s">
        <v>94</v>
      </c>
      <c r="H24" s="136">
        <v>45796</v>
      </c>
      <c r="I24" s="136">
        <v>45797</v>
      </c>
      <c r="J24" s="138">
        <v>77000</v>
      </c>
      <c r="K24" s="139" t="s">
        <v>136</v>
      </c>
      <c r="L24" s="140" t="s">
        <v>21</v>
      </c>
      <c r="M24" s="136"/>
      <c r="N24" s="141">
        <v>77000</v>
      </c>
      <c r="O24" s="142" t="s">
        <v>171</v>
      </c>
      <c r="P24" s="143"/>
      <c r="Q24" s="144"/>
      <c r="R24" s="145"/>
      <c r="S24" s="146"/>
      <c r="T24" s="147"/>
      <c r="U24" s="148"/>
      <c r="V24" s="149"/>
      <c r="W24" s="149"/>
      <c r="X24" s="150"/>
      <c r="Y24" s="150"/>
      <c r="Z24" s="150"/>
      <c r="AA24" s="150"/>
      <c r="AB24" s="150"/>
      <c r="AC24" s="150"/>
      <c r="AD24" s="148"/>
      <c r="AE24" s="151"/>
      <c r="AF24" s="152"/>
      <c r="AG24" s="153">
        <v>0</v>
      </c>
      <c r="AH24" s="152"/>
      <c r="AI24" s="153">
        <v>0</v>
      </c>
      <c r="AJ24" s="154">
        <f t="shared" si="4"/>
        <v>0</v>
      </c>
    </row>
    <row r="25" spans="1:36" s="155" customFormat="1" ht="18" customHeight="1">
      <c r="A25" s="156">
        <v>1</v>
      </c>
      <c r="B25" s="156">
        <v>406</v>
      </c>
      <c r="C25" s="132" t="s">
        <v>51</v>
      </c>
      <c r="D25" s="157" t="s">
        <v>97</v>
      </c>
      <c r="E25" s="158" t="s">
        <v>45</v>
      </c>
      <c r="F25" s="159" t="s">
        <v>93</v>
      </c>
      <c r="G25" s="136" t="s">
        <v>94</v>
      </c>
      <c r="H25" s="136">
        <v>45790</v>
      </c>
      <c r="I25" s="136">
        <v>45792</v>
      </c>
      <c r="J25" s="138">
        <v>176000</v>
      </c>
      <c r="K25" s="139" t="s">
        <v>95</v>
      </c>
      <c r="L25" s="140" t="s">
        <v>21</v>
      </c>
      <c r="M25" s="136"/>
      <c r="N25" s="141">
        <v>176000</v>
      </c>
      <c r="O25" s="142" t="s">
        <v>171</v>
      </c>
      <c r="P25" s="143"/>
      <c r="Q25" s="144"/>
      <c r="R25" s="145"/>
      <c r="S25" s="146"/>
      <c r="T25" s="147"/>
      <c r="U25" s="148"/>
      <c r="V25" s="149"/>
      <c r="W25" s="149"/>
      <c r="X25" s="150"/>
      <c r="Y25" s="150"/>
      <c r="Z25" s="150"/>
      <c r="AA25" s="150"/>
      <c r="AB25" s="150"/>
      <c r="AC25" s="150"/>
      <c r="AD25" s="148"/>
      <c r="AE25" s="151"/>
      <c r="AF25" s="152"/>
      <c r="AG25" s="153">
        <v>0</v>
      </c>
      <c r="AH25" s="152"/>
      <c r="AI25" s="153">
        <v>0</v>
      </c>
      <c r="AJ25" s="154">
        <f t="shared" si="4"/>
        <v>0</v>
      </c>
    </row>
    <row r="26" spans="1:36" ht="18" customHeight="1">
      <c r="A26" s="107">
        <v>2</v>
      </c>
      <c r="B26" s="107">
        <v>404</v>
      </c>
      <c r="C26" s="91" t="s">
        <v>51</v>
      </c>
      <c r="D26" s="109" t="s">
        <v>160</v>
      </c>
      <c r="E26" s="117" t="s">
        <v>45</v>
      </c>
      <c r="F26" s="110" t="s">
        <v>161</v>
      </c>
      <c r="G26" s="92" t="s">
        <v>162</v>
      </c>
      <c r="H26" s="92">
        <v>45798</v>
      </c>
      <c r="I26" s="92">
        <v>45799</v>
      </c>
      <c r="J26" s="93">
        <v>436000</v>
      </c>
      <c r="K26" s="94" t="s">
        <v>163</v>
      </c>
      <c r="L26" s="95"/>
      <c r="M26" s="92"/>
      <c r="N26" s="96"/>
      <c r="O26" s="97"/>
      <c r="P26" s="98"/>
      <c r="Q26" s="99"/>
      <c r="R26" s="100"/>
      <c r="S26" s="101"/>
      <c r="T26" s="102"/>
      <c r="U26" s="103"/>
      <c r="V26" s="104"/>
      <c r="W26" s="104"/>
      <c r="X26" s="105"/>
      <c r="Y26" s="105"/>
      <c r="Z26" s="105"/>
      <c r="AA26" s="105"/>
      <c r="AB26" s="105"/>
      <c r="AC26" s="105"/>
      <c r="AD26" s="103"/>
      <c r="AE26" s="106"/>
      <c r="AF26" s="22"/>
      <c r="AG26" s="78">
        <v>0</v>
      </c>
      <c r="AH26" s="22"/>
      <c r="AI26" s="78">
        <v>0</v>
      </c>
      <c r="AJ26" s="24">
        <f t="shared" si="4"/>
        <v>0</v>
      </c>
    </row>
    <row r="27" spans="1:36" ht="18" customHeight="1">
      <c r="A27" s="107">
        <v>2</v>
      </c>
      <c r="B27" s="107">
        <v>404</v>
      </c>
      <c r="C27" s="91" t="s">
        <v>51</v>
      </c>
      <c r="D27" s="109" t="s">
        <v>160</v>
      </c>
      <c r="E27" s="117" t="s">
        <v>45</v>
      </c>
      <c r="F27" s="110" t="s">
        <v>164</v>
      </c>
      <c r="G27" s="92" t="s">
        <v>162</v>
      </c>
      <c r="H27" s="92">
        <v>45798</v>
      </c>
      <c r="I27" s="92">
        <v>45799</v>
      </c>
      <c r="J27" s="93">
        <v>437000</v>
      </c>
      <c r="K27" s="94" t="s">
        <v>165</v>
      </c>
      <c r="L27" s="95"/>
      <c r="M27" s="92"/>
      <c r="N27" s="96"/>
      <c r="O27" s="97"/>
      <c r="P27" s="98"/>
      <c r="Q27" s="99"/>
      <c r="R27" s="100"/>
      <c r="S27" s="101"/>
      <c r="T27" s="102"/>
      <c r="U27" s="103"/>
      <c r="V27" s="104"/>
      <c r="W27" s="104"/>
      <c r="X27" s="105"/>
      <c r="Y27" s="105"/>
      <c r="Z27" s="105"/>
      <c r="AA27" s="105"/>
      <c r="AB27" s="105"/>
      <c r="AC27" s="105"/>
      <c r="AD27" s="103"/>
      <c r="AE27" s="106"/>
      <c r="AF27" s="22"/>
      <c r="AG27" s="78">
        <v>0</v>
      </c>
      <c r="AH27" s="22"/>
      <c r="AI27" s="78">
        <v>0</v>
      </c>
      <c r="AJ27" s="24">
        <f t="shared" si="4"/>
        <v>0</v>
      </c>
    </row>
    <row r="28" spans="1:36" ht="18" customHeight="1">
      <c r="A28" s="107">
        <v>2</v>
      </c>
      <c r="B28" s="107">
        <v>404</v>
      </c>
      <c r="C28" s="91" t="s">
        <v>51</v>
      </c>
      <c r="D28" s="109" t="s">
        <v>160</v>
      </c>
      <c r="E28" s="117" t="s">
        <v>45</v>
      </c>
      <c r="F28" s="110" t="s">
        <v>249</v>
      </c>
      <c r="G28" s="92" t="s">
        <v>162</v>
      </c>
      <c r="H28" s="92">
        <v>45798</v>
      </c>
      <c r="I28" s="92">
        <v>45810</v>
      </c>
      <c r="J28" s="93">
        <v>253000</v>
      </c>
      <c r="K28" s="94" t="s">
        <v>337</v>
      </c>
      <c r="L28" s="95"/>
      <c r="M28" s="92"/>
      <c r="N28" s="96"/>
      <c r="O28" s="97"/>
      <c r="P28" s="98"/>
      <c r="Q28" s="99"/>
      <c r="R28" s="100"/>
      <c r="S28" s="101"/>
      <c r="T28" s="102"/>
      <c r="U28" s="103"/>
      <c r="V28" s="104"/>
      <c r="W28" s="104"/>
      <c r="X28" s="105"/>
      <c r="Y28" s="105"/>
      <c r="Z28" s="105"/>
      <c r="AA28" s="105"/>
      <c r="AB28" s="105"/>
      <c r="AC28" s="105"/>
      <c r="AD28" s="103"/>
      <c r="AE28" s="106"/>
      <c r="AF28" s="22"/>
      <c r="AG28" s="78">
        <v>0</v>
      </c>
      <c r="AH28" s="22"/>
      <c r="AI28" s="78">
        <v>0</v>
      </c>
      <c r="AJ28" s="24">
        <f t="shared" si="4"/>
        <v>0</v>
      </c>
    </row>
    <row r="29" spans="1:36" s="155" customFormat="1" ht="18" customHeight="1">
      <c r="A29" s="156">
        <v>2</v>
      </c>
      <c r="B29" s="156">
        <v>404</v>
      </c>
      <c r="C29" s="132" t="s">
        <v>51</v>
      </c>
      <c r="D29" s="157" t="s">
        <v>160</v>
      </c>
      <c r="E29" s="158" t="s">
        <v>45</v>
      </c>
      <c r="F29" s="159" t="s">
        <v>251</v>
      </c>
      <c r="G29" s="136" t="s">
        <v>162</v>
      </c>
      <c r="H29" s="136">
        <v>45798</v>
      </c>
      <c r="I29" s="136">
        <v>45810</v>
      </c>
      <c r="J29" s="138">
        <v>254000</v>
      </c>
      <c r="K29" s="139" t="s">
        <v>250</v>
      </c>
      <c r="L29" s="140" t="s">
        <v>279</v>
      </c>
      <c r="M29" s="136"/>
      <c r="N29" s="141">
        <v>254000</v>
      </c>
      <c r="O29" s="142" t="s">
        <v>171</v>
      </c>
      <c r="P29" s="143"/>
      <c r="Q29" s="144"/>
      <c r="R29" s="145"/>
      <c r="S29" s="146"/>
      <c r="T29" s="147"/>
      <c r="U29" s="148"/>
      <c r="V29" s="149"/>
      <c r="W29" s="149"/>
      <c r="X29" s="150"/>
      <c r="Y29" s="150"/>
      <c r="Z29" s="150"/>
      <c r="AA29" s="150"/>
      <c r="AB29" s="150"/>
      <c r="AC29" s="150"/>
      <c r="AD29" s="148"/>
      <c r="AE29" s="151"/>
      <c r="AF29" s="152"/>
      <c r="AG29" s="153">
        <v>0</v>
      </c>
      <c r="AH29" s="152"/>
      <c r="AI29" s="153">
        <v>0</v>
      </c>
      <c r="AJ29" s="154">
        <f t="shared" si="4"/>
        <v>0</v>
      </c>
    </row>
    <row r="30" spans="1:36" s="155" customFormat="1" ht="18" customHeight="1">
      <c r="A30" s="156">
        <v>2</v>
      </c>
      <c r="B30" s="156">
        <v>304</v>
      </c>
      <c r="C30" s="132" t="s">
        <v>333</v>
      </c>
      <c r="D30" s="157" t="s">
        <v>334</v>
      </c>
      <c r="E30" s="158" t="s">
        <v>335</v>
      </c>
      <c r="F30" s="159" t="s">
        <v>336</v>
      </c>
      <c r="G30" s="136" t="s">
        <v>162</v>
      </c>
      <c r="H30" s="136">
        <v>45818</v>
      </c>
      <c r="I30" s="136">
        <v>45818</v>
      </c>
      <c r="J30" s="138">
        <v>33800</v>
      </c>
      <c r="K30" s="139" t="s">
        <v>338</v>
      </c>
      <c r="L30" s="140" t="s">
        <v>21</v>
      </c>
      <c r="M30" s="136"/>
      <c r="N30" s="141">
        <v>33800</v>
      </c>
      <c r="O30" s="142" t="s">
        <v>171</v>
      </c>
      <c r="P30" s="143"/>
      <c r="Q30" s="144"/>
      <c r="R30" s="145"/>
      <c r="S30" s="146"/>
      <c r="T30" s="147"/>
      <c r="U30" s="148"/>
      <c r="V30" s="149"/>
      <c r="W30" s="149"/>
      <c r="X30" s="150"/>
      <c r="Y30" s="150"/>
      <c r="Z30" s="150"/>
      <c r="AA30" s="150"/>
      <c r="AB30" s="150"/>
      <c r="AC30" s="150"/>
      <c r="AD30" s="148"/>
      <c r="AE30" s="151"/>
      <c r="AF30" s="152"/>
      <c r="AG30" s="153"/>
      <c r="AH30" s="152"/>
      <c r="AI30" s="153"/>
      <c r="AJ30" s="154"/>
    </row>
    <row r="31" spans="1:36" s="155" customFormat="1" ht="18" customHeight="1">
      <c r="A31" s="156">
        <v>2</v>
      </c>
      <c r="B31" s="156">
        <v>503</v>
      </c>
      <c r="C31" s="132" t="s">
        <v>51</v>
      </c>
      <c r="D31" s="157" t="s">
        <v>102</v>
      </c>
      <c r="E31" s="158" t="s">
        <v>45</v>
      </c>
      <c r="F31" s="159" t="s">
        <v>99</v>
      </c>
      <c r="G31" s="136" t="s">
        <v>100</v>
      </c>
      <c r="H31" s="136">
        <v>45790</v>
      </c>
      <c r="I31" s="136">
        <v>45792</v>
      </c>
      <c r="J31" s="138">
        <v>30000</v>
      </c>
      <c r="K31" s="139" t="s">
        <v>101</v>
      </c>
      <c r="L31" s="140" t="s">
        <v>21</v>
      </c>
      <c r="M31" s="136"/>
      <c r="N31" s="141">
        <v>30000</v>
      </c>
      <c r="O31" s="142" t="s">
        <v>171</v>
      </c>
      <c r="P31" s="143"/>
      <c r="Q31" s="144"/>
      <c r="R31" s="145"/>
      <c r="S31" s="146"/>
      <c r="T31" s="147"/>
      <c r="U31" s="148"/>
      <c r="V31" s="149"/>
      <c r="W31" s="149"/>
      <c r="X31" s="150"/>
      <c r="Y31" s="150"/>
      <c r="Z31" s="150"/>
      <c r="AA31" s="150"/>
      <c r="AB31" s="150"/>
      <c r="AC31" s="150"/>
      <c r="AD31" s="148"/>
      <c r="AE31" s="151"/>
      <c r="AF31" s="152"/>
      <c r="AG31" s="153">
        <v>0</v>
      </c>
      <c r="AH31" s="152"/>
      <c r="AI31" s="153">
        <v>0</v>
      </c>
      <c r="AJ31" s="154">
        <f t="shared" si="4"/>
        <v>0</v>
      </c>
    </row>
    <row r="32" spans="1:36" s="155" customFormat="1" ht="18" customHeight="1">
      <c r="A32" s="156">
        <v>2</v>
      </c>
      <c r="B32" s="156">
        <v>301</v>
      </c>
      <c r="C32" s="132" t="s">
        <v>51</v>
      </c>
      <c r="D32" s="157" t="s">
        <v>125</v>
      </c>
      <c r="E32" s="158" t="s">
        <v>45</v>
      </c>
      <c r="F32" s="159" t="s">
        <v>126</v>
      </c>
      <c r="G32" s="136" t="s">
        <v>127</v>
      </c>
      <c r="H32" s="136">
        <v>45793</v>
      </c>
      <c r="I32" s="136">
        <v>45793</v>
      </c>
      <c r="J32" s="138">
        <v>1497000</v>
      </c>
      <c r="K32" s="139" t="s">
        <v>128</v>
      </c>
      <c r="L32" s="140" t="s">
        <v>21</v>
      </c>
      <c r="M32" s="136"/>
      <c r="N32" s="141">
        <v>1497000</v>
      </c>
      <c r="O32" s="142" t="s">
        <v>171</v>
      </c>
      <c r="P32" s="143">
        <v>149000</v>
      </c>
      <c r="Q32" s="144">
        <v>45820</v>
      </c>
      <c r="R32" s="145"/>
      <c r="S32" s="146"/>
      <c r="T32" s="147"/>
      <c r="U32" s="148"/>
      <c r="V32" s="149"/>
      <c r="W32" s="149"/>
      <c r="X32" s="150"/>
      <c r="Y32" s="150"/>
      <c r="Z32" s="150"/>
      <c r="AA32" s="150"/>
      <c r="AB32" s="150"/>
      <c r="AC32" s="150"/>
      <c r="AD32" s="148"/>
      <c r="AE32" s="151"/>
      <c r="AF32" s="152"/>
      <c r="AG32" s="153">
        <v>0</v>
      </c>
      <c r="AH32" s="152"/>
      <c r="AI32" s="153">
        <v>0</v>
      </c>
      <c r="AJ32" s="154">
        <f t="shared" si="4"/>
        <v>149000</v>
      </c>
    </row>
    <row r="33" spans="1:36" s="155" customFormat="1" ht="18" customHeight="1">
      <c r="A33" s="156">
        <v>2</v>
      </c>
      <c r="B33" s="156">
        <v>101</v>
      </c>
      <c r="C33" s="132" t="s">
        <v>51</v>
      </c>
      <c r="D33" s="157" t="s">
        <v>205</v>
      </c>
      <c r="E33" s="158" t="s">
        <v>45</v>
      </c>
      <c r="F33" s="159" t="s">
        <v>206</v>
      </c>
      <c r="G33" s="136" t="s">
        <v>127</v>
      </c>
      <c r="H33" s="136">
        <v>45804</v>
      </c>
      <c r="I33" s="136">
        <v>45807</v>
      </c>
      <c r="J33" s="138">
        <v>33000</v>
      </c>
      <c r="K33" s="139" t="s">
        <v>207</v>
      </c>
      <c r="L33" s="140" t="s">
        <v>21</v>
      </c>
      <c r="M33" s="136"/>
      <c r="N33" s="141">
        <v>33000</v>
      </c>
      <c r="O33" s="142" t="s">
        <v>171</v>
      </c>
      <c r="P33" s="143"/>
      <c r="Q33" s="144"/>
      <c r="R33" s="145"/>
      <c r="S33" s="146"/>
      <c r="T33" s="147"/>
      <c r="U33" s="148"/>
      <c r="V33" s="149"/>
      <c r="W33" s="149"/>
      <c r="X33" s="150"/>
      <c r="Y33" s="150"/>
      <c r="Z33" s="150"/>
      <c r="AA33" s="150"/>
      <c r="AB33" s="150"/>
      <c r="AC33" s="150"/>
      <c r="AD33" s="148"/>
      <c r="AE33" s="151"/>
      <c r="AF33" s="152"/>
      <c r="AG33" s="153">
        <v>0</v>
      </c>
      <c r="AH33" s="152"/>
      <c r="AI33" s="153">
        <v>0</v>
      </c>
      <c r="AJ33" s="154">
        <f t="shared" si="4"/>
        <v>0</v>
      </c>
    </row>
    <row r="34" spans="1:36" s="237" customFormat="1" ht="18" customHeight="1">
      <c r="A34" s="214">
        <v>3</v>
      </c>
      <c r="B34" s="214">
        <v>504</v>
      </c>
      <c r="C34" s="215" t="s">
        <v>51</v>
      </c>
      <c r="D34" s="216" t="s">
        <v>117</v>
      </c>
      <c r="E34" s="217" t="s">
        <v>45</v>
      </c>
      <c r="F34" s="218" t="s">
        <v>118</v>
      </c>
      <c r="G34" s="219" t="s">
        <v>119</v>
      </c>
      <c r="H34" s="219">
        <v>45792</v>
      </c>
      <c r="I34" s="219">
        <v>45792</v>
      </c>
      <c r="J34" s="220">
        <v>134800</v>
      </c>
      <c r="K34" s="221" t="s">
        <v>120</v>
      </c>
      <c r="L34" s="222" t="s">
        <v>439</v>
      </c>
      <c r="M34" s="219"/>
      <c r="N34" s="223"/>
      <c r="O34" s="224"/>
      <c r="P34" s="225"/>
      <c r="Q34" s="226"/>
      <c r="R34" s="227"/>
      <c r="S34" s="228"/>
      <c r="T34" s="229"/>
      <c r="U34" s="230"/>
      <c r="V34" s="231"/>
      <c r="W34" s="231"/>
      <c r="X34" s="232"/>
      <c r="Y34" s="232"/>
      <c r="Z34" s="232"/>
      <c r="AA34" s="232"/>
      <c r="AB34" s="232"/>
      <c r="AC34" s="232"/>
      <c r="AD34" s="230"/>
      <c r="AE34" s="233"/>
      <c r="AF34" s="234"/>
      <c r="AG34" s="235">
        <v>0</v>
      </c>
      <c r="AH34" s="234"/>
      <c r="AI34" s="235">
        <v>0</v>
      </c>
      <c r="AJ34" s="236">
        <f t="shared" si="4"/>
        <v>0</v>
      </c>
    </row>
    <row r="35" spans="1:36" s="155" customFormat="1" ht="18" customHeight="1">
      <c r="A35" s="156">
        <v>3</v>
      </c>
      <c r="B35" s="156">
        <v>103</v>
      </c>
      <c r="C35" s="132" t="s">
        <v>51</v>
      </c>
      <c r="D35" s="157" t="s">
        <v>74</v>
      </c>
      <c r="E35" s="158" t="s">
        <v>45</v>
      </c>
      <c r="F35" s="159" t="s">
        <v>77</v>
      </c>
      <c r="G35" s="136" t="s">
        <v>66</v>
      </c>
      <c r="H35" s="136">
        <v>45789</v>
      </c>
      <c r="I35" s="136">
        <v>45789</v>
      </c>
      <c r="J35" s="138">
        <v>289000</v>
      </c>
      <c r="K35" s="139" t="s">
        <v>63</v>
      </c>
      <c r="L35" s="140" t="s">
        <v>21</v>
      </c>
      <c r="M35" s="136"/>
      <c r="N35" s="141">
        <v>289000</v>
      </c>
      <c r="O35" s="142" t="s">
        <v>171</v>
      </c>
      <c r="P35" s="143"/>
      <c r="Q35" s="144"/>
      <c r="R35" s="145"/>
      <c r="S35" s="146"/>
      <c r="T35" s="147"/>
      <c r="U35" s="148"/>
      <c r="V35" s="149"/>
      <c r="W35" s="149"/>
      <c r="X35" s="150"/>
      <c r="Y35" s="150"/>
      <c r="Z35" s="150"/>
      <c r="AA35" s="150"/>
      <c r="AB35" s="150"/>
      <c r="AC35" s="150"/>
      <c r="AD35" s="148"/>
      <c r="AE35" s="151"/>
      <c r="AF35" s="152"/>
      <c r="AG35" s="153">
        <v>0</v>
      </c>
      <c r="AH35" s="152"/>
      <c r="AI35" s="153">
        <v>0</v>
      </c>
      <c r="AJ35" s="154">
        <f t="shared" si="4"/>
        <v>0</v>
      </c>
    </row>
    <row r="36" spans="1:36" s="155" customFormat="1" ht="18" customHeight="1">
      <c r="A36" s="156">
        <v>3</v>
      </c>
      <c r="B36" s="156">
        <v>102</v>
      </c>
      <c r="C36" s="132" t="s">
        <v>51</v>
      </c>
      <c r="D36" s="157" t="s">
        <v>172</v>
      </c>
      <c r="E36" s="158" t="s">
        <v>45</v>
      </c>
      <c r="F36" s="159" t="s">
        <v>173</v>
      </c>
      <c r="G36" s="136" t="s">
        <v>174</v>
      </c>
      <c r="H36" s="136">
        <v>45797</v>
      </c>
      <c r="I36" s="136">
        <v>45800</v>
      </c>
      <c r="J36" s="138">
        <v>333000</v>
      </c>
      <c r="K36" s="139" t="s">
        <v>175</v>
      </c>
      <c r="L36" s="140" t="s">
        <v>21</v>
      </c>
      <c r="M36" s="136"/>
      <c r="N36" s="141">
        <v>333000</v>
      </c>
      <c r="O36" s="142" t="s">
        <v>171</v>
      </c>
      <c r="P36" s="143"/>
      <c r="Q36" s="144"/>
      <c r="R36" s="145"/>
      <c r="S36" s="146"/>
      <c r="T36" s="147"/>
      <c r="U36" s="148"/>
      <c r="V36" s="149"/>
      <c r="W36" s="149"/>
      <c r="X36" s="150"/>
      <c r="Y36" s="150"/>
      <c r="Z36" s="150"/>
      <c r="AA36" s="150"/>
      <c r="AB36" s="150"/>
      <c r="AC36" s="150"/>
      <c r="AD36" s="148"/>
      <c r="AE36" s="151"/>
      <c r="AF36" s="152"/>
      <c r="AG36" s="153">
        <v>0</v>
      </c>
      <c r="AH36" s="152"/>
      <c r="AI36" s="153">
        <v>0</v>
      </c>
      <c r="AJ36" s="154">
        <f t="shared" si="4"/>
        <v>0</v>
      </c>
    </row>
    <row r="37" spans="1:36" s="155" customFormat="1" ht="18" customHeight="1">
      <c r="A37" s="156">
        <v>3</v>
      </c>
      <c r="B37" s="156">
        <v>401</v>
      </c>
      <c r="C37" s="132" t="s">
        <v>51</v>
      </c>
      <c r="D37" s="157" t="s">
        <v>107</v>
      </c>
      <c r="E37" s="158" t="s">
        <v>45</v>
      </c>
      <c r="F37" s="159" t="s">
        <v>108</v>
      </c>
      <c r="G37" s="136" t="s">
        <v>67</v>
      </c>
      <c r="H37" s="136">
        <v>45792</v>
      </c>
      <c r="I37" s="136">
        <v>45792</v>
      </c>
      <c r="J37" s="138">
        <v>115000</v>
      </c>
      <c r="K37" s="139" t="s">
        <v>109</v>
      </c>
      <c r="L37" s="140" t="s">
        <v>21</v>
      </c>
      <c r="M37" s="136"/>
      <c r="N37" s="141">
        <v>115000</v>
      </c>
      <c r="O37" s="142" t="s">
        <v>171</v>
      </c>
      <c r="P37" s="143"/>
      <c r="Q37" s="144"/>
      <c r="R37" s="145"/>
      <c r="S37" s="146"/>
      <c r="T37" s="147"/>
      <c r="U37" s="148"/>
      <c r="V37" s="149"/>
      <c r="W37" s="149"/>
      <c r="X37" s="150"/>
      <c r="Y37" s="150"/>
      <c r="Z37" s="150"/>
      <c r="AA37" s="150"/>
      <c r="AB37" s="150"/>
      <c r="AC37" s="150"/>
      <c r="AD37" s="148"/>
      <c r="AE37" s="151"/>
      <c r="AF37" s="152"/>
      <c r="AG37" s="153">
        <v>0</v>
      </c>
      <c r="AH37" s="152"/>
      <c r="AI37" s="153">
        <v>0</v>
      </c>
      <c r="AJ37" s="154">
        <f t="shared" si="4"/>
        <v>0</v>
      </c>
    </row>
    <row r="38" spans="1:36" s="155" customFormat="1" ht="18" customHeight="1">
      <c r="A38" s="156">
        <v>3</v>
      </c>
      <c r="B38" s="156">
        <v>201</v>
      </c>
      <c r="C38" s="132" t="s">
        <v>51</v>
      </c>
      <c r="D38" s="157" t="s">
        <v>187</v>
      </c>
      <c r="E38" s="158" t="s">
        <v>45</v>
      </c>
      <c r="F38" s="159" t="s">
        <v>78</v>
      </c>
      <c r="G38" s="136" t="s">
        <v>67</v>
      </c>
      <c r="H38" s="136">
        <v>45785</v>
      </c>
      <c r="I38" s="136">
        <v>45786</v>
      </c>
      <c r="J38" s="138">
        <v>28300</v>
      </c>
      <c r="K38" s="139" t="s">
        <v>55</v>
      </c>
      <c r="L38" s="140" t="s">
        <v>21</v>
      </c>
      <c r="M38" s="136"/>
      <c r="N38" s="141">
        <v>28300</v>
      </c>
      <c r="O38" s="142" t="s">
        <v>171</v>
      </c>
      <c r="P38" s="143"/>
      <c r="Q38" s="144"/>
      <c r="R38" s="145"/>
      <c r="S38" s="146"/>
      <c r="T38" s="147"/>
      <c r="U38" s="148"/>
      <c r="V38" s="149"/>
      <c r="W38" s="149"/>
      <c r="X38" s="150"/>
      <c r="Y38" s="150"/>
      <c r="Z38" s="150"/>
      <c r="AA38" s="150"/>
      <c r="AB38" s="150"/>
      <c r="AC38" s="150"/>
      <c r="AD38" s="148"/>
      <c r="AE38" s="151"/>
      <c r="AF38" s="152"/>
      <c r="AG38" s="153">
        <v>0</v>
      </c>
      <c r="AH38" s="152"/>
      <c r="AI38" s="153">
        <v>0</v>
      </c>
      <c r="AJ38" s="154">
        <f t="shared" si="4"/>
        <v>0</v>
      </c>
    </row>
    <row r="39" spans="1:36" ht="18" customHeight="1">
      <c r="A39" s="107">
        <v>3</v>
      </c>
      <c r="B39" s="107">
        <v>201</v>
      </c>
      <c r="C39" s="91" t="s">
        <v>51</v>
      </c>
      <c r="D39" s="109" t="s">
        <v>187</v>
      </c>
      <c r="E39" s="117" t="s">
        <v>45</v>
      </c>
      <c r="F39" s="110" t="s">
        <v>79</v>
      </c>
      <c r="G39" s="92" t="s">
        <v>67</v>
      </c>
      <c r="H39" s="92">
        <v>45785</v>
      </c>
      <c r="I39" s="92">
        <v>45786</v>
      </c>
      <c r="J39" s="111">
        <v>26700</v>
      </c>
      <c r="K39" s="94" t="s">
        <v>56</v>
      </c>
      <c r="L39" s="95"/>
      <c r="M39" s="92"/>
      <c r="N39" s="96"/>
      <c r="O39" s="97"/>
      <c r="P39" s="98"/>
      <c r="Q39" s="99"/>
      <c r="R39" s="100"/>
      <c r="S39" s="101"/>
      <c r="T39" s="102"/>
      <c r="U39" s="103"/>
      <c r="V39" s="104"/>
      <c r="W39" s="104"/>
      <c r="X39" s="105"/>
      <c r="Y39" s="105"/>
      <c r="Z39" s="105"/>
      <c r="AA39" s="105"/>
      <c r="AB39" s="105"/>
      <c r="AC39" s="105"/>
      <c r="AD39" s="103"/>
      <c r="AE39" s="106"/>
      <c r="AF39" s="22"/>
      <c r="AG39" s="78">
        <v>0</v>
      </c>
      <c r="AH39" s="22"/>
      <c r="AI39" s="78">
        <v>0</v>
      </c>
      <c r="AJ39" s="24">
        <f t="shared" si="4"/>
        <v>0</v>
      </c>
    </row>
    <row r="40" spans="1:36" s="155" customFormat="1" ht="18" customHeight="1">
      <c r="A40" s="156">
        <v>3</v>
      </c>
      <c r="B40" s="156">
        <v>101</v>
      </c>
      <c r="C40" s="132" t="s">
        <v>51</v>
      </c>
      <c r="D40" s="157" t="s">
        <v>114</v>
      </c>
      <c r="E40" s="158" t="s">
        <v>45</v>
      </c>
      <c r="F40" s="159" t="s">
        <v>115</v>
      </c>
      <c r="G40" s="136" t="s">
        <v>67</v>
      </c>
      <c r="H40" s="136">
        <v>45792</v>
      </c>
      <c r="I40" s="136">
        <v>45792</v>
      </c>
      <c r="J40" s="160">
        <v>56900</v>
      </c>
      <c r="K40" s="139" t="s">
        <v>116</v>
      </c>
      <c r="L40" s="140" t="s">
        <v>21</v>
      </c>
      <c r="M40" s="136"/>
      <c r="N40" s="141">
        <v>56900</v>
      </c>
      <c r="O40" s="142" t="s">
        <v>171</v>
      </c>
      <c r="P40" s="143"/>
      <c r="Q40" s="144"/>
      <c r="R40" s="145"/>
      <c r="S40" s="146"/>
      <c r="T40" s="147"/>
      <c r="U40" s="148"/>
      <c r="V40" s="149"/>
      <c r="W40" s="149"/>
      <c r="X40" s="150"/>
      <c r="Y40" s="150"/>
      <c r="Z40" s="150"/>
      <c r="AA40" s="150"/>
      <c r="AB40" s="150"/>
      <c r="AC40" s="150"/>
      <c r="AD40" s="148"/>
      <c r="AE40" s="151"/>
      <c r="AF40" s="152"/>
      <c r="AG40" s="153">
        <v>0</v>
      </c>
      <c r="AH40" s="152"/>
      <c r="AI40" s="153">
        <v>0</v>
      </c>
      <c r="AJ40" s="154">
        <f t="shared" si="4"/>
        <v>0</v>
      </c>
    </row>
    <row r="41" spans="1:36" s="155" customFormat="1" ht="18" customHeight="1">
      <c r="A41" s="156">
        <v>28</v>
      </c>
      <c r="B41" s="156">
        <v>306</v>
      </c>
      <c r="C41" s="161" t="s">
        <v>103</v>
      </c>
      <c r="D41" s="157" t="s">
        <v>57</v>
      </c>
      <c r="E41" s="158" t="s">
        <v>45</v>
      </c>
      <c r="F41" s="159" t="s">
        <v>80</v>
      </c>
      <c r="G41" s="136" t="s">
        <v>69</v>
      </c>
      <c r="H41" s="136">
        <v>45787</v>
      </c>
      <c r="I41" s="136">
        <v>45789</v>
      </c>
      <c r="J41" s="160">
        <v>127000</v>
      </c>
      <c r="K41" s="139" t="s">
        <v>58</v>
      </c>
      <c r="L41" s="140" t="s">
        <v>21</v>
      </c>
      <c r="M41" s="136"/>
      <c r="N41" s="141">
        <v>127000</v>
      </c>
      <c r="O41" s="142" t="s">
        <v>171</v>
      </c>
      <c r="P41" s="143"/>
      <c r="Q41" s="144"/>
      <c r="R41" s="145"/>
      <c r="S41" s="146"/>
      <c r="T41" s="147"/>
      <c r="U41" s="148"/>
      <c r="V41" s="149"/>
      <c r="W41" s="149"/>
      <c r="X41" s="150"/>
      <c r="Y41" s="150"/>
      <c r="Z41" s="150"/>
      <c r="AA41" s="150"/>
      <c r="AB41" s="150"/>
      <c r="AC41" s="150"/>
      <c r="AD41" s="148"/>
      <c r="AE41" s="151"/>
      <c r="AF41" s="152"/>
      <c r="AG41" s="153">
        <v>0</v>
      </c>
      <c r="AH41" s="152"/>
      <c r="AI41" s="153">
        <v>0</v>
      </c>
      <c r="AJ41" s="154">
        <f t="shared" si="4"/>
        <v>0</v>
      </c>
    </row>
    <row r="42" spans="1:36" ht="18" customHeight="1">
      <c r="A42" s="107">
        <v>28</v>
      </c>
      <c r="B42" s="107">
        <v>404</v>
      </c>
      <c r="C42" s="108" t="s">
        <v>103</v>
      </c>
      <c r="D42" s="109" t="s">
        <v>166</v>
      </c>
      <c r="E42" s="117" t="s">
        <v>45</v>
      </c>
      <c r="F42" s="110" t="s">
        <v>158</v>
      </c>
      <c r="G42" s="92" t="s">
        <v>139</v>
      </c>
      <c r="H42" s="92">
        <v>45789</v>
      </c>
      <c r="I42" s="92">
        <v>45799</v>
      </c>
      <c r="J42" s="111">
        <v>1821000</v>
      </c>
      <c r="K42" s="94" t="s">
        <v>159</v>
      </c>
      <c r="L42" s="95"/>
      <c r="M42" s="92"/>
      <c r="N42" s="96"/>
      <c r="O42" s="97"/>
      <c r="P42" s="98"/>
      <c r="Q42" s="99"/>
      <c r="R42" s="100"/>
      <c r="S42" s="101"/>
      <c r="T42" s="102"/>
      <c r="U42" s="103"/>
      <c r="V42" s="104"/>
      <c r="W42" s="104"/>
      <c r="X42" s="105"/>
      <c r="Y42" s="105"/>
      <c r="Z42" s="105"/>
      <c r="AA42" s="105"/>
      <c r="AB42" s="105"/>
      <c r="AC42" s="105"/>
      <c r="AD42" s="103"/>
      <c r="AE42" s="106"/>
      <c r="AF42" s="22"/>
      <c r="AG42" s="78">
        <v>0</v>
      </c>
      <c r="AH42" s="22"/>
      <c r="AI42" s="78">
        <v>0</v>
      </c>
      <c r="AJ42" s="24">
        <f t="shared" si="4"/>
        <v>0</v>
      </c>
    </row>
    <row r="43" spans="1:36" ht="18" customHeight="1">
      <c r="A43" s="107">
        <v>28</v>
      </c>
      <c r="B43" s="107">
        <v>404</v>
      </c>
      <c r="C43" s="108" t="s">
        <v>103</v>
      </c>
      <c r="D43" s="109" t="s">
        <v>166</v>
      </c>
      <c r="E43" s="117" t="s">
        <v>45</v>
      </c>
      <c r="F43" s="110" t="s">
        <v>155</v>
      </c>
      <c r="G43" s="92" t="s">
        <v>139</v>
      </c>
      <c r="H43" s="92">
        <v>45789</v>
      </c>
      <c r="I43" s="92">
        <v>45828</v>
      </c>
      <c r="J43" s="111">
        <v>25300</v>
      </c>
      <c r="K43" s="94" t="s">
        <v>438</v>
      </c>
      <c r="L43" s="95"/>
      <c r="M43" s="92"/>
      <c r="N43" s="96"/>
      <c r="O43" s="97"/>
      <c r="P43" s="98"/>
      <c r="Q43" s="99"/>
      <c r="R43" s="100"/>
      <c r="S43" s="101"/>
      <c r="T43" s="102"/>
      <c r="U43" s="103"/>
      <c r="V43" s="104"/>
      <c r="W43" s="104"/>
      <c r="X43" s="105"/>
      <c r="Y43" s="105"/>
      <c r="Z43" s="105"/>
      <c r="AA43" s="105"/>
      <c r="AB43" s="105"/>
      <c r="AC43" s="105"/>
      <c r="AD43" s="103"/>
      <c r="AE43" s="106"/>
      <c r="AF43" s="22"/>
      <c r="AG43" s="78">
        <v>0</v>
      </c>
      <c r="AH43" s="22"/>
      <c r="AI43" s="78">
        <v>0</v>
      </c>
      <c r="AJ43" s="24">
        <f t="shared" ref="AJ43" si="5">(P43+R43)-(AG43+AI43)</f>
        <v>0</v>
      </c>
    </row>
    <row r="44" spans="1:36" s="155" customFormat="1" ht="18" customHeight="1">
      <c r="A44" s="156">
        <v>28</v>
      </c>
      <c r="B44" s="156">
        <v>304</v>
      </c>
      <c r="C44" s="161" t="s">
        <v>103</v>
      </c>
      <c r="D44" s="157" t="s">
        <v>267</v>
      </c>
      <c r="E44" s="158" t="s">
        <v>45</v>
      </c>
      <c r="F44" s="159" t="s">
        <v>268</v>
      </c>
      <c r="G44" s="136" t="s">
        <v>139</v>
      </c>
      <c r="H44" s="136">
        <v>45808</v>
      </c>
      <c r="I44" s="136">
        <v>45812</v>
      </c>
      <c r="J44" s="160">
        <v>143000</v>
      </c>
      <c r="K44" s="139" t="s">
        <v>269</v>
      </c>
      <c r="L44" s="140" t="s">
        <v>21</v>
      </c>
      <c r="M44" s="136"/>
      <c r="N44" s="141">
        <v>143000</v>
      </c>
      <c r="O44" s="142" t="s">
        <v>171</v>
      </c>
      <c r="P44" s="143"/>
      <c r="Q44" s="144"/>
      <c r="R44" s="145"/>
      <c r="S44" s="146"/>
      <c r="T44" s="147"/>
      <c r="U44" s="148"/>
      <c r="V44" s="149"/>
      <c r="W44" s="149"/>
      <c r="X44" s="150"/>
      <c r="Y44" s="150"/>
      <c r="Z44" s="150"/>
      <c r="AA44" s="150"/>
      <c r="AB44" s="150"/>
      <c r="AC44" s="150"/>
      <c r="AD44" s="148"/>
      <c r="AE44" s="151"/>
      <c r="AF44" s="152"/>
      <c r="AG44" s="153">
        <v>0</v>
      </c>
      <c r="AH44" s="152"/>
      <c r="AI44" s="153">
        <v>0</v>
      </c>
      <c r="AJ44" s="154">
        <f t="shared" si="4"/>
        <v>0</v>
      </c>
    </row>
    <row r="45" spans="1:36" ht="18" customHeight="1">
      <c r="A45" s="107">
        <v>28</v>
      </c>
      <c r="B45" s="107">
        <v>204</v>
      </c>
      <c r="C45" s="108" t="s">
        <v>103</v>
      </c>
      <c r="D45" s="109" t="s">
        <v>137</v>
      </c>
      <c r="E45" s="117" t="s">
        <v>45</v>
      </c>
      <c r="F45" s="110" t="s">
        <v>138</v>
      </c>
      <c r="G45" s="92" t="s">
        <v>139</v>
      </c>
      <c r="H45" s="92">
        <v>45797</v>
      </c>
      <c r="I45" s="92">
        <v>45797</v>
      </c>
      <c r="J45" s="111">
        <v>341000</v>
      </c>
      <c r="K45" s="94" t="s">
        <v>140</v>
      </c>
      <c r="L45" s="95"/>
      <c r="M45" s="92"/>
      <c r="N45" s="96"/>
      <c r="O45" s="97"/>
      <c r="P45" s="98"/>
      <c r="Q45" s="99"/>
      <c r="R45" s="100"/>
      <c r="S45" s="101"/>
      <c r="T45" s="102"/>
      <c r="U45" s="103"/>
      <c r="V45" s="104"/>
      <c r="W45" s="104"/>
      <c r="X45" s="105"/>
      <c r="Y45" s="105"/>
      <c r="Z45" s="105"/>
      <c r="AA45" s="105"/>
      <c r="AB45" s="105"/>
      <c r="AC45" s="105"/>
      <c r="AD45" s="103"/>
      <c r="AE45" s="106"/>
      <c r="AF45" s="22"/>
      <c r="AG45" s="78">
        <v>0</v>
      </c>
      <c r="AH45" s="22"/>
      <c r="AI45" s="78">
        <v>0</v>
      </c>
      <c r="AJ45" s="24">
        <f t="shared" si="4"/>
        <v>0</v>
      </c>
    </row>
    <row r="46" spans="1:36" s="155" customFormat="1" ht="18" customHeight="1">
      <c r="A46" s="156">
        <v>28</v>
      </c>
      <c r="B46" s="156">
        <v>204</v>
      </c>
      <c r="C46" s="161" t="s">
        <v>103</v>
      </c>
      <c r="D46" s="157" t="s">
        <v>137</v>
      </c>
      <c r="E46" s="158" t="s">
        <v>45</v>
      </c>
      <c r="F46" s="159" t="s">
        <v>307</v>
      </c>
      <c r="G46" s="136" t="s">
        <v>139</v>
      </c>
      <c r="H46" s="136">
        <v>45797</v>
      </c>
      <c r="I46" s="136">
        <v>45814</v>
      </c>
      <c r="J46" s="160">
        <v>5500</v>
      </c>
      <c r="K46" s="139" t="s">
        <v>308</v>
      </c>
      <c r="L46" s="140" t="s">
        <v>21</v>
      </c>
      <c r="M46" s="136"/>
      <c r="N46" s="141">
        <v>5500</v>
      </c>
      <c r="O46" s="142" t="s">
        <v>171</v>
      </c>
      <c r="P46" s="143"/>
      <c r="Q46" s="144"/>
      <c r="R46" s="145"/>
      <c r="S46" s="146"/>
      <c r="T46" s="147"/>
      <c r="U46" s="148"/>
      <c r="V46" s="149"/>
      <c r="W46" s="149"/>
      <c r="X46" s="150"/>
      <c r="Y46" s="150"/>
      <c r="Z46" s="150"/>
      <c r="AA46" s="150"/>
      <c r="AB46" s="150"/>
      <c r="AC46" s="150"/>
      <c r="AD46" s="148"/>
      <c r="AE46" s="151"/>
      <c r="AF46" s="152"/>
      <c r="AG46" s="153">
        <v>0</v>
      </c>
      <c r="AH46" s="152"/>
      <c r="AI46" s="153">
        <v>0</v>
      </c>
      <c r="AJ46" s="154">
        <f t="shared" ref="AJ46" si="6">(P46+R46)-(AG46+AI46)</f>
        <v>0</v>
      </c>
    </row>
    <row r="47" spans="1:36" s="155" customFormat="1" ht="18" customHeight="1">
      <c r="A47" s="156">
        <v>28</v>
      </c>
      <c r="B47" s="156">
        <v>403</v>
      </c>
      <c r="C47" s="161" t="s">
        <v>103</v>
      </c>
      <c r="D47" s="157" t="s">
        <v>96</v>
      </c>
      <c r="E47" s="158" t="s">
        <v>45</v>
      </c>
      <c r="F47" s="159" t="s">
        <v>98</v>
      </c>
      <c r="G47" s="136" t="s">
        <v>68</v>
      </c>
      <c r="H47" s="136">
        <v>45791</v>
      </c>
      <c r="I47" s="136">
        <v>45792</v>
      </c>
      <c r="J47" s="160">
        <v>84500</v>
      </c>
      <c r="K47" s="139" t="s">
        <v>111</v>
      </c>
      <c r="L47" s="140" t="s">
        <v>21</v>
      </c>
      <c r="M47" s="136"/>
      <c r="N47" s="141">
        <v>84500</v>
      </c>
      <c r="O47" s="142" t="s">
        <v>171</v>
      </c>
      <c r="P47" s="143"/>
      <c r="Q47" s="144"/>
      <c r="R47" s="145"/>
      <c r="S47" s="146"/>
      <c r="T47" s="147"/>
      <c r="U47" s="148"/>
      <c r="V47" s="149"/>
      <c r="W47" s="149"/>
      <c r="X47" s="150"/>
      <c r="Y47" s="150"/>
      <c r="Z47" s="150"/>
      <c r="AA47" s="150"/>
      <c r="AB47" s="150"/>
      <c r="AC47" s="150"/>
      <c r="AD47" s="148"/>
      <c r="AE47" s="151"/>
      <c r="AF47" s="152"/>
      <c r="AG47" s="153">
        <v>0</v>
      </c>
      <c r="AH47" s="152"/>
      <c r="AI47" s="153">
        <v>0</v>
      </c>
      <c r="AJ47" s="154">
        <f t="shared" si="4"/>
        <v>0</v>
      </c>
    </row>
    <row r="48" spans="1:36" s="155" customFormat="1" ht="18" customHeight="1">
      <c r="A48" s="156">
        <v>28</v>
      </c>
      <c r="B48" s="156">
        <v>303</v>
      </c>
      <c r="C48" s="161" t="s">
        <v>103</v>
      </c>
      <c r="D48" s="157" t="s">
        <v>75</v>
      </c>
      <c r="E48" s="158" t="s">
        <v>45</v>
      </c>
      <c r="F48" s="159" t="s">
        <v>81</v>
      </c>
      <c r="G48" s="136" t="s">
        <v>68</v>
      </c>
      <c r="H48" s="136">
        <v>45789</v>
      </c>
      <c r="I48" s="136">
        <v>45789</v>
      </c>
      <c r="J48" s="138">
        <v>24000</v>
      </c>
      <c r="K48" s="139" t="s">
        <v>62</v>
      </c>
      <c r="L48" s="140" t="s">
        <v>21</v>
      </c>
      <c r="M48" s="136"/>
      <c r="N48" s="141">
        <v>24000</v>
      </c>
      <c r="O48" s="142" t="s">
        <v>171</v>
      </c>
      <c r="P48" s="143"/>
      <c r="Q48" s="144"/>
      <c r="R48" s="145"/>
      <c r="S48" s="146"/>
      <c r="T48" s="147"/>
      <c r="U48" s="148"/>
      <c r="V48" s="149"/>
      <c r="W48" s="149"/>
      <c r="X48" s="150"/>
      <c r="Y48" s="150"/>
      <c r="Z48" s="150"/>
      <c r="AA48" s="150"/>
      <c r="AB48" s="150"/>
      <c r="AC48" s="150"/>
      <c r="AD48" s="148"/>
      <c r="AE48" s="151"/>
      <c r="AF48" s="152"/>
      <c r="AG48" s="153">
        <v>0</v>
      </c>
      <c r="AH48" s="152"/>
      <c r="AI48" s="153">
        <v>0</v>
      </c>
      <c r="AJ48" s="154">
        <f t="shared" si="4"/>
        <v>0</v>
      </c>
    </row>
    <row r="49" spans="1:37" ht="18" customHeight="1">
      <c r="A49" s="107">
        <v>4</v>
      </c>
      <c r="B49" s="107">
        <v>103</v>
      </c>
      <c r="C49" s="108" t="s">
        <v>51</v>
      </c>
      <c r="D49" s="109" t="s">
        <v>73</v>
      </c>
      <c r="E49" s="117" t="s">
        <v>45</v>
      </c>
      <c r="F49" s="110" t="s">
        <v>82</v>
      </c>
      <c r="G49" s="92" t="s">
        <v>70</v>
      </c>
      <c r="H49" s="92">
        <v>45785</v>
      </c>
      <c r="I49" s="92">
        <v>45789</v>
      </c>
      <c r="J49" s="111">
        <v>270000</v>
      </c>
      <c r="K49" s="94" t="s">
        <v>59</v>
      </c>
      <c r="L49" s="95"/>
      <c r="M49" s="92"/>
      <c r="N49" s="96"/>
      <c r="O49" s="97"/>
      <c r="P49" s="98"/>
      <c r="Q49" s="99"/>
      <c r="R49" s="100"/>
      <c r="S49" s="101"/>
      <c r="T49" s="102"/>
      <c r="U49" s="103"/>
      <c r="V49" s="104"/>
      <c r="W49" s="104"/>
      <c r="X49" s="105"/>
      <c r="Y49" s="105"/>
      <c r="Z49" s="105"/>
      <c r="AA49" s="105"/>
      <c r="AB49" s="105"/>
      <c r="AC49" s="105"/>
      <c r="AD49" s="103"/>
      <c r="AE49" s="106"/>
      <c r="AF49" s="22"/>
      <c r="AG49" s="78">
        <v>0</v>
      </c>
      <c r="AH49" s="22"/>
      <c r="AI49" s="78">
        <v>0</v>
      </c>
      <c r="AJ49" s="24">
        <f t="shared" si="4"/>
        <v>0</v>
      </c>
    </row>
    <row r="50" spans="1:37" ht="18" customHeight="1">
      <c r="A50" s="107">
        <v>4</v>
      </c>
      <c r="B50" s="107">
        <v>103</v>
      </c>
      <c r="C50" s="108" t="s">
        <v>51</v>
      </c>
      <c r="D50" s="109" t="s">
        <v>73</v>
      </c>
      <c r="E50" s="117" t="s">
        <v>45</v>
      </c>
      <c r="F50" s="110" t="s">
        <v>83</v>
      </c>
      <c r="G50" s="92" t="s">
        <v>70</v>
      </c>
      <c r="H50" s="92">
        <v>45785</v>
      </c>
      <c r="I50" s="92">
        <v>45789</v>
      </c>
      <c r="J50" s="111">
        <v>206000</v>
      </c>
      <c r="K50" s="94" t="s">
        <v>60</v>
      </c>
      <c r="L50" s="95"/>
      <c r="M50" s="92"/>
      <c r="N50" s="96"/>
      <c r="O50" s="97"/>
      <c r="P50" s="98"/>
      <c r="Q50" s="99"/>
      <c r="R50" s="100"/>
      <c r="S50" s="101"/>
      <c r="T50" s="102"/>
      <c r="U50" s="103"/>
      <c r="V50" s="104"/>
      <c r="W50" s="104"/>
      <c r="X50" s="105"/>
      <c r="Y50" s="105"/>
      <c r="Z50" s="105"/>
      <c r="AA50" s="105"/>
      <c r="AB50" s="105"/>
      <c r="AC50" s="105"/>
      <c r="AD50" s="103"/>
      <c r="AE50" s="106"/>
      <c r="AF50" s="22"/>
      <c r="AG50" s="78">
        <v>0</v>
      </c>
      <c r="AH50" s="22"/>
      <c r="AI50" s="78">
        <v>0</v>
      </c>
      <c r="AJ50" s="24">
        <f t="shared" si="4"/>
        <v>0</v>
      </c>
    </row>
    <row r="51" spans="1:37" ht="18" customHeight="1">
      <c r="A51" s="107">
        <v>4</v>
      </c>
      <c r="B51" s="107">
        <v>103</v>
      </c>
      <c r="C51" s="108" t="s">
        <v>51</v>
      </c>
      <c r="D51" s="109" t="s">
        <v>73</v>
      </c>
      <c r="E51" s="117" t="s">
        <v>45</v>
      </c>
      <c r="F51" s="110" t="s">
        <v>129</v>
      </c>
      <c r="G51" s="92" t="s">
        <v>70</v>
      </c>
      <c r="H51" s="92">
        <v>45785</v>
      </c>
      <c r="I51" s="92">
        <v>45793</v>
      </c>
      <c r="J51" s="111">
        <v>234000</v>
      </c>
      <c r="K51" s="94" t="s">
        <v>130</v>
      </c>
      <c r="L51" s="95"/>
      <c r="M51" s="92"/>
      <c r="N51" s="96"/>
      <c r="O51" s="97"/>
      <c r="P51" s="98"/>
      <c r="Q51" s="99"/>
      <c r="R51" s="100"/>
      <c r="S51" s="101"/>
      <c r="T51" s="102"/>
      <c r="U51" s="103"/>
      <c r="V51" s="104"/>
      <c r="W51" s="104"/>
      <c r="X51" s="105"/>
      <c r="Y51" s="105"/>
      <c r="Z51" s="105"/>
      <c r="AA51" s="105"/>
      <c r="AB51" s="105"/>
      <c r="AC51" s="105"/>
      <c r="AD51" s="103"/>
      <c r="AE51" s="106"/>
      <c r="AF51" s="22"/>
      <c r="AG51" s="78">
        <v>0</v>
      </c>
      <c r="AH51" s="22"/>
      <c r="AI51" s="78">
        <v>0</v>
      </c>
      <c r="AJ51" s="24">
        <f t="shared" si="4"/>
        <v>0</v>
      </c>
    </row>
    <row r="52" spans="1:37" s="155" customFormat="1" ht="18" customHeight="1">
      <c r="A52" s="156">
        <v>4</v>
      </c>
      <c r="B52" s="156">
        <v>203</v>
      </c>
      <c r="C52" s="161" t="s">
        <v>51</v>
      </c>
      <c r="D52" s="157" t="s">
        <v>145</v>
      </c>
      <c r="E52" s="158" t="s">
        <v>45</v>
      </c>
      <c r="F52" s="159" t="s">
        <v>146</v>
      </c>
      <c r="G52" s="136" t="s">
        <v>70</v>
      </c>
      <c r="H52" s="136">
        <v>45796</v>
      </c>
      <c r="I52" s="136">
        <v>45797</v>
      </c>
      <c r="J52" s="160">
        <v>20300</v>
      </c>
      <c r="K52" s="139" t="s">
        <v>147</v>
      </c>
      <c r="L52" s="140" t="s">
        <v>21</v>
      </c>
      <c r="M52" s="136"/>
      <c r="N52" s="141">
        <v>20300</v>
      </c>
      <c r="O52" s="142" t="s">
        <v>171</v>
      </c>
      <c r="P52" s="143"/>
      <c r="Q52" s="144"/>
      <c r="R52" s="145"/>
      <c r="S52" s="146"/>
      <c r="T52" s="147"/>
      <c r="U52" s="148"/>
      <c r="V52" s="149"/>
      <c r="W52" s="149"/>
      <c r="X52" s="150"/>
      <c r="Y52" s="150"/>
      <c r="Z52" s="150"/>
      <c r="AA52" s="150"/>
      <c r="AB52" s="150"/>
      <c r="AC52" s="150"/>
      <c r="AD52" s="148"/>
      <c r="AE52" s="151"/>
      <c r="AF52" s="152"/>
      <c r="AG52" s="153">
        <v>0</v>
      </c>
      <c r="AH52" s="152"/>
      <c r="AI52" s="153">
        <v>0</v>
      </c>
      <c r="AJ52" s="154">
        <f t="shared" si="4"/>
        <v>0</v>
      </c>
    </row>
    <row r="53" spans="1:37" ht="18" customHeight="1">
      <c r="A53" s="107">
        <v>4</v>
      </c>
      <c r="B53" s="107">
        <v>406</v>
      </c>
      <c r="C53" s="108" t="s">
        <v>51</v>
      </c>
      <c r="D53" s="109" t="s">
        <v>76</v>
      </c>
      <c r="E53" s="117" t="s">
        <v>45</v>
      </c>
      <c r="F53" s="110" t="s">
        <v>84</v>
      </c>
      <c r="G53" s="92" t="s">
        <v>71</v>
      </c>
      <c r="H53" s="92">
        <v>45785</v>
      </c>
      <c r="I53" s="92">
        <v>45789</v>
      </c>
      <c r="J53" s="111">
        <v>1857000</v>
      </c>
      <c r="K53" s="94" t="s">
        <v>61</v>
      </c>
      <c r="L53" s="95"/>
      <c r="M53" s="92"/>
      <c r="N53" s="96"/>
      <c r="O53" s="97"/>
      <c r="P53" s="98"/>
      <c r="Q53" s="99"/>
      <c r="R53" s="100"/>
      <c r="S53" s="101"/>
      <c r="T53" s="102"/>
      <c r="U53" s="103"/>
      <c r="V53" s="104"/>
      <c r="W53" s="104"/>
      <c r="X53" s="105"/>
      <c r="Y53" s="105"/>
      <c r="Z53" s="105"/>
      <c r="AA53" s="105"/>
      <c r="AB53" s="105"/>
      <c r="AC53" s="105"/>
      <c r="AD53" s="103"/>
      <c r="AE53" s="106"/>
      <c r="AF53" s="22"/>
      <c r="AG53" s="78">
        <v>0</v>
      </c>
      <c r="AH53" s="22"/>
      <c r="AI53" s="78">
        <v>0</v>
      </c>
      <c r="AJ53" s="24">
        <f t="shared" si="4"/>
        <v>0</v>
      </c>
    </row>
    <row r="54" spans="1:37" ht="18" customHeight="1">
      <c r="A54" s="107">
        <v>4</v>
      </c>
      <c r="B54" s="107">
        <v>406</v>
      </c>
      <c r="C54" s="108" t="s">
        <v>51</v>
      </c>
      <c r="D54" s="109" t="s">
        <v>76</v>
      </c>
      <c r="E54" s="117" t="s">
        <v>45</v>
      </c>
      <c r="F54" s="110" t="s">
        <v>168</v>
      </c>
      <c r="G54" s="92" t="s">
        <v>71</v>
      </c>
      <c r="H54" s="92">
        <v>45785</v>
      </c>
      <c r="I54" s="92">
        <v>45798</v>
      </c>
      <c r="J54" s="111">
        <v>1795000</v>
      </c>
      <c r="K54" s="94" t="s">
        <v>169</v>
      </c>
      <c r="L54" s="95"/>
      <c r="M54" s="92"/>
      <c r="N54" s="96"/>
      <c r="O54" s="97"/>
      <c r="P54" s="98"/>
      <c r="Q54" s="99"/>
      <c r="R54" s="100"/>
      <c r="S54" s="101"/>
      <c r="T54" s="102"/>
      <c r="U54" s="103"/>
      <c r="V54" s="104"/>
      <c r="W54" s="104"/>
      <c r="X54" s="105"/>
      <c r="Y54" s="105"/>
      <c r="Z54" s="105"/>
      <c r="AA54" s="105"/>
      <c r="AB54" s="105"/>
      <c r="AC54" s="105"/>
      <c r="AD54" s="103"/>
      <c r="AE54" s="106"/>
      <c r="AF54" s="22"/>
      <c r="AG54" s="78">
        <v>0</v>
      </c>
      <c r="AH54" s="22"/>
      <c r="AI54" s="78">
        <v>0</v>
      </c>
      <c r="AJ54" s="24">
        <f t="shared" si="4"/>
        <v>0</v>
      </c>
    </row>
    <row r="55" spans="1:37" s="155" customFormat="1" ht="18" customHeight="1">
      <c r="A55" s="156">
        <v>4</v>
      </c>
      <c r="B55" s="156">
        <v>406</v>
      </c>
      <c r="C55" s="161" t="s">
        <v>51</v>
      </c>
      <c r="D55" s="157" t="s">
        <v>76</v>
      </c>
      <c r="E55" s="158" t="s">
        <v>45</v>
      </c>
      <c r="F55" s="159" t="s">
        <v>168</v>
      </c>
      <c r="G55" s="136" t="s">
        <v>71</v>
      </c>
      <c r="H55" s="136">
        <v>45785</v>
      </c>
      <c r="I55" s="136">
        <v>45800</v>
      </c>
      <c r="J55" s="160">
        <v>1836000</v>
      </c>
      <c r="K55" s="139" t="s">
        <v>170</v>
      </c>
      <c r="L55" s="140" t="s">
        <v>21</v>
      </c>
      <c r="M55" s="136"/>
      <c r="N55" s="141">
        <v>1836000</v>
      </c>
      <c r="O55" s="142" t="s">
        <v>171</v>
      </c>
      <c r="P55" s="143">
        <v>183000</v>
      </c>
      <c r="Q55" s="144">
        <v>45841</v>
      </c>
      <c r="R55" s="145"/>
      <c r="S55" s="146"/>
      <c r="T55" s="147"/>
      <c r="U55" s="148"/>
      <c r="V55" s="149"/>
      <c r="W55" s="149"/>
      <c r="X55" s="150"/>
      <c r="Y55" s="150"/>
      <c r="Z55" s="150"/>
      <c r="AA55" s="150"/>
      <c r="AB55" s="150"/>
      <c r="AC55" s="150"/>
      <c r="AD55" s="148"/>
      <c r="AE55" s="151"/>
      <c r="AF55" s="152"/>
      <c r="AG55" s="153">
        <v>0</v>
      </c>
      <c r="AH55" s="152"/>
      <c r="AI55" s="153">
        <v>0</v>
      </c>
      <c r="AJ55" s="154">
        <f t="shared" si="4"/>
        <v>183000</v>
      </c>
    </row>
    <row r="56" spans="1:37" ht="18" customHeight="1">
      <c r="A56" s="107">
        <v>4</v>
      </c>
      <c r="B56" s="107">
        <v>306</v>
      </c>
      <c r="C56" s="108" t="s">
        <v>51</v>
      </c>
      <c r="D56" s="109" t="s">
        <v>212</v>
      </c>
      <c r="E56" s="117" t="s">
        <v>45</v>
      </c>
      <c r="F56" s="110" t="s">
        <v>208</v>
      </c>
      <c r="G56" s="92" t="s">
        <v>71</v>
      </c>
      <c r="H56" s="92">
        <v>45791</v>
      </c>
      <c r="I56" s="92">
        <v>45807</v>
      </c>
      <c r="J56" s="111">
        <v>1133000</v>
      </c>
      <c r="K56" s="94" t="s">
        <v>209</v>
      </c>
      <c r="L56" s="95"/>
      <c r="M56" s="92"/>
      <c r="N56" s="96"/>
      <c r="O56" s="97"/>
      <c r="P56" s="98"/>
      <c r="Q56" s="99"/>
      <c r="R56" s="100"/>
      <c r="S56" s="101"/>
      <c r="T56" s="102"/>
      <c r="U56" s="103"/>
      <c r="V56" s="104"/>
      <c r="W56" s="104"/>
      <c r="X56" s="105"/>
      <c r="Y56" s="105"/>
      <c r="Z56" s="105"/>
      <c r="AA56" s="105"/>
      <c r="AB56" s="105"/>
      <c r="AC56" s="105"/>
      <c r="AD56" s="103"/>
      <c r="AE56" s="106"/>
      <c r="AF56" s="22"/>
      <c r="AG56" s="78">
        <v>0</v>
      </c>
      <c r="AH56" s="22"/>
      <c r="AI56" s="78">
        <v>0</v>
      </c>
      <c r="AJ56" s="24">
        <f t="shared" si="4"/>
        <v>0</v>
      </c>
    </row>
    <row r="57" spans="1:37" ht="18" customHeight="1">
      <c r="A57" s="107">
        <v>4</v>
      </c>
      <c r="B57" s="107">
        <v>306</v>
      </c>
      <c r="C57" s="108" t="s">
        <v>51</v>
      </c>
      <c r="D57" s="109" t="s">
        <v>212</v>
      </c>
      <c r="E57" s="117" t="s">
        <v>45</v>
      </c>
      <c r="F57" s="110" t="s">
        <v>210</v>
      </c>
      <c r="G57" s="92" t="s">
        <v>71</v>
      </c>
      <c r="H57" s="92">
        <v>45791</v>
      </c>
      <c r="I57" s="92">
        <v>45807</v>
      </c>
      <c r="J57" s="111">
        <v>999000</v>
      </c>
      <c r="K57" s="94" t="s">
        <v>211</v>
      </c>
      <c r="L57" s="95"/>
      <c r="M57" s="92"/>
      <c r="N57" s="96"/>
      <c r="O57" s="97"/>
      <c r="P57" s="98"/>
      <c r="Q57" s="99"/>
      <c r="R57" s="100"/>
      <c r="S57" s="101"/>
      <c r="T57" s="102"/>
      <c r="U57" s="103"/>
      <c r="V57" s="104"/>
      <c r="W57" s="104"/>
      <c r="X57" s="105"/>
      <c r="Y57" s="105"/>
      <c r="Z57" s="105"/>
      <c r="AA57" s="105"/>
      <c r="AB57" s="105"/>
      <c r="AC57" s="105"/>
      <c r="AD57" s="103"/>
      <c r="AE57" s="106"/>
      <c r="AF57" s="22"/>
      <c r="AG57" s="78">
        <v>0</v>
      </c>
      <c r="AH57" s="22"/>
      <c r="AI57" s="78">
        <v>0</v>
      </c>
      <c r="AJ57" s="24">
        <f t="shared" si="4"/>
        <v>0</v>
      </c>
    </row>
    <row r="58" spans="1:37" s="155" customFormat="1" ht="18" customHeight="1">
      <c r="A58" s="156">
        <v>4</v>
      </c>
      <c r="B58" s="156">
        <v>206</v>
      </c>
      <c r="C58" s="161" t="s">
        <v>51</v>
      </c>
      <c r="D58" s="157" t="s">
        <v>154</v>
      </c>
      <c r="E58" s="158" t="s">
        <v>45</v>
      </c>
      <c r="F58" s="159" t="s">
        <v>156</v>
      </c>
      <c r="G58" s="136" t="s">
        <v>71</v>
      </c>
      <c r="H58" s="136">
        <v>45797</v>
      </c>
      <c r="I58" s="136">
        <v>45799</v>
      </c>
      <c r="J58" s="160">
        <v>244000</v>
      </c>
      <c r="K58" s="139" t="s">
        <v>157</v>
      </c>
      <c r="L58" s="140" t="s">
        <v>21</v>
      </c>
      <c r="M58" s="136"/>
      <c r="N58" s="141">
        <v>244000</v>
      </c>
      <c r="O58" s="142" t="s">
        <v>171</v>
      </c>
      <c r="P58" s="143"/>
      <c r="Q58" s="144"/>
      <c r="R58" s="145"/>
      <c r="S58" s="146"/>
      <c r="T58" s="147"/>
      <c r="U58" s="148"/>
      <c r="V58" s="149"/>
      <c r="W58" s="149"/>
      <c r="X58" s="150"/>
      <c r="Y58" s="150"/>
      <c r="Z58" s="150"/>
      <c r="AA58" s="150"/>
      <c r="AB58" s="150"/>
      <c r="AC58" s="150"/>
      <c r="AD58" s="148"/>
      <c r="AE58" s="151"/>
      <c r="AF58" s="152"/>
      <c r="AG58" s="153">
        <v>0</v>
      </c>
      <c r="AH58" s="152"/>
      <c r="AI58" s="153">
        <v>0</v>
      </c>
      <c r="AJ58" s="154">
        <f t="shared" si="4"/>
        <v>0</v>
      </c>
    </row>
    <row r="59" spans="1:37" ht="18" customHeight="1">
      <c r="A59" s="107">
        <v>4</v>
      </c>
      <c r="B59" s="107">
        <v>106</v>
      </c>
      <c r="C59" s="108" t="s">
        <v>51</v>
      </c>
      <c r="D59" s="109" t="s">
        <v>216</v>
      </c>
      <c r="E59" s="117" t="s">
        <v>45</v>
      </c>
      <c r="F59" s="110" t="s">
        <v>217</v>
      </c>
      <c r="G59" s="92" t="s">
        <v>71</v>
      </c>
      <c r="H59" s="92">
        <v>45804</v>
      </c>
      <c r="I59" s="92">
        <v>45807</v>
      </c>
      <c r="J59" s="111">
        <v>569000</v>
      </c>
      <c r="K59" s="94" t="s">
        <v>218</v>
      </c>
      <c r="L59" s="95"/>
      <c r="M59" s="92"/>
      <c r="N59" s="96"/>
      <c r="O59" s="97"/>
      <c r="P59" s="98"/>
      <c r="Q59" s="99"/>
      <c r="R59" s="100"/>
      <c r="S59" s="101"/>
      <c r="T59" s="102"/>
      <c r="U59" s="103"/>
      <c r="V59" s="104"/>
      <c r="W59" s="104"/>
      <c r="X59" s="105"/>
      <c r="Y59" s="105"/>
      <c r="Z59" s="105"/>
      <c r="AA59" s="105"/>
      <c r="AB59" s="105"/>
      <c r="AC59" s="105"/>
      <c r="AD59" s="103"/>
      <c r="AE59" s="106"/>
      <c r="AF59" s="22"/>
      <c r="AG59" s="78">
        <v>0</v>
      </c>
      <c r="AH59" s="22"/>
      <c r="AI59" s="78">
        <v>0</v>
      </c>
      <c r="AJ59" s="24">
        <f t="shared" si="4"/>
        <v>0</v>
      </c>
    </row>
    <row r="60" spans="1:37" s="155" customFormat="1" ht="18" customHeight="1">
      <c r="A60" s="156">
        <v>27</v>
      </c>
      <c r="B60" s="156">
        <v>402</v>
      </c>
      <c r="C60" s="161" t="s">
        <v>103</v>
      </c>
      <c r="D60" s="157" t="s">
        <v>151</v>
      </c>
      <c r="E60" s="158" t="s">
        <v>45</v>
      </c>
      <c r="F60" s="159" t="s">
        <v>155</v>
      </c>
      <c r="G60" s="136" t="s">
        <v>152</v>
      </c>
      <c r="H60" s="136">
        <v>45798</v>
      </c>
      <c r="I60" s="136">
        <v>45799</v>
      </c>
      <c r="J60" s="160">
        <v>25300</v>
      </c>
      <c r="K60" s="139" t="s">
        <v>153</v>
      </c>
      <c r="L60" s="140" t="s">
        <v>21</v>
      </c>
      <c r="M60" s="136"/>
      <c r="N60" s="141">
        <v>25300</v>
      </c>
      <c r="O60" s="142" t="s">
        <v>171</v>
      </c>
      <c r="P60" s="143"/>
      <c r="Q60" s="144"/>
      <c r="R60" s="145"/>
      <c r="S60" s="146"/>
      <c r="T60" s="147"/>
      <c r="U60" s="148"/>
      <c r="V60" s="149"/>
      <c r="W60" s="149"/>
      <c r="X60" s="150"/>
      <c r="Y60" s="150"/>
      <c r="Z60" s="150"/>
      <c r="AA60" s="150"/>
      <c r="AB60" s="150"/>
      <c r="AC60" s="150"/>
      <c r="AD60" s="148"/>
      <c r="AE60" s="151"/>
      <c r="AF60" s="152"/>
      <c r="AG60" s="153">
        <v>0</v>
      </c>
      <c r="AH60" s="152"/>
      <c r="AI60" s="153">
        <v>0</v>
      </c>
      <c r="AJ60" s="154">
        <f t="shared" si="4"/>
        <v>0</v>
      </c>
      <c r="AK60" s="162" t="s">
        <v>188</v>
      </c>
    </row>
    <row r="61" spans="1:37" ht="18" customHeight="1">
      <c r="A61" s="107">
        <v>27</v>
      </c>
      <c r="B61" s="107">
        <v>403</v>
      </c>
      <c r="C61" s="108" t="s">
        <v>103</v>
      </c>
      <c r="D61" s="109" t="s">
        <v>196</v>
      </c>
      <c r="E61" s="117" t="s">
        <v>45</v>
      </c>
      <c r="F61" s="110" t="s">
        <v>197</v>
      </c>
      <c r="G61" s="92" t="s">
        <v>198</v>
      </c>
      <c r="H61" s="92">
        <v>45805</v>
      </c>
      <c r="I61" s="92">
        <v>45805</v>
      </c>
      <c r="J61" s="111">
        <v>210000</v>
      </c>
      <c r="K61" s="94" t="s">
        <v>199</v>
      </c>
      <c r="L61" s="95"/>
      <c r="M61" s="92"/>
      <c r="N61" s="96"/>
      <c r="O61" s="97"/>
      <c r="P61" s="98"/>
      <c r="Q61" s="99"/>
      <c r="R61" s="100"/>
      <c r="S61" s="101"/>
      <c r="T61" s="102"/>
      <c r="U61" s="103"/>
      <c r="V61" s="104"/>
      <c r="W61" s="104"/>
      <c r="X61" s="105"/>
      <c r="Y61" s="105"/>
      <c r="Z61" s="105"/>
      <c r="AA61" s="105"/>
      <c r="AB61" s="105"/>
      <c r="AC61" s="105"/>
      <c r="AD61" s="103"/>
      <c r="AE61" s="106"/>
      <c r="AF61" s="22"/>
      <c r="AG61" s="78">
        <v>0</v>
      </c>
      <c r="AH61" s="22"/>
      <c r="AI61" s="78">
        <v>0</v>
      </c>
      <c r="AJ61" s="24">
        <f t="shared" si="4"/>
        <v>0</v>
      </c>
      <c r="AK61" s="88"/>
    </row>
    <row r="62" spans="1:37" s="155" customFormat="1" ht="18" customHeight="1">
      <c r="A62" s="156">
        <v>27</v>
      </c>
      <c r="B62" s="156">
        <v>204</v>
      </c>
      <c r="C62" s="161" t="s">
        <v>103</v>
      </c>
      <c r="D62" s="157" t="s">
        <v>167</v>
      </c>
      <c r="E62" s="158" t="s">
        <v>45</v>
      </c>
      <c r="F62" s="159" t="s">
        <v>148</v>
      </c>
      <c r="G62" s="136" t="s">
        <v>149</v>
      </c>
      <c r="H62" s="136">
        <v>45797</v>
      </c>
      <c r="I62" s="136">
        <v>45799</v>
      </c>
      <c r="J62" s="160">
        <v>19800</v>
      </c>
      <c r="K62" s="139" t="s">
        <v>150</v>
      </c>
      <c r="L62" s="140" t="s">
        <v>21</v>
      </c>
      <c r="M62" s="136"/>
      <c r="N62" s="141">
        <v>19800</v>
      </c>
      <c r="O62" s="142" t="s">
        <v>171</v>
      </c>
      <c r="P62" s="143"/>
      <c r="Q62" s="144"/>
      <c r="R62" s="145"/>
      <c r="S62" s="146"/>
      <c r="T62" s="147"/>
      <c r="U62" s="148"/>
      <c r="V62" s="149"/>
      <c r="W62" s="149"/>
      <c r="X62" s="150"/>
      <c r="Y62" s="150"/>
      <c r="Z62" s="150"/>
      <c r="AA62" s="150"/>
      <c r="AB62" s="150"/>
      <c r="AC62" s="150"/>
      <c r="AD62" s="148"/>
      <c r="AE62" s="151"/>
      <c r="AF62" s="152"/>
      <c r="AG62" s="153">
        <v>0</v>
      </c>
      <c r="AH62" s="152"/>
      <c r="AI62" s="153">
        <v>0</v>
      </c>
      <c r="AJ62" s="154">
        <f t="shared" si="4"/>
        <v>0</v>
      </c>
    </row>
    <row r="63" spans="1:37" ht="18" customHeight="1">
      <c r="A63" s="166">
        <v>27</v>
      </c>
      <c r="B63" s="166">
        <v>104</v>
      </c>
      <c r="C63" s="169" t="s">
        <v>345</v>
      </c>
      <c r="D63" s="167" t="s">
        <v>351</v>
      </c>
      <c r="E63" s="168" t="s">
        <v>347</v>
      </c>
      <c r="F63" s="20" t="s">
        <v>352</v>
      </c>
      <c r="G63" s="21" t="s">
        <v>149</v>
      </c>
      <c r="H63" s="21">
        <v>45806</v>
      </c>
      <c r="I63" s="21">
        <v>45820</v>
      </c>
      <c r="J63" s="170">
        <v>1886000</v>
      </c>
      <c r="K63" s="94" t="s">
        <v>353</v>
      </c>
      <c r="L63" s="51"/>
      <c r="M63" s="21"/>
      <c r="N63" s="31"/>
      <c r="O63" s="72"/>
      <c r="P63" s="90"/>
      <c r="Q63" s="52"/>
      <c r="R63" s="30"/>
      <c r="S63" s="53"/>
      <c r="T63" s="79"/>
      <c r="U63" s="127"/>
      <c r="V63" s="128"/>
      <c r="W63" s="128"/>
      <c r="X63" s="129"/>
      <c r="Y63" s="129"/>
      <c r="Z63" s="129"/>
      <c r="AA63" s="129"/>
      <c r="AB63" s="129"/>
      <c r="AC63" s="129"/>
      <c r="AD63" s="127"/>
      <c r="AE63" s="130"/>
      <c r="AF63" s="77"/>
      <c r="AG63" s="78"/>
      <c r="AH63" s="77"/>
      <c r="AI63" s="78"/>
      <c r="AJ63" s="24"/>
    </row>
    <row r="64" spans="1:37" s="155" customFormat="1" ht="18" customHeight="1">
      <c r="A64" s="156">
        <v>27</v>
      </c>
      <c r="B64" s="156">
        <v>305</v>
      </c>
      <c r="C64" s="161" t="s">
        <v>345</v>
      </c>
      <c r="D64" s="157" t="s">
        <v>363</v>
      </c>
      <c r="E64" s="158" t="s">
        <v>347</v>
      </c>
      <c r="F64" s="159" t="s">
        <v>364</v>
      </c>
      <c r="G64" s="136" t="s">
        <v>365</v>
      </c>
      <c r="H64" s="136">
        <v>45819</v>
      </c>
      <c r="I64" s="136">
        <v>45820</v>
      </c>
      <c r="J64" s="160">
        <v>88700</v>
      </c>
      <c r="K64" s="139" t="s">
        <v>366</v>
      </c>
      <c r="L64" s="140" t="s">
        <v>21</v>
      </c>
      <c r="M64" s="136"/>
      <c r="N64" s="141">
        <v>88700</v>
      </c>
      <c r="O64" s="142"/>
      <c r="P64" s="143"/>
      <c r="Q64" s="144"/>
      <c r="R64" s="145"/>
      <c r="S64" s="146"/>
      <c r="T64" s="147"/>
      <c r="U64" s="148"/>
      <c r="V64" s="149"/>
      <c r="W64" s="149"/>
      <c r="X64" s="150"/>
      <c r="Y64" s="150"/>
      <c r="Z64" s="150"/>
      <c r="AA64" s="150"/>
      <c r="AB64" s="150"/>
      <c r="AC64" s="150"/>
      <c r="AD64" s="148"/>
      <c r="AE64" s="151"/>
      <c r="AF64" s="152"/>
      <c r="AG64" s="153"/>
      <c r="AH64" s="152"/>
      <c r="AI64" s="153"/>
      <c r="AJ64" s="154"/>
    </row>
    <row r="65" spans="1:36" ht="18" customHeight="1">
      <c r="A65" s="166">
        <v>27</v>
      </c>
      <c r="B65" s="166">
        <v>206</v>
      </c>
      <c r="C65" s="169" t="s">
        <v>103</v>
      </c>
      <c r="D65" s="167" t="s">
        <v>435</v>
      </c>
      <c r="E65" s="168" t="s">
        <v>45</v>
      </c>
      <c r="F65" s="20" t="s">
        <v>436</v>
      </c>
      <c r="G65" s="21" t="s">
        <v>257</v>
      </c>
      <c r="H65" s="21">
        <v>45822</v>
      </c>
      <c r="I65" s="21">
        <v>45828</v>
      </c>
      <c r="J65" s="170">
        <v>295000</v>
      </c>
      <c r="K65" s="94" t="s">
        <v>437</v>
      </c>
      <c r="L65" s="51"/>
      <c r="M65" s="21"/>
      <c r="N65" s="31"/>
      <c r="O65" s="72"/>
      <c r="P65" s="90"/>
      <c r="Q65" s="52"/>
      <c r="R65" s="30"/>
      <c r="S65" s="53"/>
      <c r="T65" s="79"/>
      <c r="U65" s="127"/>
      <c r="V65" s="128"/>
      <c r="W65" s="128"/>
      <c r="X65" s="129"/>
      <c r="Y65" s="129"/>
      <c r="Z65" s="129"/>
      <c r="AA65" s="129"/>
      <c r="AB65" s="129"/>
      <c r="AC65" s="129"/>
      <c r="AD65" s="127"/>
      <c r="AE65" s="130"/>
      <c r="AF65" s="77"/>
      <c r="AG65" s="78"/>
      <c r="AH65" s="77"/>
      <c r="AI65" s="78"/>
      <c r="AJ65" s="24"/>
    </row>
    <row r="66" spans="1:36" s="155" customFormat="1" ht="18" customHeight="1">
      <c r="A66" s="156">
        <v>27</v>
      </c>
      <c r="B66" s="156">
        <v>106</v>
      </c>
      <c r="C66" s="161" t="s">
        <v>103</v>
      </c>
      <c r="D66" s="157" t="s">
        <v>255</v>
      </c>
      <c r="E66" s="158" t="s">
        <v>45</v>
      </c>
      <c r="F66" s="159" t="s">
        <v>256</v>
      </c>
      <c r="G66" s="136" t="s">
        <v>257</v>
      </c>
      <c r="H66" s="136">
        <v>45808</v>
      </c>
      <c r="I66" s="136">
        <v>45811</v>
      </c>
      <c r="J66" s="160">
        <v>1313000</v>
      </c>
      <c r="K66" s="139" t="s">
        <v>258</v>
      </c>
      <c r="L66" s="140" t="s">
        <v>440</v>
      </c>
      <c r="M66" s="136"/>
      <c r="N66" s="141">
        <v>1313000</v>
      </c>
      <c r="O66" s="142" t="s">
        <v>171</v>
      </c>
      <c r="P66" s="143">
        <v>131000</v>
      </c>
      <c r="Q66" s="144">
        <v>45832</v>
      </c>
      <c r="R66" s="145"/>
      <c r="S66" s="146"/>
      <c r="T66" s="147"/>
      <c r="U66" s="148"/>
      <c r="V66" s="149"/>
      <c r="W66" s="149"/>
      <c r="X66" s="150"/>
      <c r="Y66" s="150"/>
      <c r="Z66" s="150"/>
      <c r="AA66" s="150"/>
      <c r="AB66" s="150"/>
      <c r="AC66" s="150"/>
      <c r="AD66" s="148"/>
      <c r="AE66" s="151"/>
      <c r="AF66" s="152"/>
      <c r="AG66" s="153">
        <v>0</v>
      </c>
      <c r="AH66" s="152"/>
      <c r="AI66" s="153">
        <v>0</v>
      </c>
      <c r="AJ66" s="154">
        <f t="shared" si="4"/>
        <v>131000</v>
      </c>
    </row>
    <row r="67" spans="1:36" ht="18" customHeight="1">
      <c r="A67" s="107">
        <v>5</v>
      </c>
      <c r="B67" s="107">
        <v>101</v>
      </c>
      <c r="C67" s="108" t="s">
        <v>51</v>
      </c>
      <c r="D67" s="109" t="s">
        <v>183</v>
      </c>
      <c r="E67" s="117" t="s">
        <v>45</v>
      </c>
      <c r="F67" s="110" t="s">
        <v>184</v>
      </c>
      <c r="G67" s="92" t="s">
        <v>185</v>
      </c>
      <c r="H67" s="92">
        <v>45799</v>
      </c>
      <c r="I67" s="92">
        <v>45805</v>
      </c>
      <c r="J67" s="111">
        <v>319000</v>
      </c>
      <c r="K67" s="94" t="s">
        <v>186</v>
      </c>
      <c r="L67" s="95"/>
      <c r="M67" s="92"/>
      <c r="N67" s="96"/>
      <c r="O67" s="97"/>
      <c r="P67" s="98"/>
      <c r="Q67" s="99"/>
      <c r="R67" s="100"/>
      <c r="S67" s="101"/>
      <c r="T67" s="102"/>
      <c r="U67" s="103"/>
      <c r="V67" s="104"/>
      <c r="W67" s="104"/>
      <c r="X67" s="105"/>
      <c r="Y67" s="105"/>
      <c r="Z67" s="105"/>
      <c r="AA67" s="105"/>
      <c r="AB67" s="105"/>
      <c r="AC67" s="105"/>
      <c r="AD67" s="103"/>
      <c r="AE67" s="106"/>
      <c r="AF67" s="22"/>
      <c r="AG67" s="78">
        <v>0</v>
      </c>
      <c r="AH67" s="22"/>
      <c r="AI67" s="78">
        <v>0</v>
      </c>
      <c r="AJ67" s="24">
        <f t="shared" si="4"/>
        <v>0</v>
      </c>
    </row>
    <row r="68" spans="1:36" ht="18" customHeight="1">
      <c r="A68" s="107">
        <v>5</v>
      </c>
      <c r="B68" s="107">
        <v>402</v>
      </c>
      <c r="C68" s="108" t="s">
        <v>51</v>
      </c>
      <c r="D68" s="109" t="s">
        <v>176</v>
      </c>
      <c r="E68" s="117" t="s">
        <v>45</v>
      </c>
      <c r="F68" s="110" t="s">
        <v>177</v>
      </c>
      <c r="G68" s="92" t="s">
        <v>178</v>
      </c>
      <c r="H68" s="172" t="s">
        <v>179</v>
      </c>
      <c r="I68" s="92">
        <v>45805</v>
      </c>
      <c r="J68" s="111">
        <v>41800</v>
      </c>
      <c r="K68" s="94" t="s">
        <v>180</v>
      </c>
      <c r="L68" s="95"/>
      <c r="M68" s="92"/>
      <c r="N68" s="96"/>
      <c r="O68" s="97"/>
      <c r="P68" s="98"/>
      <c r="Q68" s="99"/>
      <c r="R68" s="100"/>
      <c r="S68" s="101"/>
      <c r="T68" s="102"/>
      <c r="U68" s="103"/>
      <c r="V68" s="104"/>
      <c r="W68" s="104"/>
      <c r="X68" s="105"/>
      <c r="Y68" s="105"/>
      <c r="Z68" s="105"/>
      <c r="AA68" s="105"/>
      <c r="AB68" s="105"/>
      <c r="AC68" s="105"/>
      <c r="AD68" s="103"/>
      <c r="AE68" s="106"/>
      <c r="AF68" s="22"/>
      <c r="AG68" s="78">
        <v>0</v>
      </c>
      <c r="AH68" s="22"/>
      <c r="AI68" s="78">
        <v>0</v>
      </c>
      <c r="AJ68" s="24">
        <f t="shared" si="4"/>
        <v>0</v>
      </c>
    </row>
    <row r="69" spans="1:36" s="155" customFormat="1" ht="18" customHeight="1">
      <c r="A69" s="156">
        <v>5</v>
      </c>
      <c r="B69" s="156">
        <v>302</v>
      </c>
      <c r="C69" s="161" t="s">
        <v>51</v>
      </c>
      <c r="D69" s="157" t="s">
        <v>236</v>
      </c>
      <c r="E69" s="158" t="s">
        <v>45</v>
      </c>
      <c r="F69" s="159" t="s">
        <v>148</v>
      </c>
      <c r="G69" s="136" t="s">
        <v>178</v>
      </c>
      <c r="H69" s="136">
        <v>45807</v>
      </c>
      <c r="I69" s="136">
        <v>45810</v>
      </c>
      <c r="J69" s="160">
        <v>19800</v>
      </c>
      <c r="K69" s="139" t="s">
        <v>237</v>
      </c>
      <c r="L69" s="140" t="s">
        <v>21</v>
      </c>
      <c r="M69" s="136"/>
      <c r="N69" s="141">
        <v>19800</v>
      </c>
      <c r="O69" s="142" t="s">
        <v>171</v>
      </c>
      <c r="P69" s="143"/>
      <c r="Q69" s="144"/>
      <c r="R69" s="145"/>
      <c r="S69" s="146"/>
      <c r="T69" s="147"/>
      <c r="U69" s="148"/>
      <c r="V69" s="149"/>
      <c r="W69" s="149"/>
      <c r="X69" s="150"/>
      <c r="Y69" s="150"/>
      <c r="Z69" s="150"/>
      <c r="AA69" s="150"/>
      <c r="AB69" s="150"/>
      <c r="AC69" s="150"/>
      <c r="AD69" s="148"/>
      <c r="AE69" s="151"/>
      <c r="AF69" s="152"/>
      <c r="AG69" s="153">
        <v>0</v>
      </c>
      <c r="AH69" s="152"/>
      <c r="AI69" s="153">
        <v>0</v>
      </c>
      <c r="AJ69" s="154">
        <f t="shared" si="4"/>
        <v>0</v>
      </c>
    </row>
    <row r="70" spans="1:36" ht="18" customHeight="1">
      <c r="A70" s="107">
        <v>5</v>
      </c>
      <c r="B70" s="107">
        <v>102</v>
      </c>
      <c r="C70" s="108" t="s">
        <v>51</v>
      </c>
      <c r="D70" s="109" t="s">
        <v>181</v>
      </c>
      <c r="E70" s="117" t="s">
        <v>45</v>
      </c>
      <c r="F70" s="110" t="s">
        <v>148</v>
      </c>
      <c r="G70" s="92" t="s">
        <v>178</v>
      </c>
      <c r="H70" s="92">
        <v>45803</v>
      </c>
      <c r="I70" s="92">
        <v>45805</v>
      </c>
      <c r="J70" s="111">
        <v>19800</v>
      </c>
      <c r="K70" s="94" t="s">
        <v>182</v>
      </c>
      <c r="L70" s="95"/>
      <c r="M70" s="92"/>
      <c r="N70" s="96"/>
      <c r="O70" s="97"/>
      <c r="P70" s="98"/>
      <c r="Q70" s="99"/>
      <c r="R70" s="100"/>
      <c r="S70" s="101"/>
      <c r="T70" s="102"/>
      <c r="U70" s="103"/>
      <c r="V70" s="104"/>
      <c r="W70" s="104"/>
      <c r="X70" s="105"/>
      <c r="Y70" s="105"/>
      <c r="Z70" s="105"/>
      <c r="AA70" s="105"/>
      <c r="AB70" s="105"/>
      <c r="AC70" s="105"/>
      <c r="AD70" s="103"/>
      <c r="AE70" s="106"/>
      <c r="AF70" s="22"/>
      <c r="AG70" s="78">
        <v>0</v>
      </c>
      <c r="AH70" s="22"/>
      <c r="AI70" s="78">
        <v>0</v>
      </c>
      <c r="AJ70" s="24">
        <f t="shared" si="4"/>
        <v>0</v>
      </c>
    </row>
    <row r="71" spans="1:36" ht="18" customHeight="1">
      <c r="A71" s="107">
        <v>5</v>
      </c>
      <c r="B71" s="107">
        <v>503</v>
      </c>
      <c r="C71" s="108" t="s">
        <v>51</v>
      </c>
      <c r="D71" s="109" t="s">
        <v>280</v>
      </c>
      <c r="E71" s="117" t="s">
        <v>281</v>
      </c>
      <c r="F71" s="110" t="s">
        <v>282</v>
      </c>
      <c r="G71" s="92" t="s">
        <v>214</v>
      </c>
      <c r="H71" s="92">
        <v>45810</v>
      </c>
      <c r="I71" s="92">
        <v>45813</v>
      </c>
      <c r="J71" s="111" t="s">
        <v>230</v>
      </c>
      <c r="K71" s="94" t="s">
        <v>283</v>
      </c>
      <c r="L71" s="95"/>
      <c r="M71" s="92"/>
      <c r="N71" s="96"/>
      <c r="O71" s="97"/>
      <c r="P71" s="98"/>
      <c r="Q71" s="99"/>
      <c r="R71" s="100"/>
      <c r="S71" s="101"/>
      <c r="T71" s="102"/>
      <c r="U71" s="103"/>
      <c r="V71" s="104"/>
      <c r="W71" s="104"/>
      <c r="X71" s="105"/>
      <c r="Y71" s="105"/>
      <c r="Z71" s="105"/>
      <c r="AA71" s="105"/>
      <c r="AB71" s="105"/>
      <c r="AC71" s="105"/>
      <c r="AD71" s="103"/>
      <c r="AE71" s="106"/>
      <c r="AF71" s="22"/>
      <c r="AG71" s="78"/>
      <c r="AH71" s="22"/>
      <c r="AI71" s="78"/>
      <c r="AJ71" s="24"/>
    </row>
    <row r="72" spans="1:36" s="155" customFormat="1" ht="18" customHeight="1">
      <c r="A72" s="156">
        <v>5</v>
      </c>
      <c r="B72" s="156">
        <v>503</v>
      </c>
      <c r="C72" s="161" t="s">
        <v>51</v>
      </c>
      <c r="D72" s="157" t="s">
        <v>280</v>
      </c>
      <c r="E72" s="158" t="s">
        <v>45</v>
      </c>
      <c r="F72" s="159" t="s">
        <v>297</v>
      </c>
      <c r="G72" s="136" t="s">
        <v>214</v>
      </c>
      <c r="H72" s="136">
        <v>45810</v>
      </c>
      <c r="I72" s="136">
        <v>45814</v>
      </c>
      <c r="J72" s="160">
        <v>146000</v>
      </c>
      <c r="K72" s="139" t="s">
        <v>298</v>
      </c>
      <c r="L72" s="140" t="s">
        <v>362</v>
      </c>
      <c r="M72" s="136"/>
      <c r="N72" s="141">
        <v>146000</v>
      </c>
      <c r="O72" s="142"/>
      <c r="P72" s="143"/>
      <c r="Q72" s="144"/>
      <c r="R72" s="145"/>
      <c r="S72" s="146"/>
      <c r="T72" s="147"/>
      <c r="U72" s="148"/>
      <c r="V72" s="149"/>
      <c r="W72" s="149"/>
      <c r="X72" s="150"/>
      <c r="Y72" s="150"/>
      <c r="Z72" s="150"/>
      <c r="AA72" s="150"/>
      <c r="AB72" s="150"/>
      <c r="AC72" s="150"/>
      <c r="AD72" s="148"/>
      <c r="AE72" s="151"/>
      <c r="AF72" s="152"/>
      <c r="AG72" s="153"/>
      <c r="AH72" s="152"/>
      <c r="AI72" s="153"/>
      <c r="AJ72" s="154"/>
    </row>
    <row r="73" spans="1:36" ht="18" customHeight="1">
      <c r="A73" s="107">
        <v>5</v>
      </c>
      <c r="B73" s="107">
        <v>103</v>
      </c>
      <c r="C73" s="108" t="s">
        <v>51</v>
      </c>
      <c r="D73" s="109" t="s">
        <v>213</v>
      </c>
      <c r="E73" s="117" t="s">
        <v>45</v>
      </c>
      <c r="F73" s="110" t="s">
        <v>222</v>
      </c>
      <c r="G73" s="92" t="s">
        <v>214</v>
      </c>
      <c r="H73" s="92">
        <v>45800</v>
      </c>
      <c r="I73" s="92">
        <v>45807</v>
      </c>
      <c r="J73" s="111">
        <v>283000</v>
      </c>
      <c r="K73" s="94" t="s">
        <v>215</v>
      </c>
      <c r="L73" s="95"/>
      <c r="M73" s="92"/>
      <c r="N73" s="96"/>
      <c r="O73" s="97"/>
      <c r="P73" s="98"/>
      <c r="Q73" s="99"/>
      <c r="R73" s="100"/>
      <c r="S73" s="101"/>
      <c r="T73" s="102"/>
      <c r="U73" s="103"/>
      <c r="V73" s="104"/>
      <c r="W73" s="104"/>
      <c r="X73" s="105"/>
      <c r="Y73" s="105"/>
      <c r="Z73" s="105"/>
      <c r="AA73" s="105"/>
      <c r="AB73" s="105"/>
      <c r="AC73" s="105"/>
      <c r="AD73" s="103"/>
      <c r="AE73" s="106"/>
      <c r="AF73" s="22"/>
      <c r="AG73" s="78">
        <v>0</v>
      </c>
      <c r="AH73" s="22"/>
      <c r="AI73" s="78">
        <v>0</v>
      </c>
      <c r="AJ73" s="24">
        <f t="shared" si="4"/>
        <v>0</v>
      </c>
    </row>
    <row r="74" spans="1:36" ht="18" customHeight="1">
      <c r="A74" s="107">
        <v>5</v>
      </c>
      <c r="B74" s="107">
        <v>103</v>
      </c>
      <c r="C74" s="108" t="s">
        <v>51</v>
      </c>
      <c r="D74" s="109" t="s">
        <v>213</v>
      </c>
      <c r="E74" s="117" t="s">
        <v>45</v>
      </c>
      <c r="F74" s="110" t="s">
        <v>458</v>
      </c>
      <c r="G74" s="92" t="s">
        <v>214</v>
      </c>
      <c r="H74" s="92">
        <v>45800</v>
      </c>
      <c r="I74" s="92">
        <v>45831</v>
      </c>
      <c r="J74" s="111">
        <v>290000</v>
      </c>
      <c r="K74" s="94" t="s">
        <v>215</v>
      </c>
      <c r="L74" s="95"/>
      <c r="M74" s="92"/>
      <c r="N74" s="96"/>
      <c r="O74" s="97"/>
      <c r="P74" s="98"/>
      <c r="Q74" s="99"/>
      <c r="R74" s="100"/>
      <c r="S74" s="101"/>
      <c r="T74" s="102"/>
      <c r="U74" s="103"/>
      <c r="V74" s="104"/>
      <c r="W74" s="104"/>
      <c r="X74" s="105"/>
      <c r="Y74" s="105"/>
      <c r="Z74" s="105"/>
      <c r="AA74" s="105"/>
      <c r="AB74" s="105"/>
      <c r="AC74" s="105"/>
      <c r="AD74" s="103"/>
      <c r="AE74" s="106"/>
      <c r="AF74" s="22"/>
      <c r="AG74" s="78">
        <v>0</v>
      </c>
      <c r="AH74" s="22"/>
      <c r="AI74" s="78">
        <v>0</v>
      </c>
      <c r="AJ74" s="24">
        <f t="shared" ref="AJ74" si="7">(P74+R74)-(AG74+AI74)</f>
        <v>0</v>
      </c>
    </row>
    <row r="75" spans="1:36" ht="18" customHeight="1">
      <c r="A75" s="107">
        <v>5</v>
      </c>
      <c r="B75" s="107">
        <v>304</v>
      </c>
      <c r="C75" s="108" t="s">
        <v>51</v>
      </c>
      <c r="D75" s="109" t="s">
        <v>397</v>
      </c>
      <c r="E75" s="117" t="s">
        <v>45</v>
      </c>
      <c r="F75" s="110" t="s">
        <v>398</v>
      </c>
      <c r="G75" s="92" t="s">
        <v>191</v>
      </c>
      <c r="H75" s="92">
        <v>45819</v>
      </c>
      <c r="I75" s="92">
        <v>45828</v>
      </c>
      <c r="J75" s="111">
        <v>142000</v>
      </c>
      <c r="K75" s="94" t="s">
        <v>399</v>
      </c>
      <c r="L75" s="95"/>
      <c r="M75" s="92"/>
      <c r="N75" s="96"/>
      <c r="O75" s="97"/>
      <c r="P75" s="98"/>
      <c r="Q75" s="99"/>
      <c r="R75" s="100"/>
      <c r="S75" s="101"/>
      <c r="T75" s="102"/>
      <c r="U75" s="103"/>
      <c r="V75" s="104"/>
      <c r="W75" s="104"/>
      <c r="X75" s="105"/>
      <c r="Y75" s="105"/>
      <c r="Z75" s="105"/>
      <c r="AA75" s="105"/>
      <c r="AB75" s="105"/>
      <c r="AC75" s="105"/>
      <c r="AD75" s="103"/>
      <c r="AE75" s="106"/>
      <c r="AF75" s="22"/>
      <c r="AG75" s="78"/>
      <c r="AH75" s="22"/>
      <c r="AI75" s="78"/>
      <c r="AJ75" s="24"/>
    </row>
    <row r="76" spans="1:36" ht="18" customHeight="1">
      <c r="A76" s="107">
        <v>5</v>
      </c>
      <c r="B76" s="107">
        <v>304</v>
      </c>
      <c r="C76" s="108" t="s">
        <v>51</v>
      </c>
      <c r="D76" s="109" t="s">
        <v>397</v>
      </c>
      <c r="E76" s="117" t="s">
        <v>45</v>
      </c>
      <c r="F76" s="110" t="s">
        <v>400</v>
      </c>
      <c r="G76" s="92" t="s">
        <v>191</v>
      </c>
      <c r="H76" s="92">
        <v>45819</v>
      </c>
      <c r="I76" s="92">
        <v>45828</v>
      </c>
      <c r="J76" s="111">
        <v>109000</v>
      </c>
      <c r="K76" s="94" t="s">
        <v>401</v>
      </c>
      <c r="L76" s="95"/>
      <c r="M76" s="92"/>
      <c r="N76" s="96"/>
      <c r="O76" s="97"/>
      <c r="P76" s="98"/>
      <c r="Q76" s="99"/>
      <c r="R76" s="100"/>
      <c r="S76" s="101"/>
      <c r="T76" s="102"/>
      <c r="U76" s="103"/>
      <c r="V76" s="104"/>
      <c r="W76" s="104"/>
      <c r="X76" s="105"/>
      <c r="Y76" s="105"/>
      <c r="Z76" s="105"/>
      <c r="AA76" s="105"/>
      <c r="AB76" s="105"/>
      <c r="AC76" s="105"/>
      <c r="AD76" s="103"/>
      <c r="AE76" s="106"/>
      <c r="AF76" s="22"/>
      <c r="AG76" s="78"/>
      <c r="AH76" s="22"/>
      <c r="AI76" s="78"/>
      <c r="AJ76" s="24"/>
    </row>
    <row r="77" spans="1:36" ht="18" customHeight="1">
      <c r="A77" s="107">
        <v>5</v>
      </c>
      <c r="B77" s="107">
        <v>204</v>
      </c>
      <c r="C77" s="108" t="s">
        <v>51</v>
      </c>
      <c r="D77" s="109" t="s">
        <v>189</v>
      </c>
      <c r="E77" s="117" t="s">
        <v>45</v>
      </c>
      <c r="F77" s="110" t="s">
        <v>190</v>
      </c>
      <c r="G77" s="92" t="s">
        <v>191</v>
      </c>
      <c r="H77" s="92">
        <v>45805</v>
      </c>
      <c r="I77" s="92">
        <v>45805</v>
      </c>
      <c r="J77" s="111">
        <v>51000</v>
      </c>
      <c r="K77" s="94" t="s">
        <v>192</v>
      </c>
      <c r="L77" s="95"/>
      <c r="M77" s="92"/>
      <c r="N77" s="96"/>
      <c r="O77" s="97"/>
      <c r="P77" s="98"/>
      <c r="Q77" s="99"/>
      <c r="R77" s="100"/>
      <c r="S77" s="101"/>
      <c r="T77" s="102"/>
      <c r="U77" s="103"/>
      <c r="V77" s="104"/>
      <c r="W77" s="104"/>
      <c r="X77" s="105"/>
      <c r="Y77" s="105"/>
      <c r="Z77" s="105"/>
      <c r="AA77" s="105"/>
      <c r="AB77" s="105"/>
      <c r="AC77" s="105"/>
      <c r="AD77" s="103"/>
      <c r="AE77" s="106"/>
      <c r="AF77" s="22"/>
      <c r="AG77" s="78">
        <v>0</v>
      </c>
      <c r="AH77" s="22"/>
      <c r="AI77" s="78">
        <v>0</v>
      </c>
      <c r="AJ77" s="24">
        <f t="shared" si="4"/>
        <v>0</v>
      </c>
    </row>
    <row r="78" spans="1:36" ht="18" customHeight="1">
      <c r="A78" s="107">
        <v>5</v>
      </c>
      <c r="B78" s="107">
        <v>104</v>
      </c>
      <c r="C78" s="108" t="s">
        <v>51</v>
      </c>
      <c r="D78" s="109" t="s">
        <v>406</v>
      </c>
      <c r="E78" s="117" t="s">
        <v>45</v>
      </c>
      <c r="F78" s="110" t="s">
        <v>407</v>
      </c>
      <c r="G78" s="92" t="s">
        <v>191</v>
      </c>
      <c r="H78" s="92">
        <v>45824</v>
      </c>
      <c r="I78" s="92">
        <v>45828</v>
      </c>
      <c r="J78" s="111" t="s">
        <v>230</v>
      </c>
      <c r="K78" s="94" t="s">
        <v>408</v>
      </c>
      <c r="L78" s="95"/>
      <c r="M78" s="92"/>
      <c r="N78" s="96"/>
      <c r="O78" s="97"/>
      <c r="P78" s="98"/>
      <c r="Q78" s="99"/>
      <c r="R78" s="100"/>
      <c r="S78" s="101"/>
      <c r="T78" s="102"/>
      <c r="U78" s="103"/>
      <c r="V78" s="104"/>
      <c r="W78" s="104"/>
      <c r="X78" s="105"/>
      <c r="Y78" s="105"/>
      <c r="Z78" s="105"/>
      <c r="AA78" s="105"/>
      <c r="AB78" s="105"/>
      <c r="AC78" s="105"/>
      <c r="AD78" s="103"/>
      <c r="AE78" s="106"/>
      <c r="AF78" s="22"/>
      <c r="AG78" s="78"/>
      <c r="AH78" s="22"/>
      <c r="AI78" s="78"/>
      <c r="AJ78" s="24"/>
    </row>
    <row r="79" spans="1:36" ht="18" customHeight="1">
      <c r="A79" s="166">
        <v>5</v>
      </c>
      <c r="B79" s="166">
        <v>305</v>
      </c>
      <c r="C79" s="169" t="s">
        <v>51</v>
      </c>
      <c r="D79" s="167" t="s">
        <v>415</v>
      </c>
      <c r="E79" s="168" t="s">
        <v>45</v>
      </c>
      <c r="F79" s="20" t="s">
        <v>395</v>
      </c>
      <c r="G79" s="21" t="s">
        <v>416</v>
      </c>
      <c r="H79" s="21">
        <v>45824</v>
      </c>
      <c r="I79" s="21">
        <v>45828</v>
      </c>
      <c r="J79" s="170">
        <v>143000</v>
      </c>
      <c r="K79" s="94" t="s">
        <v>417</v>
      </c>
      <c r="L79" s="51"/>
      <c r="M79" s="21"/>
      <c r="N79" s="31"/>
      <c r="O79" s="72"/>
      <c r="P79" s="90"/>
      <c r="Q79" s="52"/>
      <c r="R79" s="30"/>
      <c r="S79" s="53"/>
      <c r="T79" s="79"/>
      <c r="U79" s="127"/>
      <c r="V79" s="128"/>
      <c r="W79" s="128"/>
      <c r="X79" s="129"/>
      <c r="Y79" s="129"/>
      <c r="Z79" s="129"/>
      <c r="AA79" s="129"/>
      <c r="AB79" s="129"/>
      <c r="AC79" s="129"/>
      <c r="AD79" s="127"/>
      <c r="AE79" s="130"/>
      <c r="AF79" s="77"/>
      <c r="AG79" s="78"/>
      <c r="AH79" s="77"/>
      <c r="AI79" s="78"/>
      <c r="AJ79" s="24"/>
    </row>
    <row r="80" spans="1:36" ht="18" customHeight="1">
      <c r="A80" s="166">
        <v>5</v>
      </c>
      <c r="B80" s="166">
        <v>305</v>
      </c>
      <c r="C80" s="169" t="s">
        <v>51</v>
      </c>
      <c r="D80" s="167" t="s">
        <v>415</v>
      </c>
      <c r="E80" s="168" t="s">
        <v>45</v>
      </c>
      <c r="F80" s="20" t="s">
        <v>419</v>
      </c>
      <c r="G80" s="21" t="s">
        <v>416</v>
      </c>
      <c r="H80" s="21">
        <v>45824</v>
      </c>
      <c r="I80" s="21">
        <v>45828</v>
      </c>
      <c r="J80" s="170">
        <v>235000</v>
      </c>
      <c r="K80" s="94" t="s">
        <v>418</v>
      </c>
      <c r="L80" s="51"/>
      <c r="M80" s="21"/>
      <c r="N80" s="31"/>
      <c r="O80" s="72"/>
      <c r="P80" s="90"/>
      <c r="Q80" s="52"/>
      <c r="R80" s="30"/>
      <c r="S80" s="53"/>
      <c r="T80" s="79"/>
      <c r="U80" s="127"/>
      <c r="V80" s="128"/>
      <c r="W80" s="128"/>
      <c r="X80" s="129"/>
      <c r="Y80" s="129"/>
      <c r="Z80" s="129"/>
      <c r="AA80" s="129"/>
      <c r="AB80" s="129"/>
      <c r="AC80" s="129"/>
      <c r="AD80" s="127"/>
      <c r="AE80" s="130"/>
      <c r="AF80" s="77"/>
      <c r="AG80" s="78"/>
      <c r="AH80" s="77"/>
      <c r="AI80" s="78"/>
      <c r="AJ80" s="24"/>
    </row>
    <row r="81" spans="1:36" ht="18" customHeight="1">
      <c r="A81" s="107">
        <v>5</v>
      </c>
      <c r="B81" s="107">
        <v>306</v>
      </c>
      <c r="C81" s="108" t="s">
        <v>51</v>
      </c>
      <c r="D81" s="109" t="s">
        <v>227</v>
      </c>
      <c r="E81" s="117" t="s">
        <v>45</v>
      </c>
      <c r="F81" s="110" t="s">
        <v>228</v>
      </c>
      <c r="G81" s="92" t="s">
        <v>229</v>
      </c>
      <c r="H81" s="92">
        <v>45799</v>
      </c>
      <c r="I81" s="92">
        <v>45807</v>
      </c>
      <c r="J81" s="111" t="s">
        <v>230</v>
      </c>
      <c r="K81" s="94" t="s">
        <v>231</v>
      </c>
      <c r="L81" s="95"/>
      <c r="M81" s="92"/>
      <c r="N81" s="96"/>
      <c r="O81" s="97"/>
      <c r="P81" s="98"/>
      <c r="Q81" s="99"/>
      <c r="R81" s="100"/>
      <c r="S81" s="101"/>
      <c r="T81" s="102"/>
      <c r="U81" s="103"/>
      <c r="V81" s="104"/>
      <c r="W81" s="104"/>
      <c r="X81" s="105"/>
      <c r="Y81" s="105"/>
      <c r="Z81" s="105"/>
      <c r="AA81" s="105"/>
      <c r="AB81" s="105"/>
      <c r="AC81" s="105"/>
      <c r="AD81" s="103"/>
      <c r="AE81" s="106"/>
      <c r="AF81" s="22"/>
      <c r="AG81" s="78">
        <v>0</v>
      </c>
      <c r="AH81" s="22"/>
      <c r="AI81" s="78">
        <v>0</v>
      </c>
      <c r="AJ81" s="24">
        <f t="shared" si="4"/>
        <v>0</v>
      </c>
    </row>
    <row r="82" spans="1:36" s="155" customFormat="1" ht="18" customHeight="1">
      <c r="A82" s="156">
        <v>5</v>
      </c>
      <c r="B82" s="156">
        <v>306</v>
      </c>
      <c r="C82" s="161" t="s">
        <v>51</v>
      </c>
      <c r="D82" s="157" t="s">
        <v>227</v>
      </c>
      <c r="E82" s="158" t="s">
        <v>45</v>
      </c>
      <c r="F82" s="159" t="s">
        <v>409</v>
      </c>
      <c r="G82" s="136" t="s">
        <v>229</v>
      </c>
      <c r="H82" s="136">
        <v>45799</v>
      </c>
      <c r="I82" s="136">
        <v>45828</v>
      </c>
      <c r="J82" s="160">
        <v>38500</v>
      </c>
      <c r="K82" s="139" t="s">
        <v>410</v>
      </c>
      <c r="L82" s="140" t="s">
        <v>440</v>
      </c>
      <c r="M82" s="136"/>
      <c r="N82" s="141">
        <v>38500</v>
      </c>
      <c r="O82" s="142" t="s">
        <v>171</v>
      </c>
      <c r="P82" s="143"/>
      <c r="Q82" s="144"/>
      <c r="R82" s="145"/>
      <c r="S82" s="146"/>
      <c r="T82" s="147"/>
      <c r="U82" s="148"/>
      <c r="V82" s="149"/>
      <c r="W82" s="149"/>
      <c r="X82" s="150"/>
      <c r="Y82" s="150"/>
      <c r="Z82" s="150"/>
      <c r="AA82" s="150"/>
      <c r="AB82" s="150"/>
      <c r="AC82" s="150"/>
      <c r="AD82" s="148"/>
      <c r="AE82" s="151"/>
      <c r="AF82" s="152"/>
      <c r="AG82" s="153">
        <v>0</v>
      </c>
      <c r="AH82" s="152"/>
      <c r="AI82" s="153">
        <v>0</v>
      </c>
      <c r="AJ82" s="154">
        <f t="shared" ref="AJ82" si="8">(P82+R82)-(AG82+AI82)</f>
        <v>0</v>
      </c>
    </row>
    <row r="83" spans="1:36" s="155" customFormat="1" ht="18" customHeight="1">
      <c r="A83" s="156">
        <v>5</v>
      </c>
      <c r="B83" s="156">
        <v>106</v>
      </c>
      <c r="C83" s="161" t="s">
        <v>51</v>
      </c>
      <c r="D83" s="157" t="s">
        <v>252</v>
      </c>
      <c r="E83" s="158" t="s">
        <v>45</v>
      </c>
      <c r="F83" s="159" t="s">
        <v>253</v>
      </c>
      <c r="G83" s="136" t="s">
        <v>229</v>
      </c>
      <c r="H83" s="136">
        <v>45810</v>
      </c>
      <c r="I83" s="136">
        <v>45811</v>
      </c>
      <c r="J83" s="160">
        <v>238000</v>
      </c>
      <c r="K83" s="139" t="s">
        <v>254</v>
      </c>
      <c r="L83" s="140" t="s">
        <v>279</v>
      </c>
      <c r="M83" s="136"/>
      <c r="N83" s="141">
        <v>238000</v>
      </c>
      <c r="O83" s="142" t="s">
        <v>171</v>
      </c>
      <c r="P83" s="143"/>
      <c r="Q83" s="144"/>
      <c r="R83" s="145"/>
      <c r="S83" s="146"/>
      <c r="T83" s="147"/>
      <c r="U83" s="148"/>
      <c r="V83" s="149"/>
      <c r="W83" s="149"/>
      <c r="X83" s="150"/>
      <c r="Y83" s="150"/>
      <c r="Z83" s="150"/>
      <c r="AA83" s="150"/>
      <c r="AB83" s="150"/>
      <c r="AC83" s="150"/>
      <c r="AD83" s="148"/>
      <c r="AE83" s="151"/>
      <c r="AF83" s="152"/>
      <c r="AG83" s="153">
        <v>0</v>
      </c>
      <c r="AH83" s="152"/>
      <c r="AI83" s="153">
        <v>0</v>
      </c>
      <c r="AJ83" s="154">
        <f t="shared" si="4"/>
        <v>0</v>
      </c>
    </row>
    <row r="84" spans="1:36" ht="18" customHeight="1">
      <c r="A84" s="166">
        <v>6</v>
      </c>
      <c r="B84" s="166">
        <v>404</v>
      </c>
      <c r="C84" s="169" t="s">
        <v>51</v>
      </c>
      <c r="D84" s="167" t="s">
        <v>394</v>
      </c>
      <c r="E84" s="168" t="s">
        <v>45</v>
      </c>
      <c r="F84" s="20" t="s">
        <v>395</v>
      </c>
      <c r="G84" s="21" t="s">
        <v>300</v>
      </c>
      <c r="H84" s="21">
        <v>45821</v>
      </c>
      <c r="I84" s="21">
        <v>45828</v>
      </c>
      <c r="J84" s="170">
        <v>147000</v>
      </c>
      <c r="K84" s="28" t="s">
        <v>396</v>
      </c>
      <c r="L84" s="51"/>
      <c r="M84" s="21"/>
      <c r="N84" s="31"/>
      <c r="O84" s="72"/>
      <c r="P84" s="90"/>
      <c r="Q84" s="52"/>
      <c r="R84" s="30"/>
      <c r="S84" s="53"/>
      <c r="T84" s="79"/>
      <c r="U84" s="127"/>
      <c r="V84" s="128"/>
      <c r="W84" s="128"/>
      <c r="X84" s="129"/>
      <c r="Y84" s="129"/>
      <c r="Z84" s="129"/>
      <c r="AA84" s="129"/>
      <c r="AB84" s="129"/>
      <c r="AC84" s="129"/>
      <c r="AD84" s="127"/>
      <c r="AE84" s="130"/>
      <c r="AF84" s="77"/>
      <c r="AG84" s="78"/>
      <c r="AH84" s="77"/>
      <c r="AI84" s="78"/>
      <c r="AJ84" s="24"/>
    </row>
    <row r="85" spans="1:36" ht="18" customHeight="1">
      <c r="A85" s="166">
        <v>6</v>
      </c>
      <c r="B85" s="166">
        <v>304</v>
      </c>
      <c r="C85" s="169" t="s">
        <v>51</v>
      </c>
      <c r="D85" s="167" t="s">
        <v>302</v>
      </c>
      <c r="E85" s="168" t="s">
        <v>288</v>
      </c>
      <c r="F85" s="20" t="s">
        <v>299</v>
      </c>
      <c r="G85" s="21" t="s">
        <v>300</v>
      </c>
      <c r="H85" s="21">
        <v>45808</v>
      </c>
      <c r="I85" s="21"/>
      <c r="J85" s="170" t="s">
        <v>230</v>
      </c>
      <c r="K85" s="28" t="s">
        <v>301</v>
      </c>
      <c r="L85" s="51"/>
      <c r="M85" s="21"/>
      <c r="N85" s="31"/>
      <c r="O85" s="72"/>
      <c r="P85" s="90"/>
      <c r="Q85" s="52"/>
      <c r="R85" s="30"/>
      <c r="S85" s="53"/>
      <c r="T85" s="79"/>
      <c r="U85" s="127"/>
      <c r="V85" s="128"/>
      <c r="W85" s="128"/>
      <c r="X85" s="129"/>
      <c r="Y85" s="129"/>
      <c r="Z85" s="129"/>
      <c r="AA85" s="129"/>
      <c r="AB85" s="129"/>
      <c r="AC85" s="129"/>
      <c r="AD85" s="127"/>
      <c r="AE85" s="130"/>
      <c r="AF85" s="77"/>
      <c r="AG85" s="78"/>
      <c r="AH85" s="77"/>
      <c r="AI85" s="78"/>
      <c r="AJ85" s="24"/>
    </row>
    <row r="86" spans="1:36" s="155" customFormat="1" ht="18" customHeight="1">
      <c r="A86" s="156">
        <v>6</v>
      </c>
      <c r="B86" s="156">
        <v>204</v>
      </c>
      <c r="C86" s="161" t="s">
        <v>303</v>
      </c>
      <c r="D86" s="157" t="s">
        <v>304</v>
      </c>
      <c r="E86" s="158" t="s">
        <v>45</v>
      </c>
      <c r="F86" s="159" t="s">
        <v>305</v>
      </c>
      <c r="G86" s="136" t="s">
        <v>300</v>
      </c>
      <c r="H86" s="136">
        <v>45812</v>
      </c>
      <c r="I86" s="136">
        <v>45814</v>
      </c>
      <c r="J86" s="160">
        <v>258000</v>
      </c>
      <c r="K86" s="139" t="s">
        <v>306</v>
      </c>
      <c r="L86" s="140" t="s">
        <v>21</v>
      </c>
      <c r="M86" s="136"/>
      <c r="N86" s="141">
        <v>258000</v>
      </c>
      <c r="O86" s="142" t="s">
        <v>171</v>
      </c>
      <c r="P86" s="143"/>
      <c r="Q86" s="144"/>
      <c r="R86" s="145"/>
      <c r="S86" s="146"/>
      <c r="T86" s="147"/>
      <c r="U86" s="148"/>
      <c r="V86" s="149"/>
      <c r="W86" s="149"/>
      <c r="X86" s="150"/>
      <c r="Y86" s="150"/>
      <c r="Z86" s="150"/>
      <c r="AA86" s="150"/>
      <c r="AB86" s="150"/>
      <c r="AC86" s="150"/>
      <c r="AD86" s="148"/>
      <c r="AE86" s="151"/>
      <c r="AF86" s="152"/>
      <c r="AG86" s="153"/>
      <c r="AH86" s="152"/>
      <c r="AI86" s="153"/>
      <c r="AJ86" s="154"/>
    </row>
    <row r="87" spans="1:36" ht="18" customHeight="1">
      <c r="A87" s="166">
        <v>6</v>
      </c>
      <c r="B87" s="166">
        <v>104</v>
      </c>
      <c r="C87" s="169" t="s">
        <v>326</v>
      </c>
      <c r="D87" s="167" t="s">
        <v>327</v>
      </c>
      <c r="E87" s="168" t="s">
        <v>319</v>
      </c>
      <c r="F87" s="20" t="s">
        <v>328</v>
      </c>
      <c r="G87" s="21" t="s">
        <v>300</v>
      </c>
      <c r="H87" s="21">
        <v>45814</v>
      </c>
      <c r="I87" s="21">
        <v>45817</v>
      </c>
      <c r="J87" s="170">
        <v>179000</v>
      </c>
      <c r="K87" s="28" t="s">
        <v>329</v>
      </c>
      <c r="L87" s="51"/>
      <c r="M87" s="21"/>
      <c r="N87" s="31"/>
      <c r="O87" s="72"/>
      <c r="P87" s="90"/>
      <c r="Q87" s="52"/>
      <c r="R87" s="30"/>
      <c r="S87" s="53"/>
      <c r="T87" s="79"/>
      <c r="U87" s="127"/>
      <c r="V87" s="128"/>
      <c r="W87" s="128"/>
      <c r="X87" s="129"/>
      <c r="Y87" s="129"/>
      <c r="Z87" s="129"/>
      <c r="AA87" s="129"/>
      <c r="AB87" s="129"/>
      <c r="AC87" s="129"/>
      <c r="AD87" s="127"/>
      <c r="AE87" s="130"/>
      <c r="AF87" s="77"/>
      <c r="AG87" s="78"/>
      <c r="AH87" s="77"/>
      <c r="AI87" s="78"/>
      <c r="AJ87" s="24"/>
    </row>
    <row r="88" spans="1:36" s="155" customFormat="1" ht="18" customHeight="1">
      <c r="A88" s="156">
        <v>6</v>
      </c>
      <c r="B88" s="156">
        <v>104</v>
      </c>
      <c r="C88" s="161" t="s">
        <v>326</v>
      </c>
      <c r="D88" s="157" t="s">
        <v>327</v>
      </c>
      <c r="E88" s="158" t="s">
        <v>319</v>
      </c>
      <c r="F88" s="159" t="s">
        <v>330</v>
      </c>
      <c r="G88" s="136" t="s">
        <v>300</v>
      </c>
      <c r="H88" s="136">
        <v>45814</v>
      </c>
      <c r="I88" s="136">
        <v>45817</v>
      </c>
      <c r="J88" s="160">
        <v>127000</v>
      </c>
      <c r="K88" s="139" t="s">
        <v>331</v>
      </c>
      <c r="L88" s="140" t="s">
        <v>440</v>
      </c>
      <c r="M88" s="136"/>
      <c r="N88" s="141">
        <v>127000</v>
      </c>
      <c r="O88" s="142"/>
      <c r="P88" s="143"/>
      <c r="Q88" s="144"/>
      <c r="R88" s="145"/>
      <c r="S88" s="146"/>
      <c r="T88" s="147"/>
      <c r="U88" s="148"/>
      <c r="V88" s="149"/>
      <c r="W88" s="149"/>
      <c r="X88" s="150"/>
      <c r="Y88" s="150"/>
      <c r="Z88" s="150"/>
      <c r="AA88" s="150"/>
      <c r="AB88" s="150"/>
      <c r="AC88" s="150"/>
      <c r="AD88" s="148"/>
      <c r="AE88" s="151"/>
      <c r="AF88" s="152"/>
      <c r="AG88" s="153"/>
      <c r="AH88" s="152"/>
      <c r="AI88" s="153"/>
      <c r="AJ88" s="154"/>
    </row>
    <row r="89" spans="1:36" s="155" customFormat="1" ht="18" customHeight="1">
      <c r="A89" s="156">
        <v>6</v>
      </c>
      <c r="B89" s="156">
        <v>402</v>
      </c>
      <c r="C89" s="161" t="s">
        <v>51</v>
      </c>
      <c r="D89" s="157" t="s">
        <v>238</v>
      </c>
      <c r="E89" s="158" t="s">
        <v>45</v>
      </c>
      <c r="F89" s="159" t="s">
        <v>239</v>
      </c>
      <c r="G89" s="136" t="s">
        <v>240</v>
      </c>
      <c r="H89" s="136">
        <v>45807</v>
      </c>
      <c r="I89" s="136">
        <v>45810</v>
      </c>
      <c r="J89" s="160">
        <v>24000</v>
      </c>
      <c r="K89" s="139" t="s">
        <v>180</v>
      </c>
      <c r="L89" s="140" t="s">
        <v>21</v>
      </c>
      <c r="M89" s="136"/>
      <c r="N89" s="141">
        <v>24000</v>
      </c>
      <c r="O89" s="142" t="s">
        <v>171</v>
      </c>
      <c r="P89" s="143"/>
      <c r="Q89" s="144"/>
      <c r="R89" s="145"/>
      <c r="S89" s="146"/>
      <c r="T89" s="147"/>
      <c r="U89" s="148"/>
      <c r="V89" s="149"/>
      <c r="W89" s="149"/>
      <c r="X89" s="150"/>
      <c r="Y89" s="150"/>
      <c r="Z89" s="150"/>
      <c r="AA89" s="150"/>
      <c r="AB89" s="150"/>
      <c r="AC89" s="150"/>
      <c r="AD89" s="148"/>
      <c r="AE89" s="151"/>
      <c r="AF89" s="152"/>
      <c r="AG89" s="153">
        <v>0</v>
      </c>
      <c r="AH89" s="152"/>
      <c r="AI89" s="153">
        <v>0</v>
      </c>
      <c r="AJ89" s="154">
        <f t="shared" si="4"/>
        <v>0</v>
      </c>
    </row>
    <row r="90" spans="1:36" s="155" customFormat="1" ht="18" customHeight="1">
      <c r="A90" s="156">
        <v>6</v>
      </c>
      <c r="B90" s="156">
        <v>101</v>
      </c>
      <c r="C90" s="161" t="s">
        <v>51</v>
      </c>
      <c r="D90" s="157" t="s">
        <v>200</v>
      </c>
      <c r="E90" s="158" t="s">
        <v>45</v>
      </c>
      <c r="F90" s="159" t="s">
        <v>201</v>
      </c>
      <c r="G90" s="136" t="s">
        <v>202</v>
      </c>
      <c r="H90" s="136">
        <v>45806</v>
      </c>
      <c r="I90" s="136">
        <v>45806</v>
      </c>
      <c r="J90" s="160">
        <v>146000</v>
      </c>
      <c r="K90" s="139" t="s">
        <v>203</v>
      </c>
      <c r="L90" s="140" t="s">
        <v>440</v>
      </c>
      <c r="M90" s="136"/>
      <c r="N90" s="141">
        <v>146000</v>
      </c>
      <c r="O90" s="142" t="s">
        <v>171</v>
      </c>
      <c r="P90" s="143"/>
      <c r="Q90" s="144"/>
      <c r="R90" s="145"/>
      <c r="S90" s="146"/>
      <c r="T90" s="147"/>
      <c r="U90" s="148"/>
      <c r="V90" s="149"/>
      <c r="W90" s="149"/>
      <c r="X90" s="150"/>
      <c r="Y90" s="150"/>
      <c r="Z90" s="150"/>
      <c r="AA90" s="150"/>
      <c r="AB90" s="150"/>
      <c r="AC90" s="150"/>
      <c r="AD90" s="148"/>
      <c r="AE90" s="151"/>
      <c r="AF90" s="152"/>
      <c r="AG90" s="153">
        <v>0</v>
      </c>
      <c r="AH90" s="152"/>
      <c r="AI90" s="153">
        <v>0</v>
      </c>
      <c r="AJ90" s="154">
        <f t="shared" si="4"/>
        <v>0</v>
      </c>
    </row>
    <row r="91" spans="1:36" s="155" customFormat="1" ht="18" customHeight="1">
      <c r="A91" s="156">
        <v>26</v>
      </c>
      <c r="B91" s="156">
        <v>404</v>
      </c>
      <c r="C91" s="161" t="s">
        <v>51</v>
      </c>
      <c r="D91" s="157" t="s">
        <v>274</v>
      </c>
      <c r="E91" s="158" t="s">
        <v>45</v>
      </c>
      <c r="F91" s="159" t="s">
        <v>275</v>
      </c>
      <c r="G91" s="136" t="s">
        <v>272</v>
      </c>
      <c r="H91" s="136">
        <v>45811</v>
      </c>
      <c r="I91" s="136">
        <v>45812</v>
      </c>
      <c r="J91" s="160">
        <v>120000</v>
      </c>
      <c r="K91" s="139" t="s">
        <v>276</v>
      </c>
      <c r="L91" s="140" t="s">
        <v>21</v>
      </c>
      <c r="M91" s="136"/>
      <c r="N91" s="141">
        <v>120000</v>
      </c>
      <c r="O91" s="142" t="s">
        <v>171</v>
      </c>
      <c r="P91" s="143"/>
      <c r="Q91" s="144"/>
      <c r="R91" s="145"/>
      <c r="S91" s="146"/>
      <c r="T91" s="147"/>
      <c r="U91" s="148"/>
      <c r="V91" s="149"/>
      <c r="W91" s="149"/>
      <c r="X91" s="150"/>
      <c r="Y91" s="150"/>
      <c r="Z91" s="150"/>
      <c r="AA91" s="150"/>
      <c r="AB91" s="150"/>
      <c r="AC91" s="150"/>
      <c r="AD91" s="148"/>
      <c r="AE91" s="151"/>
      <c r="AF91" s="152"/>
      <c r="AG91" s="153"/>
      <c r="AH91" s="152"/>
      <c r="AI91" s="153"/>
      <c r="AJ91" s="154"/>
    </row>
    <row r="92" spans="1:36" ht="18" customHeight="1">
      <c r="A92" s="107">
        <v>26</v>
      </c>
      <c r="B92" s="107">
        <v>204</v>
      </c>
      <c r="C92" s="108" t="s">
        <v>51</v>
      </c>
      <c r="D92" s="109" t="s">
        <v>270</v>
      </c>
      <c r="E92" s="117" t="s">
        <v>45</v>
      </c>
      <c r="F92" s="110" t="s">
        <v>271</v>
      </c>
      <c r="G92" s="92" t="s">
        <v>272</v>
      </c>
      <c r="H92" s="92">
        <v>45811</v>
      </c>
      <c r="I92" s="92">
        <v>45812</v>
      </c>
      <c r="J92" s="111">
        <v>536000</v>
      </c>
      <c r="K92" s="94" t="s">
        <v>273</v>
      </c>
      <c r="L92" s="95"/>
      <c r="M92" s="92"/>
      <c r="N92" s="96"/>
      <c r="O92" s="97"/>
      <c r="P92" s="98"/>
      <c r="Q92" s="99"/>
      <c r="R92" s="100"/>
      <c r="S92" s="101"/>
      <c r="T92" s="102"/>
      <c r="U92" s="103"/>
      <c r="V92" s="104"/>
      <c r="W92" s="104"/>
      <c r="X92" s="105"/>
      <c r="Y92" s="105"/>
      <c r="Z92" s="105"/>
      <c r="AA92" s="105"/>
      <c r="AB92" s="105"/>
      <c r="AC92" s="105"/>
      <c r="AD92" s="103"/>
      <c r="AE92" s="106"/>
      <c r="AF92" s="22"/>
      <c r="AG92" s="78">
        <v>0</v>
      </c>
      <c r="AH92" s="22"/>
      <c r="AI92" s="78">
        <v>0</v>
      </c>
      <c r="AJ92" s="24">
        <f t="shared" si="4"/>
        <v>0</v>
      </c>
    </row>
    <row r="93" spans="1:36" ht="18" customHeight="1">
      <c r="A93" s="107">
        <v>26</v>
      </c>
      <c r="B93" s="107">
        <v>204</v>
      </c>
      <c r="C93" s="108" t="s">
        <v>51</v>
      </c>
      <c r="D93" s="109" t="s">
        <v>270</v>
      </c>
      <c r="E93" s="117" t="s">
        <v>45</v>
      </c>
      <c r="F93" s="110" t="s">
        <v>368</v>
      </c>
      <c r="G93" s="92" t="s">
        <v>272</v>
      </c>
      <c r="H93" s="92">
        <v>45811</v>
      </c>
      <c r="I93" s="92">
        <v>45828</v>
      </c>
      <c r="J93" s="111">
        <v>297000</v>
      </c>
      <c r="K93" s="94" t="s">
        <v>383</v>
      </c>
      <c r="L93" s="95"/>
      <c r="M93" s="92"/>
      <c r="N93" s="96"/>
      <c r="O93" s="97"/>
      <c r="P93" s="98"/>
      <c r="Q93" s="99"/>
      <c r="R93" s="100"/>
      <c r="S93" s="101"/>
      <c r="T93" s="102"/>
      <c r="U93" s="103"/>
      <c r="V93" s="104"/>
      <c r="W93" s="104"/>
      <c r="X93" s="105"/>
      <c r="Y93" s="105"/>
      <c r="Z93" s="105"/>
      <c r="AA93" s="105"/>
      <c r="AB93" s="105"/>
      <c r="AC93" s="105"/>
      <c r="AD93" s="103"/>
      <c r="AE93" s="106"/>
      <c r="AF93" s="22"/>
      <c r="AG93" s="78">
        <v>0</v>
      </c>
      <c r="AH93" s="22"/>
      <c r="AI93" s="78">
        <v>0</v>
      </c>
      <c r="AJ93" s="24">
        <f t="shared" ref="AJ93" si="9">(P93+R93)-(AG93+AI93)</f>
        <v>0</v>
      </c>
    </row>
    <row r="94" spans="1:36" ht="18" customHeight="1">
      <c r="A94" s="107">
        <v>26</v>
      </c>
      <c r="B94" s="107">
        <v>104</v>
      </c>
      <c r="C94" s="108" t="s">
        <v>354</v>
      </c>
      <c r="D94" s="109" t="s">
        <v>371</v>
      </c>
      <c r="E94" s="117" t="s">
        <v>347</v>
      </c>
      <c r="F94" s="110" t="s">
        <v>372</v>
      </c>
      <c r="G94" s="92" t="s">
        <v>272</v>
      </c>
      <c r="H94" s="92">
        <v>45820</v>
      </c>
      <c r="I94" s="92">
        <v>45820</v>
      </c>
      <c r="J94" s="111">
        <v>185000</v>
      </c>
      <c r="K94" s="94" t="s">
        <v>373</v>
      </c>
      <c r="L94" s="95"/>
      <c r="M94" s="92"/>
      <c r="N94" s="96"/>
      <c r="O94" s="97"/>
      <c r="P94" s="98"/>
      <c r="Q94" s="99"/>
      <c r="R94" s="100"/>
      <c r="S94" s="101"/>
      <c r="T94" s="102"/>
      <c r="U94" s="103"/>
      <c r="V94" s="104"/>
      <c r="W94" s="104"/>
      <c r="X94" s="105"/>
      <c r="Y94" s="105"/>
      <c r="Z94" s="105"/>
      <c r="AA94" s="105"/>
      <c r="AB94" s="105"/>
      <c r="AC94" s="105"/>
      <c r="AD94" s="103"/>
      <c r="AE94" s="106"/>
      <c r="AF94" s="22"/>
      <c r="AG94" s="78"/>
      <c r="AH94" s="22"/>
      <c r="AI94" s="78"/>
      <c r="AJ94" s="24"/>
    </row>
    <row r="95" spans="1:36" ht="18" customHeight="1">
      <c r="A95" s="107">
        <v>26</v>
      </c>
      <c r="B95" s="107">
        <v>503</v>
      </c>
      <c r="C95" s="108" t="s">
        <v>333</v>
      </c>
      <c r="D95" s="109" t="s">
        <v>342</v>
      </c>
      <c r="E95" s="117" t="s">
        <v>335</v>
      </c>
      <c r="F95" s="110" t="s">
        <v>343</v>
      </c>
      <c r="G95" s="92" t="s">
        <v>265</v>
      </c>
      <c r="H95" s="92">
        <v>45818</v>
      </c>
      <c r="I95" s="92">
        <v>45818</v>
      </c>
      <c r="J95" s="111">
        <v>461000</v>
      </c>
      <c r="K95" s="94" t="s">
        <v>344</v>
      </c>
      <c r="L95" s="95"/>
      <c r="M95" s="92"/>
      <c r="N95" s="96"/>
      <c r="O95" s="97"/>
      <c r="P95" s="98"/>
      <c r="Q95" s="99"/>
      <c r="R95" s="100"/>
      <c r="S95" s="101"/>
      <c r="T95" s="102"/>
      <c r="U95" s="103"/>
      <c r="V95" s="104"/>
      <c r="W95" s="104"/>
      <c r="X95" s="105"/>
      <c r="Y95" s="105"/>
      <c r="Z95" s="105"/>
      <c r="AA95" s="105"/>
      <c r="AB95" s="105"/>
      <c r="AC95" s="105"/>
      <c r="AD95" s="103"/>
      <c r="AE95" s="106"/>
      <c r="AF95" s="22"/>
      <c r="AG95" s="78"/>
      <c r="AH95" s="22"/>
      <c r="AI95" s="78"/>
      <c r="AJ95" s="24"/>
    </row>
    <row r="96" spans="1:36" s="155" customFormat="1" ht="18" customHeight="1">
      <c r="A96" s="156">
        <v>26</v>
      </c>
      <c r="B96" s="156">
        <v>303</v>
      </c>
      <c r="C96" s="161" t="s">
        <v>51</v>
      </c>
      <c r="D96" s="157" t="s">
        <v>263</v>
      </c>
      <c r="E96" s="158" t="s">
        <v>45</v>
      </c>
      <c r="F96" s="159" t="s">
        <v>264</v>
      </c>
      <c r="G96" s="136" t="s">
        <v>265</v>
      </c>
      <c r="H96" s="136">
        <v>45811</v>
      </c>
      <c r="I96" s="136">
        <v>45812</v>
      </c>
      <c r="J96" s="160">
        <v>61600</v>
      </c>
      <c r="K96" s="139" t="s">
        <v>266</v>
      </c>
      <c r="L96" s="140" t="s">
        <v>21</v>
      </c>
      <c r="M96" s="136"/>
      <c r="N96" s="141">
        <v>61600</v>
      </c>
      <c r="O96" s="142" t="s">
        <v>171</v>
      </c>
      <c r="P96" s="143"/>
      <c r="Q96" s="144"/>
      <c r="R96" s="145"/>
      <c r="S96" s="146"/>
      <c r="T96" s="147"/>
      <c r="U96" s="148"/>
      <c r="V96" s="149"/>
      <c r="W96" s="149"/>
      <c r="X96" s="150"/>
      <c r="Y96" s="150"/>
      <c r="Z96" s="150"/>
      <c r="AA96" s="150"/>
      <c r="AB96" s="150"/>
      <c r="AC96" s="150"/>
      <c r="AD96" s="148"/>
      <c r="AE96" s="151"/>
      <c r="AF96" s="152"/>
      <c r="AG96" s="153">
        <v>0</v>
      </c>
      <c r="AH96" s="152"/>
      <c r="AI96" s="153">
        <v>0</v>
      </c>
      <c r="AJ96" s="154">
        <f t="shared" si="4"/>
        <v>0</v>
      </c>
    </row>
    <row r="97" spans="1:36" ht="18" customHeight="1">
      <c r="A97" s="166">
        <v>26</v>
      </c>
      <c r="B97" s="166">
        <v>203</v>
      </c>
      <c r="C97" s="169" t="s">
        <v>51</v>
      </c>
      <c r="D97" s="167" t="s">
        <v>377</v>
      </c>
      <c r="E97" s="168" t="s">
        <v>45</v>
      </c>
      <c r="F97" s="20" t="s">
        <v>378</v>
      </c>
      <c r="G97" s="21" t="s">
        <v>265</v>
      </c>
      <c r="H97" s="21">
        <v>45824</v>
      </c>
      <c r="I97" s="21">
        <v>45828</v>
      </c>
      <c r="J97" s="170">
        <v>409000</v>
      </c>
      <c r="K97" s="28" t="s">
        <v>379</v>
      </c>
      <c r="L97" s="51"/>
      <c r="M97" s="21"/>
      <c r="N97" s="31"/>
      <c r="O97" s="72"/>
      <c r="P97" s="90"/>
      <c r="Q97" s="52"/>
      <c r="R97" s="30"/>
      <c r="S97" s="53"/>
      <c r="T97" s="79"/>
      <c r="U97" s="127"/>
      <c r="V97" s="128"/>
      <c r="W97" s="128"/>
      <c r="X97" s="129"/>
      <c r="Y97" s="129"/>
      <c r="Z97" s="129"/>
      <c r="AA97" s="129"/>
      <c r="AB97" s="129"/>
      <c r="AC97" s="129"/>
      <c r="AD97" s="127"/>
      <c r="AE97" s="130"/>
      <c r="AF97" s="77"/>
      <c r="AG97" s="78"/>
      <c r="AH97" s="77"/>
      <c r="AI97" s="78"/>
      <c r="AJ97" s="24"/>
    </row>
    <row r="98" spans="1:36" ht="18" customHeight="1">
      <c r="A98" s="166">
        <v>26</v>
      </c>
      <c r="B98" s="166">
        <v>302</v>
      </c>
      <c r="C98" s="169" t="s">
        <v>354</v>
      </c>
      <c r="D98" s="167" t="s">
        <v>355</v>
      </c>
      <c r="E98" s="168" t="s">
        <v>347</v>
      </c>
      <c r="F98" s="20" t="s">
        <v>356</v>
      </c>
      <c r="G98" s="21" t="s">
        <v>357</v>
      </c>
      <c r="H98" s="21">
        <v>45818</v>
      </c>
      <c r="I98" s="21">
        <v>45820</v>
      </c>
      <c r="J98" s="170">
        <v>2492000</v>
      </c>
      <c r="K98" s="94" t="s">
        <v>358</v>
      </c>
      <c r="L98" s="51"/>
      <c r="M98" s="21"/>
      <c r="N98" s="31"/>
      <c r="O98" s="72"/>
      <c r="P98" s="90"/>
      <c r="Q98" s="52"/>
      <c r="R98" s="30"/>
      <c r="S98" s="53"/>
      <c r="T98" s="79"/>
      <c r="U98" s="127"/>
      <c r="V98" s="128"/>
      <c r="W98" s="128"/>
      <c r="X98" s="129"/>
      <c r="Y98" s="129"/>
      <c r="Z98" s="129"/>
      <c r="AA98" s="129"/>
      <c r="AB98" s="129"/>
      <c r="AC98" s="129"/>
      <c r="AD98" s="127"/>
      <c r="AE98" s="130"/>
      <c r="AF98" s="77"/>
      <c r="AG98" s="78"/>
      <c r="AH98" s="77"/>
      <c r="AI98" s="78"/>
      <c r="AJ98" s="24"/>
    </row>
    <row r="99" spans="1:36" ht="18" customHeight="1">
      <c r="A99" s="166">
        <v>26</v>
      </c>
      <c r="B99" s="166">
        <v>501</v>
      </c>
      <c r="C99" s="169" t="s">
        <v>51</v>
      </c>
      <c r="D99" s="167" t="s">
        <v>388</v>
      </c>
      <c r="E99" s="168" t="s">
        <v>45</v>
      </c>
      <c r="F99" s="20" t="s">
        <v>389</v>
      </c>
      <c r="G99" s="21" t="s">
        <v>220</v>
      </c>
      <c r="H99" s="21">
        <v>45821</v>
      </c>
      <c r="I99" s="21">
        <v>45828</v>
      </c>
      <c r="J99" s="170">
        <v>113000</v>
      </c>
      <c r="K99" s="94" t="s">
        <v>390</v>
      </c>
      <c r="L99" s="51"/>
      <c r="M99" s="21"/>
      <c r="N99" s="31"/>
      <c r="O99" s="72"/>
      <c r="P99" s="90"/>
      <c r="Q99" s="52"/>
      <c r="R99" s="30"/>
      <c r="S99" s="53"/>
      <c r="T99" s="79"/>
      <c r="U99" s="127"/>
      <c r="V99" s="128"/>
      <c r="W99" s="128"/>
      <c r="X99" s="129"/>
      <c r="Y99" s="129"/>
      <c r="Z99" s="129"/>
      <c r="AA99" s="129"/>
      <c r="AB99" s="129"/>
      <c r="AC99" s="129"/>
      <c r="AD99" s="127"/>
      <c r="AE99" s="130"/>
      <c r="AF99" s="77"/>
      <c r="AG99" s="78"/>
      <c r="AH99" s="77"/>
      <c r="AI99" s="78"/>
      <c r="AJ99" s="24"/>
    </row>
    <row r="100" spans="1:36" ht="18" customHeight="1">
      <c r="A100" s="107">
        <v>26</v>
      </c>
      <c r="B100" s="107">
        <v>401</v>
      </c>
      <c r="C100" s="108" t="s">
        <v>51</v>
      </c>
      <c r="D100" s="109" t="s">
        <v>241</v>
      </c>
      <c r="E100" s="117" t="s">
        <v>45</v>
      </c>
      <c r="F100" s="110" t="s">
        <v>233</v>
      </c>
      <c r="G100" s="92" t="s">
        <v>220</v>
      </c>
      <c r="H100" s="92">
        <v>45807</v>
      </c>
      <c r="I100" s="92">
        <v>45810</v>
      </c>
      <c r="J100" s="111">
        <v>19800</v>
      </c>
      <c r="K100" s="94" t="s">
        <v>242</v>
      </c>
      <c r="L100" s="95"/>
      <c r="M100" s="92"/>
      <c r="N100" s="96"/>
      <c r="O100" s="97"/>
      <c r="P100" s="98"/>
      <c r="Q100" s="99"/>
      <c r="R100" s="100"/>
      <c r="S100" s="101"/>
      <c r="T100" s="102"/>
      <c r="U100" s="103"/>
      <c r="V100" s="104"/>
      <c r="W100" s="104"/>
      <c r="X100" s="105"/>
      <c r="Y100" s="105"/>
      <c r="Z100" s="105"/>
      <c r="AA100" s="105"/>
      <c r="AB100" s="105"/>
      <c r="AC100" s="105"/>
      <c r="AD100" s="103"/>
      <c r="AE100" s="106"/>
      <c r="AF100" s="22"/>
      <c r="AG100" s="78">
        <v>0</v>
      </c>
      <c r="AH100" s="22"/>
      <c r="AI100" s="78">
        <v>0</v>
      </c>
      <c r="AJ100" s="24">
        <f t="shared" si="4"/>
        <v>0</v>
      </c>
    </row>
    <row r="101" spans="1:36" ht="18" customHeight="1">
      <c r="A101" s="107">
        <v>26</v>
      </c>
      <c r="B101" s="107">
        <v>301</v>
      </c>
      <c r="C101" s="108" t="s">
        <v>354</v>
      </c>
      <c r="D101" s="109" t="s">
        <v>374</v>
      </c>
      <c r="E101" s="117" t="s">
        <v>347</v>
      </c>
      <c r="F101" s="110" t="s">
        <v>375</v>
      </c>
      <c r="G101" s="92" t="s">
        <v>220</v>
      </c>
      <c r="H101" s="92">
        <v>45820</v>
      </c>
      <c r="I101" s="92">
        <v>45820</v>
      </c>
      <c r="J101" s="111">
        <v>33800</v>
      </c>
      <c r="K101" s="94" t="s">
        <v>376</v>
      </c>
      <c r="L101" s="95"/>
      <c r="M101" s="92"/>
      <c r="N101" s="96"/>
      <c r="O101" s="97"/>
      <c r="P101" s="98"/>
      <c r="Q101" s="99"/>
      <c r="R101" s="100"/>
      <c r="S101" s="101"/>
      <c r="T101" s="102"/>
      <c r="U101" s="103"/>
      <c r="V101" s="104"/>
      <c r="W101" s="104"/>
      <c r="X101" s="105"/>
      <c r="Y101" s="105"/>
      <c r="Z101" s="105"/>
      <c r="AA101" s="105"/>
      <c r="AB101" s="105"/>
      <c r="AC101" s="105"/>
      <c r="AD101" s="103"/>
      <c r="AE101" s="106"/>
      <c r="AF101" s="22"/>
      <c r="AG101" s="78"/>
      <c r="AH101" s="22"/>
      <c r="AI101" s="78"/>
      <c r="AJ101" s="24"/>
    </row>
    <row r="102" spans="1:36" s="155" customFormat="1" ht="18" customHeight="1">
      <c r="A102" s="156">
        <v>26</v>
      </c>
      <c r="B102" s="156">
        <v>201</v>
      </c>
      <c r="C102" s="161" t="s">
        <v>103</v>
      </c>
      <c r="D102" s="157" t="s">
        <v>204</v>
      </c>
      <c r="E102" s="158" t="s">
        <v>45</v>
      </c>
      <c r="F102" s="159" t="s">
        <v>219</v>
      </c>
      <c r="G102" s="136" t="s">
        <v>220</v>
      </c>
      <c r="H102" s="136">
        <v>45806</v>
      </c>
      <c r="I102" s="136">
        <v>45807</v>
      </c>
      <c r="J102" s="160">
        <v>301000</v>
      </c>
      <c r="K102" s="139" t="s">
        <v>221</v>
      </c>
      <c r="L102" s="140" t="s">
        <v>21</v>
      </c>
      <c r="M102" s="136"/>
      <c r="N102" s="141">
        <v>301000</v>
      </c>
      <c r="O102" s="142" t="s">
        <v>171</v>
      </c>
      <c r="P102" s="143"/>
      <c r="Q102" s="144"/>
      <c r="R102" s="145"/>
      <c r="S102" s="146"/>
      <c r="T102" s="147"/>
      <c r="U102" s="148"/>
      <c r="V102" s="149"/>
      <c r="W102" s="149"/>
      <c r="X102" s="150"/>
      <c r="Y102" s="150"/>
      <c r="Z102" s="150"/>
      <c r="AA102" s="150"/>
      <c r="AB102" s="150"/>
      <c r="AC102" s="150"/>
      <c r="AD102" s="148"/>
      <c r="AE102" s="151"/>
      <c r="AF102" s="152"/>
      <c r="AG102" s="153">
        <v>0</v>
      </c>
      <c r="AH102" s="152"/>
      <c r="AI102" s="153">
        <v>0</v>
      </c>
      <c r="AJ102" s="154">
        <f t="shared" si="4"/>
        <v>0</v>
      </c>
    </row>
    <row r="103" spans="1:36" ht="18" customHeight="1">
      <c r="A103" s="166">
        <v>26</v>
      </c>
      <c r="B103" s="166">
        <v>506</v>
      </c>
      <c r="C103" s="169" t="s">
        <v>317</v>
      </c>
      <c r="D103" s="167" t="s">
        <v>322</v>
      </c>
      <c r="E103" s="168" t="s">
        <v>319</v>
      </c>
      <c r="F103" s="20" t="s">
        <v>323</v>
      </c>
      <c r="G103" s="21" t="s">
        <v>296</v>
      </c>
      <c r="H103" s="21">
        <v>45813</v>
      </c>
      <c r="I103" s="21">
        <v>45817</v>
      </c>
      <c r="J103" s="170">
        <v>444000</v>
      </c>
      <c r="K103" s="94" t="s">
        <v>324</v>
      </c>
      <c r="L103" s="51"/>
      <c r="M103" s="21"/>
      <c r="N103" s="31"/>
      <c r="O103" s="72"/>
      <c r="P103" s="90"/>
      <c r="Q103" s="52"/>
      <c r="R103" s="30"/>
      <c r="S103" s="53"/>
      <c r="T103" s="79"/>
      <c r="U103" s="127"/>
      <c r="V103" s="128"/>
      <c r="W103" s="128"/>
      <c r="X103" s="129"/>
      <c r="Y103" s="129"/>
      <c r="Z103" s="129"/>
      <c r="AA103" s="129"/>
      <c r="AB103" s="129"/>
      <c r="AC103" s="129"/>
      <c r="AD103" s="127"/>
      <c r="AE103" s="130"/>
      <c r="AF103" s="77"/>
      <c r="AG103" s="78"/>
      <c r="AH103" s="77"/>
      <c r="AI103" s="78"/>
      <c r="AJ103" s="24"/>
    </row>
    <row r="104" spans="1:36" ht="18" customHeight="1">
      <c r="A104" s="166">
        <v>25</v>
      </c>
      <c r="B104" s="166">
        <v>406</v>
      </c>
      <c r="C104" s="169" t="s">
        <v>293</v>
      </c>
      <c r="D104" s="167" t="s">
        <v>294</v>
      </c>
      <c r="E104" s="168" t="s">
        <v>288</v>
      </c>
      <c r="F104" s="20" t="s">
        <v>295</v>
      </c>
      <c r="G104" s="21" t="s">
        <v>296</v>
      </c>
      <c r="H104" s="21">
        <v>45813</v>
      </c>
      <c r="I104" s="21">
        <v>45814</v>
      </c>
      <c r="J104" s="170">
        <v>26500</v>
      </c>
      <c r="K104" s="94" t="s">
        <v>325</v>
      </c>
      <c r="L104" s="51"/>
      <c r="M104" s="21"/>
      <c r="N104" s="31"/>
      <c r="O104" s="72"/>
      <c r="P104" s="90"/>
      <c r="Q104" s="52"/>
      <c r="R104" s="30"/>
      <c r="S104" s="53"/>
      <c r="T104" s="79"/>
      <c r="U104" s="127"/>
      <c r="V104" s="128"/>
      <c r="W104" s="128"/>
      <c r="X104" s="129"/>
      <c r="Y104" s="129"/>
      <c r="Z104" s="129"/>
      <c r="AA104" s="129"/>
      <c r="AB104" s="129"/>
      <c r="AC104" s="129"/>
      <c r="AD104" s="127"/>
      <c r="AE104" s="130"/>
      <c r="AF104" s="77"/>
      <c r="AG104" s="78"/>
      <c r="AH104" s="77"/>
      <c r="AI104" s="78"/>
      <c r="AJ104" s="24"/>
    </row>
    <row r="105" spans="1:36" ht="18" customHeight="1">
      <c r="A105" s="166">
        <v>25</v>
      </c>
      <c r="B105" s="166">
        <v>205</v>
      </c>
      <c r="C105" s="169" t="s">
        <v>345</v>
      </c>
      <c r="D105" s="167" t="s">
        <v>367</v>
      </c>
      <c r="E105" s="168" t="s">
        <v>347</v>
      </c>
      <c r="F105" s="20" t="s">
        <v>368</v>
      </c>
      <c r="G105" s="21" t="s">
        <v>369</v>
      </c>
      <c r="H105" s="21">
        <v>45820</v>
      </c>
      <c r="I105" s="21">
        <v>45820</v>
      </c>
      <c r="J105" s="170">
        <v>310000</v>
      </c>
      <c r="K105" s="94" t="s">
        <v>370</v>
      </c>
      <c r="L105" s="51"/>
      <c r="M105" s="21"/>
      <c r="N105" s="31"/>
      <c r="O105" s="72"/>
      <c r="P105" s="90"/>
      <c r="Q105" s="52"/>
      <c r="R105" s="30"/>
      <c r="S105" s="53"/>
      <c r="T105" s="79"/>
      <c r="U105" s="127"/>
      <c r="V105" s="128"/>
      <c r="W105" s="128"/>
      <c r="X105" s="129"/>
      <c r="Y105" s="129"/>
      <c r="Z105" s="129"/>
      <c r="AA105" s="129"/>
      <c r="AB105" s="129"/>
      <c r="AC105" s="129"/>
      <c r="AD105" s="127"/>
      <c r="AE105" s="130"/>
      <c r="AF105" s="77"/>
      <c r="AG105" s="78"/>
      <c r="AH105" s="77"/>
      <c r="AI105" s="78"/>
      <c r="AJ105" s="24"/>
    </row>
    <row r="106" spans="1:36" s="155" customFormat="1" ht="18" customHeight="1">
      <c r="A106" s="156">
        <v>25</v>
      </c>
      <c r="B106" s="156">
        <v>204</v>
      </c>
      <c r="C106" s="161" t="s">
        <v>103</v>
      </c>
      <c r="D106" s="157" t="s">
        <v>141</v>
      </c>
      <c r="E106" s="158" t="s">
        <v>45</v>
      </c>
      <c r="F106" s="159" t="s">
        <v>142</v>
      </c>
      <c r="G106" s="136" t="s">
        <v>143</v>
      </c>
      <c r="H106" s="136">
        <v>45794</v>
      </c>
      <c r="I106" s="136">
        <v>45797</v>
      </c>
      <c r="J106" s="138">
        <v>199000</v>
      </c>
      <c r="K106" s="139" t="s">
        <v>144</v>
      </c>
      <c r="L106" s="140" t="s">
        <v>21</v>
      </c>
      <c r="M106" s="136"/>
      <c r="N106" s="141">
        <v>199000</v>
      </c>
      <c r="O106" s="142" t="s">
        <v>171</v>
      </c>
      <c r="P106" s="143"/>
      <c r="Q106" s="144"/>
      <c r="R106" s="145"/>
      <c r="S106" s="146"/>
      <c r="T106" s="147"/>
      <c r="U106" s="148"/>
      <c r="V106" s="149"/>
      <c r="W106" s="149"/>
      <c r="X106" s="150"/>
      <c r="Y106" s="150"/>
      <c r="Z106" s="150"/>
      <c r="AA106" s="150"/>
      <c r="AB106" s="150"/>
      <c r="AC106" s="150"/>
      <c r="AD106" s="148"/>
      <c r="AE106" s="151"/>
      <c r="AF106" s="152"/>
      <c r="AG106" s="153">
        <v>0</v>
      </c>
      <c r="AH106" s="152"/>
      <c r="AI106" s="153">
        <v>0</v>
      </c>
      <c r="AJ106" s="154">
        <f t="shared" si="4"/>
        <v>0</v>
      </c>
    </row>
    <row r="107" spans="1:36" ht="18" customHeight="1">
      <c r="A107" s="107">
        <v>25</v>
      </c>
      <c r="B107" s="107">
        <v>503</v>
      </c>
      <c r="C107" s="108" t="s">
        <v>103</v>
      </c>
      <c r="D107" s="109" t="s">
        <v>243</v>
      </c>
      <c r="E107" s="117" t="s">
        <v>45</v>
      </c>
      <c r="F107" s="110" t="s">
        <v>244</v>
      </c>
      <c r="G107" s="92" t="s">
        <v>245</v>
      </c>
      <c r="H107" s="92">
        <v>45810</v>
      </c>
      <c r="I107" s="92">
        <v>45810</v>
      </c>
      <c r="J107" s="93">
        <v>261000</v>
      </c>
      <c r="K107" s="94" t="s">
        <v>246</v>
      </c>
      <c r="L107" s="95"/>
      <c r="M107" s="92"/>
      <c r="N107" s="96"/>
      <c r="O107" s="97"/>
      <c r="P107" s="98"/>
      <c r="Q107" s="99"/>
      <c r="R107" s="100"/>
      <c r="S107" s="101"/>
      <c r="T107" s="102"/>
      <c r="U107" s="103"/>
      <c r="V107" s="104"/>
      <c r="W107" s="104"/>
      <c r="X107" s="105"/>
      <c r="Y107" s="105"/>
      <c r="Z107" s="105"/>
      <c r="AA107" s="105"/>
      <c r="AB107" s="105"/>
      <c r="AC107" s="105"/>
      <c r="AD107" s="103"/>
      <c r="AE107" s="106"/>
      <c r="AF107" s="22"/>
      <c r="AG107" s="78">
        <v>0</v>
      </c>
      <c r="AH107" s="22"/>
      <c r="AI107" s="78">
        <v>0</v>
      </c>
      <c r="AJ107" s="24">
        <f t="shared" si="4"/>
        <v>0</v>
      </c>
    </row>
    <row r="108" spans="1:36" ht="18" customHeight="1">
      <c r="A108" s="107">
        <v>25</v>
      </c>
      <c r="B108" s="107">
        <v>503</v>
      </c>
      <c r="C108" s="108" t="s">
        <v>103</v>
      </c>
      <c r="D108" s="109" t="s">
        <v>243</v>
      </c>
      <c r="E108" s="117" t="s">
        <v>45</v>
      </c>
      <c r="F108" s="110" t="s">
        <v>247</v>
      </c>
      <c r="G108" s="92" t="s">
        <v>245</v>
      </c>
      <c r="H108" s="92">
        <v>45810</v>
      </c>
      <c r="I108" s="92">
        <v>45810</v>
      </c>
      <c r="J108" s="93">
        <v>262000</v>
      </c>
      <c r="K108" s="94" t="s">
        <v>248</v>
      </c>
      <c r="L108" s="95"/>
      <c r="M108" s="92"/>
      <c r="N108" s="96"/>
      <c r="O108" s="97"/>
      <c r="P108" s="98"/>
      <c r="Q108" s="99"/>
      <c r="R108" s="100"/>
      <c r="S108" s="101"/>
      <c r="T108" s="102"/>
      <c r="U108" s="103"/>
      <c r="V108" s="104"/>
      <c r="W108" s="104"/>
      <c r="X108" s="105"/>
      <c r="Y108" s="105"/>
      <c r="Z108" s="105"/>
      <c r="AA108" s="105"/>
      <c r="AB108" s="105"/>
      <c r="AC108" s="105"/>
      <c r="AD108" s="103"/>
      <c r="AE108" s="106"/>
      <c r="AF108" s="22"/>
      <c r="AG108" s="78">
        <v>0</v>
      </c>
      <c r="AH108" s="22"/>
      <c r="AI108" s="78">
        <v>0</v>
      </c>
      <c r="AJ108" s="24">
        <f t="shared" si="4"/>
        <v>0</v>
      </c>
    </row>
    <row r="109" spans="1:36" ht="18" customHeight="1">
      <c r="A109" s="107">
        <v>25</v>
      </c>
      <c r="B109" s="107">
        <v>403</v>
      </c>
      <c r="C109" s="108" t="s">
        <v>103</v>
      </c>
      <c r="D109" s="109" t="s">
        <v>259</v>
      </c>
      <c r="E109" s="117" t="s">
        <v>45</v>
      </c>
      <c r="F109" s="110" t="s">
        <v>260</v>
      </c>
      <c r="G109" s="92" t="s">
        <v>245</v>
      </c>
      <c r="H109" s="172" t="s">
        <v>261</v>
      </c>
      <c r="I109" s="92">
        <v>45811</v>
      </c>
      <c r="J109" s="111" t="s">
        <v>230</v>
      </c>
      <c r="K109" s="94" t="s">
        <v>262</v>
      </c>
      <c r="L109" s="95"/>
      <c r="M109" s="92"/>
      <c r="N109" s="96"/>
      <c r="O109" s="97"/>
      <c r="P109" s="98"/>
      <c r="Q109" s="99"/>
      <c r="R109" s="100"/>
      <c r="S109" s="101"/>
      <c r="T109" s="102"/>
      <c r="U109" s="103"/>
      <c r="V109" s="104"/>
      <c r="W109" s="104"/>
      <c r="X109" s="105"/>
      <c r="Y109" s="105"/>
      <c r="Z109" s="105"/>
      <c r="AA109" s="105"/>
      <c r="AB109" s="105"/>
      <c r="AC109" s="105"/>
      <c r="AD109" s="103"/>
      <c r="AE109" s="106"/>
      <c r="AF109" s="22"/>
      <c r="AG109" s="78">
        <v>0</v>
      </c>
      <c r="AH109" s="22"/>
      <c r="AI109" s="78">
        <v>0</v>
      </c>
      <c r="AJ109" s="24">
        <f t="shared" si="4"/>
        <v>0</v>
      </c>
    </row>
    <row r="110" spans="1:36" ht="18" customHeight="1">
      <c r="A110" s="107">
        <v>25</v>
      </c>
      <c r="B110" s="107">
        <v>103</v>
      </c>
      <c r="C110" s="108" t="s">
        <v>103</v>
      </c>
      <c r="D110" s="109" t="s">
        <v>432</v>
      </c>
      <c r="E110" s="117" t="s">
        <v>45</v>
      </c>
      <c r="F110" s="110" t="s">
        <v>433</v>
      </c>
      <c r="G110" s="92" t="s">
        <v>245</v>
      </c>
      <c r="H110" s="172">
        <v>45811</v>
      </c>
      <c r="I110" s="92">
        <v>45828</v>
      </c>
      <c r="J110" s="111">
        <v>99200</v>
      </c>
      <c r="K110" s="94" t="s">
        <v>434</v>
      </c>
      <c r="L110" s="95"/>
      <c r="M110" s="92"/>
      <c r="N110" s="96"/>
      <c r="O110" s="97"/>
      <c r="P110" s="98"/>
      <c r="Q110" s="99"/>
      <c r="R110" s="100"/>
      <c r="S110" s="101"/>
      <c r="T110" s="102"/>
      <c r="U110" s="103"/>
      <c r="V110" s="104"/>
      <c r="W110" s="104"/>
      <c r="X110" s="105"/>
      <c r="Y110" s="105"/>
      <c r="Z110" s="105"/>
      <c r="AA110" s="105"/>
      <c r="AB110" s="105"/>
      <c r="AC110" s="105"/>
      <c r="AD110" s="103"/>
      <c r="AE110" s="106"/>
      <c r="AF110" s="22"/>
      <c r="AG110" s="78"/>
      <c r="AH110" s="22"/>
      <c r="AI110" s="78"/>
      <c r="AJ110" s="24"/>
    </row>
    <row r="111" spans="1:36" ht="18" customHeight="1">
      <c r="A111" s="107">
        <v>25</v>
      </c>
      <c r="B111" s="107">
        <v>203</v>
      </c>
      <c r="C111" s="108" t="s">
        <v>317</v>
      </c>
      <c r="D111" s="109" t="s">
        <v>318</v>
      </c>
      <c r="E111" s="117" t="s">
        <v>319</v>
      </c>
      <c r="F111" s="110" t="s">
        <v>320</v>
      </c>
      <c r="G111" s="92" t="s">
        <v>245</v>
      </c>
      <c r="H111" s="92">
        <v>45807</v>
      </c>
      <c r="I111" s="92">
        <v>45817</v>
      </c>
      <c r="J111" s="111">
        <v>59600</v>
      </c>
      <c r="K111" s="94" t="s">
        <v>321</v>
      </c>
      <c r="L111" s="95"/>
      <c r="M111" s="92"/>
      <c r="N111" s="96"/>
      <c r="O111" s="97"/>
      <c r="P111" s="98"/>
      <c r="Q111" s="99"/>
      <c r="R111" s="100"/>
      <c r="S111" s="101"/>
      <c r="T111" s="102"/>
      <c r="U111" s="103"/>
      <c r="V111" s="104"/>
      <c r="W111" s="104"/>
      <c r="X111" s="105"/>
      <c r="Y111" s="105"/>
      <c r="Z111" s="105"/>
      <c r="AA111" s="105"/>
      <c r="AB111" s="105"/>
      <c r="AC111" s="105"/>
      <c r="AD111" s="103"/>
      <c r="AE111" s="106"/>
      <c r="AF111" s="22"/>
      <c r="AG111" s="78"/>
      <c r="AH111" s="22"/>
      <c r="AI111" s="78"/>
      <c r="AJ111" s="24"/>
    </row>
    <row r="112" spans="1:36" ht="18" customHeight="1">
      <c r="A112" s="107">
        <v>25</v>
      </c>
      <c r="B112" s="107">
        <v>502</v>
      </c>
      <c r="C112" s="108" t="s">
        <v>345</v>
      </c>
      <c r="D112" s="109" t="s">
        <v>359</v>
      </c>
      <c r="E112" s="117" t="s">
        <v>347</v>
      </c>
      <c r="F112" s="110" t="s">
        <v>360</v>
      </c>
      <c r="G112" s="92" t="s">
        <v>245</v>
      </c>
      <c r="H112" s="92">
        <v>45817</v>
      </c>
      <c r="I112" s="92">
        <v>45820</v>
      </c>
      <c r="J112" s="111">
        <v>53200</v>
      </c>
      <c r="K112" s="94" t="s">
        <v>361</v>
      </c>
      <c r="L112" s="95"/>
      <c r="M112" s="92"/>
      <c r="N112" s="96"/>
      <c r="O112" s="97"/>
      <c r="P112" s="98"/>
      <c r="Q112" s="99"/>
      <c r="R112" s="100"/>
      <c r="S112" s="101"/>
      <c r="T112" s="102"/>
      <c r="U112" s="103"/>
      <c r="V112" s="104"/>
      <c r="W112" s="104"/>
      <c r="X112" s="105"/>
      <c r="Y112" s="105"/>
      <c r="Z112" s="105"/>
      <c r="AA112" s="105"/>
      <c r="AB112" s="105"/>
      <c r="AC112" s="105"/>
      <c r="AD112" s="103"/>
      <c r="AE112" s="106"/>
      <c r="AF112" s="22"/>
      <c r="AG112" s="78"/>
      <c r="AH112" s="22"/>
      <c r="AI112" s="78"/>
      <c r="AJ112" s="24"/>
    </row>
    <row r="113" spans="1:36" ht="18" customHeight="1">
      <c r="A113" s="107">
        <v>25</v>
      </c>
      <c r="B113" s="107">
        <v>302</v>
      </c>
      <c r="C113" s="108" t="s">
        <v>103</v>
      </c>
      <c r="D113" s="109" t="s">
        <v>232</v>
      </c>
      <c r="E113" s="117" t="s">
        <v>45</v>
      </c>
      <c r="F113" s="110" t="s">
        <v>233</v>
      </c>
      <c r="G113" s="92" t="s">
        <v>234</v>
      </c>
      <c r="H113" s="172" t="s">
        <v>179</v>
      </c>
      <c r="I113" s="92">
        <v>45807</v>
      </c>
      <c r="J113" s="93">
        <v>19800</v>
      </c>
      <c r="K113" s="94" t="s">
        <v>235</v>
      </c>
      <c r="L113" s="95"/>
      <c r="M113" s="92"/>
      <c r="N113" s="96"/>
      <c r="O113" s="97"/>
      <c r="P113" s="98"/>
      <c r="Q113" s="99"/>
      <c r="R113" s="100"/>
      <c r="S113" s="101"/>
      <c r="T113" s="102"/>
      <c r="U113" s="103"/>
      <c r="V113" s="104"/>
      <c r="W113" s="104"/>
      <c r="X113" s="105"/>
      <c r="Y113" s="105"/>
      <c r="Z113" s="105"/>
      <c r="AA113" s="105"/>
      <c r="AB113" s="105"/>
      <c r="AC113" s="105"/>
      <c r="AD113" s="103"/>
      <c r="AE113" s="106"/>
      <c r="AF113" s="22"/>
      <c r="AG113" s="78">
        <v>0</v>
      </c>
      <c r="AH113" s="22"/>
      <c r="AI113" s="78">
        <v>0</v>
      </c>
      <c r="AJ113" s="24">
        <f t="shared" si="4"/>
        <v>0</v>
      </c>
    </row>
    <row r="114" spans="1:36" ht="18" customHeight="1">
      <c r="A114" s="107">
        <v>14</v>
      </c>
      <c r="B114" s="107">
        <v>402</v>
      </c>
      <c r="C114" s="108" t="s">
        <v>51</v>
      </c>
      <c r="D114" s="109" t="s">
        <v>223</v>
      </c>
      <c r="E114" s="117" t="s">
        <v>45</v>
      </c>
      <c r="F114" s="110" t="s">
        <v>224</v>
      </c>
      <c r="G114" s="92" t="s">
        <v>225</v>
      </c>
      <c r="H114" s="172" t="s">
        <v>179</v>
      </c>
      <c r="I114" s="92">
        <v>45807</v>
      </c>
      <c r="J114" s="93">
        <v>169300</v>
      </c>
      <c r="K114" s="94" t="s">
        <v>226</v>
      </c>
      <c r="L114" s="95"/>
      <c r="M114" s="92"/>
      <c r="N114" s="96"/>
      <c r="O114" s="97"/>
      <c r="P114" s="98"/>
      <c r="Q114" s="99"/>
      <c r="R114" s="100"/>
      <c r="S114" s="101"/>
      <c r="T114" s="102"/>
      <c r="U114" s="103"/>
      <c r="V114" s="104"/>
      <c r="W114" s="104"/>
      <c r="X114" s="105"/>
      <c r="Y114" s="105"/>
      <c r="Z114" s="105"/>
      <c r="AA114" s="105"/>
      <c r="AB114" s="105"/>
      <c r="AC114" s="105"/>
      <c r="AD114" s="103"/>
      <c r="AE114" s="106"/>
      <c r="AF114" s="22"/>
      <c r="AG114" s="78">
        <v>0</v>
      </c>
      <c r="AH114" s="22"/>
      <c r="AI114" s="78">
        <v>0</v>
      </c>
      <c r="AJ114" s="24">
        <f t="shared" si="4"/>
        <v>0</v>
      </c>
    </row>
    <row r="115" spans="1:36" ht="18" customHeight="1">
      <c r="A115" s="107">
        <v>24</v>
      </c>
      <c r="B115" s="107">
        <v>201</v>
      </c>
      <c r="C115" s="108" t="s">
        <v>345</v>
      </c>
      <c r="D115" s="109" t="s">
        <v>346</v>
      </c>
      <c r="E115" s="117" t="s">
        <v>347</v>
      </c>
      <c r="F115" s="110" t="s">
        <v>348</v>
      </c>
      <c r="G115" s="92" t="s">
        <v>349</v>
      </c>
      <c r="H115" s="92">
        <v>45819</v>
      </c>
      <c r="I115" s="92">
        <v>45820</v>
      </c>
      <c r="J115" s="93">
        <v>410000</v>
      </c>
      <c r="K115" s="94" t="s">
        <v>350</v>
      </c>
      <c r="L115" s="95"/>
      <c r="M115" s="92"/>
      <c r="N115" s="96"/>
      <c r="O115" s="97"/>
      <c r="P115" s="98"/>
      <c r="Q115" s="99"/>
      <c r="R115" s="100"/>
      <c r="S115" s="101"/>
      <c r="T115" s="102"/>
      <c r="U115" s="103"/>
      <c r="V115" s="104"/>
      <c r="W115" s="104"/>
      <c r="X115" s="105"/>
      <c r="Y115" s="105"/>
      <c r="Z115" s="105"/>
      <c r="AA115" s="105"/>
      <c r="AB115" s="105"/>
      <c r="AC115" s="105"/>
      <c r="AD115" s="103"/>
      <c r="AE115" s="106"/>
      <c r="AF115" s="22"/>
      <c r="AG115" s="78"/>
      <c r="AH115" s="22"/>
      <c r="AI115" s="78"/>
      <c r="AJ115" s="24"/>
    </row>
    <row r="116" spans="1:36" ht="18" customHeight="1">
      <c r="A116" s="107">
        <v>24</v>
      </c>
      <c r="B116" s="107">
        <v>302</v>
      </c>
      <c r="C116" s="108" t="s">
        <v>103</v>
      </c>
      <c r="D116" s="109" t="s">
        <v>411</v>
      </c>
      <c r="E116" s="117" t="s">
        <v>45</v>
      </c>
      <c r="F116" s="110" t="s">
        <v>412</v>
      </c>
      <c r="G116" s="92" t="s">
        <v>413</v>
      </c>
      <c r="H116" s="92">
        <v>45824</v>
      </c>
      <c r="I116" s="92">
        <v>45828</v>
      </c>
      <c r="J116" s="93">
        <v>495000</v>
      </c>
      <c r="K116" s="94" t="s">
        <v>414</v>
      </c>
      <c r="L116" s="95"/>
      <c r="M116" s="92"/>
      <c r="N116" s="96"/>
      <c r="O116" s="97"/>
      <c r="P116" s="98"/>
      <c r="Q116" s="99"/>
      <c r="R116" s="100"/>
      <c r="S116" s="101"/>
      <c r="T116" s="102"/>
      <c r="U116" s="103"/>
      <c r="V116" s="104"/>
      <c r="W116" s="104"/>
      <c r="X116" s="105"/>
      <c r="Y116" s="105"/>
      <c r="Z116" s="105"/>
      <c r="AA116" s="105"/>
      <c r="AB116" s="105"/>
      <c r="AC116" s="105"/>
      <c r="AD116" s="103"/>
      <c r="AE116" s="106"/>
      <c r="AF116" s="22"/>
      <c r="AG116" s="78"/>
      <c r="AH116" s="22"/>
      <c r="AI116" s="78"/>
      <c r="AJ116" s="24"/>
    </row>
    <row r="117" spans="1:36" s="155" customFormat="1" ht="18" customHeight="1">
      <c r="A117" s="156">
        <v>24</v>
      </c>
      <c r="B117" s="156">
        <v>203</v>
      </c>
      <c r="C117" s="161" t="s">
        <v>103</v>
      </c>
      <c r="D117" s="157" t="s">
        <v>340</v>
      </c>
      <c r="E117" s="158" t="s">
        <v>335</v>
      </c>
      <c r="F117" s="159" t="s">
        <v>190</v>
      </c>
      <c r="G117" s="136" t="s">
        <v>339</v>
      </c>
      <c r="H117" s="136">
        <v>45818</v>
      </c>
      <c r="I117" s="136">
        <v>45818</v>
      </c>
      <c r="J117" s="138">
        <v>11400</v>
      </c>
      <c r="K117" s="139" t="s">
        <v>341</v>
      </c>
      <c r="L117" s="140" t="s">
        <v>21</v>
      </c>
      <c r="M117" s="136"/>
      <c r="N117" s="141">
        <v>11400</v>
      </c>
      <c r="O117" s="142" t="s">
        <v>171</v>
      </c>
      <c r="P117" s="143"/>
      <c r="Q117" s="144"/>
      <c r="R117" s="145"/>
      <c r="S117" s="146"/>
      <c r="T117" s="147"/>
      <c r="U117" s="148"/>
      <c r="V117" s="149"/>
      <c r="W117" s="149"/>
      <c r="X117" s="150"/>
      <c r="Y117" s="150"/>
      <c r="Z117" s="150"/>
      <c r="AA117" s="150"/>
      <c r="AB117" s="150"/>
      <c r="AC117" s="150"/>
      <c r="AD117" s="148"/>
      <c r="AE117" s="151"/>
      <c r="AF117" s="152"/>
      <c r="AG117" s="153"/>
      <c r="AH117" s="152"/>
      <c r="AI117" s="153"/>
      <c r="AJ117" s="154"/>
    </row>
    <row r="118" spans="1:36" s="260" customFormat="1" ht="18" customHeight="1">
      <c r="A118" s="261">
        <v>24</v>
      </c>
      <c r="B118" s="261">
        <v>103</v>
      </c>
      <c r="C118" s="266" t="s">
        <v>454</v>
      </c>
      <c r="D118" s="262" t="s">
        <v>455</v>
      </c>
      <c r="E118" s="263" t="s">
        <v>443</v>
      </c>
      <c r="F118" s="264" t="s">
        <v>456</v>
      </c>
      <c r="G118" s="243" t="s">
        <v>339</v>
      </c>
      <c r="H118" s="243">
        <v>45829</v>
      </c>
      <c r="I118" s="243">
        <v>45831</v>
      </c>
      <c r="J118" s="245">
        <v>25300</v>
      </c>
      <c r="K118" s="94" t="s">
        <v>457</v>
      </c>
      <c r="L118" s="247"/>
      <c r="M118" s="243"/>
      <c r="N118" s="248"/>
      <c r="O118" s="249"/>
      <c r="P118" s="250"/>
      <c r="Q118" s="251"/>
      <c r="R118" s="252"/>
      <c r="S118" s="253"/>
      <c r="T118" s="254"/>
      <c r="U118" s="255"/>
      <c r="V118" s="256"/>
      <c r="W118" s="256"/>
      <c r="X118" s="257"/>
      <c r="Y118" s="257"/>
      <c r="Z118" s="257"/>
      <c r="AA118" s="257"/>
      <c r="AB118" s="257"/>
      <c r="AC118" s="257"/>
      <c r="AD118" s="255"/>
      <c r="AE118" s="258"/>
      <c r="AF118" s="259"/>
      <c r="AG118" s="78"/>
      <c r="AH118" s="259"/>
      <c r="AI118" s="78"/>
      <c r="AJ118" s="24"/>
    </row>
    <row r="119" spans="1:36" ht="18" customHeight="1">
      <c r="A119" s="107">
        <v>24</v>
      </c>
      <c r="B119" s="107">
        <v>304</v>
      </c>
      <c r="C119" s="108" t="s">
        <v>293</v>
      </c>
      <c r="D119" s="109" t="s">
        <v>309</v>
      </c>
      <c r="E119" s="117" t="s">
        <v>288</v>
      </c>
      <c r="F119" s="110" t="s">
        <v>310</v>
      </c>
      <c r="G119" s="92" t="s">
        <v>311</v>
      </c>
      <c r="H119" s="92">
        <v>45812</v>
      </c>
      <c r="I119" s="92">
        <v>45814</v>
      </c>
      <c r="J119" s="93">
        <v>305000</v>
      </c>
      <c r="K119" s="94" t="s">
        <v>312</v>
      </c>
      <c r="L119" s="95"/>
      <c r="M119" s="92"/>
      <c r="N119" s="96"/>
      <c r="O119" s="97"/>
      <c r="P119" s="98"/>
      <c r="Q119" s="99"/>
      <c r="R119" s="100"/>
      <c r="S119" s="101"/>
      <c r="T119" s="102"/>
      <c r="U119" s="103"/>
      <c r="V119" s="104"/>
      <c r="W119" s="104"/>
      <c r="X119" s="105"/>
      <c r="Y119" s="105"/>
      <c r="Z119" s="105"/>
      <c r="AA119" s="105"/>
      <c r="AB119" s="105"/>
      <c r="AC119" s="105"/>
      <c r="AD119" s="103"/>
      <c r="AE119" s="106"/>
      <c r="AF119" s="22"/>
      <c r="AG119" s="78"/>
      <c r="AH119" s="22"/>
      <c r="AI119" s="78"/>
      <c r="AJ119" s="24"/>
    </row>
    <row r="120" spans="1:36" s="155" customFormat="1" ht="18" customHeight="1">
      <c r="A120" s="131">
        <v>23</v>
      </c>
      <c r="B120" s="131">
        <v>301</v>
      </c>
      <c r="C120" s="132" t="s">
        <v>103</v>
      </c>
      <c r="D120" s="133" t="s">
        <v>43</v>
      </c>
      <c r="E120" s="134" t="s">
        <v>45</v>
      </c>
      <c r="F120" s="135" t="s">
        <v>104</v>
      </c>
      <c r="G120" s="171" t="s">
        <v>72</v>
      </c>
      <c r="H120" s="137">
        <v>45693</v>
      </c>
      <c r="I120" s="136">
        <v>45693</v>
      </c>
      <c r="J120" s="138">
        <v>335000</v>
      </c>
      <c r="K120" s="139" t="s">
        <v>46</v>
      </c>
      <c r="L120" s="140" t="s">
        <v>21</v>
      </c>
      <c r="M120" s="171" t="s">
        <v>332</v>
      </c>
      <c r="N120" s="141">
        <v>335000</v>
      </c>
      <c r="O120" s="142"/>
      <c r="P120" s="143"/>
      <c r="Q120" s="144"/>
      <c r="R120" s="145"/>
      <c r="S120" s="146"/>
      <c r="T120" s="147"/>
      <c r="U120" s="148"/>
      <c r="V120" s="149"/>
      <c r="W120" s="149"/>
      <c r="X120" s="150"/>
      <c r="Y120" s="150"/>
      <c r="Z120" s="150"/>
      <c r="AA120" s="150"/>
      <c r="AB120" s="150"/>
      <c r="AC120" s="150"/>
      <c r="AD120" s="148"/>
      <c r="AE120" s="151"/>
      <c r="AF120" s="152"/>
      <c r="AG120" s="153">
        <v>0</v>
      </c>
      <c r="AH120" s="152"/>
      <c r="AI120" s="153">
        <v>0</v>
      </c>
      <c r="AJ120" s="154">
        <f>(P120+R120)-(AG120+AI120)</f>
        <v>0</v>
      </c>
    </row>
    <row r="121" spans="1:36" ht="18" customHeight="1">
      <c r="A121" s="121">
        <v>23</v>
      </c>
      <c r="B121" s="121">
        <v>402</v>
      </c>
      <c r="C121" s="122" t="s">
        <v>103</v>
      </c>
      <c r="D121" s="123" t="s">
        <v>420</v>
      </c>
      <c r="E121" s="124" t="s">
        <v>45</v>
      </c>
      <c r="F121" s="125" t="s">
        <v>385</v>
      </c>
      <c r="G121" s="21" t="s">
        <v>286</v>
      </c>
      <c r="H121" s="126">
        <v>45825</v>
      </c>
      <c r="I121" s="21">
        <v>45828</v>
      </c>
      <c r="J121" s="29">
        <v>143000</v>
      </c>
      <c r="K121" s="94" t="s">
        <v>421</v>
      </c>
      <c r="L121" s="51"/>
      <c r="M121" s="173"/>
      <c r="N121" s="31"/>
      <c r="O121" s="72"/>
      <c r="P121" s="90"/>
      <c r="Q121" s="52"/>
      <c r="R121" s="30"/>
      <c r="S121" s="53"/>
      <c r="T121" s="79"/>
      <c r="U121" s="127"/>
      <c r="V121" s="128"/>
      <c r="W121" s="128"/>
      <c r="X121" s="129"/>
      <c r="Y121" s="129"/>
      <c r="Z121" s="129"/>
      <c r="AA121" s="129"/>
      <c r="AB121" s="129"/>
      <c r="AC121" s="129"/>
      <c r="AD121" s="127"/>
      <c r="AE121" s="130"/>
      <c r="AF121" s="77"/>
      <c r="AG121" s="78"/>
      <c r="AH121" s="77"/>
      <c r="AI121" s="78"/>
      <c r="AJ121" s="24"/>
    </row>
    <row r="122" spans="1:36" ht="18" customHeight="1">
      <c r="A122" s="107">
        <v>23</v>
      </c>
      <c r="B122" s="107">
        <v>202</v>
      </c>
      <c r="C122" s="108" t="s">
        <v>103</v>
      </c>
      <c r="D122" s="109" t="s">
        <v>285</v>
      </c>
      <c r="E122" s="117" t="s">
        <v>281</v>
      </c>
      <c r="F122" s="110" t="s">
        <v>239</v>
      </c>
      <c r="G122" s="92" t="s">
        <v>286</v>
      </c>
      <c r="H122" s="92" t="s">
        <v>284</v>
      </c>
      <c r="I122" s="92">
        <v>45813</v>
      </c>
      <c r="J122" s="93">
        <v>24000</v>
      </c>
      <c r="K122" s="94" t="s">
        <v>287</v>
      </c>
      <c r="L122" s="95"/>
      <c r="M122" s="92"/>
      <c r="N122" s="96"/>
      <c r="O122" s="97"/>
      <c r="P122" s="98"/>
      <c r="Q122" s="99"/>
      <c r="R122" s="100"/>
      <c r="S122" s="101"/>
      <c r="T122" s="102"/>
      <c r="U122" s="103"/>
      <c r="V122" s="104"/>
      <c r="W122" s="104"/>
      <c r="X122" s="105"/>
      <c r="Y122" s="105"/>
      <c r="Z122" s="105"/>
      <c r="AA122" s="105"/>
      <c r="AB122" s="105"/>
      <c r="AC122" s="105"/>
      <c r="AD122" s="103"/>
      <c r="AE122" s="106"/>
      <c r="AF122" s="22"/>
      <c r="AG122" s="78">
        <v>0</v>
      </c>
      <c r="AH122" s="22"/>
      <c r="AI122" s="78">
        <v>0</v>
      </c>
      <c r="AJ122" s="24">
        <f t="shared" ref="AJ122:AJ135" si="10">(P122+R122)-(AG122+AI122)</f>
        <v>0</v>
      </c>
    </row>
    <row r="123" spans="1:36" ht="18" customHeight="1">
      <c r="A123" s="107">
        <v>7</v>
      </c>
      <c r="B123" s="107">
        <v>504</v>
      </c>
      <c r="C123" s="108" t="s">
        <v>51</v>
      </c>
      <c r="D123" s="109" t="s">
        <v>384</v>
      </c>
      <c r="E123" s="117" t="s">
        <v>45</v>
      </c>
      <c r="F123" s="110" t="s">
        <v>385</v>
      </c>
      <c r="G123" s="92" t="s">
        <v>386</v>
      </c>
      <c r="H123" s="92">
        <v>45821</v>
      </c>
      <c r="I123" s="92">
        <v>45828</v>
      </c>
      <c r="J123" s="93">
        <v>163000</v>
      </c>
      <c r="K123" s="94" t="s">
        <v>387</v>
      </c>
      <c r="L123" s="95"/>
      <c r="M123" s="92"/>
      <c r="N123" s="96"/>
      <c r="O123" s="97"/>
      <c r="P123" s="98"/>
      <c r="Q123" s="99"/>
      <c r="R123" s="100"/>
      <c r="S123" s="101"/>
      <c r="T123" s="102"/>
      <c r="U123" s="103"/>
      <c r="V123" s="104"/>
      <c r="W123" s="104"/>
      <c r="X123" s="105"/>
      <c r="Y123" s="105"/>
      <c r="Z123" s="105"/>
      <c r="AA123" s="105"/>
      <c r="AB123" s="105"/>
      <c r="AC123" s="105"/>
      <c r="AD123" s="103"/>
      <c r="AE123" s="106"/>
      <c r="AF123" s="22"/>
      <c r="AG123" s="78"/>
      <c r="AH123" s="22"/>
      <c r="AI123" s="78"/>
      <c r="AJ123" s="24"/>
    </row>
    <row r="124" spans="1:36" ht="18" customHeight="1">
      <c r="A124" s="107">
        <v>7</v>
      </c>
      <c r="B124" s="107">
        <v>204</v>
      </c>
      <c r="C124" s="108" t="s">
        <v>51</v>
      </c>
      <c r="D124" s="109" t="s">
        <v>391</v>
      </c>
      <c r="E124" s="117" t="s">
        <v>45</v>
      </c>
      <c r="F124" s="110" t="s">
        <v>392</v>
      </c>
      <c r="G124" s="92" t="s">
        <v>386</v>
      </c>
      <c r="H124" s="92">
        <v>45821</v>
      </c>
      <c r="I124" s="92">
        <v>45828</v>
      </c>
      <c r="J124" s="93">
        <v>25300</v>
      </c>
      <c r="K124" s="94" t="s">
        <v>393</v>
      </c>
      <c r="L124" s="95"/>
      <c r="M124" s="92"/>
      <c r="N124" s="96"/>
      <c r="O124" s="97"/>
      <c r="P124" s="98"/>
      <c r="Q124" s="99"/>
      <c r="R124" s="100"/>
      <c r="S124" s="101"/>
      <c r="T124" s="102"/>
      <c r="U124" s="103"/>
      <c r="V124" s="104"/>
      <c r="W124" s="104"/>
      <c r="X124" s="105"/>
      <c r="Y124" s="105"/>
      <c r="Z124" s="105"/>
      <c r="AA124" s="105"/>
      <c r="AB124" s="105"/>
      <c r="AC124" s="105"/>
      <c r="AD124" s="103"/>
      <c r="AE124" s="106"/>
      <c r="AF124" s="22"/>
      <c r="AG124" s="78"/>
      <c r="AH124" s="22"/>
      <c r="AI124" s="78"/>
      <c r="AJ124" s="24"/>
    </row>
    <row r="125" spans="1:36" ht="18" customHeight="1">
      <c r="A125" s="107">
        <v>7</v>
      </c>
      <c r="B125" s="107">
        <v>405</v>
      </c>
      <c r="C125" s="108" t="s">
        <v>441</v>
      </c>
      <c r="D125" s="109" t="s">
        <v>442</v>
      </c>
      <c r="E125" s="117" t="s">
        <v>443</v>
      </c>
      <c r="F125" s="110" t="s">
        <v>444</v>
      </c>
      <c r="G125" s="92" t="s">
        <v>423</v>
      </c>
      <c r="H125" s="92">
        <v>45828</v>
      </c>
      <c r="I125" s="92">
        <v>45831</v>
      </c>
      <c r="J125" s="93">
        <v>49000</v>
      </c>
      <c r="K125" s="94" t="s">
        <v>445</v>
      </c>
      <c r="L125" s="95"/>
      <c r="M125" s="92"/>
      <c r="N125" s="96"/>
      <c r="O125" s="97"/>
      <c r="P125" s="98"/>
      <c r="Q125" s="99"/>
      <c r="R125" s="100"/>
      <c r="S125" s="101"/>
      <c r="T125" s="102"/>
      <c r="U125" s="103"/>
      <c r="V125" s="104"/>
      <c r="W125" s="104"/>
      <c r="X125" s="105"/>
      <c r="Y125" s="105"/>
      <c r="Z125" s="105"/>
      <c r="AA125" s="105"/>
      <c r="AB125" s="105"/>
      <c r="AC125" s="105"/>
      <c r="AD125" s="103"/>
      <c r="AE125" s="106"/>
      <c r="AF125" s="22"/>
      <c r="AG125" s="78"/>
      <c r="AH125" s="22"/>
      <c r="AI125" s="78"/>
      <c r="AJ125" s="24"/>
    </row>
    <row r="126" spans="1:36" ht="18" customHeight="1">
      <c r="A126" s="107">
        <v>7</v>
      </c>
      <c r="B126" s="107">
        <v>205</v>
      </c>
      <c r="C126" s="108" t="s">
        <v>51</v>
      </c>
      <c r="D126" s="109" t="s">
        <v>422</v>
      </c>
      <c r="E126" s="117" t="s">
        <v>45</v>
      </c>
      <c r="F126" s="110" t="s">
        <v>381</v>
      </c>
      <c r="G126" s="92" t="s">
        <v>423</v>
      </c>
      <c r="H126" s="92">
        <v>45825</v>
      </c>
      <c r="I126" s="92">
        <v>45828</v>
      </c>
      <c r="J126" s="93">
        <v>25300</v>
      </c>
      <c r="K126" s="94" t="s">
        <v>424</v>
      </c>
      <c r="L126" s="95"/>
      <c r="M126" s="92"/>
      <c r="N126" s="96"/>
      <c r="O126" s="97"/>
      <c r="P126" s="98"/>
      <c r="Q126" s="99"/>
      <c r="R126" s="100"/>
      <c r="S126" s="101"/>
      <c r="T126" s="102"/>
      <c r="U126" s="103"/>
      <c r="V126" s="104"/>
      <c r="W126" s="104"/>
      <c r="X126" s="105"/>
      <c r="Y126" s="105"/>
      <c r="Z126" s="105"/>
      <c r="AA126" s="105"/>
      <c r="AB126" s="105"/>
      <c r="AC126" s="105"/>
      <c r="AD126" s="103"/>
      <c r="AE126" s="106"/>
      <c r="AF126" s="22"/>
      <c r="AG126" s="78"/>
      <c r="AH126" s="22"/>
      <c r="AI126" s="78"/>
      <c r="AJ126" s="24"/>
    </row>
    <row r="127" spans="1:36" ht="18" customHeight="1">
      <c r="A127" s="107">
        <v>7</v>
      </c>
      <c r="B127" s="107">
        <v>106</v>
      </c>
      <c r="C127" s="108" t="s">
        <v>441</v>
      </c>
      <c r="D127" s="109" t="s">
        <v>449</v>
      </c>
      <c r="E127" s="117" t="s">
        <v>443</v>
      </c>
      <c r="F127" s="110" t="s">
        <v>450</v>
      </c>
      <c r="G127" s="92" t="s">
        <v>451</v>
      </c>
      <c r="H127" s="92">
        <v>45829</v>
      </c>
      <c r="I127" s="92">
        <v>45831</v>
      </c>
      <c r="J127" s="93">
        <v>196000</v>
      </c>
      <c r="K127" s="94" t="s">
        <v>452</v>
      </c>
      <c r="L127" s="95"/>
      <c r="M127" s="92"/>
      <c r="N127" s="96"/>
      <c r="O127" s="97"/>
      <c r="P127" s="98"/>
      <c r="Q127" s="99"/>
      <c r="R127" s="100"/>
      <c r="S127" s="101"/>
      <c r="T127" s="102"/>
      <c r="U127" s="103"/>
      <c r="V127" s="104"/>
      <c r="W127" s="104"/>
      <c r="X127" s="105"/>
      <c r="Y127" s="105"/>
      <c r="Z127" s="105"/>
      <c r="AA127" s="105"/>
      <c r="AB127" s="105"/>
      <c r="AC127" s="105"/>
      <c r="AD127" s="103"/>
      <c r="AE127" s="106"/>
      <c r="AF127" s="22"/>
      <c r="AG127" s="78"/>
      <c r="AH127" s="22"/>
      <c r="AI127" s="78"/>
      <c r="AJ127" s="24"/>
    </row>
    <row r="128" spans="1:36" ht="18" customHeight="1">
      <c r="A128" s="107">
        <v>8</v>
      </c>
      <c r="B128" s="107">
        <v>503</v>
      </c>
      <c r="C128" s="108" t="s">
        <v>51</v>
      </c>
      <c r="D128" s="109" t="s">
        <v>425</v>
      </c>
      <c r="E128" s="117" t="s">
        <v>45</v>
      </c>
      <c r="F128" s="110" t="s">
        <v>426</v>
      </c>
      <c r="G128" s="92" t="s">
        <v>404</v>
      </c>
      <c r="H128" s="92">
        <v>45825</v>
      </c>
      <c r="I128" s="92">
        <v>45828</v>
      </c>
      <c r="J128" s="93">
        <v>148000</v>
      </c>
      <c r="K128" s="94" t="s">
        <v>427</v>
      </c>
      <c r="L128" s="95"/>
      <c r="M128" s="92"/>
      <c r="N128" s="96"/>
      <c r="O128" s="97"/>
      <c r="P128" s="98"/>
      <c r="Q128" s="99"/>
      <c r="R128" s="100"/>
      <c r="S128" s="101"/>
      <c r="T128" s="102"/>
      <c r="U128" s="103"/>
      <c r="V128" s="104"/>
      <c r="W128" s="104"/>
      <c r="X128" s="105"/>
      <c r="Y128" s="105"/>
      <c r="Z128" s="105"/>
      <c r="AA128" s="105"/>
      <c r="AB128" s="105"/>
      <c r="AC128" s="105"/>
      <c r="AD128" s="103"/>
      <c r="AE128" s="106"/>
      <c r="AF128" s="22"/>
      <c r="AG128" s="78"/>
      <c r="AH128" s="22"/>
      <c r="AI128" s="78"/>
      <c r="AJ128" s="24"/>
    </row>
    <row r="129" spans="1:37" ht="18" customHeight="1">
      <c r="A129" s="107">
        <v>8</v>
      </c>
      <c r="B129" s="107">
        <v>403</v>
      </c>
      <c r="C129" s="108" t="s">
        <v>441</v>
      </c>
      <c r="D129" s="109" t="s">
        <v>446</v>
      </c>
      <c r="E129" s="117" t="s">
        <v>443</v>
      </c>
      <c r="F129" s="110" t="s">
        <v>447</v>
      </c>
      <c r="G129" s="92" t="s">
        <v>404</v>
      </c>
      <c r="H129" s="92">
        <v>45831</v>
      </c>
      <c r="I129" s="92">
        <v>45831</v>
      </c>
      <c r="J129" s="93">
        <v>285000</v>
      </c>
      <c r="K129" s="94" t="s">
        <v>448</v>
      </c>
      <c r="L129" s="95"/>
      <c r="M129" s="92"/>
      <c r="N129" s="96"/>
      <c r="O129" s="97"/>
      <c r="P129" s="98"/>
      <c r="Q129" s="99"/>
      <c r="R129" s="100"/>
      <c r="S129" s="101"/>
      <c r="T129" s="102"/>
      <c r="U129" s="103"/>
      <c r="V129" s="104"/>
      <c r="W129" s="104"/>
      <c r="X129" s="105"/>
      <c r="Y129" s="105"/>
      <c r="Z129" s="105"/>
      <c r="AA129" s="105"/>
      <c r="AB129" s="105"/>
      <c r="AC129" s="105"/>
      <c r="AD129" s="103"/>
      <c r="AE129" s="106"/>
      <c r="AF129" s="22"/>
      <c r="AG129" s="78"/>
      <c r="AH129" s="22"/>
      <c r="AI129" s="78"/>
      <c r="AJ129" s="24"/>
    </row>
    <row r="130" spans="1:37" s="155" customFormat="1" ht="18" customHeight="1">
      <c r="A130" s="156">
        <v>8</v>
      </c>
      <c r="B130" s="156">
        <v>103</v>
      </c>
      <c r="C130" s="161" t="s">
        <v>51</v>
      </c>
      <c r="D130" s="157" t="s">
        <v>402</v>
      </c>
      <c r="E130" s="158" t="s">
        <v>45</v>
      </c>
      <c r="F130" s="159" t="s">
        <v>403</v>
      </c>
      <c r="G130" s="136" t="s">
        <v>404</v>
      </c>
      <c r="H130" s="136">
        <v>45822</v>
      </c>
      <c r="I130" s="136">
        <v>45828</v>
      </c>
      <c r="J130" s="138">
        <v>144000</v>
      </c>
      <c r="K130" s="139" t="s">
        <v>405</v>
      </c>
      <c r="L130" s="140" t="s">
        <v>440</v>
      </c>
      <c r="M130" s="136"/>
      <c r="N130" s="141">
        <v>144000</v>
      </c>
      <c r="O130" s="142" t="s">
        <v>171</v>
      </c>
      <c r="P130" s="143"/>
      <c r="Q130" s="144"/>
      <c r="R130" s="145"/>
      <c r="S130" s="146"/>
      <c r="T130" s="147"/>
      <c r="U130" s="148"/>
      <c r="V130" s="149"/>
      <c r="W130" s="149"/>
      <c r="X130" s="150"/>
      <c r="Y130" s="150"/>
      <c r="Z130" s="150"/>
      <c r="AA130" s="150"/>
      <c r="AB130" s="150"/>
      <c r="AC130" s="150"/>
      <c r="AD130" s="148"/>
      <c r="AE130" s="151"/>
      <c r="AF130" s="152"/>
      <c r="AG130" s="153"/>
      <c r="AH130" s="152"/>
      <c r="AI130" s="153"/>
      <c r="AJ130" s="154"/>
    </row>
    <row r="131" spans="1:37" ht="18" customHeight="1">
      <c r="A131" s="107">
        <v>8</v>
      </c>
      <c r="B131" s="107">
        <v>501</v>
      </c>
      <c r="C131" s="108" t="s">
        <v>51</v>
      </c>
      <c r="D131" s="109" t="s">
        <v>428</v>
      </c>
      <c r="E131" s="117" t="s">
        <v>45</v>
      </c>
      <c r="F131" s="110" t="s">
        <v>429</v>
      </c>
      <c r="G131" s="92" t="s">
        <v>430</v>
      </c>
      <c r="H131" s="92">
        <v>45826</v>
      </c>
      <c r="I131" s="92">
        <v>45828</v>
      </c>
      <c r="J131" s="93">
        <v>427000</v>
      </c>
      <c r="K131" s="94" t="s">
        <v>431</v>
      </c>
      <c r="L131" s="95"/>
      <c r="M131" s="92"/>
      <c r="N131" s="96"/>
      <c r="O131" s="97"/>
      <c r="P131" s="98"/>
      <c r="Q131" s="99"/>
      <c r="R131" s="100"/>
      <c r="S131" s="101"/>
      <c r="T131" s="102"/>
      <c r="U131" s="103"/>
      <c r="V131" s="104"/>
      <c r="W131" s="104"/>
      <c r="X131" s="105"/>
      <c r="Y131" s="105"/>
      <c r="Z131" s="105"/>
      <c r="AA131" s="105"/>
      <c r="AB131" s="105"/>
      <c r="AC131" s="105"/>
      <c r="AD131" s="103"/>
      <c r="AE131" s="106"/>
      <c r="AF131" s="22"/>
      <c r="AG131" s="78"/>
      <c r="AH131" s="22"/>
      <c r="AI131" s="78"/>
      <c r="AJ131" s="24"/>
    </row>
    <row r="132" spans="1:37" s="116" customFormat="1" ht="18" customHeight="1">
      <c r="A132" s="107"/>
      <c r="B132" s="107"/>
      <c r="C132" s="108"/>
      <c r="D132" s="109"/>
      <c r="E132" s="117"/>
      <c r="F132" s="110"/>
      <c r="G132" s="92"/>
      <c r="H132" s="92"/>
      <c r="I132" s="92"/>
      <c r="J132" s="93"/>
      <c r="K132" s="94"/>
      <c r="L132" s="95"/>
      <c r="M132" s="92"/>
      <c r="N132" s="96"/>
      <c r="O132" s="97"/>
      <c r="P132" s="98"/>
      <c r="Q132" s="99"/>
      <c r="R132" s="100"/>
      <c r="S132" s="101"/>
      <c r="T132" s="102"/>
      <c r="U132" s="103"/>
      <c r="V132" s="104"/>
      <c r="W132" s="104"/>
      <c r="X132" s="105"/>
      <c r="Y132" s="105"/>
      <c r="Z132" s="105"/>
      <c r="AA132" s="105"/>
      <c r="AB132" s="105"/>
      <c r="AC132" s="105"/>
      <c r="AD132" s="103"/>
      <c r="AE132" s="106"/>
      <c r="AF132" s="22"/>
      <c r="AG132" s="78">
        <v>0</v>
      </c>
      <c r="AH132" s="22"/>
      <c r="AI132" s="78">
        <v>0</v>
      </c>
      <c r="AJ132" s="24">
        <f t="shared" si="10"/>
        <v>0</v>
      </c>
      <c r="AK132"/>
    </row>
    <row r="133" spans="1:37" ht="18" customHeight="1">
      <c r="A133" s="107"/>
      <c r="B133" s="107"/>
      <c r="C133" s="108"/>
      <c r="D133" s="109"/>
      <c r="E133" s="117"/>
      <c r="F133" s="110"/>
      <c r="G133" s="92"/>
      <c r="H133" s="92"/>
      <c r="I133" s="92"/>
      <c r="J133" s="93"/>
      <c r="K133" s="94"/>
      <c r="L133" s="95"/>
      <c r="M133" s="92"/>
      <c r="N133" s="96"/>
      <c r="O133" s="97"/>
      <c r="P133" s="98"/>
      <c r="Q133" s="99"/>
      <c r="R133" s="100"/>
      <c r="S133" s="101"/>
      <c r="T133" s="102"/>
      <c r="U133" s="103"/>
      <c r="V133" s="104"/>
      <c r="W133" s="104"/>
      <c r="X133" s="105"/>
      <c r="Y133" s="105"/>
      <c r="Z133" s="105"/>
      <c r="AA133" s="105"/>
      <c r="AB133" s="105"/>
      <c r="AC133" s="105"/>
      <c r="AD133" s="103"/>
      <c r="AE133" s="106"/>
      <c r="AF133" s="22"/>
      <c r="AG133" s="78">
        <v>0</v>
      </c>
      <c r="AH133" s="22"/>
      <c r="AI133" s="78">
        <v>0</v>
      </c>
      <c r="AJ133" s="24">
        <f t="shared" si="10"/>
        <v>0</v>
      </c>
    </row>
    <row r="134" spans="1:37" ht="18" customHeight="1">
      <c r="A134" s="112"/>
      <c r="B134" s="112"/>
      <c r="C134" s="113"/>
      <c r="D134" s="114"/>
      <c r="E134" s="118"/>
      <c r="F134" s="115"/>
      <c r="G134" s="92"/>
      <c r="H134" s="92"/>
      <c r="I134" s="92"/>
      <c r="J134" s="93"/>
      <c r="K134" s="94"/>
      <c r="L134" s="95"/>
      <c r="M134" s="92"/>
      <c r="N134" s="96"/>
      <c r="O134" s="97"/>
      <c r="P134" s="98"/>
      <c r="Q134" s="99"/>
      <c r="R134" s="100"/>
      <c r="S134" s="101"/>
      <c r="T134" s="102"/>
      <c r="U134" s="103"/>
      <c r="V134" s="104"/>
      <c r="W134" s="104"/>
      <c r="X134" s="105"/>
      <c r="Y134" s="105"/>
      <c r="Z134" s="105"/>
      <c r="AA134" s="105"/>
      <c r="AB134" s="105"/>
      <c r="AC134" s="105"/>
      <c r="AD134" s="103"/>
      <c r="AE134" s="106"/>
      <c r="AF134" s="22"/>
      <c r="AG134" s="78">
        <v>0</v>
      </c>
      <c r="AH134" s="22"/>
      <c r="AI134" s="78">
        <v>0</v>
      </c>
      <c r="AJ134" s="24">
        <f t="shared" si="10"/>
        <v>0</v>
      </c>
    </row>
    <row r="135" spans="1:37" ht="18" customHeight="1">
      <c r="A135" s="107"/>
      <c r="B135" s="107"/>
      <c r="C135" s="108"/>
      <c r="D135" s="109"/>
      <c r="E135" s="119"/>
      <c r="F135" s="110"/>
      <c r="G135" s="92"/>
      <c r="H135" s="92"/>
      <c r="I135" s="92"/>
      <c r="J135" s="93"/>
      <c r="K135" s="94"/>
      <c r="L135" s="95"/>
      <c r="M135" s="92"/>
      <c r="N135" s="96"/>
      <c r="O135" s="97"/>
      <c r="P135" s="98"/>
      <c r="Q135" s="99"/>
      <c r="R135" s="100"/>
      <c r="S135" s="101"/>
      <c r="T135" s="102"/>
      <c r="U135" s="103"/>
      <c r="V135" s="104"/>
      <c r="W135" s="104"/>
      <c r="X135" s="105"/>
      <c r="Y135" s="105"/>
      <c r="Z135" s="105"/>
      <c r="AA135" s="105"/>
      <c r="AB135" s="105"/>
      <c r="AC135" s="105"/>
      <c r="AD135" s="103"/>
      <c r="AE135" s="106"/>
      <c r="AF135" s="22"/>
      <c r="AG135" s="78">
        <v>0</v>
      </c>
      <c r="AH135" s="22"/>
      <c r="AI135" s="78">
        <v>0</v>
      </c>
      <c r="AJ135" s="24">
        <f t="shared" si="10"/>
        <v>0</v>
      </c>
    </row>
    <row r="136" spans="1:37" ht="35.9" customHeight="1">
      <c r="A136" s="17"/>
      <c r="B136" s="17"/>
      <c r="C136" s="32"/>
      <c r="D136" s="32"/>
      <c r="E136" s="120"/>
      <c r="F136" s="19"/>
      <c r="G136" s="37" t="s">
        <v>9</v>
      </c>
      <c r="H136" s="37"/>
      <c r="I136" s="37"/>
      <c r="J136" s="38">
        <f>SUM(J10:J135)</f>
        <v>35257800</v>
      </c>
      <c r="K136" s="55"/>
      <c r="L136" s="63" t="s">
        <v>21</v>
      </c>
      <c r="M136" s="39" t="s">
        <v>18</v>
      </c>
      <c r="N136" s="64">
        <f>SUM(N10:N135)</f>
        <v>10875600</v>
      </c>
      <c r="O136" s="64"/>
      <c r="P136" s="64">
        <f>SUM(P10:P135)</f>
        <v>463000</v>
      </c>
      <c r="Q136" s="34"/>
      <c r="R136" s="64">
        <f>SUM(R10:R135)</f>
        <v>0</v>
      </c>
      <c r="S136" s="34"/>
      <c r="T136" s="40" t="s">
        <v>19</v>
      </c>
      <c r="U136" s="34">
        <f t="shared" ref="U136:AD136" si="11">SUM(U10:U135)</f>
        <v>0</v>
      </c>
      <c r="V136" s="34">
        <f t="shared" si="11"/>
        <v>0</v>
      </c>
      <c r="W136" s="34">
        <f t="shared" si="11"/>
        <v>0</v>
      </c>
      <c r="X136" s="34">
        <f t="shared" si="11"/>
        <v>0</v>
      </c>
      <c r="Y136" s="34">
        <f t="shared" si="11"/>
        <v>0</v>
      </c>
      <c r="Z136" s="34">
        <f t="shared" si="11"/>
        <v>0</v>
      </c>
      <c r="AA136" s="34">
        <f t="shared" si="11"/>
        <v>0</v>
      </c>
      <c r="AB136" s="34">
        <f t="shared" si="11"/>
        <v>0</v>
      </c>
      <c r="AC136" s="34">
        <f t="shared" si="11"/>
        <v>0</v>
      </c>
      <c r="AD136" s="34">
        <f t="shared" si="11"/>
        <v>0</v>
      </c>
      <c r="AE136" s="36" t="e">
        <f>SUM(U136-AD136)/U136</f>
        <v>#DIV/0!</v>
      </c>
      <c r="AF136" s="23"/>
      <c r="AG136" s="70">
        <f>SUM(AG10:AG135)</f>
        <v>0</v>
      </c>
      <c r="AH136" s="82"/>
      <c r="AI136" s="83">
        <f>SUM(AI10:AI135)</f>
        <v>0</v>
      </c>
      <c r="AJ136" s="65">
        <f>SUM(AJ10:AJ135)</f>
        <v>463000</v>
      </c>
    </row>
    <row r="137" spans="1:37" ht="31.4" customHeight="1">
      <c r="M137" s="80" t="s">
        <v>37</v>
      </c>
      <c r="N137" s="7">
        <f>N136/1.1</f>
        <v>9886909.0909090899</v>
      </c>
      <c r="AC137"/>
      <c r="AD137"/>
      <c r="AE137"/>
      <c r="AF137"/>
      <c r="AH137"/>
      <c r="AI137" s="81">
        <f>AG136+AI136</f>
        <v>0</v>
      </c>
    </row>
    <row r="138" spans="1:37" ht="37.5" customHeight="1">
      <c r="Z138" s="54"/>
      <c r="AB138" s="54"/>
      <c r="AC138"/>
      <c r="AD138"/>
      <c r="AE138"/>
      <c r="AF138"/>
      <c r="AH138"/>
      <c r="AI138" s="81"/>
    </row>
    <row r="139" spans="1:37" ht="37.5" customHeight="1">
      <c r="N139" s="7">
        <v>6643800</v>
      </c>
      <c r="AC139"/>
      <c r="AD139"/>
      <c r="AE139"/>
      <c r="AF139"/>
      <c r="AH139"/>
      <c r="AI139" s="81"/>
    </row>
    <row r="140" spans="1:37" ht="37.5" customHeight="1">
      <c r="AC140"/>
      <c r="AD140"/>
      <c r="AE140"/>
      <c r="AF140"/>
      <c r="AH140"/>
    </row>
    <row r="141" spans="1:37" ht="37.5" customHeight="1">
      <c r="M141" s="18"/>
      <c r="AC141"/>
      <c r="AD141"/>
      <c r="AE141"/>
      <c r="AF141"/>
      <c r="AH141"/>
    </row>
    <row r="142" spans="1:37" ht="19.5" customHeight="1">
      <c r="M142" s="18"/>
      <c r="AC142"/>
      <c r="AD142"/>
      <c r="AE142"/>
      <c r="AF142"/>
      <c r="AH142"/>
    </row>
    <row r="143" spans="1:37" ht="19.5" customHeight="1">
      <c r="AC143"/>
      <c r="AD143"/>
      <c r="AE143"/>
      <c r="AF143"/>
      <c r="AH143"/>
    </row>
    <row r="144" spans="1:37" ht="19.5" customHeight="1">
      <c r="AC144"/>
      <c r="AD144"/>
      <c r="AE144"/>
      <c r="AF144"/>
      <c r="AH144"/>
    </row>
    <row r="145" ht="19.5" customHeight="1"/>
    <row r="146" ht="19.5" customHeight="1"/>
  </sheetData>
  <autoFilter ref="A9:AJ137" xr:uid="{1000CA37-C02C-40D4-A887-9387DA993D5C}">
    <filterColumn colId="3" showButton="0"/>
  </autoFilter>
  <sortState xmlns:xlrd2="http://schemas.microsoft.com/office/spreadsheetml/2017/richdata2" ref="B135:J135">
    <sortCondition ref="B135"/>
  </sortState>
  <mergeCells count="9">
    <mergeCell ref="A11:E11"/>
    <mergeCell ref="A10:U10"/>
    <mergeCell ref="AF1:AJ8"/>
    <mergeCell ref="A5:E5"/>
    <mergeCell ref="A6:E8"/>
    <mergeCell ref="D9:E9"/>
    <mergeCell ref="P1:S8"/>
    <mergeCell ref="V1:AE8"/>
    <mergeCell ref="A1:E4"/>
  </mergeCells>
  <phoneticPr fontId="6"/>
  <dataValidations count="1">
    <dataValidation type="list" allowBlank="1" showInputMessage="1" showErrorMessage="1" sqref="O11:O135" xr:uid="{6A11A57F-F943-49C1-AF46-46D32BED6A45}">
      <formula1>"●, ,"</formula1>
    </dataValidation>
  </dataValidations>
  <printOptions horizontalCentered="1" verticalCentered="1"/>
  <pageMargins left="0.25" right="0.25" top="0.75" bottom="0.75" header="0.3" footer="0.3"/>
  <pageSetup paperSize="8" scale="51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4DD-7E4E-4964-8796-E821B9D105FB}">
  <sheetPr>
    <tabColor theme="0" tint="-0.499984740745262"/>
  </sheetPr>
  <dimension ref="A1"/>
  <sheetViews>
    <sheetView workbookViewId="0">
      <selection activeCell="B13" sqref="B13"/>
    </sheetView>
  </sheetViews>
  <sheetFormatPr defaultRowHeight="13"/>
  <sheetData/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575B-CB39-45FA-B552-B2F313D08859}">
  <sheetPr>
    <tabColor rgb="FFCCECFF"/>
  </sheetPr>
  <dimension ref="A1:AJ64"/>
  <sheetViews>
    <sheetView zoomScaleNormal="100" zoomScaleSheetLayoutView="100" workbookViewId="0">
      <pane xSplit="5" ySplit="9" topLeftCell="F10" activePane="bottomRight" state="frozen"/>
      <selection pane="topRight" activeCell="F1" sqref="F1"/>
      <selection pane="bottomLeft" activeCell="A4" sqref="A4"/>
      <selection pane="bottomRight" activeCell="H17" sqref="H17"/>
    </sheetView>
  </sheetViews>
  <sheetFormatPr defaultColWidth="9" defaultRowHeight="13"/>
  <cols>
    <col min="1" max="1" width="5.6328125" customWidth="1"/>
    <col min="2" max="3" width="7.90625" customWidth="1"/>
    <col min="4" max="4" width="18.7265625" customWidth="1"/>
    <col min="5" max="5" width="5.08984375" customWidth="1"/>
    <col min="6" max="6" width="114.08984375" style="5" customWidth="1"/>
    <col min="7" max="8" width="15.36328125" style="1" customWidth="1"/>
    <col min="9" max="9" width="14.90625" style="1" customWidth="1"/>
    <col min="10" max="10" width="15.453125" style="2" customWidth="1"/>
    <col min="11" max="11" width="21.81640625" style="3" customWidth="1"/>
    <col min="12" max="12" width="8.36328125" style="4" customWidth="1"/>
    <col min="13" max="13" width="12.90625" style="6" customWidth="1"/>
    <col min="14" max="14" width="13" style="7" customWidth="1"/>
    <col min="15" max="15" width="8" style="7" customWidth="1"/>
    <col min="16" max="16" width="13" style="7" customWidth="1"/>
    <col min="17" max="17" width="13.08984375" style="7" customWidth="1"/>
    <col min="18" max="18" width="13" style="7" customWidth="1"/>
    <col min="19" max="19" width="11.453125" style="8" customWidth="1"/>
    <col min="20" max="20" width="54.453125" hidden="1" customWidth="1"/>
    <col min="21" max="21" width="14.453125" style="11" hidden="1" customWidth="1"/>
    <col min="22" max="28" width="12.6328125" style="27" hidden="1" customWidth="1"/>
    <col min="29" max="29" width="12.6328125" style="9" hidden="1" customWidth="1"/>
    <col min="30" max="30" width="13.453125" style="10" hidden="1" customWidth="1"/>
    <col min="31" max="31" width="8.453125" style="12" hidden="1" customWidth="1"/>
    <col min="32" max="32" width="10.6328125" style="1" customWidth="1"/>
    <col min="33" max="33" width="11" customWidth="1"/>
    <col min="34" max="34" width="10.6328125" style="1" customWidth="1"/>
    <col min="35" max="35" width="11" customWidth="1"/>
    <col min="36" max="36" width="10.08984375" customWidth="1"/>
  </cols>
  <sheetData>
    <row r="1" spans="1:36" ht="15" customHeight="1">
      <c r="A1" s="213" t="s">
        <v>42</v>
      </c>
      <c r="B1" s="213"/>
      <c r="C1" s="213"/>
      <c r="D1" s="213"/>
      <c r="E1" s="213"/>
      <c r="F1" s="25"/>
      <c r="G1" s="44"/>
      <c r="H1" s="75"/>
      <c r="I1" s="25"/>
      <c r="J1" s="25"/>
      <c r="K1" s="46"/>
      <c r="L1" s="25"/>
      <c r="M1" s="25"/>
      <c r="N1" s="25"/>
      <c r="O1" s="25"/>
      <c r="P1" s="195" t="s">
        <v>16</v>
      </c>
      <c r="Q1" s="196"/>
      <c r="R1" s="196"/>
      <c r="S1" s="197"/>
      <c r="T1" s="25"/>
      <c r="U1" s="25"/>
      <c r="V1" s="204" t="s">
        <v>20</v>
      </c>
      <c r="W1" s="205"/>
      <c r="X1" s="205"/>
      <c r="Y1" s="205"/>
      <c r="Z1" s="205"/>
      <c r="AA1" s="205"/>
      <c r="AB1" s="205"/>
      <c r="AC1" s="205"/>
      <c r="AD1" s="205"/>
      <c r="AE1" s="206"/>
      <c r="AF1" s="180" t="s">
        <v>8</v>
      </c>
      <c r="AG1" s="181"/>
      <c r="AH1" s="181"/>
      <c r="AI1" s="181"/>
      <c r="AJ1" s="182"/>
    </row>
    <row r="2" spans="1:36" ht="15" customHeight="1">
      <c r="A2" s="213"/>
      <c r="B2" s="213"/>
      <c r="C2" s="213"/>
      <c r="D2" s="213"/>
      <c r="E2" s="213"/>
      <c r="F2" s="75"/>
      <c r="G2" s="45"/>
      <c r="H2" s="75"/>
      <c r="I2" s="25"/>
      <c r="J2" s="25"/>
      <c r="K2" s="46"/>
      <c r="L2" s="25"/>
      <c r="M2" s="25"/>
      <c r="N2" s="25"/>
      <c r="O2" s="25"/>
      <c r="P2" s="198"/>
      <c r="Q2" s="199"/>
      <c r="R2" s="199"/>
      <c r="S2" s="200"/>
      <c r="T2" s="25"/>
      <c r="U2" s="25"/>
      <c r="V2" s="207"/>
      <c r="W2" s="208"/>
      <c r="X2" s="208"/>
      <c r="Y2" s="208"/>
      <c r="Z2" s="208"/>
      <c r="AA2" s="208"/>
      <c r="AB2" s="208"/>
      <c r="AC2" s="208"/>
      <c r="AD2" s="208"/>
      <c r="AE2" s="209"/>
      <c r="AF2" s="183"/>
      <c r="AG2" s="184"/>
      <c r="AH2" s="184"/>
      <c r="AI2" s="184"/>
      <c r="AJ2" s="185"/>
    </row>
    <row r="3" spans="1:36" ht="15" customHeight="1">
      <c r="A3" s="213"/>
      <c r="B3" s="213"/>
      <c r="C3" s="213"/>
      <c r="D3" s="213"/>
      <c r="E3" s="213"/>
      <c r="F3" s="75"/>
      <c r="G3" s="66"/>
      <c r="H3" s="75"/>
      <c r="I3" s="25"/>
      <c r="J3" s="25"/>
      <c r="K3" s="46"/>
      <c r="L3" s="25"/>
      <c r="M3" s="25"/>
      <c r="N3" s="25"/>
      <c r="O3" s="25"/>
      <c r="P3" s="198"/>
      <c r="Q3" s="199"/>
      <c r="R3" s="199"/>
      <c r="S3" s="200"/>
      <c r="T3" s="25"/>
      <c r="U3" s="25"/>
      <c r="V3" s="207"/>
      <c r="W3" s="208"/>
      <c r="X3" s="208"/>
      <c r="Y3" s="208"/>
      <c r="Z3" s="208"/>
      <c r="AA3" s="208"/>
      <c r="AB3" s="208"/>
      <c r="AC3" s="208"/>
      <c r="AD3" s="208"/>
      <c r="AE3" s="209"/>
      <c r="AF3" s="183"/>
      <c r="AG3" s="184"/>
      <c r="AH3" s="184"/>
      <c r="AI3" s="184"/>
      <c r="AJ3" s="185"/>
    </row>
    <row r="4" spans="1:36" ht="15" customHeight="1">
      <c r="A4" s="213"/>
      <c r="B4" s="213"/>
      <c r="C4" s="213"/>
      <c r="D4" s="213"/>
      <c r="E4" s="213"/>
      <c r="F4" s="75" t="s">
        <v>110</v>
      </c>
      <c r="G4" s="85"/>
      <c r="H4" s="75"/>
      <c r="I4" s="25"/>
      <c r="J4" s="86"/>
      <c r="K4" s="46"/>
      <c r="L4" s="25"/>
      <c r="M4" s="25"/>
      <c r="N4" s="25"/>
      <c r="O4" s="25"/>
      <c r="P4" s="198"/>
      <c r="Q4" s="199"/>
      <c r="R4" s="199"/>
      <c r="S4" s="200"/>
      <c r="T4" s="25"/>
      <c r="U4" s="25"/>
      <c r="V4" s="207"/>
      <c r="W4" s="208"/>
      <c r="X4" s="208"/>
      <c r="Y4" s="208"/>
      <c r="Z4" s="208"/>
      <c r="AA4" s="208"/>
      <c r="AB4" s="208"/>
      <c r="AC4" s="208"/>
      <c r="AD4" s="208"/>
      <c r="AE4" s="209"/>
      <c r="AF4" s="183"/>
      <c r="AG4" s="184"/>
      <c r="AH4" s="184"/>
      <c r="AI4" s="184"/>
      <c r="AJ4" s="185"/>
    </row>
    <row r="5" spans="1:36" ht="15" customHeight="1">
      <c r="A5" s="189" t="s">
        <v>41</v>
      </c>
      <c r="B5" s="189"/>
      <c r="C5" s="189"/>
      <c r="D5" s="189"/>
      <c r="E5" s="189"/>
      <c r="F5" s="75"/>
      <c r="G5" s="87"/>
      <c r="H5" s="164" t="s">
        <v>278</v>
      </c>
      <c r="I5" s="25"/>
      <c r="J5" s="25"/>
      <c r="K5" s="46"/>
      <c r="L5" s="25"/>
      <c r="M5" s="25"/>
      <c r="N5" s="25"/>
      <c r="O5" s="25"/>
      <c r="P5" s="198"/>
      <c r="Q5" s="199"/>
      <c r="R5" s="199"/>
      <c r="S5" s="200"/>
      <c r="T5" s="25"/>
      <c r="U5" s="25"/>
      <c r="V5" s="207"/>
      <c r="W5" s="208"/>
      <c r="X5" s="208"/>
      <c r="Y5" s="208"/>
      <c r="Z5" s="208"/>
      <c r="AA5" s="208"/>
      <c r="AB5" s="208"/>
      <c r="AC5" s="208"/>
      <c r="AD5" s="208"/>
      <c r="AE5" s="209"/>
      <c r="AF5" s="183"/>
      <c r="AG5" s="184"/>
      <c r="AH5" s="184"/>
      <c r="AI5" s="184"/>
      <c r="AJ5" s="185"/>
    </row>
    <row r="6" spans="1:36" ht="15" customHeight="1">
      <c r="A6" s="190"/>
      <c r="B6" s="191"/>
      <c r="C6" s="191"/>
      <c r="D6" s="191"/>
      <c r="E6" s="191"/>
      <c r="F6" s="67" t="s">
        <v>105</v>
      </c>
      <c r="G6" s="163"/>
      <c r="H6" s="165" t="s">
        <v>277</v>
      </c>
      <c r="I6" s="25"/>
      <c r="J6" s="25"/>
      <c r="K6" s="46"/>
      <c r="L6" s="25"/>
      <c r="M6" s="25"/>
      <c r="N6" s="25"/>
      <c r="O6" s="25"/>
      <c r="P6" s="198"/>
      <c r="Q6" s="199"/>
      <c r="R6" s="199"/>
      <c r="S6" s="200"/>
      <c r="T6" s="25"/>
      <c r="U6" s="25"/>
      <c r="V6" s="207"/>
      <c r="W6" s="208"/>
      <c r="X6" s="208"/>
      <c r="Y6" s="208"/>
      <c r="Z6" s="208"/>
      <c r="AA6" s="208"/>
      <c r="AB6" s="208"/>
      <c r="AC6" s="208"/>
      <c r="AD6" s="208"/>
      <c r="AE6" s="209"/>
      <c r="AF6" s="183"/>
      <c r="AG6" s="184"/>
      <c r="AH6" s="184"/>
      <c r="AI6" s="184"/>
      <c r="AJ6" s="185"/>
    </row>
    <row r="7" spans="1:36" ht="15" customHeight="1">
      <c r="A7" s="191"/>
      <c r="B7" s="191"/>
      <c r="C7" s="191"/>
      <c r="D7" s="191"/>
      <c r="E7" s="191"/>
      <c r="F7" s="67" t="s">
        <v>106</v>
      </c>
      <c r="G7" s="25"/>
      <c r="H7" s="25"/>
      <c r="I7" s="25"/>
      <c r="J7" s="67"/>
      <c r="K7" s="46"/>
      <c r="L7" s="25"/>
      <c r="M7" s="25"/>
      <c r="N7" s="25"/>
      <c r="O7" s="25"/>
      <c r="P7" s="198"/>
      <c r="Q7" s="199"/>
      <c r="R7" s="199"/>
      <c r="S7" s="200"/>
      <c r="T7" s="25"/>
      <c r="U7" s="25"/>
      <c r="V7" s="207"/>
      <c r="W7" s="208"/>
      <c r="X7" s="208"/>
      <c r="Y7" s="208"/>
      <c r="Z7" s="208"/>
      <c r="AA7" s="208"/>
      <c r="AB7" s="208"/>
      <c r="AC7" s="208"/>
      <c r="AD7" s="208"/>
      <c r="AE7" s="209"/>
      <c r="AF7" s="183"/>
      <c r="AG7" s="184"/>
      <c r="AH7" s="184"/>
      <c r="AI7" s="184"/>
      <c r="AJ7" s="185"/>
    </row>
    <row r="8" spans="1:36" ht="6" customHeight="1">
      <c r="A8" s="192"/>
      <c r="B8" s="192"/>
      <c r="C8" s="192"/>
      <c r="D8" s="192"/>
      <c r="E8" s="192"/>
      <c r="F8" s="43"/>
      <c r="G8" s="43"/>
      <c r="H8" s="43"/>
      <c r="I8" s="43"/>
      <c r="J8" s="43"/>
      <c r="K8" s="43"/>
      <c r="L8" s="43"/>
      <c r="M8" s="43"/>
      <c r="N8" s="43"/>
      <c r="O8" s="43"/>
      <c r="P8" s="201"/>
      <c r="Q8" s="202"/>
      <c r="R8" s="202"/>
      <c r="S8" s="203"/>
      <c r="T8" s="25"/>
      <c r="U8" s="43"/>
      <c r="V8" s="210"/>
      <c r="W8" s="211"/>
      <c r="X8" s="211"/>
      <c r="Y8" s="211"/>
      <c r="Z8" s="211"/>
      <c r="AA8" s="211"/>
      <c r="AB8" s="211"/>
      <c r="AC8" s="211"/>
      <c r="AD8" s="211"/>
      <c r="AE8" s="212"/>
      <c r="AF8" s="186"/>
      <c r="AG8" s="187"/>
      <c r="AH8" s="187"/>
      <c r="AI8" s="187"/>
      <c r="AJ8" s="188"/>
    </row>
    <row r="9" spans="1:36" ht="31.4" customHeight="1">
      <c r="A9" s="76" t="s">
        <v>44</v>
      </c>
      <c r="B9" s="13" t="s">
        <v>0</v>
      </c>
      <c r="C9" s="69" t="s">
        <v>32</v>
      </c>
      <c r="D9" s="193" t="s">
        <v>15</v>
      </c>
      <c r="E9" s="194"/>
      <c r="F9" s="69" t="s">
        <v>3</v>
      </c>
      <c r="G9" s="68" t="s">
        <v>24</v>
      </c>
      <c r="H9" s="84" t="s">
        <v>40</v>
      </c>
      <c r="I9" s="68" t="s">
        <v>31</v>
      </c>
      <c r="J9" s="60" t="s">
        <v>23</v>
      </c>
      <c r="K9" s="14" t="s">
        <v>1</v>
      </c>
      <c r="L9" s="15" t="s">
        <v>2</v>
      </c>
      <c r="M9" s="76" t="s">
        <v>33</v>
      </c>
      <c r="N9" s="16" t="s">
        <v>49</v>
      </c>
      <c r="O9" s="16" t="s">
        <v>28</v>
      </c>
      <c r="P9" s="89" t="s">
        <v>12</v>
      </c>
      <c r="Q9" s="57" t="s">
        <v>10</v>
      </c>
      <c r="R9" s="59" t="s">
        <v>22</v>
      </c>
      <c r="S9" s="58" t="s">
        <v>11</v>
      </c>
      <c r="T9" s="13" t="s">
        <v>4</v>
      </c>
      <c r="U9" s="61" t="s">
        <v>17</v>
      </c>
      <c r="V9" s="71" t="s">
        <v>25</v>
      </c>
      <c r="W9" s="71" t="s">
        <v>26</v>
      </c>
      <c r="X9" s="71"/>
      <c r="Y9" s="62" t="s">
        <v>35</v>
      </c>
      <c r="Z9" s="62"/>
      <c r="AA9" s="71" t="s">
        <v>38</v>
      </c>
      <c r="AB9" s="71" t="s">
        <v>34</v>
      </c>
      <c r="AC9" s="62" t="s">
        <v>27</v>
      </c>
      <c r="AD9" s="41" t="s">
        <v>7</v>
      </c>
      <c r="AE9" s="42" t="s">
        <v>13</v>
      </c>
      <c r="AF9" s="73" t="s">
        <v>29</v>
      </c>
      <c r="AG9" s="74" t="s">
        <v>30</v>
      </c>
      <c r="AH9" s="47" t="s">
        <v>5</v>
      </c>
      <c r="AI9" s="48" t="s">
        <v>6</v>
      </c>
      <c r="AJ9" s="49" t="s">
        <v>14</v>
      </c>
    </row>
    <row r="10" spans="1:36" ht="18" customHeight="1">
      <c r="A10" s="177" t="s">
        <v>36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9"/>
      <c r="V10" s="26">
        <v>0</v>
      </c>
      <c r="W10" s="26"/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33">
        <f>SUM(V10:AC10)</f>
        <v>0</v>
      </c>
      <c r="AE10" s="35" t="e">
        <f>SUM(U10-AD10)/U10</f>
        <v>#DIV/0!</v>
      </c>
      <c r="AF10" s="22"/>
      <c r="AG10" s="50">
        <v>0</v>
      </c>
      <c r="AH10" s="77"/>
      <c r="AI10" s="78">
        <v>0</v>
      </c>
      <c r="AJ10" s="24">
        <f>(P10+R10)-(AG10+AI10)</f>
        <v>0</v>
      </c>
    </row>
    <row r="11" spans="1:36" ht="18" customHeight="1">
      <c r="A11" s="174" t="s">
        <v>39</v>
      </c>
      <c r="B11" s="175"/>
      <c r="C11" s="175"/>
      <c r="D11" s="175"/>
      <c r="E11" s="176"/>
      <c r="F11" s="20"/>
      <c r="G11" s="21"/>
      <c r="H11" s="21"/>
      <c r="I11" s="21"/>
      <c r="J11" s="29"/>
      <c r="K11" s="28"/>
      <c r="L11" s="51"/>
      <c r="M11" s="21"/>
      <c r="N11" s="31"/>
      <c r="O11" s="72"/>
      <c r="P11" s="90"/>
      <c r="Q11" s="52"/>
      <c r="R11" s="30"/>
      <c r="S11" s="53"/>
      <c r="T11" s="79"/>
      <c r="U11" s="33">
        <f t="shared" ref="U11" si="0">SUM(P11+R11)/1.1</f>
        <v>0</v>
      </c>
      <c r="V11" s="56"/>
      <c r="W11" s="56"/>
      <c r="X11" s="26"/>
      <c r="Y11" s="26"/>
      <c r="Z11" s="26"/>
      <c r="AA11" s="26"/>
      <c r="AB11" s="26"/>
      <c r="AC11" s="26"/>
      <c r="AD11" s="33">
        <f t="shared" ref="AD11" si="1">SUM(V11:AC11)</f>
        <v>0</v>
      </c>
      <c r="AE11" s="35" t="e">
        <f t="shared" ref="AE11" si="2">SUM(U11-AD11)/U11</f>
        <v>#DIV/0!</v>
      </c>
      <c r="AF11" s="22"/>
      <c r="AG11" s="50">
        <v>0</v>
      </c>
      <c r="AH11" s="77"/>
      <c r="AI11" s="78">
        <v>0</v>
      </c>
      <c r="AJ11" s="24">
        <f t="shared" ref="AJ11:AJ39" si="3">(P11+R11)-(AG11+AI11)</f>
        <v>0</v>
      </c>
    </row>
    <row r="12" spans="1:36" ht="18" customHeight="1">
      <c r="A12" s="107">
        <v>9</v>
      </c>
      <c r="B12" s="107">
        <v>301</v>
      </c>
      <c r="C12" s="108" t="s">
        <v>103</v>
      </c>
      <c r="D12" s="109" t="s">
        <v>380</v>
      </c>
      <c r="E12" s="117" t="s">
        <v>45</v>
      </c>
      <c r="F12" s="110" t="s">
        <v>381</v>
      </c>
      <c r="G12" s="92" t="s">
        <v>382</v>
      </c>
      <c r="H12" s="92">
        <v>45826</v>
      </c>
      <c r="I12" s="92">
        <v>45828</v>
      </c>
      <c r="J12" s="93">
        <v>19800</v>
      </c>
      <c r="K12" s="94" t="s">
        <v>453</v>
      </c>
      <c r="L12" s="95"/>
      <c r="M12" s="92"/>
      <c r="N12" s="96"/>
      <c r="O12" s="97"/>
      <c r="P12" s="98"/>
      <c r="Q12" s="99"/>
      <c r="R12" s="100"/>
      <c r="S12" s="101"/>
      <c r="T12" s="102"/>
      <c r="U12" s="103"/>
      <c r="V12" s="104"/>
      <c r="W12" s="104"/>
      <c r="X12" s="105"/>
      <c r="Y12" s="105"/>
      <c r="Z12" s="105"/>
      <c r="AA12" s="105"/>
      <c r="AB12" s="105"/>
      <c r="AC12" s="105"/>
      <c r="AD12" s="103"/>
      <c r="AE12" s="106"/>
      <c r="AF12" s="22"/>
      <c r="AG12" s="78">
        <v>0</v>
      </c>
      <c r="AH12" s="22"/>
      <c r="AI12" s="78">
        <v>0</v>
      </c>
      <c r="AJ12" s="24">
        <f t="shared" si="3"/>
        <v>0</v>
      </c>
    </row>
    <row r="13" spans="1:36" s="260" customFormat="1" ht="18" customHeight="1">
      <c r="A13" s="238"/>
      <c r="B13" s="238"/>
      <c r="C13" s="239"/>
      <c r="D13" s="240"/>
      <c r="E13" s="241"/>
      <c r="F13" s="242"/>
      <c r="G13" s="243"/>
      <c r="H13" s="244"/>
      <c r="I13" s="243"/>
      <c r="J13" s="245"/>
      <c r="K13" s="246"/>
      <c r="L13" s="247"/>
      <c r="M13" s="243"/>
      <c r="N13" s="248"/>
      <c r="O13" s="249"/>
      <c r="P13" s="250"/>
      <c r="Q13" s="251"/>
      <c r="R13" s="252"/>
      <c r="S13" s="253"/>
      <c r="T13" s="254"/>
      <c r="U13" s="255"/>
      <c r="V13" s="256"/>
      <c r="W13" s="256"/>
      <c r="X13" s="257"/>
      <c r="Y13" s="257"/>
      <c r="Z13" s="257"/>
      <c r="AA13" s="257"/>
      <c r="AB13" s="257"/>
      <c r="AC13" s="257"/>
      <c r="AD13" s="255"/>
      <c r="AE13" s="258"/>
      <c r="AF13" s="259"/>
      <c r="AG13" s="78">
        <v>0</v>
      </c>
      <c r="AH13" s="259"/>
      <c r="AI13" s="78">
        <v>0</v>
      </c>
      <c r="AJ13" s="24">
        <f t="shared" si="3"/>
        <v>0</v>
      </c>
    </row>
    <row r="14" spans="1:36" s="260" customFormat="1" ht="18" customHeight="1">
      <c r="A14" s="238"/>
      <c r="B14" s="238"/>
      <c r="C14" s="239"/>
      <c r="D14" s="240"/>
      <c r="E14" s="241"/>
      <c r="F14" s="242"/>
      <c r="G14" s="243"/>
      <c r="H14" s="244"/>
      <c r="I14" s="243"/>
      <c r="J14" s="245"/>
      <c r="K14" s="246"/>
      <c r="L14" s="247"/>
      <c r="M14" s="243"/>
      <c r="N14" s="248"/>
      <c r="O14" s="249"/>
      <c r="P14" s="250"/>
      <c r="Q14" s="251"/>
      <c r="R14" s="252"/>
      <c r="S14" s="253"/>
      <c r="T14" s="254"/>
      <c r="U14" s="255"/>
      <c r="V14" s="256"/>
      <c r="W14" s="256"/>
      <c r="X14" s="257"/>
      <c r="Y14" s="257"/>
      <c r="Z14" s="257"/>
      <c r="AA14" s="257"/>
      <c r="AB14" s="257"/>
      <c r="AC14" s="257"/>
      <c r="AD14" s="255"/>
      <c r="AE14" s="258"/>
      <c r="AF14" s="259"/>
      <c r="AG14" s="78">
        <v>0</v>
      </c>
      <c r="AH14" s="259"/>
      <c r="AI14" s="78">
        <v>0</v>
      </c>
      <c r="AJ14" s="24">
        <f t="shared" si="3"/>
        <v>0</v>
      </c>
    </row>
    <row r="15" spans="1:36" s="260" customFormat="1" ht="18" customHeight="1">
      <c r="A15" s="238"/>
      <c r="B15" s="238"/>
      <c r="C15" s="239"/>
      <c r="D15" s="240"/>
      <c r="E15" s="241"/>
      <c r="F15" s="242"/>
      <c r="G15" s="243"/>
      <c r="H15" s="244"/>
      <c r="I15" s="243"/>
      <c r="J15" s="245"/>
      <c r="K15" s="246"/>
      <c r="L15" s="247"/>
      <c r="M15" s="243"/>
      <c r="N15" s="248"/>
      <c r="O15" s="249"/>
      <c r="P15" s="250"/>
      <c r="Q15" s="251"/>
      <c r="R15" s="252"/>
      <c r="S15" s="253"/>
      <c r="T15" s="254"/>
      <c r="U15" s="255"/>
      <c r="V15" s="256"/>
      <c r="W15" s="256"/>
      <c r="X15" s="257"/>
      <c r="Y15" s="257"/>
      <c r="Z15" s="257"/>
      <c r="AA15" s="257"/>
      <c r="AB15" s="257"/>
      <c r="AC15" s="257"/>
      <c r="AD15" s="255"/>
      <c r="AE15" s="258"/>
      <c r="AF15" s="259"/>
      <c r="AG15" s="78">
        <v>0</v>
      </c>
      <c r="AH15" s="259"/>
      <c r="AI15" s="78">
        <v>0</v>
      </c>
      <c r="AJ15" s="24">
        <f t="shared" si="3"/>
        <v>0</v>
      </c>
    </row>
    <row r="16" spans="1:36" s="260" customFormat="1" ht="18" customHeight="1">
      <c r="A16" s="261"/>
      <c r="B16" s="261"/>
      <c r="C16" s="239"/>
      <c r="D16" s="262"/>
      <c r="E16" s="263"/>
      <c r="F16" s="264"/>
      <c r="G16" s="243"/>
      <c r="H16" s="243"/>
      <c r="I16" s="243"/>
      <c r="J16" s="245"/>
      <c r="K16" s="246"/>
      <c r="L16" s="247"/>
      <c r="M16" s="243"/>
      <c r="N16" s="248"/>
      <c r="O16" s="249"/>
      <c r="P16" s="250"/>
      <c r="Q16" s="251"/>
      <c r="R16" s="252"/>
      <c r="S16" s="253"/>
      <c r="T16" s="254"/>
      <c r="U16" s="255"/>
      <c r="V16" s="256"/>
      <c r="W16" s="256"/>
      <c r="X16" s="257"/>
      <c r="Y16" s="257"/>
      <c r="Z16" s="257"/>
      <c r="AA16" s="257"/>
      <c r="AB16" s="257"/>
      <c r="AC16" s="257"/>
      <c r="AD16" s="255"/>
      <c r="AE16" s="258"/>
      <c r="AF16" s="259"/>
      <c r="AG16" s="78">
        <v>0</v>
      </c>
      <c r="AH16" s="259"/>
      <c r="AI16" s="78">
        <v>0</v>
      </c>
      <c r="AJ16" s="24">
        <f t="shared" si="3"/>
        <v>0</v>
      </c>
    </row>
    <row r="17" spans="1:36" s="260" customFormat="1" ht="18" customHeight="1">
      <c r="A17" s="261"/>
      <c r="B17" s="261"/>
      <c r="C17" s="239"/>
      <c r="D17" s="262"/>
      <c r="E17" s="263"/>
      <c r="F17" s="264"/>
      <c r="G17" s="243"/>
      <c r="H17" s="243"/>
      <c r="I17" s="243"/>
      <c r="J17" s="245"/>
      <c r="K17" s="246"/>
      <c r="L17" s="247"/>
      <c r="M17" s="243"/>
      <c r="N17" s="248"/>
      <c r="O17" s="249"/>
      <c r="P17" s="250"/>
      <c r="Q17" s="251"/>
      <c r="R17" s="252"/>
      <c r="S17" s="253"/>
      <c r="T17" s="254"/>
      <c r="U17" s="255"/>
      <c r="V17" s="256"/>
      <c r="W17" s="256"/>
      <c r="X17" s="257"/>
      <c r="Y17" s="257"/>
      <c r="Z17" s="257"/>
      <c r="AA17" s="257"/>
      <c r="AB17" s="257"/>
      <c r="AC17" s="257"/>
      <c r="AD17" s="255"/>
      <c r="AE17" s="258"/>
      <c r="AF17" s="259"/>
      <c r="AG17" s="78">
        <v>0</v>
      </c>
      <c r="AH17" s="259"/>
      <c r="AI17" s="78">
        <v>0</v>
      </c>
      <c r="AJ17" s="24">
        <f t="shared" si="3"/>
        <v>0</v>
      </c>
    </row>
    <row r="18" spans="1:36" s="260" customFormat="1" ht="18" customHeight="1">
      <c r="A18" s="261"/>
      <c r="B18" s="261"/>
      <c r="C18" s="239"/>
      <c r="D18" s="262"/>
      <c r="E18" s="263"/>
      <c r="F18" s="264"/>
      <c r="G18" s="243"/>
      <c r="H18" s="243"/>
      <c r="I18" s="243"/>
      <c r="J18" s="245"/>
      <c r="K18" s="246"/>
      <c r="L18" s="247"/>
      <c r="M18" s="243"/>
      <c r="N18" s="248"/>
      <c r="O18" s="249"/>
      <c r="P18" s="250"/>
      <c r="Q18" s="251"/>
      <c r="R18" s="252"/>
      <c r="S18" s="253"/>
      <c r="T18" s="254"/>
      <c r="U18" s="255"/>
      <c r="V18" s="256"/>
      <c r="W18" s="256"/>
      <c r="X18" s="257"/>
      <c r="Y18" s="257"/>
      <c r="Z18" s="257"/>
      <c r="AA18" s="257"/>
      <c r="AB18" s="257"/>
      <c r="AC18" s="257"/>
      <c r="AD18" s="255"/>
      <c r="AE18" s="258"/>
      <c r="AF18" s="259"/>
      <c r="AG18" s="78">
        <v>0</v>
      </c>
      <c r="AH18" s="259"/>
      <c r="AI18" s="78">
        <v>0</v>
      </c>
      <c r="AJ18" s="24">
        <f t="shared" si="3"/>
        <v>0</v>
      </c>
    </row>
    <row r="19" spans="1:36" s="260" customFormat="1" ht="18" customHeight="1">
      <c r="A19" s="261"/>
      <c r="B19" s="261"/>
      <c r="C19" s="239"/>
      <c r="D19" s="262"/>
      <c r="E19" s="263"/>
      <c r="F19" s="264"/>
      <c r="G19" s="243"/>
      <c r="H19" s="243"/>
      <c r="I19" s="243"/>
      <c r="J19" s="245"/>
      <c r="K19" s="246"/>
      <c r="L19" s="247"/>
      <c r="M19" s="243"/>
      <c r="N19" s="248"/>
      <c r="O19" s="249"/>
      <c r="P19" s="250"/>
      <c r="Q19" s="251"/>
      <c r="R19" s="252"/>
      <c r="S19" s="253"/>
      <c r="T19" s="254"/>
      <c r="U19" s="255"/>
      <c r="V19" s="256"/>
      <c r="W19" s="256"/>
      <c r="X19" s="257"/>
      <c r="Y19" s="257"/>
      <c r="Z19" s="257"/>
      <c r="AA19" s="257"/>
      <c r="AB19" s="257"/>
      <c r="AC19" s="257"/>
      <c r="AD19" s="255"/>
      <c r="AE19" s="258"/>
      <c r="AF19" s="259"/>
      <c r="AG19" s="78">
        <v>0</v>
      </c>
      <c r="AH19" s="259"/>
      <c r="AI19" s="78">
        <v>0</v>
      </c>
      <c r="AJ19" s="24">
        <f t="shared" si="3"/>
        <v>0</v>
      </c>
    </row>
    <row r="20" spans="1:36" s="260" customFormat="1" ht="18" customHeight="1">
      <c r="A20" s="261"/>
      <c r="B20" s="261"/>
      <c r="C20" s="239"/>
      <c r="D20" s="262"/>
      <c r="E20" s="263"/>
      <c r="F20" s="264"/>
      <c r="G20" s="243"/>
      <c r="H20" s="243"/>
      <c r="I20" s="243"/>
      <c r="J20" s="245"/>
      <c r="K20" s="246"/>
      <c r="L20" s="247"/>
      <c r="M20" s="243"/>
      <c r="N20" s="248"/>
      <c r="O20" s="249"/>
      <c r="P20" s="250"/>
      <c r="Q20" s="251"/>
      <c r="R20" s="252"/>
      <c r="S20" s="253"/>
      <c r="T20" s="254"/>
      <c r="U20" s="255"/>
      <c r="V20" s="256"/>
      <c r="W20" s="256"/>
      <c r="X20" s="257"/>
      <c r="Y20" s="257"/>
      <c r="Z20" s="257"/>
      <c r="AA20" s="257"/>
      <c r="AB20" s="257"/>
      <c r="AC20" s="257"/>
      <c r="AD20" s="255"/>
      <c r="AE20" s="258"/>
      <c r="AF20" s="259"/>
      <c r="AG20" s="78">
        <v>0</v>
      </c>
      <c r="AH20" s="259"/>
      <c r="AI20" s="78">
        <v>0</v>
      </c>
      <c r="AJ20" s="24">
        <f t="shared" si="3"/>
        <v>0</v>
      </c>
    </row>
    <row r="21" spans="1:36" s="260" customFormat="1" ht="18" customHeight="1">
      <c r="A21" s="261"/>
      <c r="B21" s="261"/>
      <c r="C21" s="239"/>
      <c r="D21" s="262"/>
      <c r="E21" s="263"/>
      <c r="F21" s="264"/>
      <c r="G21" s="243"/>
      <c r="H21" s="243"/>
      <c r="I21" s="243"/>
      <c r="J21" s="245"/>
      <c r="K21" s="246"/>
      <c r="L21" s="247"/>
      <c r="M21" s="243"/>
      <c r="N21" s="248"/>
      <c r="O21" s="249"/>
      <c r="P21" s="250"/>
      <c r="Q21" s="251"/>
      <c r="R21" s="252"/>
      <c r="S21" s="253"/>
      <c r="T21" s="254"/>
      <c r="U21" s="255"/>
      <c r="V21" s="256"/>
      <c r="W21" s="256"/>
      <c r="X21" s="257"/>
      <c r="Y21" s="257"/>
      <c r="Z21" s="257"/>
      <c r="AA21" s="257"/>
      <c r="AB21" s="257"/>
      <c r="AC21" s="257"/>
      <c r="AD21" s="255"/>
      <c r="AE21" s="258"/>
      <c r="AF21" s="259"/>
      <c r="AG21" s="78"/>
      <c r="AH21" s="259"/>
      <c r="AI21" s="78"/>
      <c r="AJ21" s="24"/>
    </row>
    <row r="22" spans="1:36" s="260" customFormat="1" ht="18" customHeight="1">
      <c r="A22" s="261"/>
      <c r="B22" s="261"/>
      <c r="C22" s="239"/>
      <c r="D22" s="262"/>
      <c r="E22" s="263"/>
      <c r="F22" s="264"/>
      <c r="G22" s="243"/>
      <c r="H22" s="243"/>
      <c r="I22" s="243"/>
      <c r="J22" s="245"/>
      <c r="K22" s="246"/>
      <c r="L22" s="247"/>
      <c r="M22" s="243"/>
      <c r="N22" s="248"/>
      <c r="O22" s="249"/>
      <c r="P22" s="250"/>
      <c r="Q22" s="251"/>
      <c r="R22" s="252"/>
      <c r="S22" s="253"/>
      <c r="T22" s="254"/>
      <c r="U22" s="255"/>
      <c r="V22" s="256"/>
      <c r="W22" s="256"/>
      <c r="X22" s="257"/>
      <c r="Y22" s="257"/>
      <c r="Z22" s="257"/>
      <c r="AA22" s="257"/>
      <c r="AB22" s="257"/>
      <c r="AC22" s="257"/>
      <c r="AD22" s="255"/>
      <c r="AE22" s="258"/>
      <c r="AF22" s="259"/>
      <c r="AG22" s="78"/>
      <c r="AH22" s="259"/>
      <c r="AI22" s="78"/>
      <c r="AJ22" s="24"/>
    </row>
    <row r="23" spans="1:36" s="260" customFormat="1" ht="18" customHeight="1">
      <c r="A23" s="261"/>
      <c r="B23" s="261"/>
      <c r="C23" s="239"/>
      <c r="D23" s="262"/>
      <c r="E23" s="263"/>
      <c r="F23" s="264"/>
      <c r="G23" s="243"/>
      <c r="H23" s="243"/>
      <c r="I23" s="243"/>
      <c r="J23" s="245"/>
      <c r="K23" s="246"/>
      <c r="L23" s="247"/>
      <c r="M23" s="243"/>
      <c r="N23" s="248"/>
      <c r="O23" s="249"/>
      <c r="P23" s="250"/>
      <c r="Q23" s="251"/>
      <c r="R23" s="252"/>
      <c r="S23" s="253"/>
      <c r="T23" s="254"/>
      <c r="U23" s="255"/>
      <c r="V23" s="256"/>
      <c r="W23" s="256"/>
      <c r="X23" s="257"/>
      <c r="Y23" s="257"/>
      <c r="Z23" s="257"/>
      <c r="AA23" s="257"/>
      <c r="AB23" s="257"/>
      <c r="AC23" s="257"/>
      <c r="AD23" s="255"/>
      <c r="AE23" s="258"/>
      <c r="AF23" s="259"/>
      <c r="AG23" s="78">
        <v>0</v>
      </c>
      <c r="AH23" s="259"/>
      <c r="AI23" s="78">
        <v>0</v>
      </c>
      <c r="AJ23" s="24">
        <f t="shared" si="3"/>
        <v>0</v>
      </c>
    </row>
    <row r="24" spans="1:36" s="260" customFormat="1" ht="18" customHeight="1">
      <c r="A24" s="261"/>
      <c r="B24" s="261"/>
      <c r="C24" s="239"/>
      <c r="D24" s="262"/>
      <c r="E24" s="263"/>
      <c r="F24" s="264"/>
      <c r="G24" s="243"/>
      <c r="H24" s="243"/>
      <c r="I24" s="243"/>
      <c r="J24" s="245"/>
      <c r="K24" s="246"/>
      <c r="L24" s="247"/>
      <c r="M24" s="243"/>
      <c r="N24" s="248"/>
      <c r="O24" s="249"/>
      <c r="P24" s="250"/>
      <c r="Q24" s="251"/>
      <c r="R24" s="252"/>
      <c r="S24" s="253"/>
      <c r="T24" s="254"/>
      <c r="U24" s="255"/>
      <c r="V24" s="256"/>
      <c r="W24" s="256"/>
      <c r="X24" s="257"/>
      <c r="Y24" s="257"/>
      <c r="Z24" s="257"/>
      <c r="AA24" s="257"/>
      <c r="AB24" s="257"/>
      <c r="AC24" s="257"/>
      <c r="AD24" s="255"/>
      <c r="AE24" s="258"/>
      <c r="AF24" s="259"/>
      <c r="AG24" s="78">
        <v>0</v>
      </c>
      <c r="AH24" s="259"/>
      <c r="AI24" s="78">
        <v>0</v>
      </c>
      <c r="AJ24" s="24">
        <f t="shared" si="3"/>
        <v>0</v>
      </c>
    </row>
    <row r="25" spans="1:36" s="260" customFormat="1" ht="18" customHeight="1">
      <c r="A25" s="261"/>
      <c r="B25" s="261"/>
      <c r="C25" s="239"/>
      <c r="D25" s="262"/>
      <c r="E25" s="263"/>
      <c r="F25" s="264"/>
      <c r="G25" s="243"/>
      <c r="H25" s="243"/>
      <c r="I25" s="243"/>
      <c r="J25" s="245"/>
      <c r="K25" s="246"/>
      <c r="L25" s="247"/>
      <c r="M25" s="243"/>
      <c r="N25" s="248"/>
      <c r="O25" s="249"/>
      <c r="P25" s="250"/>
      <c r="Q25" s="251"/>
      <c r="R25" s="252"/>
      <c r="S25" s="253"/>
      <c r="T25" s="254"/>
      <c r="U25" s="255"/>
      <c r="V25" s="256"/>
      <c r="W25" s="256"/>
      <c r="X25" s="257"/>
      <c r="Y25" s="257"/>
      <c r="Z25" s="257"/>
      <c r="AA25" s="257"/>
      <c r="AB25" s="257"/>
      <c r="AC25" s="257"/>
      <c r="AD25" s="255"/>
      <c r="AE25" s="258"/>
      <c r="AF25" s="259"/>
      <c r="AG25" s="78">
        <v>0</v>
      </c>
      <c r="AH25" s="259"/>
      <c r="AI25" s="78">
        <v>0</v>
      </c>
      <c r="AJ25" s="24">
        <f t="shared" si="3"/>
        <v>0</v>
      </c>
    </row>
    <row r="26" spans="1:36" s="260" customFormat="1" ht="18" customHeight="1">
      <c r="A26" s="261"/>
      <c r="B26" s="261"/>
      <c r="C26" s="239"/>
      <c r="D26" s="262"/>
      <c r="E26" s="263"/>
      <c r="F26" s="264"/>
      <c r="G26" s="243"/>
      <c r="H26" s="243"/>
      <c r="I26" s="243"/>
      <c r="J26" s="245"/>
      <c r="K26" s="246"/>
      <c r="L26" s="247"/>
      <c r="M26" s="243"/>
      <c r="N26" s="248"/>
      <c r="O26" s="249"/>
      <c r="P26" s="250"/>
      <c r="Q26" s="251"/>
      <c r="R26" s="252"/>
      <c r="S26" s="253"/>
      <c r="T26" s="254"/>
      <c r="U26" s="255"/>
      <c r="V26" s="256"/>
      <c r="W26" s="256"/>
      <c r="X26" s="257"/>
      <c r="Y26" s="257"/>
      <c r="Z26" s="257"/>
      <c r="AA26" s="257"/>
      <c r="AB26" s="257"/>
      <c r="AC26" s="257"/>
      <c r="AD26" s="255"/>
      <c r="AE26" s="258"/>
      <c r="AF26" s="259"/>
      <c r="AG26" s="78">
        <v>0</v>
      </c>
      <c r="AH26" s="259"/>
      <c r="AI26" s="78">
        <v>0</v>
      </c>
      <c r="AJ26" s="24">
        <f t="shared" si="3"/>
        <v>0</v>
      </c>
    </row>
    <row r="27" spans="1:36" s="260" customFormat="1" ht="18" customHeight="1">
      <c r="A27" s="261"/>
      <c r="B27" s="261"/>
      <c r="C27" s="239"/>
      <c r="D27" s="262"/>
      <c r="E27" s="263"/>
      <c r="F27" s="264"/>
      <c r="G27" s="243"/>
      <c r="H27" s="243"/>
      <c r="I27" s="243"/>
      <c r="J27" s="245"/>
      <c r="K27" s="246"/>
      <c r="L27" s="247"/>
      <c r="M27" s="243"/>
      <c r="N27" s="248"/>
      <c r="O27" s="249"/>
      <c r="P27" s="250"/>
      <c r="Q27" s="251"/>
      <c r="R27" s="252"/>
      <c r="S27" s="253"/>
      <c r="T27" s="254"/>
      <c r="U27" s="255"/>
      <c r="V27" s="256"/>
      <c r="W27" s="256"/>
      <c r="X27" s="257"/>
      <c r="Y27" s="257"/>
      <c r="Z27" s="257"/>
      <c r="AA27" s="257"/>
      <c r="AB27" s="257"/>
      <c r="AC27" s="257"/>
      <c r="AD27" s="255"/>
      <c r="AE27" s="258"/>
      <c r="AF27" s="259"/>
      <c r="AG27" s="78">
        <v>0</v>
      </c>
      <c r="AH27" s="259"/>
      <c r="AI27" s="78">
        <v>0</v>
      </c>
      <c r="AJ27" s="24">
        <f t="shared" si="3"/>
        <v>0</v>
      </c>
    </row>
    <row r="28" spans="1:36" s="260" customFormat="1" ht="18" customHeight="1">
      <c r="A28" s="261"/>
      <c r="B28" s="261"/>
      <c r="C28" s="239"/>
      <c r="D28" s="262"/>
      <c r="E28" s="263"/>
      <c r="F28" s="264"/>
      <c r="G28" s="243"/>
      <c r="H28" s="243"/>
      <c r="I28" s="243"/>
      <c r="J28" s="245"/>
      <c r="K28" s="246"/>
      <c r="L28" s="247"/>
      <c r="M28" s="243"/>
      <c r="N28" s="248"/>
      <c r="O28" s="249"/>
      <c r="P28" s="250"/>
      <c r="Q28" s="251"/>
      <c r="R28" s="252"/>
      <c r="S28" s="253"/>
      <c r="T28" s="254"/>
      <c r="U28" s="255"/>
      <c r="V28" s="256"/>
      <c r="W28" s="256"/>
      <c r="X28" s="257"/>
      <c r="Y28" s="257"/>
      <c r="Z28" s="257"/>
      <c r="AA28" s="257"/>
      <c r="AB28" s="257"/>
      <c r="AC28" s="257"/>
      <c r="AD28" s="255"/>
      <c r="AE28" s="258"/>
      <c r="AF28" s="259"/>
      <c r="AG28" s="78">
        <v>0</v>
      </c>
      <c r="AH28" s="259"/>
      <c r="AI28" s="78">
        <v>0</v>
      </c>
      <c r="AJ28" s="24">
        <f t="shared" si="3"/>
        <v>0</v>
      </c>
    </row>
    <row r="29" spans="1:36" s="260" customFormat="1" ht="18" customHeight="1">
      <c r="A29" s="261"/>
      <c r="B29" s="261"/>
      <c r="C29" s="239"/>
      <c r="D29" s="262"/>
      <c r="E29" s="263"/>
      <c r="F29" s="264"/>
      <c r="G29" s="243"/>
      <c r="H29" s="243"/>
      <c r="I29" s="243"/>
      <c r="J29" s="245"/>
      <c r="K29" s="246"/>
      <c r="L29" s="247"/>
      <c r="M29" s="243"/>
      <c r="N29" s="248"/>
      <c r="O29" s="249"/>
      <c r="P29" s="250"/>
      <c r="Q29" s="251"/>
      <c r="R29" s="252"/>
      <c r="S29" s="253"/>
      <c r="T29" s="254"/>
      <c r="U29" s="255"/>
      <c r="V29" s="256"/>
      <c r="W29" s="256"/>
      <c r="X29" s="257"/>
      <c r="Y29" s="257"/>
      <c r="Z29" s="257"/>
      <c r="AA29" s="257"/>
      <c r="AB29" s="257"/>
      <c r="AC29" s="257"/>
      <c r="AD29" s="255"/>
      <c r="AE29" s="258"/>
      <c r="AF29" s="259"/>
      <c r="AG29" s="78"/>
      <c r="AH29" s="259"/>
      <c r="AI29" s="78"/>
      <c r="AJ29" s="24"/>
    </row>
    <row r="30" spans="1:36" s="260" customFormat="1" ht="18" customHeight="1">
      <c r="A30" s="261"/>
      <c r="B30" s="261"/>
      <c r="C30" s="239"/>
      <c r="D30" s="262"/>
      <c r="E30" s="263"/>
      <c r="F30" s="264"/>
      <c r="G30" s="243"/>
      <c r="H30" s="243"/>
      <c r="I30" s="243"/>
      <c r="J30" s="245"/>
      <c r="K30" s="246"/>
      <c r="L30" s="247"/>
      <c r="M30" s="243"/>
      <c r="N30" s="248"/>
      <c r="O30" s="249"/>
      <c r="P30" s="250"/>
      <c r="Q30" s="251"/>
      <c r="R30" s="252"/>
      <c r="S30" s="253"/>
      <c r="T30" s="254"/>
      <c r="U30" s="255"/>
      <c r="V30" s="256"/>
      <c r="W30" s="256"/>
      <c r="X30" s="257"/>
      <c r="Y30" s="257"/>
      <c r="Z30" s="257"/>
      <c r="AA30" s="257"/>
      <c r="AB30" s="257"/>
      <c r="AC30" s="257"/>
      <c r="AD30" s="255"/>
      <c r="AE30" s="258"/>
      <c r="AF30" s="259"/>
      <c r="AG30" s="78">
        <v>0</v>
      </c>
      <c r="AH30" s="259"/>
      <c r="AI30" s="78">
        <v>0</v>
      </c>
      <c r="AJ30" s="24">
        <f t="shared" si="3"/>
        <v>0</v>
      </c>
    </row>
    <row r="31" spans="1:36" s="260" customFormat="1" ht="18" customHeight="1">
      <c r="A31" s="261"/>
      <c r="B31" s="261"/>
      <c r="C31" s="239"/>
      <c r="D31" s="262"/>
      <c r="E31" s="263"/>
      <c r="F31" s="264"/>
      <c r="G31" s="243"/>
      <c r="H31" s="243"/>
      <c r="I31" s="243"/>
      <c r="J31" s="245"/>
      <c r="K31" s="246"/>
      <c r="L31" s="247"/>
      <c r="M31" s="243"/>
      <c r="N31" s="248"/>
      <c r="O31" s="249"/>
      <c r="P31" s="250"/>
      <c r="Q31" s="251"/>
      <c r="R31" s="252"/>
      <c r="S31" s="253"/>
      <c r="T31" s="254"/>
      <c r="U31" s="255"/>
      <c r="V31" s="256"/>
      <c r="W31" s="256"/>
      <c r="X31" s="257"/>
      <c r="Y31" s="257"/>
      <c r="Z31" s="257"/>
      <c r="AA31" s="257"/>
      <c r="AB31" s="257"/>
      <c r="AC31" s="257"/>
      <c r="AD31" s="255"/>
      <c r="AE31" s="258"/>
      <c r="AF31" s="259"/>
      <c r="AG31" s="78">
        <v>0</v>
      </c>
      <c r="AH31" s="259"/>
      <c r="AI31" s="78">
        <v>0</v>
      </c>
      <c r="AJ31" s="24">
        <f t="shared" si="3"/>
        <v>0</v>
      </c>
    </row>
    <row r="32" spans="1:36" s="260" customFormat="1" ht="18" customHeight="1">
      <c r="A32" s="261"/>
      <c r="B32" s="261"/>
      <c r="C32" s="239"/>
      <c r="D32" s="262"/>
      <c r="E32" s="263"/>
      <c r="F32" s="264"/>
      <c r="G32" s="243"/>
      <c r="H32" s="243"/>
      <c r="I32" s="243"/>
      <c r="J32" s="245"/>
      <c r="K32" s="246"/>
      <c r="L32" s="247"/>
      <c r="M32" s="243"/>
      <c r="N32" s="248"/>
      <c r="O32" s="249"/>
      <c r="P32" s="250"/>
      <c r="Q32" s="251"/>
      <c r="R32" s="252"/>
      <c r="S32" s="253"/>
      <c r="T32" s="254"/>
      <c r="U32" s="255"/>
      <c r="V32" s="256"/>
      <c r="W32" s="256"/>
      <c r="X32" s="257"/>
      <c r="Y32" s="257"/>
      <c r="Z32" s="257"/>
      <c r="AA32" s="257"/>
      <c r="AB32" s="257"/>
      <c r="AC32" s="257"/>
      <c r="AD32" s="255"/>
      <c r="AE32" s="258"/>
      <c r="AF32" s="259"/>
      <c r="AG32" s="78">
        <v>0</v>
      </c>
      <c r="AH32" s="259"/>
      <c r="AI32" s="78">
        <v>0</v>
      </c>
      <c r="AJ32" s="24">
        <f t="shared" si="3"/>
        <v>0</v>
      </c>
    </row>
    <row r="33" spans="1:36" s="260" customFormat="1" ht="18" customHeight="1">
      <c r="A33" s="261"/>
      <c r="B33" s="261"/>
      <c r="C33" s="239"/>
      <c r="D33" s="262"/>
      <c r="E33" s="263"/>
      <c r="F33" s="264"/>
      <c r="G33" s="243"/>
      <c r="H33" s="243"/>
      <c r="I33" s="243"/>
      <c r="J33" s="245"/>
      <c r="K33" s="246"/>
      <c r="L33" s="247"/>
      <c r="M33" s="243"/>
      <c r="N33" s="248"/>
      <c r="O33" s="249"/>
      <c r="P33" s="250"/>
      <c r="Q33" s="251"/>
      <c r="R33" s="252"/>
      <c r="S33" s="253"/>
      <c r="T33" s="254"/>
      <c r="U33" s="255"/>
      <c r="V33" s="256"/>
      <c r="W33" s="256"/>
      <c r="X33" s="257"/>
      <c r="Y33" s="257"/>
      <c r="Z33" s="257"/>
      <c r="AA33" s="257"/>
      <c r="AB33" s="257"/>
      <c r="AC33" s="257"/>
      <c r="AD33" s="255"/>
      <c r="AE33" s="258"/>
      <c r="AF33" s="259"/>
      <c r="AG33" s="78">
        <v>0</v>
      </c>
      <c r="AH33" s="259"/>
      <c r="AI33" s="78">
        <v>0</v>
      </c>
      <c r="AJ33" s="24">
        <f t="shared" si="3"/>
        <v>0</v>
      </c>
    </row>
    <row r="34" spans="1:36" s="260" customFormat="1" ht="18" customHeight="1">
      <c r="A34" s="261"/>
      <c r="B34" s="261"/>
      <c r="C34" s="239"/>
      <c r="D34" s="262"/>
      <c r="E34" s="263"/>
      <c r="F34" s="264"/>
      <c r="G34" s="243"/>
      <c r="H34" s="243"/>
      <c r="I34" s="243"/>
      <c r="J34" s="245"/>
      <c r="K34" s="246"/>
      <c r="L34" s="247"/>
      <c r="M34" s="243"/>
      <c r="N34" s="248"/>
      <c r="O34" s="249"/>
      <c r="P34" s="250"/>
      <c r="Q34" s="251"/>
      <c r="R34" s="252"/>
      <c r="S34" s="253"/>
      <c r="T34" s="254"/>
      <c r="U34" s="255"/>
      <c r="V34" s="256"/>
      <c r="W34" s="256"/>
      <c r="X34" s="257"/>
      <c r="Y34" s="257"/>
      <c r="Z34" s="257"/>
      <c r="AA34" s="257"/>
      <c r="AB34" s="257"/>
      <c r="AC34" s="257"/>
      <c r="AD34" s="255"/>
      <c r="AE34" s="258"/>
      <c r="AF34" s="259"/>
      <c r="AG34" s="78">
        <v>0</v>
      </c>
      <c r="AH34" s="259"/>
      <c r="AI34" s="78">
        <v>0</v>
      </c>
      <c r="AJ34" s="24">
        <f t="shared" si="3"/>
        <v>0</v>
      </c>
    </row>
    <row r="35" spans="1:36" s="260" customFormat="1" ht="18" customHeight="1">
      <c r="A35" s="261"/>
      <c r="B35" s="261"/>
      <c r="C35" s="239"/>
      <c r="D35" s="262"/>
      <c r="E35" s="263"/>
      <c r="F35" s="264"/>
      <c r="G35" s="243"/>
      <c r="H35" s="243"/>
      <c r="I35" s="243"/>
      <c r="J35" s="245"/>
      <c r="K35" s="246"/>
      <c r="L35" s="247"/>
      <c r="M35" s="243"/>
      <c r="N35" s="248"/>
      <c r="O35" s="249"/>
      <c r="P35" s="250"/>
      <c r="Q35" s="251"/>
      <c r="R35" s="252"/>
      <c r="S35" s="253"/>
      <c r="T35" s="254"/>
      <c r="U35" s="255"/>
      <c r="V35" s="256"/>
      <c r="W35" s="256"/>
      <c r="X35" s="257"/>
      <c r="Y35" s="257"/>
      <c r="Z35" s="257"/>
      <c r="AA35" s="257"/>
      <c r="AB35" s="257"/>
      <c r="AC35" s="257"/>
      <c r="AD35" s="255"/>
      <c r="AE35" s="258"/>
      <c r="AF35" s="259"/>
      <c r="AG35" s="78">
        <v>0</v>
      </c>
      <c r="AH35" s="259"/>
      <c r="AI35" s="78">
        <v>0</v>
      </c>
      <c r="AJ35" s="24">
        <f t="shared" si="3"/>
        <v>0</v>
      </c>
    </row>
    <row r="36" spans="1:36" s="260" customFormat="1" ht="18" customHeight="1">
      <c r="A36" s="261"/>
      <c r="B36" s="261"/>
      <c r="C36" s="239"/>
      <c r="D36" s="262"/>
      <c r="E36" s="263"/>
      <c r="F36" s="264"/>
      <c r="G36" s="243"/>
      <c r="H36" s="243"/>
      <c r="I36" s="243"/>
      <c r="J36" s="245"/>
      <c r="K36" s="246"/>
      <c r="L36" s="247"/>
      <c r="M36" s="243"/>
      <c r="N36" s="248"/>
      <c r="O36" s="249"/>
      <c r="P36" s="250"/>
      <c r="Q36" s="251"/>
      <c r="R36" s="252"/>
      <c r="S36" s="253"/>
      <c r="T36" s="254"/>
      <c r="U36" s="255"/>
      <c r="V36" s="256"/>
      <c r="W36" s="256"/>
      <c r="X36" s="257"/>
      <c r="Y36" s="257"/>
      <c r="Z36" s="257"/>
      <c r="AA36" s="257"/>
      <c r="AB36" s="257"/>
      <c r="AC36" s="257"/>
      <c r="AD36" s="255"/>
      <c r="AE36" s="258"/>
      <c r="AF36" s="259"/>
      <c r="AG36" s="78">
        <v>0</v>
      </c>
      <c r="AH36" s="259"/>
      <c r="AI36" s="78">
        <v>0</v>
      </c>
      <c r="AJ36" s="24">
        <f t="shared" si="3"/>
        <v>0</v>
      </c>
    </row>
    <row r="37" spans="1:36" s="260" customFormat="1" ht="18" customHeight="1">
      <c r="A37" s="261"/>
      <c r="B37" s="261"/>
      <c r="C37" s="239"/>
      <c r="D37" s="262"/>
      <c r="E37" s="263"/>
      <c r="F37" s="264"/>
      <c r="G37" s="243"/>
      <c r="H37" s="243"/>
      <c r="I37" s="243"/>
      <c r="J37" s="245"/>
      <c r="K37" s="246"/>
      <c r="L37" s="247"/>
      <c r="M37" s="243"/>
      <c r="N37" s="248"/>
      <c r="O37" s="249"/>
      <c r="P37" s="250"/>
      <c r="Q37" s="251"/>
      <c r="R37" s="252"/>
      <c r="S37" s="253"/>
      <c r="T37" s="254"/>
      <c r="U37" s="255"/>
      <c r="V37" s="256"/>
      <c r="W37" s="256"/>
      <c r="X37" s="257"/>
      <c r="Y37" s="257"/>
      <c r="Z37" s="257"/>
      <c r="AA37" s="257"/>
      <c r="AB37" s="257"/>
      <c r="AC37" s="257"/>
      <c r="AD37" s="255"/>
      <c r="AE37" s="258"/>
      <c r="AF37" s="259"/>
      <c r="AG37" s="78">
        <v>0</v>
      </c>
      <c r="AH37" s="259"/>
      <c r="AI37" s="78">
        <v>0</v>
      </c>
      <c r="AJ37" s="24">
        <f t="shared" si="3"/>
        <v>0</v>
      </c>
    </row>
    <row r="38" spans="1:36" s="260" customFormat="1" ht="18" customHeight="1">
      <c r="A38" s="261"/>
      <c r="B38" s="261"/>
      <c r="C38" s="239"/>
      <c r="D38" s="262"/>
      <c r="E38" s="263"/>
      <c r="F38" s="264"/>
      <c r="G38" s="243"/>
      <c r="H38" s="243"/>
      <c r="I38" s="243"/>
      <c r="J38" s="265"/>
      <c r="K38" s="246"/>
      <c r="L38" s="247"/>
      <c r="M38" s="243"/>
      <c r="N38" s="248"/>
      <c r="O38" s="249"/>
      <c r="P38" s="250"/>
      <c r="Q38" s="251"/>
      <c r="R38" s="252"/>
      <c r="S38" s="253"/>
      <c r="T38" s="254"/>
      <c r="U38" s="255"/>
      <c r="V38" s="256"/>
      <c r="W38" s="256"/>
      <c r="X38" s="257"/>
      <c r="Y38" s="257"/>
      <c r="Z38" s="257"/>
      <c r="AA38" s="257"/>
      <c r="AB38" s="257"/>
      <c r="AC38" s="257"/>
      <c r="AD38" s="255"/>
      <c r="AE38" s="258"/>
      <c r="AF38" s="259"/>
      <c r="AG38" s="78">
        <v>0</v>
      </c>
      <c r="AH38" s="259"/>
      <c r="AI38" s="78">
        <v>0</v>
      </c>
      <c r="AJ38" s="24">
        <f t="shared" si="3"/>
        <v>0</v>
      </c>
    </row>
    <row r="39" spans="1:36" s="260" customFormat="1" ht="18" customHeight="1">
      <c r="A39" s="261"/>
      <c r="B39" s="261"/>
      <c r="C39" s="239"/>
      <c r="D39" s="262"/>
      <c r="E39" s="263"/>
      <c r="F39" s="264"/>
      <c r="G39" s="243"/>
      <c r="H39" s="243"/>
      <c r="I39" s="243"/>
      <c r="J39" s="265"/>
      <c r="K39" s="246"/>
      <c r="L39" s="247"/>
      <c r="M39" s="243"/>
      <c r="N39" s="248"/>
      <c r="O39" s="249"/>
      <c r="P39" s="250"/>
      <c r="Q39" s="251"/>
      <c r="R39" s="252"/>
      <c r="S39" s="253"/>
      <c r="T39" s="254"/>
      <c r="U39" s="255"/>
      <c r="V39" s="256"/>
      <c r="W39" s="256"/>
      <c r="X39" s="257"/>
      <c r="Y39" s="257"/>
      <c r="Z39" s="257"/>
      <c r="AA39" s="257"/>
      <c r="AB39" s="257"/>
      <c r="AC39" s="257"/>
      <c r="AD39" s="255"/>
      <c r="AE39" s="258"/>
      <c r="AF39" s="259"/>
      <c r="AG39" s="78">
        <v>0</v>
      </c>
      <c r="AH39" s="259"/>
      <c r="AI39" s="78">
        <v>0</v>
      </c>
      <c r="AJ39" s="24">
        <f t="shared" si="3"/>
        <v>0</v>
      </c>
    </row>
    <row r="40" spans="1:36" s="260" customFormat="1" ht="18" customHeight="1">
      <c r="A40" s="261"/>
      <c r="B40" s="261"/>
      <c r="C40" s="266"/>
      <c r="D40" s="262"/>
      <c r="E40" s="263"/>
      <c r="F40" s="264"/>
      <c r="G40" s="243"/>
      <c r="H40" s="243"/>
      <c r="I40" s="243"/>
      <c r="J40" s="245"/>
      <c r="K40" s="246"/>
      <c r="L40" s="247"/>
      <c r="M40" s="243"/>
      <c r="N40" s="248"/>
      <c r="O40" s="249"/>
      <c r="P40" s="250"/>
      <c r="Q40" s="251"/>
      <c r="R40" s="252"/>
      <c r="S40" s="253"/>
      <c r="T40" s="254"/>
      <c r="U40" s="255"/>
      <c r="V40" s="256"/>
      <c r="W40" s="256"/>
      <c r="X40" s="257"/>
      <c r="Y40" s="257"/>
      <c r="Z40" s="257"/>
      <c r="AA40" s="257"/>
      <c r="AB40" s="257"/>
      <c r="AC40" s="257"/>
      <c r="AD40" s="255"/>
      <c r="AE40" s="258"/>
      <c r="AF40" s="259"/>
      <c r="AG40" s="78"/>
      <c r="AH40" s="259"/>
      <c r="AI40" s="78"/>
      <c r="AJ40" s="24"/>
    </row>
    <row r="41" spans="1:36" s="260" customFormat="1" ht="18" customHeight="1">
      <c r="A41" s="261"/>
      <c r="B41" s="261"/>
      <c r="C41" s="266"/>
      <c r="D41" s="262"/>
      <c r="E41" s="263"/>
      <c r="F41" s="264"/>
      <c r="G41" s="243"/>
      <c r="H41" s="243"/>
      <c r="I41" s="243"/>
      <c r="J41" s="245"/>
      <c r="K41" s="246"/>
      <c r="L41" s="247"/>
      <c r="M41" s="243"/>
      <c r="N41" s="248"/>
      <c r="O41" s="249"/>
      <c r="P41" s="250"/>
      <c r="Q41" s="251"/>
      <c r="R41" s="252"/>
      <c r="S41" s="253"/>
      <c r="T41" s="254"/>
      <c r="U41" s="255"/>
      <c r="V41" s="256"/>
      <c r="W41" s="256"/>
      <c r="X41" s="257"/>
      <c r="Y41" s="257"/>
      <c r="Z41" s="257"/>
      <c r="AA41" s="257"/>
      <c r="AB41" s="257"/>
      <c r="AC41" s="257"/>
      <c r="AD41" s="255"/>
      <c r="AE41" s="258"/>
      <c r="AF41" s="259"/>
      <c r="AG41" s="78"/>
      <c r="AH41" s="259"/>
      <c r="AI41" s="78"/>
      <c r="AJ41" s="24"/>
    </row>
    <row r="42" spans="1:36" s="260" customFormat="1" ht="18" customHeight="1">
      <c r="A42" s="261"/>
      <c r="B42" s="261"/>
      <c r="C42" s="266"/>
      <c r="D42" s="262"/>
      <c r="E42" s="263"/>
      <c r="F42" s="264"/>
      <c r="G42" s="243"/>
      <c r="H42" s="243"/>
      <c r="I42" s="243"/>
      <c r="J42" s="245"/>
      <c r="K42" s="246"/>
      <c r="L42" s="247"/>
      <c r="M42" s="243"/>
      <c r="N42" s="248"/>
      <c r="O42" s="249"/>
      <c r="P42" s="250"/>
      <c r="Q42" s="251"/>
      <c r="R42" s="252"/>
      <c r="S42" s="253"/>
      <c r="T42" s="254"/>
      <c r="U42" s="255"/>
      <c r="V42" s="256"/>
      <c r="W42" s="256"/>
      <c r="X42" s="257"/>
      <c r="Y42" s="257"/>
      <c r="Z42" s="257"/>
      <c r="AA42" s="257"/>
      <c r="AB42" s="257"/>
      <c r="AC42" s="257"/>
      <c r="AD42" s="255"/>
      <c r="AE42" s="258"/>
      <c r="AF42" s="259"/>
      <c r="AG42" s="78"/>
      <c r="AH42" s="259"/>
      <c r="AI42" s="78"/>
      <c r="AJ42" s="24"/>
    </row>
    <row r="43" spans="1:36" s="260" customFormat="1" ht="18" customHeight="1">
      <c r="A43" s="261"/>
      <c r="B43" s="261"/>
      <c r="C43" s="266"/>
      <c r="D43" s="262"/>
      <c r="E43" s="263"/>
      <c r="F43" s="264"/>
      <c r="G43" s="243"/>
      <c r="H43" s="243"/>
      <c r="I43" s="243"/>
      <c r="J43" s="245"/>
      <c r="K43" s="246"/>
      <c r="L43" s="247"/>
      <c r="M43" s="243"/>
      <c r="N43" s="248"/>
      <c r="O43" s="249"/>
      <c r="P43" s="250"/>
      <c r="Q43" s="251"/>
      <c r="R43" s="252"/>
      <c r="S43" s="253"/>
      <c r="T43" s="254"/>
      <c r="U43" s="255"/>
      <c r="V43" s="256"/>
      <c r="W43" s="256"/>
      <c r="X43" s="257"/>
      <c r="Y43" s="257"/>
      <c r="Z43" s="257"/>
      <c r="AA43" s="257"/>
      <c r="AB43" s="257"/>
      <c r="AC43" s="257"/>
      <c r="AD43" s="255"/>
      <c r="AE43" s="258"/>
      <c r="AF43" s="259"/>
      <c r="AG43" s="78"/>
      <c r="AH43" s="259"/>
      <c r="AI43" s="78"/>
      <c r="AJ43" s="24"/>
    </row>
    <row r="44" spans="1:36" s="260" customFormat="1" ht="18" customHeight="1">
      <c r="A44" s="261"/>
      <c r="B44" s="261"/>
      <c r="C44" s="266"/>
      <c r="D44" s="262"/>
      <c r="E44" s="263"/>
      <c r="F44" s="264"/>
      <c r="G44" s="243"/>
      <c r="H44" s="243"/>
      <c r="I44" s="243"/>
      <c r="J44" s="245"/>
      <c r="K44" s="246"/>
      <c r="L44" s="247"/>
      <c r="M44" s="243"/>
      <c r="N44" s="248"/>
      <c r="O44" s="249"/>
      <c r="P44" s="250"/>
      <c r="Q44" s="251"/>
      <c r="R44" s="252"/>
      <c r="S44" s="253"/>
      <c r="T44" s="254"/>
      <c r="U44" s="255"/>
      <c r="V44" s="256"/>
      <c r="W44" s="256"/>
      <c r="X44" s="257"/>
      <c r="Y44" s="257"/>
      <c r="Z44" s="257"/>
      <c r="AA44" s="257"/>
      <c r="AB44" s="257"/>
      <c r="AC44" s="257"/>
      <c r="AD44" s="255"/>
      <c r="AE44" s="258"/>
      <c r="AF44" s="259"/>
      <c r="AG44" s="78"/>
      <c r="AH44" s="259"/>
      <c r="AI44" s="78"/>
      <c r="AJ44" s="24"/>
    </row>
    <row r="45" spans="1:36" s="260" customFormat="1" ht="18" customHeight="1">
      <c r="A45" s="261"/>
      <c r="B45" s="261"/>
      <c r="C45" s="266"/>
      <c r="D45" s="262"/>
      <c r="E45" s="263"/>
      <c r="F45" s="264"/>
      <c r="G45" s="243"/>
      <c r="H45" s="243"/>
      <c r="I45" s="243"/>
      <c r="J45" s="245"/>
      <c r="K45" s="246"/>
      <c r="L45" s="247"/>
      <c r="M45" s="243"/>
      <c r="N45" s="248"/>
      <c r="O45" s="249"/>
      <c r="P45" s="250"/>
      <c r="Q45" s="251"/>
      <c r="R45" s="252"/>
      <c r="S45" s="253"/>
      <c r="T45" s="254"/>
      <c r="U45" s="255"/>
      <c r="V45" s="256"/>
      <c r="W45" s="256"/>
      <c r="X45" s="257"/>
      <c r="Y45" s="257"/>
      <c r="Z45" s="257"/>
      <c r="AA45" s="257"/>
      <c r="AB45" s="257"/>
      <c r="AC45" s="257"/>
      <c r="AD45" s="255"/>
      <c r="AE45" s="258"/>
      <c r="AF45" s="259"/>
      <c r="AG45" s="78"/>
      <c r="AH45" s="259"/>
      <c r="AI45" s="78"/>
      <c r="AJ45" s="24"/>
    </row>
    <row r="46" spans="1:36" s="260" customFormat="1" ht="18" customHeight="1">
      <c r="A46" s="261"/>
      <c r="B46" s="261"/>
      <c r="C46" s="266"/>
      <c r="D46" s="262"/>
      <c r="E46" s="263"/>
      <c r="F46" s="264"/>
      <c r="G46" s="243"/>
      <c r="H46" s="243"/>
      <c r="I46" s="243"/>
      <c r="J46" s="245"/>
      <c r="K46" s="246"/>
      <c r="L46" s="247"/>
      <c r="M46" s="243"/>
      <c r="N46" s="248"/>
      <c r="O46" s="249"/>
      <c r="P46" s="250"/>
      <c r="Q46" s="251"/>
      <c r="R46" s="252"/>
      <c r="S46" s="253"/>
      <c r="T46" s="254"/>
      <c r="U46" s="255"/>
      <c r="V46" s="256"/>
      <c r="W46" s="256"/>
      <c r="X46" s="257"/>
      <c r="Y46" s="257"/>
      <c r="Z46" s="257"/>
      <c r="AA46" s="257"/>
      <c r="AB46" s="257"/>
      <c r="AC46" s="257"/>
      <c r="AD46" s="255"/>
      <c r="AE46" s="258"/>
      <c r="AF46" s="259"/>
      <c r="AG46" s="78"/>
      <c r="AH46" s="259"/>
      <c r="AI46" s="78"/>
      <c r="AJ46" s="24"/>
    </row>
    <row r="47" spans="1:36" s="260" customFormat="1" ht="18" customHeight="1">
      <c r="A47" s="261"/>
      <c r="B47" s="261"/>
      <c r="C47" s="266"/>
      <c r="D47" s="262"/>
      <c r="E47" s="263"/>
      <c r="F47" s="264"/>
      <c r="G47" s="243"/>
      <c r="H47" s="243"/>
      <c r="I47" s="243"/>
      <c r="J47" s="245"/>
      <c r="K47" s="246"/>
      <c r="L47" s="247"/>
      <c r="M47" s="243"/>
      <c r="N47" s="248"/>
      <c r="O47" s="249"/>
      <c r="P47" s="250"/>
      <c r="Q47" s="251"/>
      <c r="R47" s="252"/>
      <c r="S47" s="253"/>
      <c r="T47" s="254"/>
      <c r="U47" s="255"/>
      <c r="V47" s="256"/>
      <c r="W47" s="256"/>
      <c r="X47" s="257"/>
      <c r="Y47" s="257"/>
      <c r="Z47" s="257"/>
      <c r="AA47" s="257"/>
      <c r="AB47" s="257"/>
      <c r="AC47" s="257"/>
      <c r="AD47" s="255"/>
      <c r="AE47" s="258"/>
      <c r="AF47" s="259"/>
      <c r="AG47" s="78"/>
      <c r="AH47" s="259"/>
      <c r="AI47" s="78"/>
      <c r="AJ47" s="24"/>
    </row>
    <row r="48" spans="1:36" s="260" customFormat="1" ht="18" customHeight="1">
      <c r="A48" s="261"/>
      <c r="B48" s="261"/>
      <c r="C48" s="266"/>
      <c r="D48" s="262"/>
      <c r="E48" s="263"/>
      <c r="F48" s="264"/>
      <c r="G48" s="243"/>
      <c r="H48" s="243"/>
      <c r="I48" s="243"/>
      <c r="J48" s="245"/>
      <c r="K48" s="246"/>
      <c r="L48" s="247"/>
      <c r="M48" s="243"/>
      <c r="N48" s="248"/>
      <c r="O48" s="249"/>
      <c r="P48" s="250"/>
      <c r="Q48" s="251"/>
      <c r="R48" s="252"/>
      <c r="S48" s="253"/>
      <c r="T48" s="254"/>
      <c r="U48" s="255"/>
      <c r="V48" s="256"/>
      <c r="W48" s="256"/>
      <c r="X48" s="257"/>
      <c r="Y48" s="257"/>
      <c r="Z48" s="257"/>
      <c r="AA48" s="257"/>
      <c r="AB48" s="257"/>
      <c r="AC48" s="257"/>
      <c r="AD48" s="255"/>
      <c r="AE48" s="258"/>
      <c r="AF48" s="259"/>
      <c r="AG48" s="78"/>
      <c r="AH48" s="259"/>
      <c r="AI48" s="78"/>
      <c r="AJ48" s="24"/>
    </row>
    <row r="49" spans="1:36" s="260" customFormat="1" ht="18" customHeight="1">
      <c r="A49" s="261"/>
      <c r="B49" s="261"/>
      <c r="C49" s="266"/>
      <c r="D49" s="262"/>
      <c r="E49" s="263"/>
      <c r="F49" s="264"/>
      <c r="G49" s="243"/>
      <c r="H49" s="243"/>
      <c r="I49" s="243"/>
      <c r="J49" s="245"/>
      <c r="K49" s="246"/>
      <c r="L49" s="247"/>
      <c r="M49" s="243"/>
      <c r="N49" s="248"/>
      <c r="O49" s="249"/>
      <c r="P49" s="250"/>
      <c r="Q49" s="251"/>
      <c r="R49" s="252"/>
      <c r="S49" s="253"/>
      <c r="T49" s="254"/>
      <c r="U49" s="255"/>
      <c r="V49" s="256"/>
      <c r="W49" s="256"/>
      <c r="X49" s="257"/>
      <c r="Y49" s="257"/>
      <c r="Z49" s="257"/>
      <c r="AA49" s="257"/>
      <c r="AB49" s="257"/>
      <c r="AC49" s="257"/>
      <c r="AD49" s="255"/>
      <c r="AE49" s="258"/>
      <c r="AF49" s="259"/>
      <c r="AG49" s="78">
        <v>0</v>
      </c>
      <c r="AH49" s="259"/>
      <c r="AI49" s="78">
        <v>0</v>
      </c>
      <c r="AJ49" s="24">
        <f t="shared" ref="AJ49:AJ53" si="4">(P49+R49)-(AG49+AI49)</f>
        <v>0</v>
      </c>
    </row>
    <row r="50" spans="1:36" s="260" customFormat="1" ht="18" customHeight="1">
      <c r="A50" s="261"/>
      <c r="B50" s="261"/>
      <c r="C50" s="266"/>
      <c r="D50" s="262"/>
      <c r="E50" s="263"/>
      <c r="F50" s="264"/>
      <c r="G50" s="243"/>
      <c r="H50" s="243"/>
      <c r="I50" s="243"/>
      <c r="J50" s="245"/>
      <c r="K50" s="246"/>
      <c r="L50" s="247"/>
      <c r="M50" s="243"/>
      <c r="N50" s="248"/>
      <c r="O50" s="249"/>
      <c r="P50" s="250"/>
      <c r="Q50" s="251"/>
      <c r="R50" s="252"/>
      <c r="S50" s="253"/>
      <c r="T50" s="254"/>
      <c r="U50" s="255"/>
      <c r="V50" s="256"/>
      <c r="W50" s="256"/>
      <c r="X50" s="257"/>
      <c r="Y50" s="257"/>
      <c r="Z50" s="257"/>
      <c r="AA50" s="257"/>
      <c r="AB50" s="257"/>
      <c r="AC50" s="257"/>
      <c r="AD50" s="255"/>
      <c r="AE50" s="258"/>
      <c r="AF50" s="259"/>
      <c r="AG50" s="78">
        <v>0</v>
      </c>
      <c r="AH50" s="259"/>
      <c r="AI50" s="78">
        <v>0</v>
      </c>
      <c r="AJ50" s="24">
        <f t="shared" si="4"/>
        <v>0</v>
      </c>
    </row>
    <row r="51" spans="1:36" ht="18" customHeight="1">
      <c r="A51" s="107"/>
      <c r="B51" s="107"/>
      <c r="C51" s="108"/>
      <c r="D51" s="109"/>
      <c r="E51" s="117"/>
      <c r="F51" s="110"/>
      <c r="G51" s="92"/>
      <c r="H51" s="92"/>
      <c r="I51" s="92"/>
      <c r="J51" s="93"/>
      <c r="K51" s="94"/>
      <c r="L51" s="95"/>
      <c r="M51" s="92"/>
      <c r="N51" s="96"/>
      <c r="O51" s="97"/>
      <c r="P51" s="98"/>
      <c r="Q51" s="99"/>
      <c r="R51" s="100"/>
      <c r="S51" s="101"/>
      <c r="T51" s="102"/>
      <c r="U51" s="103"/>
      <c r="V51" s="104"/>
      <c r="W51" s="104"/>
      <c r="X51" s="105"/>
      <c r="Y51" s="105"/>
      <c r="Z51" s="105"/>
      <c r="AA51" s="105"/>
      <c r="AB51" s="105"/>
      <c r="AC51" s="105"/>
      <c r="AD51" s="103"/>
      <c r="AE51" s="106"/>
      <c r="AF51" s="22"/>
      <c r="AG51" s="78">
        <v>0</v>
      </c>
      <c r="AH51" s="22"/>
      <c r="AI51" s="78">
        <v>0</v>
      </c>
      <c r="AJ51" s="24">
        <f t="shared" si="4"/>
        <v>0</v>
      </c>
    </row>
    <row r="52" spans="1:36" ht="18" customHeight="1">
      <c r="A52" s="112"/>
      <c r="B52" s="112"/>
      <c r="C52" s="113"/>
      <c r="D52" s="114"/>
      <c r="E52" s="118"/>
      <c r="F52" s="115"/>
      <c r="G52" s="92"/>
      <c r="H52" s="92"/>
      <c r="I52" s="92"/>
      <c r="J52" s="93"/>
      <c r="K52" s="94"/>
      <c r="L52" s="95"/>
      <c r="M52" s="92"/>
      <c r="N52" s="96"/>
      <c r="O52" s="97"/>
      <c r="P52" s="98"/>
      <c r="Q52" s="99"/>
      <c r="R52" s="100"/>
      <c r="S52" s="101"/>
      <c r="T52" s="102"/>
      <c r="U52" s="103"/>
      <c r="V52" s="104"/>
      <c r="W52" s="104"/>
      <c r="X52" s="105"/>
      <c r="Y52" s="105"/>
      <c r="Z52" s="105"/>
      <c r="AA52" s="105"/>
      <c r="AB52" s="105"/>
      <c r="AC52" s="105"/>
      <c r="AD52" s="103"/>
      <c r="AE52" s="106"/>
      <c r="AF52" s="22"/>
      <c r="AG52" s="78">
        <v>0</v>
      </c>
      <c r="AH52" s="22"/>
      <c r="AI52" s="78">
        <v>0</v>
      </c>
      <c r="AJ52" s="24">
        <f t="shared" si="4"/>
        <v>0</v>
      </c>
    </row>
    <row r="53" spans="1:36" ht="18" customHeight="1">
      <c r="A53" s="107"/>
      <c r="B53" s="107"/>
      <c r="C53" s="108"/>
      <c r="D53" s="109"/>
      <c r="E53" s="119"/>
      <c r="F53" s="110"/>
      <c r="G53" s="92"/>
      <c r="H53" s="92"/>
      <c r="I53" s="92"/>
      <c r="J53" s="93"/>
      <c r="K53" s="94"/>
      <c r="L53" s="95"/>
      <c r="M53" s="92"/>
      <c r="N53" s="96"/>
      <c r="O53" s="97"/>
      <c r="P53" s="98"/>
      <c r="Q53" s="99"/>
      <c r="R53" s="100"/>
      <c r="S53" s="101"/>
      <c r="T53" s="102"/>
      <c r="U53" s="103"/>
      <c r="V53" s="104"/>
      <c r="W53" s="104"/>
      <c r="X53" s="105"/>
      <c r="Y53" s="105"/>
      <c r="Z53" s="105"/>
      <c r="AA53" s="105"/>
      <c r="AB53" s="105"/>
      <c r="AC53" s="105"/>
      <c r="AD53" s="103"/>
      <c r="AE53" s="106"/>
      <c r="AF53" s="22"/>
      <c r="AG53" s="78">
        <v>0</v>
      </c>
      <c r="AH53" s="22"/>
      <c r="AI53" s="78">
        <v>0</v>
      </c>
      <c r="AJ53" s="24">
        <f t="shared" si="4"/>
        <v>0</v>
      </c>
    </row>
    <row r="54" spans="1:36" ht="35.9" customHeight="1">
      <c r="A54" s="17"/>
      <c r="B54" s="17"/>
      <c r="C54" s="32"/>
      <c r="D54" s="32"/>
      <c r="E54" s="120"/>
      <c r="F54" s="19"/>
      <c r="G54" s="37" t="s">
        <v>9</v>
      </c>
      <c r="H54" s="37"/>
      <c r="I54" s="37"/>
      <c r="J54" s="38">
        <f>SUM(J10:J53)</f>
        <v>19800</v>
      </c>
      <c r="K54" s="55"/>
      <c r="L54" s="63" t="s">
        <v>21</v>
      </c>
      <c r="M54" s="39" t="s">
        <v>18</v>
      </c>
      <c r="N54" s="64">
        <f>SUM(N10:N53)</f>
        <v>0</v>
      </c>
      <c r="O54" s="64"/>
      <c r="P54" s="64">
        <f>SUM(P10:P53)</f>
        <v>0</v>
      </c>
      <c r="Q54" s="34"/>
      <c r="R54" s="64">
        <f>SUM(R10:R53)</f>
        <v>0</v>
      </c>
      <c r="S54" s="34"/>
      <c r="T54" s="40" t="s">
        <v>19</v>
      </c>
      <c r="U54" s="34">
        <f t="shared" ref="U54:AD54" si="5">SUM(U10:U53)</f>
        <v>0</v>
      </c>
      <c r="V54" s="34">
        <f t="shared" si="5"/>
        <v>0</v>
      </c>
      <c r="W54" s="34">
        <f t="shared" si="5"/>
        <v>0</v>
      </c>
      <c r="X54" s="34">
        <f t="shared" si="5"/>
        <v>0</v>
      </c>
      <c r="Y54" s="34">
        <f t="shared" si="5"/>
        <v>0</v>
      </c>
      <c r="Z54" s="34">
        <f t="shared" si="5"/>
        <v>0</v>
      </c>
      <c r="AA54" s="34">
        <f t="shared" si="5"/>
        <v>0</v>
      </c>
      <c r="AB54" s="34">
        <f t="shared" si="5"/>
        <v>0</v>
      </c>
      <c r="AC54" s="34">
        <f t="shared" si="5"/>
        <v>0</v>
      </c>
      <c r="AD54" s="34">
        <f t="shared" si="5"/>
        <v>0</v>
      </c>
      <c r="AE54" s="36" t="e">
        <f>SUM(U54-AD54)/U54</f>
        <v>#DIV/0!</v>
      </c>
      <c r="AF54" s="23"/>
      <c r="AG54" s="70">
        <f>SUM(AG10:AG53)</f>
        <v>0</v>
      </c>
      <c r="AH54" s="82"/>
      <c r="AI54" s="83">
        <f>SUM(AI10:AI53)</f>
        <v>0</v>
      </c>
      <c r="AJ54" s="65">
        <f>SUM(AJ10:AJ53)</f>
        <v>0</v>
      </c>
    </row>
    <row r="55" spans="1:36" ht="31.4" customHeight="1">
      <c r="M55" s="80" t="s">
        <v>37</v>
      </c>
      <c r="N55" s="7">
        <f>N54/1.1</f>
        <v>0</v>
      </c>
      <c r="AC55"/>
      <c r="AD55"/>
      <c r="AE55"/>
      <c r="AF55"/>
      <c r="AH55"/>
      <c r="AI55" s="81">
        <f>AG54+AI54</f>
        <v>0</v>
      </c>
    </row>
    <row r="56" spans="1:36" ht="37.5" customHeight="1">
      <c r="Z56" s="54"/>
      <c r="AB56" s="54"/>
      <c r="AC56"/>
      <c r="AD56"/>
      <c r="AE56"/>
      <c r="AF56"/>
      <c r="AH56"/>
      <c r="AI56" s="81"/>
    </row>
    <row r="57" spans="1:36" ht="37.5" customHeight="1">
      <c r="N57" s="7">
        <v>6643800</v>
      </c>
      <c r="AC57"/>
      <c r="AD57"/>
      <c r="AE57"/>
      <c r="AF57"/>
      <c r="AH57"/>
      <c r="AI57" s="81"/>
    </row>
    <row r="58" spans="1:36" ht="37.5" customHeight="1">
      <c r="AC58"/>
      <c r="AD58"/>
      <c r="AE58"/>
      <c r="AF58"/>
      <c r="AH58"/>
    </row>
    <row r="59" spans="1:36" ht="37.5" customHeight="1">
      <c r="M59" s="18"/>
      <c r="AC59"/>
      <c r="AD59"/>
      <c r="AE59"/>
      <c r="AF59"/>
      <c r="AH59"/>
    </row>
    <row r="60" spans="1:36" ht="19.5" customHeight="1">
      <c r="M60" s="18"/>
      <c r="AC60"/>
      <c r="AD60"/>
      <c r="AE60"/>
      <c r="AF60"/>
      <c r="AH60"/>
    </row>
    <row r="61" spans="1:36" ht="19.5" customHeight="1">
      <c r="AC61"/>
      <c r="AD61"/>
      <c r="AE61"/>
      <c r="AF61"/>
      <c r="AH61"/>
    </row>
    <row r="62" spans="1:36" ht="19.5" customHeight="1">
      <c r="AC62"/>
      <c r="AD62"/>
      <c r="AE62"/>
      <c r="AF62"/>
      <c r="AH62"/>
    </row>
    <row r="63" spans="1:36" ht="19.5" customHeight="1"/>
    <row r="64" spans="1:36" ht="19.5" customHeight="1"/>
  </sheetData>
  <autoFilter ref="A9:AJ55" xr:uid="{1000CA37-C02C-40D4-A887-9387DA993D5C}">
    <filterColumn colId="3" showButton="0"/>
  </autoFilter>
  <mergeCells count="9">
    <mergeCell ref="D9:E9"/>
    <mergeCell ref="A10:U10"/>
    <mergeCell ref="A11:E11"/>
    <mergeCell ref="A1:E4"/>
    <mergeCell ref="P1:S8"/>
    <mergeCell ref="V1:AE8"/>
    <mergeCell ref="AF1:AJ8"/>
    <mergeCell ref="A5:E5"/>
    <mergeCell ref="A6:E8"/>
  </mergeCells>
  <phoneticPr fontId="6"/>
  <dataValidations count="1">
    <dataValidation type="list" allowBlank="1" showInputMessage="1" showErrorMessage="1" sqref="O11:O53" xr:uid="{CE15BC6A-B50C-4C23-9202-5F29762C8B48}">
      <formula1>"●, ,"</formula1>
    </dataValidation>
  </dataValidations>
  <printOptions horizontalCentered="1" verticalCentered="1"/>
  <pageMargins left="0.25" right="0.25" top="0.75" bottom="0.75" header="0.3" footer="0.3"/>
  <pageSetup paperSize="8" scale="51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2025　OP受注リスト(今期分8号棟まで）</vt:lpstr>
      <vt:lpstr>Sheet1</vt:lpstr>
      <vt:lpstr>2025　OP受注リスト(来期分9号棟から）</vt:lpstr>
      <vt:lpstr>'2025　OP受注リスト(今期分8号棟まで）'!Print_Area</vt:lpstr>
      <vt:lpstr>'2025　OP受注リスト(来期分9号棟から）'!Print_Area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RN2</dc:creator>
  <cp:lastModifiedBy>rn03 kanzai</cp:lastModifiedBy>
  <cp:lastPrinted>2023-02-02T00:41:53Z</cp:lastPrinted>
  <dcterms:created xsi:type="dcterms:W3CDTF">2016-02-06T06:46:00Z</dcterms:created>
  <dcterms:modified xsi:type="dcterms:W3CDTF">2025-06-23T07:01:06Z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