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95" yWindow="360" windowWidth="20385" windowHeight="11535" tabRatio="794" activeTab="1"/>
    <workbookView visibility="hidden" xWindow="8805" yWindow="30" windowWidth="21840" windowHeight="12645"/>
  </bookViews>
  <sheets>
    <sheet name="C11" sheetId="6" r:id="rId1"/>
    <sheet name="C12" sheetId="33" r:id="rId2"/>
  </sheets>
  <calcPr calcId="145621"/>
</workbook>
</file>

<file path=xl/calcChain.xml><?xml version="1.0" encoding="utf-8"?>
<calcChain xmlns="http://schemas.openxmlformats.org/spreadsheetml/2006/main">
  <c r="C22" i="33" l="1"/>
  <c r="B22" i="33"/>
  <c r="C21" i="33"/>
  <c r="B21" i="33"/>
  <c r="C20" i="33"/>
  <c r="B20" i="33"/>
  <c r="C19" i="33"/>
  <c r="B19" i="33"/>
  <c r="C18" i="33"/>
  <c r="B18" i="33"/>
  <c r="C17" i="33"/>
  <c r="B17" i="33"/>
  <c r="E15" i="33"/>
  <c r="G15" i="33" s="1"/>
  <c r="F14" i="33"/>
  <c r="E14" i="33"/>
  <c r="G14" i="33" s="1"/>
  <c r="G13" i="33"/>
  <c r="F13" i="33"/>
  <c r="D13" i="33"/>
  <c r="D11" i="33"/>
  <c r="G10" i="33"/>
  <c r="F10" i="33"/>
  <c r="D10" i="33"/>
  <c r="G9" i="33"/>
  <c r="F9" i="33"/>
  <c r="D9" i="33"/>
  <c r="G8" i="33"/>
  <c r="F8" i="33"/>
  <c r="D8" i="33"/>
  <c r="G7" i="33"/>
  <c r="F7" i="33"/>
  <c r="D7" i="33"/>
  <c r="G6" i="33"/>
  <c r="F6" i="33"/>
  <c r="D6" i="33"/>
  <c r="F15" i="33" l="1"/>
  <c r="C22" i="6"/>
  <c r="B22" i="6"/>
  <c r="C21" i="6"/>
  <c r="B21" i="6"/>
  <c r="C20" i="6"/>
  <c r="B20" i="6"/>
  <c r="C19" i="6"/>
  <c r="B19" i="6"/>
  <c r="C18" i="6"/>
  <c r="B18" i="6"/>
  <c r="C17" i="6"/>
  <c r="B17" i="6"/>
  <c r="E15" i="6"/>
  <c r="G15" i="6" s="1"/>
  <c r="F14" i="6"/>
  <c r="E14" i="6"/>
  <c r="G14" i="6" s="1"/>
  <c r="G13" i="6"/>
  <c r="F13" i="6"/>
  <c r="D13" i="6"/>
  <c r="D11" i="6"/>
  <c r="G10" i="6"/>
  <c r="F10" i="6"/>
  <c r="D10" i="6"/>
  <c r="G9" i="6"/>
  <c r="F9" i="6"/>
  <c r="D9" i="6"/>
  <c r="G8" i="6"/>
  <c r="F8" i="6"/>
  <c r="D8" i="6"/>
  <c r="G7" i="6"/>
  <c r="F7" i="6"/>
  <c r="D7" i="6"/>
  <c r="G6" i="6"/>
  <c r="F6" i="6"/>
  <c r="D6" i="6"/>
  <c r="F15" i="6" l="1"/>
</calcChain>
</file>

<file path=xl/sharedStrings.xml><?xml version="1.0" encoding="utf-8"?>
<sst xmlns="http://schemas.openxmlformats.org/spreadsheetml/2006/main" count="66" uniqueCount="25">
  <si>
    <t>空調</t>
    <rPh sb="0" eb="2">
      <t>クウチョウ</t>
    </rPh>
    <phoneticPr fontId="1"/>
  </si>
  <si>
    <t>換気</t>
    <rPh sb="0" eb="2">
      <t>カンキ</t>
    </rPh>
    <phoneticPr fontId="1"/>
  </si>
  <si>
    <t>照明</t>
    <rPh sb="0" eb="2">
      <t>ショウメイ</t>
    </rPh>
    <phoneticPr fontId="1"/>
  </si>
  <si>
    <t>給湯</t>
    <rPh sb="0" eb="2">
      <t>キュウトウ</t>
    </rPh>
    <phoneticPr fontId="1"/>
  </si>
  <si>
    <t>昇降機</t>
    <rPh sb="0" eb="3">
      <t>ショウコウキ</t>
    </rPh>
    <phoneticPr fontId="1"/>
  </si>
  <si>
    <t>合計</t>
    <rPh sb="0" eb="2">
      <t>ゴウケイ</t>
    </rPh>
    <phoneticPr fontId="1"/>
  </si>
  <si>
    <t>評価値</t>
    <rPh sb="0" eb="3">
      <t>ヒョウカチ</t>
    </rPh>
    <phoneticPr fontId="1"/>
  </si>
  <si>
    <t>基準値</t>
    <rPh sb="0" eb="3">
      <t>キジュンチ</t>
    </rPh>
    <phoneticPr fontId="1"/>
  </si>
  <si>
    <t>BEI</t>
    <phoneticPr fontId="1"/>
  </si>
  <si>
    <t>備考</t>
    <rPh sb="0" eb="2">
      <t>ビコウ</t>
    </rPh>
    <phoneticPr fontId="1"/>
  </si>
  <si>
    <t>床面積</t>
    <rPh sb="0" eb="3">
      <t>ユカメンセキ</t>
    </rPh>
    <phoneticPr fontId="1"/>
  </si>
  <si>
    <t>[MJ/年]</t>
    <rPh sb="4" eb="5">
      <t>ネン</t>
    </rPh>
    <phoneticPr fontId="1"/>
  </si>
  <si>
    <t>[-]</t>
    <phoneticPr fontId="1"/>
  </si>
  <si>
    <t>[m2]</t>
    <phoneticPr fontId="1"/>
  </si>
  <si>
    <t>[MJ/m2年]</t>
    <rPh sb="6" eb="7">
      <t>ネン</t>
    </rPh>
    <phoneticPr fontId="1"/>
  </si>
  <si>
    <t>建物名</t>
    <rPh sb="0" eb="2">
      <t>タテモノ</t>
    </rPh>
    <rPh sb="2" eb="3">
      <t>メイ</t>
    </rPh>
    <phoneticPr fontId="1"/>
  </si>
  <si>
    <t>※ BEI = 評価値／基準値</t>
    <rPh sb="8" eb="11">
      <t>ヒョウカチ</t>
    </rPh>
    <rPh sb="12" eb="15">
      <t>キジュンチ</t>
    </rPh>
    <phoneticPr fontId="1"/>
  </si>
  <si>
    <t>合理化設備</t>
    <rPh sb="0" eb="3">
      <t>ゴウリカ</t>
    </rPh>
    <rPh sb="3" eb="5">
      <t>セツビ</t>
    </rPh>
    <phoneticPr fontId="1"/>
  </si>
  <si>
    <t>-</t>
    <phoneticPr fontId="1"/>
  </si>
  <si>
    <t>コンセント</t>
    <phoneticPr fontId="1"/>
  </si>
  <si>
    <t>設備合計</t>
    <rPh sb="0" eb="2">
      <t>セツビ</t>
    </rPh>
    <rPh sb="2" eb="4">
      <t>ゴウケイ</t>
    </rPh>
    <phoneticPr fontId="1"/>
  </si>
  <si>
    <t>コンセント</t>
    <phoneticPr fontId="1"/>
  </si>
  <si>
    <t>負荷</t>
    <rPh sb="0" eb="2">
      <t>フカ</t>
    </rPh>
    <phoneticPr fontId="1"/>
  </si>
  <si>
    <t>地域熱供給　Ivｂ地域　Case11</t>
    <rPh sb="0" eb="2">
      <t>チイキ</t>
    </rPh>
    <rPh sb="2" eb="3">
      <t>ネツ</t>
    </rPh>
    <rPh sb="3" eb="5">
      <t>キョウキュウ</t>
    </rPh>
    <rPh sb="9" eb="11">
      <t>チイキ</t>
    </rPh>
    <phoneticPr fontId="1"/>
  </si>
  <si>
    <t>地域熱供給　Ivｂ地域　Case12</t>
    <rPh sb="0" eb="2">
      <t>チイキ</t>
    </rPh>
    <rPh sb="2" eb="3">
      <t>ネツ</t>
    </rPh>
    <rPh sb="3" eb="5">
      <t>キョウキュウ</t>
    </rPh>
    <rPh sb="9" eb="11">
      <t>チイキ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</si>
</sst>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_);[Red]\(0.0\)"/>
    <numFmt numFmtId="178" formatCode="0.0_ "/>
    <numFmt numFmtId="179" formatCode="0_ "/>
    <numFmt numFmtId="180" formatCode="0.0%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ck">
        <color rgb="FFFF0000"/>
      </top>
      <bottom/>
      <diagonal style="thin">
        <color indexed="64"/>
      </diagonal>
    </border>
    <border>
      <left style="thick">
        <color theme="6"/>
      </left>
      <right style="thin">
        <color indexed="64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ck">
        <color theme="6"/>
      </right>
      <top style="thick">
        <color theme="6"/>
      </top>
      <bottom style="thick">
        <color theme="6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79" fontId="3" fillId="0" borderId="1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3" fillId="0" borderId="11" xfId="0" applyNumberFormat="1" applyFont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7" fontId="3" fillId="0" borderId="27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31" xfId="0" applyNumberFormat="1" applyFont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3061153426102"/>
          <c:y val="0.12717842860674883"/>
          <c:w val="0.81514494769918455"/>
          <c:h val="0.7556866377216139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'C11'!$A$6:$A$11</c:f>
              <c:strCache>
                <c:ptCount val="6"/>
                <c:pt idx="0">
                  <c:v>負荷</c:v>
                </c:pt>
                <c:pt idx="1">
                  <c:v>空調</c:v>
                </c:pt>
                <c:pt idx="2">
                  <c:v>換気</c:v>
                </c:pt>
                <c:pt idx="3">
                  <c:v>照明</c:v>
                </c:pt>
                <c:pt idx="4">
                  <c:v>給湯</c:v>
                </c:pt>
                <c:pt idx="5">
                  <c:v>昇降機</c:v>
                </c:pt>
              </c:strCache>
            </c:strRef>
          </c:cat>
          <c:val>
            <c:numRef>
              <c:f>'C11'!$D$6:$D$11</c:f>
              <c:numCache>
                <c:formatCode>0.00_ </c:formatCode>
                <c:ptCount val="6"/>
                <c:pt idx="0">
                  <c:v>0.413716140813635</c:v>
                </c:pt>
                <c:pt idx="1">
                  <c:v>1.1750937393478014</c:v>
                </c:pt>
                <c:pt idx="2">
                  <c:v>0.78638952648133975</c:v>
                </c:pt>
                <c:pt idx="3">
                  <c:v>0.81911445478604772</c:v>
                </c:pt>
                <c:pt idx="4">
                  <c:v>1.9765135699373695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'C11'!$M$6:$M$11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1824"/>
        <c:axId val="104862080"/>
      </c:radarChart>
      <c:catAx>
        <c:axId val="9878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 rot="0" vert="horz" anchor="t" anchorCtr="0"/>
          <a:lstStyle/>
          <a:p>
            <a:pPr>
              <a:defRPr/>
            </a:pPr>
            <a:endParaRPr lang="ja-JP"/>
          </a:p>
        </c:txPr>
        <c:crossAx val="104862080"/>
        <c:crosses val="autoZero"/>
        <c:auto val="1"/>
        <c:lblAlgn val="ctr"/>
        <c:lblOffset val="100"/>
        <c:noMultiLvlLbl val="0"/>
      </c:catAx>
      <c:valAx>
        <c:axId val="10486208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98781824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3007041651104"/>
          <c:y val="0.10219051556856491"/>
          <c:w val="0.7672665967098371"/>
          <c:h val="0.78768084621637513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9.8054022617455508E-2"/>
                  <c:y val="-2.1683081742647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751433446574333"/>
                  <c:y val="1.86184491727739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'C11'!$A$17:$A$22</c:f>
              <c:strCache>
                <c:ptCount val="6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  <c:pt idx="5">
                  <c:v>コンセント</c:v>
                </c:pt>
              </c:strCache>
            </c:strRef>
          </c:cat>
          <c:val>
            <c:numRef>
              <c:f>'C11'!$B$17:$B$22</c:f>
              <c:numCache>
                <c:formatCode>0.0%</c:formatCode>
                <c:ptCount val="6"/>
                <c:pt idx="0">
                  <c:v>0.45300043802014894</c:v>
                </c:pt>
                <c:pt idx="1">
                  <c:v>5.7883111194543521E-2</c:v>
                </c:pt>
                <c:pt idx="2">
                  <c:v>0.17236718603341469</c:v>
                </c:pt>
                <c:pt idx="3">
                  <c:v>0.14218134034165572</c:v>
                </c:pt>
                <c:pt idx="4">
                  <c:v>2.4798823603028597E-2</c:v>
                </c:pt>
                <c:pt idx="5">
                  <c:v>0.14979663350228395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3061153426102"/>
          <c:y val="0.12717842860674883"/>
          <c:w val="0.81514494769918455"/>
          <c:h val="0.7556866377216139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'C12'!$A$6:$A$11</c:f>
              <c:strCache>
                <c:ptCount val="6"/>
                <c:pt idx="0">
                  <c:v>負荷</c:v>
                </c:pt>
                <c:pt idx="1">
                  <c:v>空調</c:v>
                </c:pt>
                <c:pt idx="2">
                  <c:v>換気</c:v>
                </c:pt>
                <c:pt idx="3">
                  <c:v>照明</c:v>
                </c:pt>
                <c:pt idx="4">
                  <c:v>給湯</c:v>
                </c:pt>
                <c:pt idx="5">
                  <c:v>昇降機</c:v>
                </c:pt>
              </c:strCache>
            </c:strRef>
          </c:cat>
          <c:val>
            <c:numRef>
              <c:f>'C12'!$D$6:$D$11</c:f>
              <c:numCache>
                <c:formatCode>0.00_ </c:formatCode>
                <c:ptCount val="6"/>
                <c:pt idx="0">
                  <c:v>0.36611545094856446</c:v>
                </c:pt>
                <c:pt idx="1">
                  <c:v>0.77319135812488837</c:v>
                </c:pt>
                <c:pt idx="2">
                  <c:v>0.78638952648133975</c:v>
                </c:pt>
                <c:pt idx="3">
                  <c:v>0.81911445478604772</c:v>
                </c:pt>
                <c:pt idx="4">
                  <c:v>1.7163361169102296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'C12'!$M$6:$M$11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6192"/>
        <c:axId val="37897728"/>
      </c:radarChart>
      <c:catAx>
        <c:axId val="378961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 rot="0" vert="horz" anchor="t" anchorCtr="0"/>
          <a:lstStyle/>
          <a:p>
            <a:pPr>
              <a:defRPr/>
            </a:pPr>
            <a:endParaRPr lang="ja-JP"/>
          </a:p>
        </c:txPr>
        <c:crossAx val="37897728"/>
        <c:crosses val="autoZero"/>
        <c:auto val="1"/>
        <c:lblAlgn val="ctr"/>
        <c:lblOffset val="100"/>
        <c:noMultiLvlLbl val="0"/>
      </c:catAx>
      <c:valAx>
        <c:axId val="3789772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3789619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3007041651104"/>
          <c:y val="0.10219051556856491"/>
          <c:w val="0.7672665967098371"/>
          <c:h val="0.78768084621637513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9.8054022617455508E-2"/>
                  <c:y val="-2.1683081742647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751433446574333"/>
                  <c:y val="1.86184491727739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'C12'!$A$17:$A$22</c:f>
              <c:strCache>
                <c:ptCount val="6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  <c:pt idx="5">
                  <c:v>コンセント</c:v>
                </c:pt>
              </c:strCache>
            </c:strRef>
          </c:cat>
          <c:val>
            <c:numRef>
              <c:f>'C12'!$B$17:$B$22</c:f>
              <c:numCache>
                <c:formatCode>0.0%</c:formatCode>
                <c:ptCount val="6"/>
                <c:pt idx="0">
                  <c:v>0.36069968196274421</c:v>
                </c:pt>
                <c:pt idx="1">
                  <c:v>7.0046191125246099E-2</c:v>
                </c:pt>
                <c:pt idx="2">
                  <c:v>0.20858700590640619</c:v>
                </c:pt>
                <c:pt idx="3">
                  <c:v>0.14940935938209904</c:v>
                </c:pt>
                <c:pt idx="4">
                  <c:v>3.000984401029835E-2</c:v>
                </c:pt>
                <c:pt idx="5">
                  <c:v>0.18127366348629412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183459</xdr:colOff>
      <xdr:row>1</xdr:row>
      <xdr:rowOff>38100</xdr:rowOff>
    </xdr:from>
    <xdr:to>
      <xdr:col>11</xdr:col>
      <xdr:colOff>556176</xdr:colOff>
      <xdr:row>11</xdr:row>
      <xdr:rowOff>46381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106016</xdr:colOff>
      <xdr:row>11</xdr:row>
      <xdr:rowOff>169202</xdr:rowOff>
    </xdr:from>
    <xdr:to>
      <xdr:col>11</xdr:col>
      <xdr:colOff>647699</xdr:colOff>
      <xdr:row>24</xdr:row>
      <xdr:rowOff>6626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45247</xdr:colOff>
      <xdr:row>0</xdr:row>
      <xdr:rowOff>259555</xdr:rowOff>
    </xdr:from>
    <xdr:to>
      <xdr:col>16</xdr:col>
      <xdr:colOff>535783</xdr:colOff>
      <xdr:row>23</xdr:row>
      <xdr:rowOff>14287</xdr:rowOff>
    </xdr:to>
    <xdr:sp macro="" textlink="">
      <xdr:nvSpPr>
        <xdr:cNvPr id="4" name="テキスト ボックス 3"/>
        <xdr:cNvSpPr txBox="1"/>
      </xdr:nvSpPr>
      <xdr:spPr>
        <a:xfrm>
          <a:off x="9484522" y="259555"/>
          <a:ext cx="3233736" cy="671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一次エネルギー消費量 評価値： </a:t>
          </a:r>
          <a:r>
            <a:rPr kumimoji="1" lang="en-US" altLang="ja-JP" sz="1000"/>
            <a:t>1170.6433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一次エネルギー消費量 基準値： </a:t>
          </a:r>
          <a:r>
            <a:rPr kumimoji="1" lang="en-US" altLang="ja-JP" sz="1000"/>
            <a:t>996.2136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年間冷房負荷  ： </a:t>
          </a:r>
          <a:r>
            <a:rPr kumimoji="1" lang="en-US" altLang="ja-JP" sz="1000"/>
            <a:t>304.7883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年間暖房負荷  ： </a:t>
          </a:r>
          <a:r>
            <a:rPr kumimoji="1" lang="en-US" altLang="ja-JP" sz="1000"/>
            <a:t>24.933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en-US" altLang="ja-JP" sz="1000"/>
            <a:t>BEI/Q        </a:t>
          </a:r>
          <a:r>
            <a:rPr kumimoji="1" lang="ja-JP" altLang="en-US" sz="1000"/>
            <a:t>： </a:t>
          </a:r>
          <a:r>
            <a:rPr kumimoji="1" lang="en-US" altLang="ja-JP" sz="1000"/>
            <a:t>0.41372</a:t>
          </a:r>
        </a:p>
        <a:p>
          <a:r>
            <a:rPr kumimoji="1" lang="en-US" altLang="ja-JP" sz="1000"/>
            <a:t>BEI/AC       </a:t>
          </a:r>
          <a:r>
            <a:rPr kumimoji="1" lang="ja-JP" altLang="en-US" sz="1000"/>
            <a:t>： </a:t>
          </a:r>
          <a:r>
            <a:rPr kumimoji="1" lang="en-US" altLang="ja-JP" sz="1000"/>
            <a:t>1.1751</a:t>
          </a:r>
        </a:p>
        <a:p>
          <a:r>
            <a:rPr kumimoji="1" lang="en-US" altLang="ja-JP" sz="1000"/>
            <a:t>CEC/AC*      </a:t>
          </a:r>
          <a:r>
            <a:rPr kumimoji="1" lang="ja-JP" altLang="en-US" sz="1000"/>
            <a:t>： </a:t>
          </a:r>
          <a:r>
            <a:rPr kumimoji="1" lang="en-US" altLang="ja-JP" sz="1000"/>
            <a:t>1.8709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全熱交換機Ｅ  ： </a:t>
          </a:r>
          <a:r>
            <a:rPr kumimoji="1" lang="en-US" altLang="ja-JP" sz="1000"/>
            <a:t>20.4516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空調ファンＥ  ： </a:t>
          </a:r>
          <a:r>
            <a:rPr kumimoji="1" lang="en-US" altLang="ja-JP" sz="1000"/>
            <a:t>489.2724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二次ポンプＥ  ： </a:t>
          </a:r>
          <a:r>
            <a:rPr kumimoji="1" lang="en-US" altLang="ja-JP" sz="1000"/>
            <a:t>18.1623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熱源主機Ｅ    ： </a:t>
          </a:r>
          <a:r>
            <a:rPr kumimoji="1" lang="en-US" altLang="ja-JP" sz="1000"/>
            <a:t>549.5285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熱源補機Ｅ    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一次ポンプＥ  ： </a:t>
          </a:r>
          <a:r>
            <a:rPr kumimoji="1" lang="en-US" altLang="ja-JP" sz="1000"/>
            <a:t>93.2286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冷却塔ファンＥ：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冷却水ポンプＥ：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12.7086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50.3968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47.3155  W/m2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22.5763  W/m2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524.0912  </a:t>
          </a:r>
          <a:r>
            <a:rPr kumimoji="1" lang="ja-JP" altLang="en-US" sz="1000"/>
            <a:t>時間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暖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42.873  </a:t>
          </a:r>
          <a:r>
            <a:rPr kumimoji="1" lang="ja-JP" altLang="en-US" sz="1000"/>
            <a:t>時間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熱損失係数*　 ： </a:t>
          </a:r>
          <a:r>
            <a:rPr kumimoji="1" lang="en-US" altLang="ja-JP" sz="1000"/>
            <a:t>1.6255  W/m2</a:t>
          </a:r>
          <a:r>
            <a:rPr kumimoji="1" lang="ja-JP" altLang="en-US" sz="1000"/>
            <a:t>・</a:t>
          </a:r>
          <a:r>
            <a:rPr kumimoji="1" lang="en-US" altLang="ja-JP" sz="1000"/>
            <a:t>K</a:t>
          </a:r>
        </a:p>
        <a:p>
          <a:r>
            <a:rPr kumimoji="1" lang="ja-JP" altLang="en-US" sz="1000"/>
            <a:t>夏季日射取得係数* ： </a:t>
          </a:r>
          <a:r>
            <a:rPr kumimoji="1" lang="en-US" altLang="ja-JP" sz="1000"/>
            <a:t>0.036523  </a:t>
          </a:r>
        </a:p>
        <a:p>
          <a:r>
            <a:rPr kumimoji="1" lang="ja-JP" altLang="en-US" sz="1000"/>
            <a:t>熱源容量（冷）： </a:t>
          </a:r>
          <a:r>
            <a:rPr kumimoji="1" lang="en-US" altLang="ja-JP" sz="1000"/>
            <a:t>161.5433  W/m2</a:t>
          </a:r>
        </a:p>
        <a:p>
          <a:r>
            <a:rPr kumimoji="1" lang="ja-JP" altLang="en-US" sz="1000"/>
            <a:t>熱源容量（暖）： </a:t>
          </a:r>
          <a:r>
            <a:rPr kumimoji="1" lang="en-US" altLang="ja-JP" sz="1000"/>
            <a:t>161.5433  W/m2</a:t>
          </a:r>
        </a:p>
        <a:p>
          <a:r>
            <a:rPr kumimoji="1" lang="en-US" altLang="ja-JP" sz="1000"/>
            <a:t>---------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183459</xdr:colOff>
      <xdr:row>1</xdr:row>
      <xdr:rowOff>38100</xdr:rowOff>
    </xdr:from>
    <xdr:to>
      <xdr:col>11</xdr:col>
      <xdr:colOff>556176</xdr:colOff>
      <xdr:row>11</xdr:row>
      <xdr:rowOff>46381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106016</xdr:colOff>
      <xdr:row>11</xdr:row>
      <xdr:rowOff>169202</xdr:rowOff>
    </xdr:from>
    <xdr:to>
      <xdr:col>11</xdr:col>
      <xdr:colOff>647699</xdr:colOff>
      <xdr:row>24</xdr:row>
      <xdr:rowOff>6626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45247</xdr:colOff>
      <xdr:row>0</xdr:row>
      <xdr:rowOff>259555</xdr:rowOff>
    </xdr:from>
    <xdr:to>
      <xdr:col>16</xdr:col>
      <xdr:colOff>535783</xdr:colOff>
      <xdr:row>23</xdr:row>
      <xdr:rowOff>14287</xdr:rowOff>
    </xdr:to>
    <xdr:sp macro="" textlink="">
      <xdr:nvSpPr>
        <xdr:cNvPr id="4" name="テキスト ボックス 3"/>
        <xdr:cNvSpPr txBox="1"/>
      </xdr:nvSpPr>
      <xdr:spPr>
        <a:xfrm>
          <a:off x="9484522" y="259555"/>
          <a:ext cx="3233736" cy="671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一次エネルギー消費量 評価値： </a:t>
          </a:r>
          <a:r>
            <a:rPr kumimoji="1" lang="en-US" altLang="ja-JP" sz="1000"/>
            <a:t>770.2733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一次エネルギー消費量 基準値： </a:t>
          </a:r>
          <a:r>
            <a:rPr kumimoji="1" lang="en-US" altLang="ja-JP" sz="1000"/>
            <a:t>996.2136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年間冷房負荷  ： </a:t>
          </a:r>
          <a:r>
            <a:rPr kumimoji="1" lang="en-US" altLang="ja-JP" sz="1000"/>
            <a:t>237.5116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年間暖房負荷  ： </a:t>
          </a:r>
          <a:r>
            <a:rPr kumimoji="1" lang="en-US" altLang="ja-JP" sz="1000"/>
            <a:t>54.262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en-US" altLang="ja-JP" sz="1000"/>
            <a:t>BEI/Q        </a:t>
          </a:r>
          <a:r>
            <a:rPr kumimoji="1" lang="ja-JP" altLang="en-US" sz="1000"/>
            <a:t>： </a:t>
          </a:r>
          <a:r>
            <a:rPr kumimoji="1" lang="en-US" altLang="ja-JP" sz="1000"/>
            <a:t>0.3661</a:t>
          </a:r>
        </a:p>
        <a:p>
          <a:r>
            <a:rPr kumimoji="1" lang="en-US" altLang="ja-JP" sz="1000"/>
            <a:t>BEI/AC       </a:t>
          </a:r>
          <a:r>
            <a:rPr kumimoji="1" lang="ja-JP" altLang="en-US" sz="1000"/>
            <a:t>： </a:t>
          </a:r>
          <a:r>
            <a:rPr kumimoji="1" lang="en-US" altLang="ja-JP" sz="1000"/>
            <a:t>0.7732</a:t>
          </a:r>
        </a:p>
        <a:p>
          <a:r>
            <a:rPr kumimoji="1" lang="en-US" altLang="ja-JP" sz="1000"/>
            <a:t>CEC/AC*      </a:t>
          </a:r>
          <a:r>
            <a:rPr kumimoji="1" lang="ja-JP" altLang="en-US" sz="1000"/>
            <a:t>： </a:t>
          </a:r>
          <a:r>
            <a:rPr kumimoji="1" lang="en-US" altLang="ja-JP" sz="1000"/>
            <a:t>1.2197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全熱交換機Ｅ  ： </a:t>
          </a:r>
          <a:r>
            <a:rPr kumimoji="1" lang="en-US" altLang="ja-JP" sz="1000"/>
            <a:t>20.4516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空調ファンＥ  ： </a:t>
          </a:r>
          <a:r>
            <a:rPr kumimoji="1" lang="en-US" altLang="ja-JP" sz="1000"/>
            <a:t>78.666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二次ポンプＥ  ： </a:t>
          </a:r>
          <a:r>
            <a:rPr kumimoji="1" lang="en-US" altLang="ja-JP" sz="1000"/>
            <a:t>20.7271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熱源主機Ｅ    ： </a:t>
          </a:r>
          <a:r>
            <a:rPr kumimoji="1" lang="en-US" altLang="ja-JP" sz="1000"/>
            <a:t>543.8339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熱源補機Ｅ    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一次ポンプＥ  ： </a:t>
          </a:r>
          <a:r>
            <a:rPr kumimoji="1" lang="en-US" altLang="ja-JP" sz="1000"/>
            <a:t>106.5947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冷却塔ファンＥ：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冷却水ポンプＥ：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13.3935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43.8817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40.0944  W/m2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25.7902  W/m2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408.4071  </a:t>
          </a:r>
          <a:r>
            <a:rPr kumimoji="1" lang="ja-JP" altLang="en-US" sz="1000"/>
            <a:t>時間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暖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93.3049  </a:t>
          </a:r>
          <a:r>
            <a:rPr kumimoji="1" lang="ja-JP" altLang="en-US" sz="1000"/>
            <a:t>時間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熱損失係数*　 ： </a:t>
          </a:r>
          <a:r>
            <a:rPr kumimoji="1" lang="en-US" altLang="ja-JP" sz="1000"/>
            <a:t>1.6254  W/m2</a:t>
          </a:r>
          <a:r>
            <a:rPr kumimoji="1" lang="ja-JP" altLang="en-US" sz="1000"/>
            <a:t>・</a:t>
          </a:r>
          <a:r>
            <a:rPr kumimoji="1" lang="en-US" altLang="ja-JP" sz="1000"/>
            <a:t>K</a:t>
          </a:r>
        </a:p>
        <a:p>
          <a:r>
            <a:rPr kumimoji="1" lang="ja-JP" altLang="en-US" sz="1000"/>
            <a:t>夏季日射取得係数* ： </a:t>
          </a:r>
          <a:r>
            <a:rPr kumimoji="1" lang="en-US" altLang="ja-JP" sz="1000"/>
            <a:t>0.036521  </a:t>
          </a:r>
        </a:p>
        <a:p>
          <a:r>
            <a:rPr kumimoji="1" lang="ja-JP" altLang="en-US" sz="1000"/>
            <a:t>熱源容量（冷）： </a:t>
          </a:r>
          <a:r>
            <a:rPr kumimoji="1" lang="en-US" altLang="ja-JP" sz="1000"/>
            <a:t>161.5433  W/m2</a:t>
          </a:r>
        </a:p>
        <a:p>
          <a:r>
            <a:rPr kumimoji="1" lang="ja-JP" altLang="en-US" sz="1000"/>
            <a:t>熱源容量（暖）： </a:t>
          </a:r>
          <a:r>
            <a:rPr kumimoji="1" lang="en-US" altLang="ja-JP" sz="1000"/>
            <a:t>161.5433  W/m2</a:t>
          </a:r>
        </a:p>
        <a:p>
          <a:r>
            <a:rPr kumimoji="1" lang="en-US" altLang="ja-JP" sz="1000"/>
            <a:t>---------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24"/>
  <sheetViews>
    <sheetView view="pageBreakPreview" zoomScale="90" zoomScaleNormal="100" zoomScaleSheetLayoutView="90" workbookViewId="0">
      <selection activeCell="N5" sqref="N5"/>
    </sheetView>
    <sheetView tabSelected="1" workbookViewId="1"/>
  </sheetViews>
  <sheetFormatPr defaultRowHeight="13.5" x14ac:dyDescent="0.15"/>
  <cols>
    <col min="1" max="1" width="10.625" style="1" customWidth="1"/>
    <col min="2" max="7" width="11.375" style="1" customWidth="1"/>
    <col min="13" max="13" width="9" style="43"/>
  </cols>
  <sheetData>
    <row r="1" spans="1:13" ht="33" customHeight="1" x14ac:dyDescent="0.15">
      <c r="A1" s="45" t="s">
        <v>15</v>
      </c>
      <c r="B1" s="52" t="s">
        <v>23</v>
      </c>
      <c r="C1" s="52"/>
      <c r="D1" s="52"/>
      <c r="E1" s="52"/>
      <c r="F1" s="52"/>
      <c r="G1" s="52"/>
    </row>
    <row r="2" spans="1:13" ht="5.25" customHeight="1" x14ac:dyDescent="0.15">
      <c r="A2" s="28"/>
      <c r="B2" s="28"/>
      <c r="C2" s="28"/>
      <c r="D2" s="28"/>
      <c r="E2" s="28"/>
      <c r="F2" s="28"/>
      <c r="G2" s="28"/>
    </row>
    <row r="3" spans="1:13" ht="20.25" customHeight="1" x14ac:dyDescent="0.15">
      <c r="A3" s="53"/>
      <c r="B3" s="56" t="s">
        <v>6</v>
      </c>
      <c r="C3" s="57" t="s">
        <v>7</v>
      </c>
      <c r="D3" s="58" t="s">
        <v>8</v>
      </c>
      <c r="E3" s="59" t="s">
        <v>9</v>
      </c>
      <c r="F3" s="57"/>
      <c r="G3" s="57"/>
    </row>
    <row r="4" spans="1:13" ht="20.25" customHeight="1" x14ac:dyDescent="0.15">
      <c r="A4" s="54"/>
      <c r="B4" s="56"/>
      <c r="C4" s="57"/>
      <c r="D4" s="58"/>
      <c r="E4" s="46" t="s">
        <v>10</v>
      </c>
      <c r="F4" s="47" t="s">
        <v>6</v>
      </c>
      <c r="G4" s="47" t="s">
        <v>7</v>
      </c>
    </row>
    <row r="5" spans="1:13" ht="20.25" customHeight="1" thickBot="1" x14ac:dyDescent="0.2">
      <c r="A5" s="55"/>
      <c r="B5" s="24" t="s">
        <v>11</v>
      </c>
      <c r="C5" s="25" t="s">
        <v>11</v>
      </c>
      <c r="D5" s="26" t="s">
        <v>12</v>
      </c>
      <c r="E5" s="27" t="s">
        <v>13</v>
      </c>
      <c r="F5" s="25" t="s">
        <v>14</v>
      </c>
      <c r="G5" s="25" t="s">
        <v>14</v>
      </c>
    </row>
    <row r="6" spans="1:13" ht="33" customHeight="1" thickBot="1" x14ac:dyDescent="0.2">
      <c r="A6" s="2" t="s">
        <v>22</v>
      </c>
      <c r="B6" s="12">
        <v>2039000</v>
      </c>
      <c r="C6" s="13">
        <v>4928500</v>
      </c>
      <c r="D6" s="4">
        <f t="shared" ref="D6:D10" si="0">B6/C6</f>
        <v>0.413716140813635</v>
      </c>
      <c r="E6" s="6">
        <v>6184.1</v>
      </c>
      <c r="F6" s="9">
        <f>B6/E6</f>
        <v>329.71653110396016</v>
      </c>
      <c r="G6" s="41">
        <f>C6/E6</f>
        <v>796.96317976746809</v>
      </c>
      <c r="M6" s="43">
        <v>1</v>
      </c>
    </row>
    <row r="7" spans="1:13" ht="33" customHeight="1" x14ac:dyDescent="0.15">
      <c r="A7" s="2" t="s">
        <v>0</v>
      </c>
      <c r="B7" s="12">
        <v>7239400</v>
      </c>
      <c r="C7" s="13">
        <v>6160700</v>
      </c>
      <c r="D7" s="4">
        <f t="shared" si="0"/>
        <v>1.1750937393478014</v>
      </c>
      <c r="E7" s="6">
        <v>6184.1</v>
      </c>
      <c r="F7" s="9">
        <f>B7/E7</f>
        <v>1170.6473051858798</v>
      </c>
      <c r="G7" s="41">
        <f>C7/E7</f>
        <v>996.21610258566318</v>
      </c>
      <c r="M7" s="43">
        <v>1</v>
      </c>
    </row>
    <row r="8" spans="1:13" ht="33" customHeight="1" x14ac:dyDescent="0.15">
      <c r="A8" s="3" t="s">
        <v>1</v>
      </c>
      <c r="B8" s="14">
        <v>925030</v>
      </c>
      <c r="C8" s="15">
        <v>1176300</v>
      </c>
      <c r="D8" s="5">
        <f t="shared" si="0"/>
        <v>0.78638952648133975</v>
      </c>
      <c r="E8" s="7">
        <v>1274.7000000000005</v>
      </c>
      <c r="F8" s="7">
        <f t="shared" ref="F8:F10" si="1">B8/E8</f>
        <v>725.6844747783789</v>
      </c>
      <c r="G8" s="10">
        <f t="shared" ref="G8:G10" si="2">C8/E8</f>
        <v>922.80536596846275</v>
      </c>
      <c r="M8" s="43">
        <v>1</v>
      </c>
    </row>
    <row r="9" spans="1:13" ht="33" customHeight="1" x14ac:dyDescent="0.15">
      <c r="A9" s="3" t="s">
        <v>2</v>
      </c>
      <c r="B9" s="14">
        <v>2754600</v>
      </c>
      <c r="C9" s="15">
        <v>3362900</v>
      </c>
      <c r="D9" s="5">
        <f t="shared" si="0"/>
        <v>0.81911445478604772</v>
      </c>
      <c r="E9" s="7">
        <v>9516.7999999999938</v>
      </c>
      <c r="F9" s="10">
        <f t="shared" si="1"/>
        <v>289.44603227975807</v>
      </c>
      <c r="G9" s="10">
        <f t="shared" si="2"/>
        <v>353.36457632817775</v>
      </c>
      <c r="M9" s="43">
        <v>1</v>
      </c>
    </row>
    <row r="10" spans="1:13" ht="33" customHeight="1" x14ac:dyDescent="0.15">
      <c r="A10" s="3" t="s">
        <v>3</v>
      </c>
      <c r="B10" s="16">
        <v>2272200</v>
      </c>
      <c r="C10" s="17">
        <v>1149600</v>
      </c>
      <c r="D10" s="5">
        <f t="shared" si="0"/>
        <v>1.9765135699373695</v>
      </c>
      <c r="E10" s="7">
        <v>5611.7999999999993</v>
      </c>
      <c r="F10" s="10">
        <f t="shared" si="1"/>
        <v>404.89682454827334</v>
      </c>
      <c r="G10" s="10">
        <f t="shared" si="2"/>
        <v>204.85405752165084</v>
      </c>
      <c r="M10" s="43">
        <v>1</v>
      </c>
    </row>
    <row r="11" spans="1:13" ht="33" customHeight="1" x14ac:dyDescent="0.15">
      <c r="A11" s="3" t="s">
        <v>4</v>
      </c>
      <c r="B11" s="18">
        <v>396310</v>
      </c>
      <c r="C11" s="19">
        <v>396310</v>
      </c>
      <c r="D11" s="20">
        <f>B11/C11</f>
        <v>1</v>
      </c>
      <c r="E11" s="8"/>
      <c r="F11" s="11"/>
      <c r="G11" s="11"/>
      <c r="M11" s="43">
        <v>1</v>
      </c>
    </row>
    <row r="12" spans="1:13" ht="33" customHeight="1" thickBot="1" x14ac:dyDescent="0.2">
      <c r="A12" s="3" t="s">
        <v>17</v>
      </c>
      <c r="B12" s="18">
        <v>0</v>
      </c>
      <c r="C12" s="19">
        <v>0</v>
      </c>
      <c r="D12" s="20" t="s">
        <v>18</v>
      </c>
      <c r="E12" s="8"/>
      <c r="F12" s="11"/>
      <c r="G12" s="11"/>
    </row>
    <row r="13" spans="1:13" ht="33" customHeight="1" thickTop="1" thickBot="1" x14ac:dyDescent="0.2">
      <c r="A13" s="44" t="s">
        <v>20</v>
      </c>
      <c r="B13" s="21">
        <v>13588000</v>
      </c>
      <c r="C13" s="22">
        <v>12246000</v>
      </c>
      <c r="D13" s="23">
        <f t="shared" ref="D13" si="3">B13/C13</f>
        <v>1.1095868038543197</v>
      </c>
      <c r="E13" s="7">
        <v>9516.7999999999938</v>
      </c>
      <c r="F13" s="33">
        <f>B13/E13</f>
        <v>1427.7908540685953</v>
      </c>
      <c r="G13" s="33">
        <f>C13/E13</f>
        <v>1286.7770679219914</v>
      </c>
    </row>
    <row r="14" spans="1:13" ht="33" customHeight="1" thickTop="1" thickBot="1" x14ac:dyDescent="0.2">
      <c r="A14" s="47" t="s">
        <v>19</v>
      </c>
      <c r="B14" s="34">
        <v>2393900</v>
      </c>
      <c r="C14" s="34">
        <v>2393900</v>
      </c>
      <c r="D14" s="35"/>
      <c r="E14" s="32">
        <f>E13</f>
        <v>9516.7999999999938</v>
      </c>
      <c r="F14" s="33">
        <f>B14/E14</f>
        <v>251.54463685272376</v>
      </c>
      <c r="G14" s="33">
        <f>C14/E14</f>
        <v>251.54463685272376</v>
      </c>
    </row>
    <row r="15" spans="1:13" ht="33" customHeight="1" thickTop="1" thickBot="1" x14ac:dyDescent="0.2">
      <c r="A15" s="47" t="s">
        <v>5</v>
      </c>
      <c r="B15" s="15">
        <v>15981000</v>
      </c>
      <c r="C15" s="15">
        <v>14640000</v>
      </c>
      <c r="D15" s="36"/>
      <c r="E15" s="38">
        <f>E13</f>
        <v>9516.7999999999938</v>
      </c>
      <c r="F15" s="39">
        <f>B15/E15</f>
        <v>1679.2409213180913</v>
      </c>
      <c r="G15" s="40">
        <f>C15/E15</f>
        <v>1538.3322125084071</v>
      </c>
    </row>
    <row r="16" spans="1:13" ht="24.75" customHeight="1" thickTop="1" x14ac:dyDescent="0.15">
      <c r="B16" s="37"/>
      <c r="C16" s="37"/>
      <c r="F16" s="29" t="s">
        <v>16</v>
      </c>
    </row>
    <row r="17" spans="1:3" x14ac:dyDescent="0.15">
      <c r="A17" s="30" t="s">
        <v>0</v>
      </c>
      <c r="B17" s="31">
        <f>B7/$B$15</f>
        <v>0.45300043802014894</v>
      </c>
      <c r="C17" s="31">
        <f>C7/$C$15</f>
        <v>0.42081284153005466</v>
      </c>
    </row>
    <row r="18" spans="1:3" x14ac:dyDescent="0.15">
      <c r="A18" s="30" t="s">
        <v>1</v>
      </c>
      <c r="B18" s="31">
        <f>B8/$B$15</f>
        <v>5.7883111194543521E-2</v>
      </c>
      <c r="C18" s="31">
        <f>C8/$C$15</f>
        <v>8.0348360655737708E-2</v>
      </c>
    </row>
    <row r="19" spans="1:3" x14ac:dyDescent="0.15">
      <c r="A19" s="30" t="s">
        <v>2</v>
      </c>
      <c r="B19" s="31">
        <f>B9/$B$15</f>
        <v>0.17236718603341469</v>
      </c>
      <c r="C19" s="31">
        <f>C9/$C$15</f>
        <v>0.22970628415300545</v>
      </c>
    </row>
    <row r="20" spans="1:3" x14ac:dyDescent="0.15">
      <c r="A20" s="30" t="s">
        <v>3</v>
      </c>
      <c r="B20" s="31">
        <f>B10/$B$15</f>
        <v>0.14218134034165572</v>
      </c>
      <c r="C20" s="31">
        <f>C10/$C$15</f>
        <v>7.8524590163934427E-2</v>
      </c>
    </row>
    <row r="21" spans="1:3" x14ac:dyDescent="0.15">
      <c r="A21" s="30" t="s">
        <v>4</v>
      </c>
      <c r="B21" s="31">
        <f>B11/$B$15</f>
        <v>2.4798823603028597E-2</v>
      </c>
      <c r="C21" s="31">
        <f>C11/$C$15</f>
        <v>2.7070355191256831E-2</v>
      </c>
    </row>
    <row r="22" spans="1:3" x14ac:dyDescent="0.15">
      <c r="A22" s="30" t="s">
        <v>21</v>
      </c>
      <c r="B22" s="31">
        <f>B14/$B$15</f>
        <v>0.14979663350228395</v>
      </c>
      <c r="C22" s="31">
        <f>C14/$C$15</f>
        <v>0.16351775956284154</v>
      </c>
    </row>
    <row r="24" spans="1:3" x14ac:dyDescent="0.15">
      <c r="B24" s="42"/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scale="7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view="pageBreakPreview" zoomScale="90" zoomScaleNormal="100" zoomScaleSheetLayoutView="90" workbookViewId="0">
      <selection activeCell="C8" sqref="C8"/>
    </sheetView>
    <sheetView workbookViewId="1"/>
  </sheetViews>
  <sheetFormatPr defaultRowHeight="13.5" x14ac:dyDescent="0.15"/>
  <cols>
    <col min="1" max="1" width="10.625" style="1" customWidth="1"/>
    <col min="2" max="7" width="11.375" style="1" customWidth="1"/>
    <col min="13" max="13" width="9" style="43"/>
  </cols>
  <sheetData>
    <row r="1" spans="1:13" ht="33" customHeight="1" x14ac:dyDescent="0.15">
      <c r="A1" s="48" t="s">
        <v>15</v>
      </c>
      <c r="B1" s="52" t="s">
        <v>24</v>
      </c>
      <c r="C1" s="52"/>
      <c r="D1" s="52"/>
      <c r="E1" s="52"/>
      <c r="F1" s="52"/>
      <c r="G1" s="52"/>
    </row>
    <row r="2" spans="1:13" ht="5.25" customHeight="1" x14ac:dyDescent="0.15">
      <c r="A2" s="28"/>
      <c r="B2" s="28"/>
      <c r="C2" s="28"/>
      <c r="D2" s="28"/>
      <c r="E2" s="28"/>
      <c r="F2" s="28"/>
      <c r="G2" s="28"/>
    </row>
    <row r="3" spans="1:13" ht="20.25" customHeight="1" x14ac:dyDescent="0.15">
      <c r="A3" s="53"/>
      <c r="B3" s="56" t="s">
        <v>6</v>
      </c>
      <c r="C3" s="57" t="s">
        <v>7</v>
      </c>
      <c r="D3" s="58" t="s">
        <v>8</v>
      </c>
      <c r="E3" s="59" t="s">
        <v>9</v>
      </c>
      <c r="F3" s="57"/>
      <c r="G3" s="57"/>
    </row>
    <row r="4" spans="1:13" ht="20.25" customHeight="1" x14ac:dyDescent="0.15">
      <c r="A4" s="54"/>
      <c r="B4" s="56"/>
      <c r="C4" s="57"/>
      <c r="D4" s="58"/>
      <c r="E4" s="51" t="s">
        <v>10</v>
      </c>
      <c r="F4" s="50" t="s">
        <v>6</v>
      </c>
      <c r="G4" s="50" t="s">
        <v>7</v>
      </c>
    </row>
    <row r="5" spans="1:13" ht="20.25" customHeight="1" thickBot="1" x14ac:dyDescent="0.2">
      <c r="A5" s="55"/>
      <c r="B5" s="24" t="s">
        <v>11</v>
      </c>
      <c r="C5" s="25" t="s">
        <v>11</v>
      </c>
      <c r="D5" s="26" t="s">
        <v>12</v>
      </c>
      <c r="E5" s="27" t="s">
        <v>13</v>
      </c>
      <c r="F5" s="25" t="s">
        <v>14</v>
      </c>
      <c r="G5" s="25" t="s">
        <v>14</v>
      </c>
    </row>
    <row r="6" spans="1:13" ht="33" customHeight="1" thickBot="1" x14ac:dyDescent="0.2">
      <c r="A6" s="2" t="s">
        <v>22</v>
      </c>
      <c r="B6" s="12">
        <v>1804400</v>
      </c>
      <c r="C6" s="13">
        <v>4928500</v>
      </c>
      <c r="D6" s="4">
        <f t="shared" ref="D6:D10" si="0">B6/C6</f>
        <v>0.36611545094856446</v>
      </c>
      <c r="E6" s="6">
        <v>6184.1</v>
      </c>
      <c r="F6" s="9">
        <f>B6/E6</f>
        <v>291.78053394996846</v>
      </c>
      <c r="G6" s="41">
        <f>C6/E6</f>
        <v>796.96317976746809</v>
      </c>
      <c r="M6" s="43">
        <v>1</v>
      </c>
    </row>
    <row r="7" spans="1:13" ht="33" customHeight="1" x14ac:dyDescent="0.15">
      <c r="A7" s="2" t="s">
        <v>0</v>
      </c>
      <c r="B7" s="12">
        <v>4763400</v>
      </c>
      <c r="C7" s="13">
        <v>6160700</v>
      </c>
      <c r="D7" s="4">
        <f t="shared" si="0"/>
        <v>0.77319135812488837</v>
      </c>
      <c r="E7" s="6">
        <v>6184.1</v>
      </c>
      <c r="F7" s="9">
        <f>B7/E7</f>
        <v>770.26568134409206</v>
      </c>
      <c r="G7" s="41">
        <f>C7/E7</f>
        <v>996.21610258566318</v>
      </c>
      <c r="M7" s="43">
        <v>1</v>
      </c>
    </row>
    <row r="8" spans="1:13" ht="33" customHeight="1" x14ac:dyDescent="0.15">
      <c r="A8" s="3" t="s">
        <v>1</v>
      </c>
      <c r="B8" s="14">
        <v>925030</v>
      </c>
      <c r="C8" s="15">
        <v>1176300</v>
      </c>
      <c r="D8" s="5">
        <f t="shared" si="0"/>
        <v>0.78638952648133975</v>
      </c>
      <c r="E8" s="7">
        <v>1274.7000000000005</v>
      </c>
      <c r="F8" s="7">
        <f t="shared" ref="F8:F10" si="1">B8/E8</f>
        <v>725.6844747783789</v>
      </c>
      <c r="G8" s="10">
        <f t="shared" ref="G8:G10" si="2">C8/E8</f>
        <v>922.80536596846275</v>
      </c>
      <c r="M8" s="43">
        <v>1</v>
      </c>
    </row>
    <row r="9" spans="1:13" ht="33" customHeight="1" x14ac:dyDescent="0.15">
      <c r="A9" s="3" t="s">
        <v>2</v>
      </c>
      <c r="B9" s="14">
        <v>2754600</v>
      </c>
      <c r="C9" s="15">
        <v>3362900</v>
      </c>
      <c r="D9" s="5">
        <f t="shared" si="0"/>
        <v>0.81911445478604772</v>
      </c>
      <c r="E9" s="7">
        <v>9516.7999999999938</v>
      </c>
      <c r="F9" s="10">
        <f t="shared" si="1"/>
        <v>289.44603227975807</v>
      </c>
      <c r="G9" s="10">
        <f t="shared" si="2"/>
        <v>353.36457632817775</v>
      </c>
      <c r="M9" s="43">
        <v>1</v>
      </c>
    </row>
    <row r="10" spans="1:13" ht="33" customHeight="1" x14ac:dyDescent="0.15">
      <c r="A10" s="3" t="s">
        <v>3</v>
      </c>
      <c r="B10" s="16">
        <v>1973100</v>
      </c>
      <c r="C10" s="17">
        <v>1149600</v>
      </c>
      <c r="D10" s="5">
        <f t="shared" si="0"/>
        <v>1.7163361169102296</v>
      </c>
      <c r="E10" s="7">
        <v>5611.7999999999993</v>
      </c>
      <c r="F10" s="10">
        <f t="shared" si="1"/>
        <v>351.59841762001503</v>
      </c>
      <c r="G10" s="10">
        <f t="shared" si="2"/>
        <v>204.85405752165084</v>
      </c>
      <c r="M10" s="43">
        <v>1</v>
      </c>
    </row>
    <row r="11" spans="1:13" ht="33" customHeight="1" x14ac:dyDescent="0.15">
      <c r="A11" s="3" t="s">
        <v>4</v>
      </c>
      <c r="B11" s="18">
        <v>396310</v>
      </c>
      <c r="C11" s="19">
        <v>396310</v>
      </c>
      <c r="D11" s="20">
        <f>B11/C11</f>
        <v>1</v>
      </c>
      <c r="E11" s="8"/>
      <c r="F11" s="11"/>
      <c r="G11" s="11"/>
      <c r="M11" s="43">
        <v>1</v>
      </c>
    </row>
    <row r="12" spans="1:13" ht="33" customHeight="1" thickBot="1" x14ac:dyDescent="0.2">
      <c r="A12" s="3" t="s">
        <v>17</v>
      </c>
      <c r="B12" s="18">
        <v>0</v>
      </c>
      <c r="C12" s="19">
        <v>0</v>
      </c>
      <c r="D12" s="20" t="s">
        <v>18</v>
      </c>
      <c r="E12" s="8"/>
      <c r="F12" s="11"/>
      <c r="G12" s="11"/>
    </row>
    <row r="13" spans="1:13" ht="33" customHeight="1" thickTop="1" thickBot="1" x14ac:dyDescent="0.2">
      <c r="A13" s="49" t="s">
        <v>20</v>
      </c>
      <c r="B13" s="21">
        <v>10813000</v>
      </c>
      <c r="C13" s="22">
        <v>12246000</v>
      </c>
      <c r="D13" s="23">
        <f t="shared" ref="D13" si="3">B13/C13</f>
        <v>0.88298219826882252</v>
      </c>
      <c r="E13" s="7">
        <v>9516.7999999999938</v>
      </c>
      <c r="F13" s="33">
        <f>B13/E13</f>
        <v>1136.2012441156699</v>
      </c>
      <c r="G13" s="33">
        <f>C13/E13</f>
        <v>1286.7770679219914</v>
      </c>
    </row>
    <row r="14" spans="1:13" ht="33" customHeight="1" thickTop="1" thickBot="1" x14ac:dyDescent="0.2">
      <c r="A14" s="50" t="s">
        <v>19</v>
      </c>
      <c r="B14" s="34">
        <v>2393900</v>
      </c>
      <c r="C14" s="34">
        <v>2393900</v>
      </c>
      <c r="D14" s="35"/>
      <c r="E14" s="32">
        <f>E13</f>
        <v>9516.7999999999938</v>
      </c>
      <c r="F14" s="33">
        <f>B14/E14</f>
        <v>251.54463685272376</v>
      </c>
      <c r="G14" s="33">
        <f>C14/E14</f>
        <v>251.54463685272376</v>
      </c>
    </row>
    <row r="15" spans="1:13" ht="33" customHeight="1" thickTop="1" thickBot="1" x14ac:dyDescent="0.2">
      <c r="A15" s="50" t="s">
        <v>5</v>
      </c>
      <c r="B15" s="15">
        <v>13206000</v>
      </c>
      <c r="C15" s="15">
        <v>14640000</v>
      </c>
      <c r="D15" s="36"/>
      <c r="E15" s="38">
        <f>E13</f>
        <v>9516.7999999999938</v>
      </c>
      <c r="F15" s="39">
        <f>B15/E15</f>
        <v>1387.6513113651656</v>
      </c>
      <c r="G15" s="40">
        <f>C15/E15</f>
        <v>1538.3322125084071</v>
      </c>
    </row>
    <row r="16" spans="1:13" ht="24.75" customHeight="1" thickTop="1" x14ac:dyDescent="0.15">
      <c r="B16" s="37"/>
      <c r="C16" s="37"/>
      <c r="F16" s="29" t="s">
        <v>16</v>
      </c>
    </row>
    <row r="17" spans="1:3" x14ac:dyDescent="0.15">
      <c r="A17" s="30" t="s">
        <v>0</v>
      </c>
      <c r="B17" s="31">
        <f>B7/$B$15</f>
        <v>0.36069968196274421</v>
      </c>
      <c r="C17" s="31">
        <f>C7/$C$15</f>
        <v>0.42081284153005466</v>
      </c>
    </row>
    <row r="18" spans="1:3" x14ac:dyDescent="0.15">
      <c r="A18" s="30" t="s">
        <v>1</v>
      </c>
      <c r="B18" s="31">
        <f>B8/$B$15</f>
        <v>7.0046191125246099E-2</v>
      </c>
      <c r="C18" s="31">
        <f>C8/$C$15</f>
        <v>8.0348360655737708E-2</v>
      </c>
    </row>
    <row r="19" spans="1:3" x14ac:dyDescent="0.15">
      <c r="A19" s="30" t="s">
        <v>2</v>
      </c>
      <c r="B19" s="31">
        <f>B9/$B$15</f>
        <v>0.20858700590640619</v>
      </c>
      <c r="C19" s="31">
        <f>C9/$C$15</f>
        <v>0.22970628415300545</v>
      </c>
    </row>
    <row r="20" spans="1:3" x14ac:dyDescent="0.15">
      <c r="A20" s="30" t="s">
        <v>3</v>
      </c>
      <c r="B20" s="31">
        <f>B10/$B$15</f>
        <v>0.14940935938209904</v>
      </c>
      <c r="C20" s="31">
        <f>C10/$C$15</f>
        <v>7.8524590163934427E-2</v>
      </c>
    </row>
    <row r="21" spans="1:3" x14ac:dyDescent="0.15">
      <c r="A21" s="30" t="s">
        <v>4</v>
      </c>
      <c r="B21" s="31">
        <f>B11/$B$15</f>
        <v>3.000984401029835E-2</v>
      </c>
      <c r="C21" s="31">
        <f>C11/$C$15</f>
        <v>2.7070355191256831E-2</v>
      </c>
    </row>
    <row r="22" spans="1:3" x14ac:dyDescent="0.15">
      <c r="A22" s="30" t="s">
        <v>19</v>
      </c>
      <c r="B22" s="31">
        <f>B14/$B$15</f>
        <v>0.18127366348629412</v>
      </c>
      <c r="C22" s="31">
        <f>C14/$C$15</f>
        <v>0.16351775956284154</v>
      </c>
    </row>
    <row r="24" spans="1:3" x14ac:dyDescent="0.15">
      <c r="B24" s="42"/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scale="7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C11</vt:lpstr>
      <vt:lpstr>C12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宮田征門</cp:lastModifiedBy>
  <cp:lastPrinted>2012-06-07T00:50:40Z</cp:lastPrinted>
  <dcterms:created xsi:type="dcterms:W3CDTF">2012-05-10T01:52:37Z</dcterms:created>
  <dcterms:modified xsi:type="dcterms:W3CDTF">2012-09-17T05:06:26Z</dcterms:modified>
</cp:coreProperties>
</file>