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amasaya/Dropbox/投稿論文/Oventralis_SandyPacthSPP/R_script/Github/"/>
    </mc:Choice>
  </mc:AlternateContent>
  <xr:revisionPtr revIDLastSave="0" documentId="8_{1C96ECEA-388B-5C4A-8AB6-F8476674C3DA}" xr6:coauthVersionLast="47" xr6:coauthVersionMax="47" xr10:uidLastSave="{00000000-0000-0000-0000-000000000000}"/>
  <bookViews>
    <workbookView xWindow="5960" yWindow="8220" windowWidth="30880" windowHeight="17680" xr2:uid="{DC948143-E2D0-D04E-ACF9-726FE9200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5" i="1" l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A3" i="1"/>
  <c r="AB3" i="1" s="1"/>
  <c r="AE2" i="1"/>
  <c r="AD2" i="1"/>
  <c r="AC2" i="1"/>
  <c r="AA2" i="1"/>
  <c r="AB2" i="1" s="1"/>
</calcChain>
</file>

<file path=xl/sharedStrings.xml><?xml version="1.0" encoding="utf-8"?>
<sst xmlns="http://schemas.openxmlformats.org/spreadsheetml/2006/main" count="55" uniqueCount="55">
  <si>
    <t>Name</t>
  </si>
  <si>
    <t>Spawned</t>
    <phoneticPr fontId="1"/>
  </si>
  <si>
    <t>GSI</t>
  </si>
  <si>
    <t>GSI(dry)</t>
  </si>
  <si>
    <t>Attacking_other_species</t>
  </si>
  <si>
    <t>Relative_SPP120_pseud</t>
  </si>
  <si>
    <t>ERFM</t>
    <phoneticPr fontId="1"/>
  </si>
  <si>
    <t>Encounter rate of territorial male</t>
    <phoneticPr fontId="1"/>
  </si>
  <si>
    <t>CSR</t>
    <phoneticPr fontId="1"/>
  </si>
  <si>
    <t>Sperm_Swimming_velocity_10sec</t>
    <phoneticPr fontId="1"/>
  </si>
  <si>
    <t>Log_RelativeSPP_2</t>
    <phoneticPr fontId="1"/>
  </si>
  <si>
    <t>Log_RelativeSPP_1</t>
    <phoneticPr fontId="1"/>
  </si>
  <si>
    <t>Log_RelativeSPP_1_2</t>
    <phoneticPr fontId="1"/>
  </si>
  <si>
    <t>logCSR</t>
  </si>
  <si>
    <t>logERFM</t>
  </si>
  <si>
    <t>Sperm_longevity</t>
    <phoneticPr fontId="1"/>
  </si>
  <si>
    <t>LogRelativeSPP120_pseud</t>
    <phoneticPr fontId="1"/>
  </si>
  <si>
    <t>FS_Risk</t>
    <phoneticPr fontId="1"/>
  </si>
  <si>
    <t>FS_Risk_2</t>
    <phoneticPr fontId="1"/>
  </si>
  <si>
    <t>M1</t>
  </si>
  <si>
    <t>M2</t>
  </si>
  <si>
    <t>M2'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</si>
  <si>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</si>
  <si>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</si>
  <si>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</si>
  <si>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</si>
  <si>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</si>
  <si>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</si>
  <si>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</si>
  <si>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</si>
  <si>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</si>
  <si>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</si>
  <si>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</si>
  <si>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</si>
  <si>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</si>
  <si>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</si>
  <si>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</si>
  <si>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</si>
  <si>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</si>
  <si>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M30</t>
  </si>
  <si>
    <t>M31</t>
  </si>
  <si>
    <t>M32</t>
  </si>
  <si>
    <t>M33</t>
  </si>
  <si>
    <t>BD</t>
    <phoneticPr fontId="1"/>
  </si>
  <si>
    <t>Sperm_longevity_80per</t>
  </si>
  <si>
    <t>LogSM</t>
  </si>
  <si>
    <t>LogGM</t>
  </si>
  <si>
    <t>SL</t>
  </si>
  <si>
    <t>BM</t>
  </si>
  <si>
    <t>BW_dry</t>
    <phoneticPr fontId="1"/>
  </si>
  <si>
    <t>K_dry</t>
    <phoneticPr fontId="1"/>
  </si>
  <si>
    <t>LogBM</t>
    <phoneticPr fontId="1"/>
  </si>
  <si>
    <t>LogSL</t>
    <phoneticPr fontId="1"/>
  </si>
  <si>
    <t>K</t>
    <phoneticPr fontId="1"/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</si>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</sst>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0"/>
      <color rgb="FF000000"/>
      <name val="Hiragino Kaku Gothic ProN"/>
    </font>
    <font>
      <sz val="10"/>
      <color rgb="FF000000"/>
      <name val="Hiragino Kaku Gothic Pr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8E49-C2F8-B843-ADD9-8BC62A9BD2D6}">
  <dimension ref="A1:AE33"/>
  <sheetViews>
    <sheetView tabSelected="1" topLeftCell="O1" workbookViewId="0">
      <selection activeCell="V1" sqref="V1"/>
    </sheetView>
  </sheetViews>
  <sheetFormatPr baseColWidth="10" defaultRowHeight="20"/>
  <cols>
    <col min="3" max="3" width="12.140625" customWidth="1"/>
    <col min="15" max="15" width="14.28515625" customWidth="1"/>
    <col min="16" max="16" width="22.28515625" customWidth="1"/>
    <col min="19" max="19" width="21.28515625" customWidth="1"/>
  </cols>
  <sheetData>
    <row r="1" spans="1:31">
      <c r="A1" t="s">
        <v>0</v>
      </c>
      <c r="B1" t="s">
        <v>1</v>
      </c>
      <c r="C1" t="s">
        <v>7</v>
      </c>
      <c r="D1" t="s">
        <v>6</v>
      </c>
      <c r="E1" t="s">
        <v>43</v>
      </c>
      <c r="F1" t="s">
        <v>15</v>
      </c>
      <c r="G1" s="2" t="s">
        <v>44</v>
      </c>
      <c r="H1" t="s">
        <v>2</v>
      </c>
      <c r="I1" t="s">
        <v>3</v>
      </c>
      <c r="J1" t="s">
        <v>4</v>
      </c>
      <c r="K1" t="s">
        <v>8</v>
      </c>
      <c r="L1" t="s">
        <v>17</v>
      </c>
      <c r="M1" t="s">
        <v>18</v>
      </c>
      <c r="N1" t="s">
        <v>9</v>
      </c>
      <c r="O1" t="s">
        <v>10</v>
      </c>
      <c r="P1" t="s">
        <v>5</v>
      </c>
      <c r="Q1" t="s">
        <v>16</v>
      </c>
      <c r="R1" t="s">
        <v>11</v>
      </c>
      <c r="S1" t="s">
        <v>12</v>
      </c>
      <c r="T1" t="s">
        <v>13</v>
      </c>
      <c r="U1" t="s">
        <v>14</v>
      </c>
      <c r="V1" t="s">
        <v>54</v>
      </c>
      <c r="W1" s="4" t="s">
        <v>45</v>
      </c>
      <c r="X1" s="4" t="s">
        <v>46</v>
      </c>
      <c r="Y1" s="4" t="s">
        <v>47</v>
      </c>
      <c r="Z1" s="4" t="s">
        <v>48</v>
      </c>
      <c r="AA1" s="4" t="s">
        <v>49</v>
      </c>
      <c r="AB1" s="4" t="s">
        <v>50</v>
      </c>
      <c r="AC1" s="4" t="s">
        <v>53</v>
      </c>
      <c r="AD1" s="4" t="s">
        <v>51</v>
      </c>
      <c r="AE1" s="4" t="s">
        <v>52</v>
      </c>
    </row>
    <row r="2" spans="1:31">
      <c r="A2" t="s">
        <v>19</v>
      </c>
      <c r="B2">
        <v>0</v>
      </c>
      <c r="C2">
        <v>1</v>
      </c>
      <c r="D2">
        <v>1.5</v>
      </c>
      <c r="E2">
        <v>0.33898305099999998</v>
      </c>
      <c r="F2">
        <v>136</v>
      </c>
      <c r="G2" s="2">
        <v>20</v>
      </c>
      <c r="H2">
        <v>0.12402751200000001</v>
      </c>
      <c r="I2">
        <v>0.13485349999999999</v>
      </c>
      <c r="J2">
        <v>1.25</v>
      </c>
      <c r="K2">
        <v>0</v>
      </c>
      <c r="L2">
        <v>0.20621468900000001</v>
      </c>
      <c r="M2">
        <v>0.20621468900000001</v>
      </c>
      <c r="N2">
        <v>49.4700487</v>
      </c>
      <c r="O2">
        <v>-0.55088489200000001</v>
      </c>
      <c r="P2">
        <v>1.2090352E-2</v>
      </c>
      <c r="Q2">
        <v>-1.917561072</v>
      </c>
      <c r="R2">
        <v>-0.24985489599999999</v>
      </c>
      <c r="S2">
        <v>0.93319298699999997</v>
      </c>
      <c r="T2">
        <v>0</v>
      </c>
      <c r="U2">
        <v>0.176091259</v>
      </c>
      <c r="V2">
        <v>2.1999999999999999E-2</v>
      </c>
      <c r="W2" s="5">
        <v>1.2484</v>
      </c>
      <c r="X2" s="5">
        <v>-1.6576</v>
      </c>
      <c r="Y2" s="5">
        <v>8.5500000000000007</v>
      </c>
      <c r="Z2" s="5">
        <v>17.738</v>
      </c>
      <c r="AA2" s="6">
        <f>16.314</f>
        <v>16.314</v>
      </c>
      <c r="AB2">
        <f>100*AA2/(Y2^3)</f>
        <v>2.610129852520223</v>
      </c>
      <c r="AC2">
        <f t="shared" ref="AC2:AC25" si="0">100*Z2/(Y2^3)</f>
        <v>2.8379602380779523</v>
      </c>
      <c r="AD2">
        <f>LOG(Z2)</f>
        <v>1.2489046505616794</v>
      </c>
      <c r="AE2">
        <f>LOG(Y2)</f>
        <v>0.9319661147281727</v>
      </c>
    </row>
    <row r="3" spans="1:31">
      <c r="A3" t="s">
        <v>20</v>
      </c>
      <c r="B3">
        <v>0</v>
      </c>
      <c r="C3">
        <v>1.4</v>
      </c>
      <c r="D3">
        <v>3</v>
      </c>
      <c r="E3">
        <v>1.547531319</v>
      </c>
      <c r="F3">
        <v>333</v>
      </c>
      <c r="G3" s="2">
        <v>137</v>
      </c>
      <c r="H3">
        <v>0.37854889600000002</v>
      </c>
      <c r="I3">
        <v>0.41899441300000001</v>
      </c>
      <c r="J3">
        <v>8.75</v>
      </c>
      <c r="K3">
        <v>0.60833333300000003</v>
      </c>
      <c r="L3">
        <v>0</v>
      </c>
      <c r="M3">
        <v>0</v>
      </c>
      <c r="N3">
        <v>35.978018470000002</v>
      </c>
      <c r="O3">
        <v>-0.490678893</v>
      </c>
      <c r="P3">
        <v>6.2766727830000004</v>
      </c>
      <c r="Q3">
        <v>0.79772948899999996</v>
      </c>
      <c r="R3">
        <v>0</v>
      </c>
      <c r="S3">
        <v>-0.20169009700000001</v>
      </c>
      <c r="T3">
        <v>-0.21585838600000001</v>
      </c>
      <c r="U3">
        <v>0.47712125500000002</v>
      </c>
      <c r="V3">
        <v>0.06</v>
      </c>
      <c r="W3" s="5">
        <v>1.1983999999999999</v>
      </c>
      <c r="X3" s="5">
        <v>-1.2218</v>
      </c>
      <c r="Y3" s="5">
        <v>8.3550000000000004</v>
      </c>
      <c r="Z3" s="5">
        <v>15.85</v>
      </c>
      <c r="AA3" s="6">
        <f>14.32</f>
        <v>14.32</v>
      </c>
      <c r="AB3">
        <f t="shared" ref="AB3:AB25" si="1">100*AA3/(Y3^3)</f>
        <v>2.455294863530368</v>
      </c>
      <c r="AC3">
        <f t="shared" si="0"/>
        <v>2.7176273454578443</v>
      </c>
      <c r="AD3">
        <f t="shared" ref="AD3:AD25" si="2">LOG(Z3)</f>
        <v>1.2000292665537702</v>
      </c>
      <c r="AE3">
        <f t="shared" ref="AE3:AE25" si="3">LOG(Y3)</f>
        <v>0.92194645422941013</v>
      </c>
    </row>
    <row r="4" spans="1:31">
      <c r="A4" t="s">
        <v>21</v>
      </c>
      <c r="B4">
        <v>0</v>
      </c>
      <c r="C4">
        <v>0.7</v>
      </c>
      <c r="D4">
        <v>2.2000000000000002</v>
      </c>
      <c r="E4">
        <v>1.2505175980000001</v>
      </c>
      <c r="F4">
        <v>257</v>
      </c>
      <c r="G4" s="2">
        <v>97</v>
      </c>
      <c r="H4">
        <v>0.12670447700000001</v>
      </c>
      <c r="I4">
        <v>0.14128094699999999</v>
      </c>
      <c r="J4">
        <v>0.5</v>
      </c>
      <c r="K4">
        <v>0</v>
      </c>
      <c r="L4">
        <v>0.52898550700000002</v>
      </c>
      <c r="M4">
        <v>0.264492754</v>
      </c>
      <c r="N4">
        <v>46.157222650000001</v>
      </c>
      <c r="O4">
        <v>0.55690549199999995</v>
      </c>
      <c r="P4">
        <v>0.76843759099999998</v>
      </c>
      <c r="Q4">
        <v>-0.11439139800000001</v>
      </c>
      <c r="R4">
        <v>0.24383429600000001</v>
      </c>
      <c r="S4">
        <v>0.55389519200000004</v>
      </c>
      <c r="T4">
        <v>0</v>
      </c>
      <c r="U4">
        <v>0.34242268100000001</v>
      </c>
      <c r="V4">
        <v>2.1000000000000001E-2</v>
      </c>
      <c r="W4" s="5">
        <v>1.2189000000000001</v>
      </c>
      <c r="X4" s="5">
        <v>-1.6778</v>
      </c>
      <c r="Y4" s="5">
        <v>8.52</v>
      </c>
      <c r="Z4" s="5">
        <v>16.574000000000002</v>
      </c>
      <c r="AA4" s="6">
        <v>14.864000000000001</v>
      </c>
      <c r="AB4">
        <f t="shared" si="1"/>
        <v>2.4033493946405264</v>
      </c>
      <c r="AC4">
        <f t="shared" si="0"/>
        <v>2.6798380561606625</v>
      </c>
      <c r="AD4">
        <f t="shared" si="2"/>
        <v>1.2194273345076814</v>
      </c>
      <c r="AE4">
        <f t="shared" si="3"/>
        <v>0.93043959476670013</v>
      </c>
    </row>
    <row r="5" spans="1:31">
      <c r="A5" t="s">
        <v>22</v>
      </c>
      <c r="B5">
        <v>0</v>
      </c>
      <c r="C5">
        <v>0.55555555599999995</v>
      </c>
      <c r="D5">
        <v>2.7777777779999999</v>
      </c>
      <c r="E5">
        <v>1.0438596490000001</v>
      </c>
      <c r="F5">
        <v>343.5</v>
      </c>
      <c r="G5" s="2">
        <v>163</v>
      </c>
      <c r="H5">
        <v>0.42310275400000003</v>
      </c>
      <c r="I5">
        <v>0.46255506600000001</v>
      </c>
      <c r="J5">
        <v>3.4285714289999998</v>
      </c>
      <c r="K5">
        <v>0.55555555599999995</v>
      </c>
      <c r="L5">
        <v>0.22955165699999999</v>
      </c>
      <c r="M5">
        <v>0.114775828</v>
      </c>
      <c r="N5">
        <v>27.52600524</v>
      </c>
      <c r="O5">
        <v>-0.49368919300000003</v>
      </c>
      <c r="P5">
        <v>274.37400639999998</v>
      </c>
      <c r="Q5">
        <v>2.4383429649999999</v>
      </c>
      <c r="R5">
        <v>-0.21373129699999999</v>
      </c>
      <c r="S5">
        <v>0.129442898</v>
      </c>
      <c r="T5">
        <v>-0.25527250499999998</v>
      </c>
      <c r="U5">
        <v>0.443697499</v>
      </c>
      <c r="V5">
        <v>6.3E-2</v>
      </c>
      <c r="W5" s="5">
        <v>1.1711</v>
      </c>
      <c r="X5" s="5">
        <v>-1.2007000000000001</v>
      </c>
      <c r="Y5" s="5">
        <v>8.1300000000000008</v>
      </c>
      <c r="Z5" s="5">
        <v>14.89</v>
      </c>
      <c r="AA5" s="6">
        <v>13.62</v>
      </c>
      <c r="AB5">
        <f t="shared" si="1"/>
        <v>2.5345768905463446</v>
      </c>
      <c r="AC5">
        <f t="shared" si="0"/>
        <v>2.7709140895914151</v>
      </c>
      <c r="AD5">
        <f t="shared" si="2"/>
        <v>1.1728946977521761</v>
      </c>
      <c r="AE5">
        <f t="shared" si="3"/>
        <v>0.91009054559406821</v>
      </c>
    </row>
    <row r="6" spans="1:31">
      <c r="A6" t="s">
        <v>23</v>
      </c>
      <c r="B6">
        <v>0</v>
      </c>
      <c r="C6">
        <v>0.44444444399999999</v>
      </c>
      <c r="D6">
        <v>2.3333333330000001</v>
      </c>
      <c r="E6">
        <v>1.115023474</v>
      </c>
      <c r="F6">
        <v>310</v>
      </c>
      <c r="G6" s="2">
        <v>170</v>
      </c>
      <c r="H6">
        <v>0.53975108000000005</v>
      </c>
      <c r="I6">
        <v>0.59565522100000001</v>
      </c>
      <c r="J6">
        <v>4.1428571429999996</v>
      </c>
      <c r="K6">
        <v>0.177777778</v>
      </c>
      <c r="L6">
        <v>0.57188315099999998</v>
      </c>
      <c r="M6">
        <v>0.285941575</v>
      </c>
      <c r="N6">
        <v>55.276426020000002</v>
      </c>
      <c r="O6">
        <v>0.57496729199999996</v>
      </c>
      <c r="P6">
        <v>0.10732068</v>
      </c>
      <c r="Q6">
        <v>-0.96931658600000004</v>
      </c>
      <c r="R6">
        <v>0.26791669600000001</v>
      </c>
      <c r="S6">
        <v>2.8266716590000001</v>
      </c>
      <c r="T6">
        <v>-0.75012252599999996</v>
      </c>
      <c r="U6">
        <v>0.36797678499999997</v>
      </c>
      <c r="V6">
        <v>8.5000000000000006E-2</v>
      </c>
      <c r="W6" s="5">
        <v>1.1949000000000001</v>
      </c>
      <c r="X6" s="5">
        <v>-1.0706</v>
      </c>
      <c r="Y6" s="5">
        <v>8.76</v>
      </c>
      <c r="Z6" s="5">
        <v>15.747999999999999</v>
      </c>
      <c r="AA6" s="6">
        <v>14.27</v>
      </c>
      <c r="AB6">
        <f t="shared" si="1"/>
        <v>2.1228125896430883</v>
      </c>
      <c r="AC6">
        <f t="shared" si="0"/>
        <v>2.3426806350174738</v>
      </c>
      <c r="AD6">
        <f t="shared" si="2"/>
        <v>1.1972254061181919</v>
      </c>
      <c r="AE6">
        <f t="shared" si="3"/>
        <v>0.94250410616808067</v>
      </c>
    </row>
    <row r="7" spans="1:31">
      <c r="A7" t="s">
        <v>24</v>
      </c>
      <c r="B7">
        <v>0</v>
      </c>
      <c r="C7">
        <v>0.66666666699999999</v>
      </c>
      <c r="D7">
        <v>3.25</v>
      </c>
      <c r="E7">
        <v>1.095062684</v>
      </c>
      <c r="F7">
        <v>367</v>
      </c>
      <c r="G7" s="2">
        <v>210</v>
      </c>
      <c r="H7">
        <v>0.364093738</v>
      </c>
      <c r="I7">
        <v>0.40075779700000003</v>
      </c>
      <c r="J7">
        <v>2.6</v>
      </c>
      <c r="K7">
        <v>0.38666666700000002</v>
      </c>
      <c r="L7">
        <v>0.31105143699999999</v>
      </c>
      <c r="M7">
        <v>0.103683812</v>
      </c>
      <c r="N7">
        <v>59.476136359999998</v>
      </c>
      <c r="O7">
        <v>-9.0308999999999997E-3</v>
      </c>
      <c r="P7">
        <v>8</v>
      </c>
      <c r="Q7">
        <v>0.90308998699999998</v>
      </c>
      <c r="R7">
        <v>-0.38230809399999999</v>
      </c>
      <c r="S7">
        <v>0.98737838600000005</v>
      </c>
      <c r="T7">
        <v>-0.412663265</v>
      </c>
      <c r="U7">
        <v>0.51188336099999998</v>
      </c>
      <c r="V7">
        <v>5.5E-2</v>
      </c>
      <c r="W7" s="5">
        <v>1.1776</v>
      </c>
      <c r="X7" s="5">
        <v>-1.2596000000000001</v>
      </c>
      <c r="Y7" s="5">
        <v>8.24</v>
      </c>
      <c r="Z7" s="5">
        <v>15.106</v>
      </c>
      <c r="AA7" s="6">
        <v>13.724</v>
      </c>
      <c r="AB7">
        <f t="shared" si="1"/>
        <v>2.4530086197192897</v>
      </c>
      <c r="AC7">
        <f t="shared" si="0"/>
        <v>2.7000253723025054</v>
      </c>
      <c r="AD7">
        <f t="shared" si="2"/>
        <v>1.1791494803611486</v>
      </c>
      <c r="AE7">
        <f t="shared" si="3"/>
        <v>0.91592721169711577</v>
      </c>
    </row>
    <row r="8" spans="1:31">
      <c r="A8" t="s">
        <v>25</v>
      </c>
      <c r="B8">
        <v>1</v>
      </c>
      <c r="C8">
        <v>0.30769230800000003</v>
      </c>
      <c r="D8">
        <v>1.692307692</v>
      </c>
      <c r="E8">
        <v>5.4836308159999998</v>
      </c>
      <c r="F8">
        <v>396</v>
      </c>
      <c r="G8" s="2">
        <v>223</v>
      </c>
      <c r="H8">
        <v>0.58567147900000005</v>
      </c>
      <c r="I8">
        <v>0.63216700999999997</v>
      </c>
      <c r="J8">
        <v>6.3636363640000004</v>
      </c>
      <c r="K8">
        <v>0.18333333299999999</v>
      </c>
      <c r="L8">
        <v>2.3250292799999999</v>
      </c>
      <c r="M8">
        <v>0.465005856</v>
      </c>
      <c r="N8">
        <v>57.002719159999998</v>
      </c>
      <c r="O8">
        <v>0.26189609600000002</v>
      </c>
      <c r="P8">
        <v>4.2101049000000001E-2</v>
      </c>
      <c r="Q8">
        <v>-1.37570708</v>
      </c>
      <c r="R8">
        <v>-8.7298698999999993E-2</v>
      </c>
      <c r="S8">
        <v>2.1764468689999998</v>
      </c>
      <c r="T8">
        <v>-0.736758566</v>
      </c>
      <c r="U8">
        <v>0.22847932900000001</v>
      </c>
      <c r="V8">
        <v>8.5999999999999993E-2</v>
      </c>
      <c r="W8" s="5">
        <v>1.1642999999999999</v>
      </c>
      <c r="X8" s="5">
        <v>-1.0654999999999999</v>
      </c>
      <c r="Y8" s="5">
        <v>8.1999999999999993</v>
      </c>
      <c r="Z8" s="5">
        <v>14.683999999999999</v>
      </c>
      <c r="AA8" s="6">
        <v>13.603999999999999</v>
      </c>
      <c r="AB8">
        <f t="shared" si="1"/>
        <v>2.4673176535453636</v>
      </c>
      <c r="AC8">
        <f t="shared" si="0"/>
        <v>2.6631940917862482</v>
      </c>
      <c r="AD8">
        <f t="shared" si="2"/>
        <v>1.1668443758319491</v>
      </c>
      <c r="AE8">
        <f t="shared" si="3"/>
        <v>0.91381385238371671</v>
      </c>
    </row>
    <row r="9" spans="1:31">
      <c r="A9" t="s">
        <v>26</v>
      </c>
      <c r="B9">
        <v>1</v>
      </c>
      <c r="C9">
        <v>0.23076923099999999</v>
      </c>
      <c r="D9">
        <v>2.307692308</v>
      </c>
      <c r="E9">
        <v>2.74677507</v>
      </c>
      <c r="F9">
        <v>349</v>
      </c>
      <c r="G9" s="2">
        <v>179</v>
      </c>
      <c r="H9">
        <v>0.41544853100000001</v>
      </c>
      <c r="I9">
        <v>0.44045677</v>
      </c>
      <c r="J9">
        <v>5.6363636359999996</v>
      </c>
      <c r="K9">
        <v>0.40952380999999999</v>
      </c>
      <c r="L9">
        <v>1.0684798719999999</v>
      </c>
      <c r="M9">
        <v>0.35615995700000003</v>
      </c>
      <c r="N9">
        <v>50.17358815</v>
      </c>
      <c r="O9">
        <v>1.369415338</v>
      </c>
      <c r="P9">
        <v>7.6123904070000004</v>
      </c>
      <c r="Q9">
        <v>0.88152105300000005</v>
      </c>
      <c r="R9">
        <v>0.234803397</v>
      </c>
      <c r="S9">
        <v>0.84288398799999997</v>
      </c>
      <c r="T9">
        <v>-0.38772084299999998</v>
      </c>
      <c r="U9">
        <v>0.363177902</v>
      </c>
      <c r="V9">
        <v>5.3999999999999999E-2</v>
      </c>
      <c r="W9" s="5">
        <v>1.1121000000000001</v>
      </c>
      <c r="X9" s="5">
        <v>-1.2676000000000001</v>
      </c>
      <c r="Y9" s="5">
        <v>7.9</v>
      </c>
      <c r="Z9" s="5">
        <v>12.997999999999999</v>
      </c>
      <c r="AA9" s="6">
        <v>12.26</v>
      </c>
      <c r="AB9">
        <f t="shared" si="1"/>
        <v>2.4866187056196365</v>
      </c>
      <c r="AC9">
        <f t="shared" si="0"/>
        <v>2.6363026048649294</v>
      </c>
      <c r="AD9">
        <f t="shared" si="2"/>
        <v>1.1138765326310525</v>
      </c>
      <c r="AE9">
        <f t="shared" si="3"/>
        <v>0.89762709129044149</v>
      </c>
    </row>
    <row r="10" spans="1:31">
      <c r="A10" t="s">
        <v>27</v>
      </c>
      <c r="B10">
        <v>0</v>
      </c>
      <c r="C10">
        <v>0.23076923099999999</v>
      </c>
      <c r="D10">
        <v>2.461538462</v>
      </c>
      <c r="E10">
        <v>6.272671076</v>
      </c>
      <c r="F10">
        <v>424</v>
      </c>
      <c r="G10" s="2">
        <v>222</v>
      </c>
      <c r="H10">
        <v>0.60659980599999996</v>
      </c>
      <c r="I10">
        <v>0.65047701599999996</v>
      </c>
      <c r="J10">
        <v>6.2727272730000001</v>
      </c>
      <c r="K10">
        <v>0.33333333300000001</v>
      </c>
      <c r="L10">
        <v>2.2323817720000001</v>
      </c>
      <c r="M10">
        <v>0.37206362900000001</v>
      </c>
      <c r="N10">
        <v>60.103920449999997</v>
      </c>
      <c r="O10">
        <v>-1.6190095289999999</v>
      </c>
      <c r="P10">
        <v>5.990497E-3</v>
      </c>
      <c r="Q10">
        <v>-2.2225371790000001</v>
      </c>
      <c r="R10">
        <v>-1.209831914</v>
      </c>
      <c r="S10">
        <v>0.79426167800000003</v>
      </c>
      <c r="T10">
        <v>-0.47712125500000002</v>
      </c>
      <c r="U10">
        <v>0.391206626</v>
      </c>
      <c r="V10">
        <v>7.4999999999999997E-2</v>
      </c>
      <c r="W10" s="5">
        <v>1.0894999999999999</v>
      </c>
      <c r="X10" s="5">
        <v>-1.1249</v>
      </c>
      <c r="Y10" s="5">
        <v>7.57</v>
      </c>
      <c r="Z10" s="5">
        <v>12.364000000000001</v>
      </c>
      <c r="AA10" s="6">
        <v>11.53</v>
      </c>
      <c r="AB10">
        <f t="shared" si="1"/>
        <v>2.6579185538282206</v>
      </c>
      <c r="AC10">
        <f t="shared" si="0"/>
        <v>2.8501738941484924</v>
      </c>
      <c r="AD10">
        <f t="shared" si="2"/>
        <v>1.0921589963912675</v>
      </c>
      <c r="AE10">
        <f t="shared" si="3"/>
        <v>0.87909587950007273</v>
      </c>
    </row>
    <row r="11" spans="1:31">
      <c r="A11" t="s">
        <v>28</v>
      </c>
      <c r="B11">
        <v>1</v>
      </c>
      <c r="C11">
        <v>0.27272727299999999</v>
      </c>
      <c r="D11">
        <v>2.0909090909999999</v>
      </c>
      <c r="E11">
        <v>2.367869271</v>
      </c>
      <c r="F11">
        <v>376</v>
      </c>
      <c r="G11" s="2">
        <v>120</v>
      </c>
      <c r="H11">
        <v>1.0009938949999999</v>
      </c>
      <c r="I11">
        <v>1.086286595</v>
      </c>
      <c r="J11">
        <v>8.0909090910000003</v>
      </c>
      <c r="K11">
        <v>0.56666666700000001</v>
      </c>
      <c r="L11">
        <v>0.80133940400000003</v>
      </c>
      <c r="M11">
        <v>0.267113135</v>
      </c>
      <c r="N11">
        <v>50.312824679999999</v>
      </c>
      <c r="O11">
        <v>-7.1277858150000002</v>
      </c>
      <c r="P11" s="1">
        <v>5.4918800000000003E-9</v>
      </c>
      <c r="Q11">
        <v>-8.2602787840000005</v>
      </c>
      <c r="R11">
        <v>-2.0711624390000001</v>
      </c>
      <c r="S11">
        <v>0.16385097600000001</v>
      </c>
      <c r="T11">
        <v>-0.24667233299999999</v>
      </c>
      <c r="U11">
        <v>0.32033515099999998</v>
      </c>
      <c r="V11">
        <v>0.14099999999999999</v>
      </c>
      <c r="W11" s="5">
        <v>1.1444000000000001</v>
      </c>
      <c r="X11" s="5">
        <v>-0.8508</v>
      </c>
      <c r="Y11" s="5">
        <v>7.92</v>
      </c>
      <c r="Z11" s="5">
        <v>14.086</v>
      </c>
      <c r="AA11" s="6">
        <v>12.98</v>
      </c>
      <c r="AB11">
        <f t="shared" si="1"/>
        <v>2.6127577684816745</v>
      </c>
      <c r="AC11">
        <f t="shared" si="0"/>
        <v>2.8353856646250284</v>
      </c>
      <c r="AD11">
        <f t="shared" si="2"/>
        <v>1.1487876840563125</v>
      </c>
      <c r="AE11">
        <f t="shared" si="3"/>
        <v>0.89872518158949355</v>
      </c>
    </row>
    <row r="12" spans="1:31">
      <c r="A12" t="s">
        <v>29</v>
      </c>
      <c r="B12">
        <v>1</v>
      </c>
      <c r="C12">
        <v>0</v>
      </c>
      <c r="D12">
        <v>5.1428571429999996</v>
      </c>
      <c r="E12">
        <v>1.9851339670000001</v>
      </c>
      <c r="F12">
        <v>410</v>
      </c>
      <c r="G12" s="2">
        <v>346</v>
      </c>
      <c r="H12">
        <v>0.29311187100000002</v>
      </c>
      <c r="I12">
        <v>0.31834460799999997</v>
      </c>
      <c r="J12">
        <v>4.2857142860000002</v>
      </c>
      <c r="K12">
        <v>0.31666666700000001</v>
      </c>
      <c r="L12">
        <v>0.79159704200000003</v>
      </c>
      <c r="M12">
        <v>0.26386568100000002</v>
      </c>
      <c r="N12">
        <v>51.32290553</v>
      </c>
      <c r="O12">
        <v>2.9569261230000001</v>
      </c>
      <c r="P12">
        <v>1114.755024</v>
      </c>
      <c r="Q12">
        <v>3.0471794380000001</v>
      </c>
      <c r="R12">
        <v>12.645696170000001</v>
      </c>
      <c r="S12">
        <v>-3.0002356520000002</v>
      </c>
      <c r="T12">
        <v>-0.499397649</v>
      </c>
      <c r="U12">
        <v>0.71120446100000001</v>
      </c>
      <c r="V12">
        <v>4.8000000000000001E-2</v>
      </c>
      <c r="W12" s="5">
        <v>1.2129000000000001</v>
      </c>
      <c r="X12" s="5">
        <v>-1.3188</v>
      </c>
      <c r="Y12" s="5">
        <v>8.1999999999999993</v>
      </c>
      <c r="Z12" s="5">
        <v>16.376000000000001</v>
      </c>
      <c r="AA12" s="6">
        <v>15.077999999999999</v>
      </c>
      <c r="AB12">
        <f t="shared" si="1"/>
        <v>2.734652718329682</v>
      </c>
      <c r="AC12">
        <f t="shared" si="0"/>
        <v>2.9700671783636343</v>
      </c>
      <c r="AD12">
        <f t="shared" si="2"/>
        <v>1.2142078296544492</v>
      </c>
      <c r="AE12">
        <f t="shared" si="3"/>
        <v>0.91381385238371671</v>
      </c>
    </row>
    <row r="13" spans="1:31">
      <c r="A13" t="s">
        <v>30</v>
      </c>
      <c r="B13">
        <v>1</v>
      </c>
      <c r="C13">
        <v>0.14285714299999999</v>
      </c>
      <c r="D13">
        <v>3.7142857139999998</v>
      </c>
      <c r="E13">
        <v>1.1838462789999999</v>
      </c>
      <c r="F13">
        <v>638</v>
      </c>
      <c r="G13" s="2">
        <v>355</v>
      </c>
      <c r="H13">
        <v>0.25425883500000002</v>
      </c>
      <c r="I13">
        <v>0.28276544599999998</v>
      </c>
      <c r="J13">
        <v>3.7142857139999998</v>
      </c>
      <c r="K13">
        <v>0.52500000000000002</v>
      </c>
      <c r="L13">
        <v>0.31691364100000002</v>
      </c>
      <c r="M13">
        <v>0.15845682</v>
      </c>
      <c r="N13">
        <v>42.733617420000002</v>
      </c>
      <c r="O13">
        <v>1.6421664419999999</v>
      </c>
      <c r="P13">
        <v>3.2396207000000003E-2</v>
      </c>
      <c r="Q13">
        <v>-1.4895058409999999</v>
      </c>
      <c r="R13">
        <v>9.2281913069999995</v>
      </c>
      <c r="S13">
        <v>5.6352791999999999E-2</v>
      </c>
      <c r="T13">
        <v>-0.27984069700000003</v>
      </c>
      <c r="U13">
        <v>0.56987530799999997</v>
      </c>
      <c r="V13">
        <v>0.04</v>
      </c>
      <c r="W13" s="5">
        <v>1.1957</v>
      </c>
      <c r="X13" s="5">
        <v>-1.3978999999999999</v>
      </c>
      <c r="Y13" s="5">
        <v>8.26</v>
      </c>
      <c r="Z13" s="5">
        <v>15.731999999999999</v>
      </c>
      <c r="AA13" s="6">
        <v>14.146000000000001</v>
      </c>
      <c r="AB13">
        <f t="shared" si="1"/>
        <v>2.510114380443512</v>
      </c>
      <c r="AC13">
        <f t="shared" si="0"/>
        <v>2.7915396177815155</v>
      </c>
      <c r="AD13">
        <f t="shared" si="2"/>
        <v>1.1967839377377092</v>
      </c>
      <c r="AE13">
        <f t="shared" si="3"/>
        <v>0.91698004732038219</v>
      </c>
    </row>
    <row r="14" spans="1:31">
      <c r="A14" t="s">
        <v>31</v>
      </c>
      <c r="B14">
        <v>0</v>
      </c>
      <c r="C14">
        <v>0.83333333300000001</v>
      </c>
      <c r="D14">
        <v>3.6666666669999999</v>
      </c>
      <c r="E14">
        <v>3.1044153799999998</v>
      </c>
      <c r="F14">
        <v>499</v>
      </c>
      <c r="G14" s="2">
        <v>310</v>
      </c>
      <c r="H14">
        <v>0.39939140400000001</v>
      </c>
      <c r="I14">
        <v>0.42412818099999999</v>
      </c>
      <c r="J14">
        <v>5.9166666670000003</v>
      </c>
      <c r="K14">
        <v>0.14814814800000001</v>
      </c>
      <c r="L14">
        <v>1.0892506870000001</v>
      </c>
      <c r="M14">
        <v>0.27231267199999998</v>
      </c>
      <c r="N14">
        <v>60.914152889999997</v>
      </c>
      <c r="O14">
        <v>-7.9460445479999997</v>
      </c>
      <c r="P14">
        <v>4.0239648250000002</v>
      </c>
      <c r="Q14">
        <v>0.60465417600000004</v>
      </c>
      <c r="R14">
        <v>1.885756352</v>
      </c>
      <c r="S14">
        <v>1.449940121</v>
      </c>
      <c r="T14">
        <v>-0.82930377300000002</v>
      </c>
      <c r="U14">
        <v>0.56427143000000002</v>
      </c>
      <c r="V14">
        <v>6.3E-2</v>
      </c>
      <c r="W14" s="5">
        <v>1.1961999999999999</v>
      </c>
      <c r="X14" s="5">
        <v>-1.2007000000000001</v>
      </c>
      <c r="Y14" s="5">
        <v>8.2799999999999994</v>
      </c>
      <c r="Z14" s="5">
        <v>15.773999999999999</v>
      </c>
      <c r="AA14" s="6">
        <v>14.853999999999999</v>
      </c>
      <c r="AB14">
        <f t="shared" si="1"/>
        <v>2.6166908105454696</v>
      </c>
      <c r="AC14">
        <f t="shared" si="0"/>
        <v>2.7787586404701923</v>
      </c>
      <c r="AD14">
        <f t="shared" si="2"/>
        <v>1.1979418364900063</v>
      </c>
      <c r="AE14">
        <f t="shared" si="3"/>
        <v>0.91803033678488011</v>
      </c>
    </row>
    <row r="15" spans="1:31">
      <c r="A15" t="s">
        <v>32</v>
      </c>
      <c r="B15">
        <v>1</v>
      </c>
      <c r="C15">
        <v>0.58333333300000001</v>
      </c>
      <c r="D15">
        <v>3.3333333330000001</v>
      </c>
      <c r="E15">
        <v>0.44835078</v>
      </c>
      <c r="F15">
        <v>333</v>
      </c>
      <c r="G15" s="2">
        <v>193</v>
      </c>
      <c r="H15">
        <v>0.52389345899999995</v>
      </c>
      <c r="I15">
        <v>0.56553911199999995</v>
      </c>
      <c r="J15">
        <v>6.6666666670000003</v>
      </c>
      <c r="K15">
        <v>0.37142857099999999</v>
      </c>
      <c r="L15">
        <v>0.177467612</v>
      </c>
      <c r="M15">
        <v>8.8733805999999998E-2</v>
      </c>
      <c r="N15">
        <v>62.229667210000002</v>
      </c>
      <c r="O15">
        <v>-0.45199357400000001</v>
      </c>
      <c r="P15" s="1">
        <v>1.02368E-5</v>
      </c>
      <c r="Q15">
        <v>-4.9898342969999998</v>
      </c>
      <c r="R15">
        <v>9.1879850300000001</v>
      </c>
      <c r="S15">
        <v>0.44357454800000001</v>
      </c>
      <c r="T15">
        <v>-0.430124693</v>
      </c>
      <c r="U15">
        <v>0.52287874499999998</v>
      </c>
      <c r="V15">
        <v>0.107</v>
      </c>
      <c r="W15" s="5">
        <v>1.3079000000000001</v>
      </c>
      <c r="X15" s="5">
        <v>-0.97060000000000002</v>
      </c>
      <c r="Y15" s="5">
        <v>8.85</v>
      </c>
      <c r="Z15" s="5">
        <v>20.423999999999999</v>
      </c>
      <c r="AA15" s="6">
        <v>18.920000000000002</v>
      </c>
      <c r="AB15">
        <f t="shared" si="1"/>
        <v>2.7295516707774055</v>
      </c>
      <c r="AC15">
        <f t="shared" si="0"/>
        <v>2.9465308310759895</v>
      </c>
      <c r="AD15">
        <f t="shared" si="2"/>
        <v>1.310140801796194</v>
      </c>
      <c r="AE15">
        <f t="shared" si="3"/>
        <v>0.94694327069782547</v>
      </c>
    </row>
    <row r="16" spans="1:31">
      <c r="A16" t="s">
        <v>33</v>
      </c>
      <c r="B16">
        <v>1</v>
      </c>
      <c r="C16">
        <v>0</v>
      </c>
      <c r="D16">
        <v>3.8571428569999999</v>
      </c>
      <c r="E16">
        <v>5.0276214799999996</v>
      </c>
      <c r="F16">
        <v>416</v>
      </c>
      <c r="G16" s="2">
        <v>226</v>
      </c>
      <c r="H16">
        <v>0.68698060900000002</v>
      </c>
      <c r="I16">
        <v>0.74834037399999997</v>
      </c>
      <c r="J16">
        <v>6.7142857139999998</v>
      </c>
      <c r="K16">
        <v>0.366666667</v>
      </c>
      <c r="L16">
        <v>1.304086356</v>
      </c>
      <c r="M16">
        <v>0.11028613800000001</v>
      </c>
      <c r="N16">
        <v>51.400454549999999</v>
      </c>
      <c r="O16">
        <v>3.3840716030000002</v>
      </c>
      <c r="P16">
        <v>5467322.267</v>
      </c>
      <c r="Q16">
        <v>6.7377746739999997</v>
      </c>
      <c r="R16">
        <v>9.6681679900000006</v>
      </c>
      <c r="S16">
        <v>4.916625E-3</v>
      </c>
      <c r="T16">
        <v>-0.43572856900000001</v>
      </c>
      <c r="U16">
        <v>0.58626572399999999</v>
      </c>
      <c r="V16">
        <v>0.124</v>
      </c>
      <c r="W16" s="5">
        <v>1.2535000000000001</v>
      </c>
      <c r="X16" s="5">
        <v>-0.90659999999999996</v>
      </c>
      <c r="Y16" s="5">
        <v>8.6</v>
      </c>
      <c r="Z16" s="5">
        <v>18.05</v>
      </c>
      <c r="AA16" s="6">
        <v>16.57</v>
      </c>
      <c r="AB16">
        <f t="shared" si="1"/>
        <v>2.6051165306199455</v>
      </c>
      <c r="AC16">
        <f t="shared" si="0"/>
        <v>2.8378004452438153</v>
      </c>
      <c r="AD16">
        <f t="shared" si="2"/>
        <v>1.2564772062416767</v>
      </c>
      <c r="AE16">
        <f t="shared" si="3"/>
        <v>0.93449845124356767</v>
      </c>
    </row>
    <row r="17" spans="1:31">
      <c r="A17" t="s">
        <v>34</v>
      </c>
      <c r="B17">
        <v>1</v>
      </c>
      <c r="C17">
        <v>0</v>
      </c>
      <c r="D17">
        <v>2.6666666669999999</v>
      </c>
      <c r="E17">
        <v>5.0276214799999996</v>
      </c>
      <c r="F17">
        <v>416</v>
      </c>
      <c r="G17" s="2">
        <v>245</v>
      </c>
      <c r="H17">
        <v>0.54009627800000004</v>
      </c>
      <c r="I17">
        <v>0.57956406699999996</v>
      </c>
      <c r="J17">
        <v>14.83333333</v>
      </c>
      <c r="K17">
        <v>0.79166666699999999</v>
      </c>
      <c r="L17">
        <v>1.437467345</v>
      </c>
      <c r="M17">
        <v>0.23957789099999999</v>
      </c>
      <c r="N17">
        <v>51.528457449999998</v>
      </c>
      <c r="O17">
        <v>8.4590864299999993</v>
      </c>
      <c r="P17">
        <v>1275021.9779999999</v>
      </c>
      <c r="Q17">
        <v>6.1055176710000003</v>
      </c>
      <c r="R17">
        <v>9.6529086129999992</v>
      </c>
      <c r="S17">
        <v>3.362178788</v>
      </c>
      <c r="T17">
        <v>-0.101457641</v>
      </c>
      <c r="U17">
        <v>0.42596873200000002</v>
      </c>
      <c r="V17">
        <v>9.1999999999999998E-2</v>
      </c>
      <c r="W17" s="5">
        <v>1.2290000000000001</v>
      </c>
      <c r="X17" s="5">
        <v>-1.0362</v>
      </c>
      <c r="Y17" s="5">
        <v>8.42</v>
      </c>
      <c r="Z17" s="5">
        <v>17.033999999999999</v>
      </c>
      <c r="AA17" s="6">
        <v>15.874000000000001</v>
      </c>
      <c r="AB17">
        <f t="shared" si="1"/>
        <v>2.6591944853968514</v>
      </c>
      <c r="AC17">
        <f t="shared" si="0"/>
        <v>2.8535163704327804</v>
      </c>
      <c r="AD17">
        <f t="shared" si="2"/>
        <v>1.2313166429095008</v>
      </c>
      <c r="AE17">
        <f t="shared" si="3"/>
        <v>0.92531209149964955</v>
      </c>
    </row>
    <row r="18" spans="1:31">
      <c r="A18" t="s">
        <v>35</v>
      </c>
      <c r="B18">
        <v>1</v>
      </c>
      <c r="C18">
        <v>0</v>
      </c>
      <c r="D18">
        <v>3</v>
      </c>
      <c r="E18">
        <v>5.3010825309999996</v>
      </c>
      <c r="F18">
        <v>248</v>
      </c>
      <c r="G18" s="2">
        <v>148</v>
      </c>
      <c r="H18">
        <v>0.48709205999999999</v>
      </c>
      <c r="I18">
        <v>0.51853772399999998</v>
      </c>
      <c r="J18">
        <v>10.83333333</v>
      </c>
      <c r="K18">
        <v>0.25</v>
      </c>
      <c r="L18">
        <v>2.4363197190000001</v>
      </c>
      <c r="M18">
        <v>0.50780384999999995</v>
      </c>
      <c r="N18">
        <v>36.302881489999997</v>
      </c>
      <c r="O18">
        <v>2.0331230699999998</v>
      </c>
      <c r="P18">
        <v>42.632013440000001</v>
      </c>
      <c r="Q18">
        <v>1.629735844</v>
      </c>
      <c r="R18">
        <v>0.272791002</v>
      </c>
      <c r="S18">
        <v>0.38946259300000002</v>
      </c>
      <c r="T18">
        <v>-0.60205999099999996</v>
      </c>
      <c r="U18">
        <v>0.47712125500000002</v>
      </c>
      <c r="V18">
        <v>0.08</v>
      </c>
      <c r="W18" s="5">
        <v>1.2134</v>
      </c>
      <c r="X18" s="5">
        <v>-1.0969</v>
      </c>
      <c r="Y18" s="5">
        <v>8.26</v>
      </c>
      <c r="Z18" s="5">
        <v>16.423999999999999</v>
      </c>
      <c r="AA18" s="6">
        <v>15.428000000000001</v>
      </c>
      <c r="AB18">
        <f t="shared" si="1"/>
        <v>2.7375968232350134</v>
      </c>
      <c r="AC18">
        <f t="shared" si="0"/>
        <v>2.914330452736055</v>
      </c>
      <c r="AD18">
        <f t="shared" si="2"/>
        <v>1.2154789363625353</v>
      </c>
      <c r="AE18">
        <f t="shared" si="3"/>
        <v>0.91698004732038219</v>
      </c>
    </row>
    <row r="19" spans="1:31">
      <c r="A19" t="s">
        <v>36</v>
      </c>
      <c r="B19">
        <v>1</v>
      </c>
      <c r="C19">
        <v>0.6</v>
      </c>
      <c r="D19">
        <v>3</v>
      </c>
      <c r="E19">
        <v>2.376512892</v>
      </c>
      <c r="F19">
        <v>332</v>
      </c>
      <c r="G19" s="2">
        <v>251</v>
      </c>
      <c r="H19">
        <v>0.57149660700000005</v>
      </c>
      <c r="I19">
        <v>0.63199473299999998</v>
      </c>
      <c r="J19">
        <v>1.8</v>
      </c>
      <c r="K19">
        <v>0</v>
      </c>
      <c r="L19">
        <v>0.666459998</v>
      </c>
      <c r="M19">
        <v>0.16661500000000001</v>
      </c>
      <c r="N19">
        <v>57.409015150000002</v>
      </c>
      <c r="O19">
        <v>-0.93002638500000001</v>
      </c>
      <c r="P19">
        <v>0.30628651299999998</v>
      </c>
      <c r="Q19">
        <v>-0.51387212699999996</v>
      </c>
      <c r="R19">
        <v>-2.6897060310000001</v>
      </c>
      <c r="S19">
        <v>1.871423201</v>
      </c>
      <c r="T19">
        <v>0</v>
      </c>
      <c r="U19">
        <v>0.47712125500000002</v>
      </c>
      <c r="V19">
        <v>9.6000000000000002E-2</v>
      </c>
      <c r="W19" s="5">
        <v>1.2228000000000001</v>
      </c>
      <c r="X19" s="5">
        <v>-1.0177</v>
      </c>
      <c r="Y19" s="5">
        <v>8.1999999999999993</v>
      </c>
      <c r="Z19" s="5">
        <v>16.797999999999998</v>
      </c>
      <c r="AA19" s="6">
        <v>15.19</v>
      </c>
      <c r="AB19">
        <f t="shared" si="1"/>
        <v>2.7549658304435516</v>
      </c>
      <c r="AC19">
        <f t="shared" si="0"/>
        <v>3.0466040829355348</v>
      </c>
      <c r="AD19">
        <f t="shared" si="2"/>
        <v>1.2252575769240988</v>
      </c>
      <c r="AE19">
        <f t="shared" si="3"/>
        <v>0.91381385238371671</v>
      </c>
    </row>
    <row r="20" spans="1:31">
      <c r="A20" t="s">
        <v>37</v>
      </c>
      <c r="B20">
        <v>1</v>
      </c>
      <c r="C20">
        <v>0</v>
      </c>
      <c r="D20">
        <v>2.8</v>
      </c>
      <c r="E20">
        <v>2.6919276879999998</v>
      </c>
      <c r="F20">
        <v>343</v>
      </c>
      <c r="G20" s="2">
        <v>150</v>
      </c>
      <c r="H20">
        <v>0.496414782</v>
      </c>
      <c r="I20">
        <v>0.54008641400000001</v>
      </c>
      <c r="J20">
        <v>3.4</v>
      </c>
      <c r="K20">
        <v>0</v>
      </c>
      <c r="L20">
        <v>0.39371863400000001</v>
      </c>
      <c r="M20">
        <v>9.8429658000000003E-2</v>
      </c>
      <c r="N20">
        <v>29.90100267</v>
      </c>
      <c r="O20">
        <v>0.62694446100000001</v>
      </c>
      <c r="P20">
        <v>1.499528261</v>
      </c>
      <c r="Q20">
        <v>0.17595465499999999</v>
      </c>
      <c r="R20">
        <v>-1.921454668</v>
      </c>
      <c r="S20">
        <v>0.74846869199999999</v>
      </c>
      <c r="T20">
        <v>0</v>
      </c>
      <c r="U20">
        <v>0.44715803100000001</v>
      </c>
      <c r="V20">
        <v>0.09</v>
      </c>
      <c r="W20" s="5">
        <v>1.2562</v>
      </c>
      <c r="X20" s="5">
        <v>-1.0458000000000001</v>
      </c>
      <c r="Y20" s="5">
        <v>8.59</v>
      </c>
      <c r="Z20" s="5">
        <v>18.13</v>
      </c>
      <c r="AA20" s="6">
        <v>16.664000000000001</v>
      </c>
      <c r="AB20">
        <f t="shared" si="1"/>
        <v>2.6290555676847163</v>
      </c>
      <c r="AC20">
        <f t="shared" si="0"/>
        <v>2.8603443016156924</v>
      </c>
      <c r="AD20">
        <f t="shared" si="2"/>
        <v>1.2583978040955086</v>
      </c>
      <c r="AE20">
        <f t="shared" si="3"/>
        <v>0.93399316383124231</v>
      </c>
    </row>
    <row r="21" spans="1:31">
      <c r="A21" t="s">
        <v>38</v>
      </c>
      <c r="B21">
        <v>0</v>
      </c>
      <c r="C21">
        <v>0</v>
      </c>
      <c r="D21">
        <v>4.4000000000000004</v>
      </c>
      <c r="E21">
        <v>0.65790360599999997</v>
      </c>
      <c r="F21">
        <v>317</v>
      </c>
      <c r="G21" s="2">
        <v>140</v>
      </c>
      <c r="H21">
        <v>0.43618967199999997</v>
      </c>
      <c r="I21">
        <v>0.50836339799999997</v>
      </c>
      <c r="J21">
        <v>7.4</v>
      </c>
      <c r="K21">
        <v>0</v>
      </c>
      <c r="L21">
        <v>0.33243455799999999</v>
      </c>
      <c r="M21">
        <v>0.166217279</v>
      </c>
      <c r="N21">
        <v>39.908221930000003</v>
      </c>
      <c r="O21">
        <v>-0.84865394900000002</v>
      </c>
      <c r="P21">
        <v>0.24890157500000001</v>
      </c>
      <c r="Q21">
        <v>-0.60397235500000002</v>
      </c>
      <c r="R21">
        <v>-2.7305588589999998</v>
      </c>
      <c r="S21">
        <v>1.6243508419999999</v>
      </c>
      <c r="T21">
        <v>0</v>
      </c>
      <c r="U21">
        <v>0.643452676</v>
      </c>
      <c r="V21">
        <v>6.2E-2</v>
      </c>
      <c r="W21" s="5">
        <v>1.1508</v>
      </c>
      <c r="X21" s="5">
        <v>-1.2076</v>
      </c>
      <c r="Y21" s="5">
        <v>8.0299999999999994</v>
      </c>
      <c r="Z21" s="5">
        <v>14.214</v>
      </c>
      <c r="AA21" s="6">
        <v>12.196</v>
      </c>
      <c r="AB21">
        <f t="shared" si="1"/>
        <v>2.3554331332038561</v>
      </c>
      <c r="AC21">
        <f t="shared" si="0"/>
        <v>2.7451727251032807</v>
      </c>
      <c r="AD21">
        <f t="shared" si="2"/>
        <v>1.1527163111064087</v>
      </c>
      <c r="AE21">
        <f t="shared" si="3"/>
        <v>0.90471554527868092</v>
      </c>
    </row>
    <row r="22" spans="1:31">
      <c r="A22" t="s">
        <v>39</v>
      </c>
      <c r="B22">
        <v>0</v>
      </c>
      <c r="C22">
        <v>0.125</v>
      </c>
      <c r="D22">
        <v>2.75</v>
      </c>
      <c r="E22">
        <v>3.2584000369999999</v>
      </c>
      <c r="F22">
        <v>400</v>
      </c>
      <c r="G22" s="2">
        <v>174</v>
      </c>
      <c r="H22">
        <v>0.62482448800000001</v>
      </c>
      <c r="I22">
        <v>0.70455984800000004</v>
      </c>
      <c r="J22">
        <v>9</v>
      </c>
      <c r="K22">
        <v>0.42708333300000001</v>
      </c>
      <c r="L22">
        <v>0.65404374099999996</v>
      </c>
      <c r="M22">
        <v>0.163510935</v>
      </c>
      <c r="N22">
        <v>61.651074940000001</v>
      </c>
      <c r="O22">
        <v>-0.90896275599999998</v>
      </c>
      <c r="P22">
        <v>0.314964772</v>
      </c>
      <c r="Q22">
        <v>-0.50173801900000004</v>
      </c>
      <c r="R22">
        <v>-2.178939647</v>
      </c>
      <c r="S22">
        <v>1.417914685</v>
      </c>
      <c r="T22">
        <v>-0.36948737700000001</v>
      </c>
      <c r="U22">
        <v>0.43933269400000002</v>
      </c>
      <c r="V22">
        <v>8.8999999999999996E-2</v>
      </c>
      <c r="W22" s="5">
        <v>1.1509</v>
      </c>
      <c r="X22" s="5">
        <v>-1.0506</v>
      </c>
      <c r="Y22" s="5">
        <v>8</v>
      </c>
      <c r="Z22" s="5">
        <v>14.244</v>
      </c>
      <c r="AA22" s="6">
        <v>12.632</v>
      </c>
      <c r="AB22">
        <f t="shared" si="1"/>
        <v>2.4671875000000001</v>
      </c>
      <c r="AC22">
        <f t="shared" si="0"/>
        <v>2.7820312500000002</v>
      </c>
      <c r="AD22">
        <f t="shared" si="2"/>
        <v>1.153631965002216</v>
      </c>
      <c r="AE22">
        <f t="shared" si="3"/>
        <v>0.90308998699194354</v>
      </c>
    </row>
    <row r="23" spans="1:31">
      <c r="A23" t="s">
        <v>40</v>
      </c>
      <c r="B23">
        <v>0</v>
      </c>
      <c r="C23">
        <v>0.125</v>
      </c>
      <c r="D23">
        <v>2.625</v>
      </c>
      <c r="E23">
        <v>3.0482878910000002</v>
      </c>
      <c r="F23">
        <v>426</v>
      </c>
      <c r="G23" s="2">
        <v>213</v>
      </c>
      <c r="H23">
        <v>0.393700787</v>
      </c>
      <c r="I23">
        <v>0.42695052100000003</v>
      </c>
      <c r="J23">
        <v>4.125</v>
      </c>
      <c r="K23">
        <v>0.22777777799999999</v>
      </c>
      <c r="L23">
        <v>0.62050249599999996</v>
      </c>
      <c r="M23">
        <v>0.15512562399999999</v>
      </c>
      <c r="N23">
        <v>46.456363639999999</v>
      </c>
      <c r="O23">
        <v>-0.66449153100000002</v>
      </c>
      <c r="P23">
        <v>0.13785166700000001</v>
      </c>
      <c r="Q23">
        <v>-0.86058797899999995</v>
      </c>
      <c r="R23">
        <v>-2.2653001399999999</v>
      </c>
      <c r="S23">
        <v>2.5374731599999998</v>
      </c>
      <c r="T23">
        <v>-0.64248864800000005</v>
      </c>
      <c r="U23">
        <v>0.41912930799999998</v>
      </c>
      <c r="V23">
        <v>7.2999999999999995E-2</v>
      </c>
      <c r="W23" s="5">
        <v>1.2664</v>
      </c>
      <c r="X23" s="5">
        <v>-1.1367</v>
      </c>
      <c r="Y23" s="5">
        <v>8.6999999999999993</v>
      </c>
      <c r="Z23" s="5">
        <v>18.542000000000002</v>
      </c>
      <c r="AA23" s="6">
        <v>17.097999999999999</v>
      </c>
      <c r="AB23">
        <f t="shared" si="1"/>
        <v>2.5964953842275591</v>
      </c>
      <c r="AC23">
        <f t="shared" si="0"/>
        <v>2.8157806418497726</v>
      </c>
      <c r="AD23">
        <f t="shared" si="2"/>
        <v>1.2681565767403939</v>
      </c>
      <c r="AE23">
        <f t="shared" si="3"/>
        <v>0.93951925261861846</v>
      </c>
    </row>
    <row r="24" spans="1:31">
      <c r="A24" t="s">
        <v>41</v>
      </c>
      <c r="B24">
        <v>0</v>
      </c>
      <c r="C24">
        <v>0.125</v>
      </c>
      <c r="D24">
        <v>4</v>
      </c>
      <c r="E24">
        <v>2.9793451590000002</v>
      </c>
      <c r="F24">
        <v>471</v>
      </c>
      <c r="G24" s="2">
        <v>200</v>
      </c>
      <c r="H24">
        <v>0.80857896500000004</v>
      </c>
      <c r="I24">
        <v>0.91132368100000005</v>
      </c>
      <c r="J24">
        <v>4.5</v>
      </c>
      <c r="K24">
        <v>0.25</v>
      </c>
      <c r="L24">
        <v>0.67714703899999995</v>
      </c>
      <c r="M24">
        <v>0.16928676000000001</v>
      </c>
      <c r="N24">
        <v>49.480113639999999</v>
      </c>
      <c r="O24">
        <v>-0.147617427</v>
      </c>
      <c r="P24">
        <v>2.663961982</v>
      </c>
      <c r="Q24">
        <v>0.42552802299999998</v>
      </c>
      <c r="R24">
        <v>0.31810896700000002</v>
      </c>
      <c r="S24">
        <v>2.2748032070000002</v>
      </c>
      <c r="T24">
        <v>-0.60205999099999996</v>
      </c>
      <c r="U24">
        <v>0.60205999099999996</v>
      </c>
      <c r="V24">
        <v>0.14099999999999999</v>
      </c>
      <c r="W24" s="5">
        <v>1.2357</v>
      </c>
      <c r="X24" s="5">
        <v>-0.8508</v>
      </c>
      <c r="Y24" s="5">
        <v>8.61</v>
      </c>
      <c r="Z24" s="5">
        <v>17.347999999999999</v>
      </c>
      <c r="AA24" s="6">
        <v>15.472</v>
      </c>
      <c r="AB24">
        <f t="shared" si="1"/>
        <v>2.4240244853671236</v>
      </c>
      <c r="AC24">
        <f t="shared" si="0"/>
        <v>2.717940587651813</v>
      </c>
      <c r="AD24">
        <f t="shared" si="2"/>
        <v>1.2392494134767242</v>
      </c>
      <c r="AE24">
        <f t="shared" si="3"/>
        <v>0.93500315145365476</v>
      </c>
    </row>
    <row r="25" spans="1:31">
      <c r="A25" t="s">
        <v>42</v>
      </c>
      <c r="B25">
        <v>0</v>
      </c>
      <c r="C25">
        <v>0</v>
      </c>
      <c r="D25">
        <v>2.375</v>
      </c>
      <c r="E25">
        <v>7.3160644420000001</v>
      </c>
      <c r="F25">
        <v>401</v>
      </c>
      <c r="G25" s="2">
        <v>180</v>
      </c>
      <c r="H25">
        <v>0.50101268499999996</v>
      </c>
      <c r="I25">
        <v>0.55216165399999995</v>
      </c>
      <c r="J25">
        <v>5.75</v>
      </c>
      <c r="K25">
        <v>0.14583333300000001</v>
      </c>
      <c r="L25">
        <v>1.1906922929999999</v>
      </c>
      <c r="M25">
        <v>0.198448715</v>
      </c>
      <c r="N25">
        <v>60.907844570000002</v>
      </c>
      <c r="O25">
        <v>-6.4867119559999997</v>
      </c>
      <c r="P25" s="1">
        <v>8.0827799999999997E-9</v>
      </c>
      <c r="Q25">
        <v>-8.0924392390000008</v>
      </c>
      <c r="R25">
        <v>0.65478805900000003</v>
      </c>
      <c r="S25">
        <v>0.83075309399999997</v>
      </c>
      <c r="T25">
        <v>-0.83614319800000003</v>
      </c>
      <c r="U25">
        <v>0.37566361399999998</v>
      </c>
      <c r="V25">
        <v>9.4E-2</v>
      </c>
      <c r="W25" s="5">
        <v>1.2710999999999999</v>
      </c>
      <c r="X25" s="5">
        <v>-1.0268999999999999</v>
      </c>
      <c r="Y25" s="5">
        <v>8.9600000000000009</v>
      </c>
      <c r="Z25" s="5">
        <v>18.762</v>
      </c>
      <c r="AA25" s="6">
        <v>17.024000000000001</v>
      </c>
      <c r="AB25">
        <f t="shared" si="1"/>
        <v>2.3666693239795915</v>
      </c>
      <c r="AC25">
        <f t="shared" si="0"/>
        <v>2.6082853534131281</v>
      </c>
      <c r="AD25">
        <f t="shared" si="2"/>
        <v>1.2732791316265768</v>
      </c>
      <c r="AE25">
        <f t="shared" si="3"/>
        <v>0.95230800966212525</v>
      </c>
    </row>
    <row r="26" spans="1:31">
      <c r="G26" s="2"/>
      <c r="Y26" s="6"/>
    </row>
    <row r="27" spans="1:31">
      <c r="G27" s="3"/>
      <c r="Y27" s="6"/>
    </row>
    <row r="28" spans="1:31">
      <c r="G28" s="3"/>
      <c r="Y28" s="6"/>
    </row>
    <row r="29" spans="1:31">
      <c r="G29" s="3"/>
      <c r="Y29" s="6"/>
    </row>
    <row r="30" spans="1:31">
      <c r="G30" s="3"/>
      <c r="Y30" s="6"/>
    </row>
    <row r="31" spans="1:31">
      <c r="G31" s="3"/>
      <c r="Y31" s="6"/>
    </row>
    <row r="32" spans="1:31">
      <c r="G32" s="3"/>
    </row>
    <row r="33" spans="7:7">
      <c r="G3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Morita</dc:creator>
  <cp:lastModifiedBy>Masaya MORITA</cp:lastModifiedBy>
  <dcterms:created xsi:type="dcterms:W3CDTF">2023-07-18T08:50:33Z</dcterms:created>
  <dcterms:modified xsi:type="dcterms:W3CDTF">2025-09-24T01:44:43Z</dcterms:modified>
</cp:coreProperties>
</file>