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bee70a478b786324/Desktop/837Files/"/>
    </mc:Choice>
  </mc:AlternateContent>
  <xr:revisionPtr revIDLastSave="102" documentId="13_ncr:40009_{03A10C4C-6C1B-46A0-BE1A-67420E2403F8}" xr6:coauthVersionLast="46" xr6:coauthVersionMax="46" xr10:uidLastSave="{B3EFCA33-893F-4063-9759-2CBFCC4ABC92}"/>
  <bookViews>
    <workbookView xWindow="-98" yWindow="-98" windowWidth="20715" windowHeight="13276" firstSheet="1" activeTab="1" xr2:uid="{00000000-000D-0000-FFFF-FFFF00000000}"/>
  </bookViews>
  <sheets>
    <sheet name="CB_DATA_" sheetId="2" state="veryHidden" r:id="rId1"/>
    <sheet name="SP 500 " sheetId="1" r:id="rId2"/>
  </sheets>
  <definedNames>
    <definedName name="CB_269862339f07454aa85e0262697532f6" localSheetId="1" hidden="1">'SP 500 '!$O$31</definedName>
    <definedName name="CB_Block_00000000000000000000000000000000" localSheetId="1" hidden="1">"'7.0.0.0"</definedName>
    <definedName name="CB_Block_00000000000000000000000000000001" localSheetId="0" hidden="1">"'637500881374671679"</definedName>
    <definedName name="CB_Block_00000000000000000000000000000001" localSheetId="1" hidden="1">"'637500881376324625"</definedName>
    <definedName name="CB_Block_00000000000000000000000000000003" localSheetId="1" hidden="1">"'11.1.5046.0"</definedName>
    <definedName name="CB_BlockExt_00000000000000000000000000000003" localSheetId="1" hidden="1">"'11.1.2.4.900"</definedName>
    <definedName name="CB_e014975af4cd4e548afd707a577fcc6d" localSheetId="1" hidden="1">'SP 500 '!$K$6</definedName>
    <definedName name="CB_e76f2a107d764948bc76399be9cb5577" localSheetId="1" hidden="1">'SP 500 '!$L$6</definedName>
    <definedName name="CB_f5a507ce580c4b1caee669ed61b1bc6b" localSheetId="1" hidden="1">'SP 500 '!$K$8</definedName>
    <definedName name="CBWorkbookPriority" localSheetId="0" hidden="1">-2003034393970350</definedName>
    <definedName name="CBx_1a01fb54a39f457e99c3830a35e201fa" localSheetId="0" hidden="1">"'CB_DATA_'!$A$1"</definedName>
    <definedName name="CBx_46cdde3666fa483e865a391142267dcf" localSheetId="0" hidden="1">"'SP 500 '!$A$1"</definedName>
    <definedName name="CBx_Sheet_Guid" localSheetId="0" hidden="1">"'1a01fb54-a39f-457e-99c3-830a35e201fa"</definedName>
    <definedName name="CBx_Sheet_Guid" localSheetId="1" hidden="1">"'46cdde36-66fa-483e-865a-391142267dcf"</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s>
  <calcPr calcId="191029" concurrentCalc="0" concurrentManualCount="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2" i="1"/>
  <c r="N2" i="1" a="1"/>
  <c r="N2" i="1"/>
  <c r="O2" i="1"/>
  <c r="N3" i="1" a="1"/>
  <c r="N3" i="1"/>
  <c r="O3" i="1"/>
  <c r="N4" i="1" a="1"/>
  <c r="N4" i="1"/>
  <c r="O4" i="1"/>
  <c r="N5" i="1" a="1"/>
  <c r="N5" i="1"/>
  <c r="O5" i="1"/>
  <c r="N6" i="1" a="1"/>
  <c r="N6" i="1"/>
  <c r="O6" i="1"/>
  <c r="N7" i="1" a="1"/>
  <c r="N7" i="1"/>
  <c r="O7" i="1"/>
  <c r="N8" i="1" a="1"/>
  <c r="N8" i="1"/>
  <c r="O8" i="1"/>
  <c r="N9" i="1" a="1"/>
  <c r="N9" i="1"/>
  <c r="O9" i="1"/>
  <c r="N10" i="1" a="1"/>
  <c r="N10" i="1"/>
  <c r="O10" i="1"/>
  <c r="N11" i="1" a="1"/>
  <c r="N11" i="1"/>
  <c r="O11" i="1"/>
  <c r="N12" i="1" a="1"/>
  <c r="N12" i="1"/>
  <c r="O12" i="1"/>
  <c r="N13" i="1" a="1"/>
  <c r="N13" i="1"/>
  <c r="O13" i="1"/>
  <c r="N14" i="1" a="1"/>
  <c r="N14" i="1"/>
  <c r="O14" i="1"/>
  <c r="N15" i="1" a="1"/>
  <c r="N15" i="1"/>
  <c r="O15" i="1"/>
  <c r="N16" i="1" a="1"/>
  <c r="N16" i="1"/>
  <c r="O16" i="1"/>
  <c r="N17" i="1" a="1"/>
  <c r="N17" i="1"/>
  <c r="O17" i="1"/>
  <c r="N18" i="1" a="1"/>
  <c r="N18" i="1"/>
  <c r="O18" i="1"/>
  <c r="N19" i="1" a="1"/>
  <c r="N19" i="1"/>
  <c r="O19" i="1"/>
  <c r="N20" i="1" a="1"/>
  <c r="N20" i="1"/>
  <c r="O20" i="1"/>
  <c r="N21" i="1" a="1"/>
  <c r="N21" i="1"/>
  <c r="O21" i="1"/>
  <c r="N22" i="1" a="1"/>
  <c r="N22" i="1"/>
  <c r="O22" i="1"/>
  <c r="N23" i="1" a="1"/>
  <c r="N23" i="1"/>
  <c r="O23" i="1"/>
  <c r="N24" i="1" a="1"/>
  <c r="N24" i="1"/>
  <c r="O24" i="1"/>
  <c r="N25" i="1" a="1"/>
  <c r="N25" i="1"/>
  <c r="O25" i="1"/>
  <c r="N26" i="1" a="1"/>
  <c r="N26" i="1"/>
  <c r="O26" i="1"/>
  <c r="N27" i="1" a="1"/>
  <c r="N27" i="1"/>
  <c r="O27" i="1"/>
  <c r="N28" i="1" a="1"/>
  <c r="N28" i="1"/>
  <c r="O28" i="1"/>
  <c r="N29" i="1" a="1"/>
  <c r="N29" i="1"/>
  <c r="O29" i="1"/>
  <c r="N30" i="1" a="1"/>
  <c r="N30" i="1"/>
  <c r="O30" i="1"/>
  <c r="N31" i="1" a="1"/>
  <c r="N31" i="1"/>
  <c r="P31" i="1"/>
  <c r="K8" i="1"/>
  <c r="L6" i="1"/>
  <c r="B11" i="2"/>
  <c r="A11" i="2"/>
  <c r="K6" i="1"/>
  <c r="O31"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J2" i="1"/>
  <c r="J3" i="1"/>
  <c r="J4" i="1"/>
  <c r="J5" i="1"/>
  <c r="J6" i="1"/>
  <c r="J7" i="1"/>
  <c r="J8" i="1"/>
  <c r="J9" i="1"/>
  <c r="J10" i="1"/>
  <c r="J11" i="1"/>
  <c r="J12" i="1"/>
  <c r="J13" i="1"/>
  <c r="J14" i="1"/>
  <c r="J15" i="1"/>
  <c r="J16" i="1"/>
  <c r="J17" i="1"/>
  <c r="L2" i="1"/>
  <c r="K2" i="1"/>
  <c r="I3" i="1"/>
  <c r="I4" i="1"/>
  <c r="I5" i="1"/>
  <c r="I6" i="1"/>
  <c r="I7" i="1"/>
  <c r="I8" i="1"/>
  <c r="I9" i="1"/>
  <c r="I10" i="1"/>
  <c r="I11" i="1"/>
  <c r="I12" i="1"/>
  <c r="I13" i="1"/>
  <c r="I14" i="1"/>
  <c r="I15" i="1"/>
  <c r="I16" i="1"/>
  <c r="I1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<sst xmlns="http://schemas.openxmlformats.org/spreadsheetml/2006/main" count="45" uniqueCount="41">
  <si>
    <t>Date</t>
  </si>
  <si>
    <t>Open</t>
  </si>
  <si>
    <t>High</t>
  </si>
  <si>
    <t>Low</t>
  </si>
  <si>
    <t>Close</t>
  </si>
  <si>
    <t>Adj Close</t>
  </si>
  <si>
    <t>Volume</t>
  </si>
  <si>
    <t>Year</t>
  </si>
  <si>
    <t>Annual Return</t>
  </si>
  <si>
    <t>Avg Annual Return</t>
  </si>
  <si>
    <t>St Deviation</t>
  </si>
  <si>
    <t>Return</t>
  </si>
  <si>
    <t>Starting Investment</t>
  </si>
  <si>
    <t>Annual Investment</t>
  </si>
  <si>
    <t>Total</t>
  </si>
  <si>
    <t>Times Above $1,000,000</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</si>
  <si>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</si>
  <si>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</si>
  <si>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</si>
  <si>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</si>
  <si>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</si>
  <si>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</si>
  <si>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</si>
  <si>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</si>
  <si>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</si>
  <si>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</si>
  <si>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</si>
  <si>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</si>
  <si>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1a01fb54-a39f-457e-99c3-830a35e201fa</t>
  </si>
  <si>
    <t>CB_Block_0</t>
  </si>
  <si>
    <t>㜸〱敤㕣㕢㙣ㅣ㔷ㄹ摥㌳摥㕤敦慣敤搸㡤搳㑢㑡㘹つ㙤㈹搴挱㡤搳㠶㔲㈰〴㕦㥡挴慤ㄳ扢戱㤳㠲〰㙤挶扢㘷攲㘹㜶㘶摣㤹㔹㈷㉥㤵㕡㐱㑢㐱㕣㔵㉥愲㔰㉥㉡〸㠹ㄷ㉥㉦摣㠵〴㐲〲愱㈲㈱〴て㐸㍣ㄴ㠴攰〱㠴㈲昱挲〳ㄲ㝣摦㤹㤹摤㤹㕤敦搸摤戶攰㈲㥦㜴㝦㥦㌹户㌹攷晣搷昳晦㘷㥡ㄳ戹㕣敥摦㐸晣换㤴㘷收扡愵つ㍦㤰昶挴㡣㕢慦换㙡㘰戹㡥㍦㌱攵㜹挶挶扣攵〷㝤㘸㔰慣㔸愸昷ぢㄵ摦㝡㐸㤶㉡敢搲昳搱愸㤰换㤵㑡扡㠶㝡づ挲摦㐸晣愰戳搷㘰ㅥ㘰㜹㘶㝡㘱攵〱㡣扡ㄴ戸㥥㍣㌰㜶㌶散㝢㘴㜲㜲㘲㜲攲昰挱㍢摥㌰㜱昰挰搸㑣愳ㅥ㌴㍣㜹挴㤱㡤挰㌳敡〷挶ㄶㅢ㉢㜵慢㝡慦摣㔸㜶㉦㐸攷㠸㕣㌹㜸晢㡡㜱挷ㅢ㈷敦㌸㝣搸扣敢慥㌷づ攲搵戹㔳㌳搳㡢㥥㌴晤ㄷ㘹捣〲愷㝣挷慣慣㕡㕣㥢㤴㥥攵㥣㥦㤸㤹挶㝦㠹昹攳改捥㠹愵㔵㈹〳扥㕡㝡搲愹㑡㕦㐷挷〱㝢捡昷ㅢ昶ㅡ㌷㑦户㡦㘱愹㔵挳てち昶㡣慣搷㜵㍢ㅥ戵㘴㉦㘰敦敡挶挶愰扤㈴ㅤ摦ち慣㜵㉢搸㈸摡换ㄸ愸㌶㘴㥦昱攵㘹挳㌹㉦㑦ㄹ戶㉣搸挷ㅢ㔶㉤ㅦ愶㕣摦㉤昱㄰挹㠹愹攵㑦㑣昹昶捣慡攱愹ㄹ昹摣㤸㡣戶挷扣㙡扡敤㡤摤挷攵搴搵ㅢ㌸收捤摤摢愱收慣攱㌵㕢㡥㜷㙦ㄹ㉤㍥㍤㠳摢扡户㑦散㔱扡捦敢扡昷㔱㕢㤹㙥㉤〶㈲晡㔶㍢㡡挵攸㐵㠲㝥㠲ㄲ〱ㄱ愸㤷〹〶〸〶〱㐴晥ㅦ攰㤲㘴㐷㔶㘹ㄵ㐳慢慣㘸㤵慡㔶愹㘹ㄵ愹㔵㑣慤㜲㕥慢慣㙡ㄵ㑢慢㍣愰㔵㉥愰㑤㥣㑡晤晤㕡㤴㙥ㄹ㝦攲换扦ㅥ晦昸摣㈷摥昳㤳㤳〷㝦㜴晡挹挱㍤㘸㜴㕦㌴愹㔹捦戸〸㔲㙢㔱昱愱㠹㠳晣户㌵㔷㠰㈹捣挳收㥤收攴㘴敤昰㐱攳㜶愳挰㘵㘵㈰㍦㐵㈸㈳㘸㍢㘸摥㙦㌹㌵昷愲挲摤㜵搳㠶㉦㕢ㅢ㌷ㅥ搵㑤扢つ愷收扦㘲昳捡愵挰〸攴戵敤㜵慤㐱㍡扡㉤㠱慤愴慦摥㜷㝤㝢户戳㐶扤㈱愷㉥㔹㘱昵㉢摢慡敤㐵捦㕤改㕥㝢捣㤳て㌶㙢㍢㘶㌴〵愱戶慥挶敥㔸㘵㔸ㄵ捥㙢㙣㘶搵昵愵愳愶㌷㙥㉦㕡搵ぢ搲㕢㤲ㄴ㠹戲愶㤶㝡㈵慢㈲慥ㅦ㕦㜰戰㔰㜰㙢敤搵挹㔲昳敥㑢〱㤸㔹搶㌰摦㌵改〵ㅢ换挶㑡㕤㕥㤵㙡ㄲ扥ㄳㄵ晢㔳挵挷摣㙡挳㥦㜱㥤挰㜳敢改㥡愹摡扡〱㐹㔳㍢改搶㘴㍥㥦㔳㐲〱〲户慦㑦㠸摣慤摤㜹㐱㈱㈲㠱㘲㌲昲㌵㘹戲㥢㌸㡤搵㘱ㄵ㜵㐹㥡搴㙥摡㘲㌰捥㔷挹㤸っづ㑣慣㠹晡㠳㉦㝤敤ㄶ挳㌶㌱昷搲㌶搶戴搱㘸昵㜷慦㑢㈷㌸㘱㌸戵扡昴㌲戵㥦攰㡣昴㘱㠰挲㘵〸㠴慥扢㐷㔵㈷㉥㠹㡤挲㐵慢ㄶ慣ㄶ㔷愵㜵㝥㌵㐰ㄹ㌴㘴愹挴慤敤㐸晡ㄵ㈸搲昷ㄲ㡣〲㤴换戹攲㍥㌶㉡㤶㤱㜲〵㑡愷っ㕥㑥〹㜲昶㑢昱昲愰㜹捣慡〷㌲ㄴ捡挳㈶㌰ㄲ㙡㌵㠵扥㈱㤲愸㘷㔴㐳㠵戱捦㥣〱㤵ㅡ㤶ㄳ㙣戴昸戶㠳㑢㐲㈲摡㤵〵㍢㑥ㄶ㔰ㄴ愴攵㐱〶慦㠱㘸摡愴㐱㜶攳〴ㄱ㤱つ㌲㌴㍢㐶㑥ㄳㄹ摢㘷挸〸戴㑦ㄲ㈱㕢ㅦ散㉥㈳㐸散㥤㐴捡㑥㕤昹㜱㔷㥡㙤㘶换㠷搲散㑡㙣㥣㝥ㄵ挱搵〴搷㄰散〷㄰㝦㠶㠴愳㤴㐳㍥㥤昴㔷攰㔹扦㡥攰㤵〰㤰㑦㍡㘵㑥㈴慡㘸㐳㙤挷㡥㘴扢㈱搸挹捡㈸づ㐵ㄱ㉤攳愶㥤㌹㘴㉢㐴㐷㔶攷捥搰戵㜹愵㘳㕦搳㥤㌶㤳换㈱㐵㘶㌴㑤慥㜵㡢愶挹㡤㘰搳ㅥ昵搶つ攸慡㡦ㄱ扣ち愰慣扦㥡㄰捡㠵〶敦昶㉣㝡㥡㤴㉦ぢ戳㈸㌴㠶㝡㔴昰ㄱ㈱昳〸㤰㈱攴㍡㡥㉦扢㌶㌴捤挱㜱昳㘵㙦㐳ㅦ攸捥摦ㄱ搲摢昴收慥摥愱扦攸㜹㕡搱㌷㠲扤挴敦扢敡㤸㥢㔱慤扦㠶攰ㄶ㠰㌶ㅤ挳搳昷昳昵ㄴ㈸戳搸㑥㘰㙥㉦扤㉥捡捡㕤摥㔸㤳㑡〳つ㥡换㠶㜷㕥〶昰㘰捣捤挲ㄶ㜶㍤㑦搶㜱愸慤愹〲㥥㕦慥㑥ㄷ晡挷㍣搷㘶昹慥㡤散扦㉣ㄴ㐳㍥慦昵攵摡㙣攴っ㕢㌳攱㜳㑡㔰づ㜵昰敤摤㠵㐴愲㔳㥡扣搸㉦晢㝣戹㉢㐹㝡㤰㈴慦挳戶敡户〲㐰㑡㠸摦㜶㤵㈸〷搸散昵慡㔹摡㘲愵㠷㉦攳㜴搲收㐳散㤰㈳〳愱挳㜶ㅡ晥〳㝦挸㕥戲散愶戰ㄸ戰ㄷ愵㔷㠵㙦挱慡换㜲攸㤶愵愸搹㤵ㄵ㉦ㄳ㔹搱搷搷㜱㥥捥昰慦㈹㍡㘹㤳ㄲ㤹摣㥥㔹㤹㜱ㄶ㙦ㄱㄵ摤㤰ㄴ㉡ㄹ慥愱愶〴㈲攵戱敤慥㠸改㐱挴摣㠶㡤搳てㄲ㑣ㄲㅣ〲㈸晣ㄲ㤲㘶扢ㅢ捦㜰㔸晦㍡㕤摡㤵㑡慥㐴㌴㈸ㄷ攱戳㕤㠵搵㘱扥收つ〴㜷〲戴㤹㍦㜴㐰㘶㄰愲㐲㜹㠲㄰㔵ㄸ挳㍣㙢挹㡢愴㠱㍤㈶〲㑢㌳つ㍦㜰㙤㐶㤶㠶捣㔹昷㤴ㅢ捣㕡晥ㅡ㈲㔱愳㘶㤴戹㝦㔵㍡愰㉥て戶㑦㕢㤹扢戶㈶㙢扡戹攴㌶㈰摡收㘶㜷挲挱ㅣ摢〱㕢㔲㥤捤㌵㠱搴摢昹ㄸ㐳〸散戴昲户搲ㅢ扢㉤敦㌷て㝤挳慤ㅤ㕤戶㠲扡ㅣ㌰㐳愶㘳扥㘴㘲ㄷㄱ㌹愸昵㥢换慢㥥㤴戳㐳收㜱捦慡搵㉤㐷ㄲㄹ戰㌱ㄹ慣㥢㤷攷ㄱ㈵㔸㜴ㄹ〳㜴㥤㈱㜳搹㌳ㅣ㝦捤㘰㐰㜱㘳㙦敡㐹㠵㐵ち收戴攵昸㜸㡤挲㈲昳挳收搲慡㝢ㄱㄱ摢㠶敤ㅣ㌷搶晣ㅤ㠱ㄵㄲ㝤㤸ㄴ㙡㠴㈶㌴㑤㤴戴㔲慦昸攱㠱㍣㤷㈳敦攵〹ㄴ慥㜲〵晡捣㌳戴㌷敤晡㈸㐶㐳㍢㥤㜳ㅡ㐴昴愸㔹搸㤷㈹㠵挹愹晡㕤散昳㈶㠰㝢㡥㥦㤹㙢㐵收㕥㔰捣扡㐰㉦㝦㠶㡣㔷㘴搱っ㠴搰㐷户㈷㈴ㄵ㤶㤱㜲挰㠱挰㌸㥦摡挹慦㙣慡㌶愴扥㍤慤散㌱㐴㤲〶捤㜹㘳㐵搶ㄱ㡦戶㡤㘰㑦昸㐰㌳搶㌶敡㝥㔴㌷攳摡戶㐱搲㈲㔹㉥㔵つ㔲昰㔴㈳㜰㑦㕡㡥㙥〲㈸晡㡢㡡㡣㑢㈸㌲㉥愹愲㐱昳㌴㐳㠳㉡捦戱摣昳㠶㘷〵慢戶㔵㉤昱㠱攱扢ㅤ㐱㤳㘰㜲㑡摥㌸挵㌲㘳慣捤㥡㍦〳㤳捤㥦〰扡㈷㈰㐷戹㜵㐴㍦㈸㔷ㄳ㐵晣ㄳ㍤㍡㤶㈰㘰㤴愷㔴㝦ぢ㐶㉢愸摢ㄱ㄰㌹㉡㕤㡥敦㘰㕣㝥〴㈵愱㄰㈲搶㌳㐸〴㕥挱㠴㤰愷㡢扢㘸㥥㜱慣〰搸㈳挶㡥㔹挱慣て㤴〳㈰慢㡥户搷㉡慣㈶㍡㡤㌷戵挲つ㥤㔵㈹㌵㜱㝤㘷㝤㔲㙦摣戴㐹㜵愸㔱ㄲ㡡㘴慢㐶㑡戳㙣㌲挷㥤愴㙡㠴㔲摣戱戶ㄱ㔹㙥搳搶扥㔳㡡扣〰挵愴㘸㈶愷扦㔵ㄱち〲扤㤱㡥愲捦㍥㥢㍣ㄲㄱㅢ摡〰㘵敡愹戰㙣㈸ち〹捥攱摡㐹㑤㤶愳㈷昰昷㥥㈸扢搰〸㔲㌵挶愵搱愸㘶慡㕥㕦㜰㘰㈵㔴つ慦戶㐳㔸ㅡ㙢ぢ㌵㡣攲捥㕥戵㝦戸扤〹㐶㡣搸㤰㘱㤱っ㍦㌰搸㄰捣㤵㠸愸搲㍡ㅢ攲㔶㌷㡢㑢㝣㍡㈹つ㐷㘱㘰㈹愸捤捡㜵㘵㠶戵㉣昹㔱搵愱㜹㕡㔴㜲㔴㌷愷㔶㝣愸昴㠰㜲㍣捡㈹〶搷捤搳㜴㑢攱ㄲ〳挴㙥㤴㕢慣〶〸敤㌶〷攰挹㘰攷㘰〷㍢ㄲ㠶㑥㘸㥤㔱㠲ㄶ㌳〸㌷扤〸昲㑥㡦ㄸ㠵㈰㌵㔵晡晢㔱昱搹愷㤸扥㜶㌴ㄷ㘷㈲㈶㘲戸㉢挳㝡〰㜲㤳㤱㐹㜲搱㘸ㅣ㌰て㈵㥢ㄲ㕡㠳㜱ㄹ㑤㡣㈱㥡㝣㕥㠰㕢㍣㡣㘵つ㤳㙤敡戸攷ㄶ㔸搰愶昵㡤㍤收㥣㔳慤㌷㙡㔲愹攲㔸㔶㉢㡤扣㈳昰愵慥〰㠶摣㤴戱㉦搱愶捣攱㈸挵㈵ㄳ㐹扤摢摤晡㔱㜴㔷㐲づ㘳㠴慡㡦〱挸っ户㥣ち㠸㜵摣㔳愰㝤戸户㜵㠱㐱㕤㥥㠳㐸敢㈸愲㉣㥢挷㝤扣㘶ㄴ㔹㜱㕢愲搹扣㍢敦搲㘶㑦ㄴ㥤戰挲愲ㅤ㠱㈳慣㌳ㄴ㜸挵㈲㡣㤱ㅥ戹㠳㠳攴㉥㐷搱摤换㡦愸挷摣㘵愰㐲㘱㐰㌰挶换㔳㔰づ扢ち㐶愲挱慤戵慣㙥挱攸㉦㉤㙦㝤ち㐰㌰っ㑣㠳ㄶ㉤㐳〳㘷〶昹慤つ㥣ㅢ搰㉡㈳㐲㥡っ愶㌲㐶㌹ち㠷㍤㤰〶㙥攲㐱㝡搹㠵ㄲち昶愹㡢㘱昱摤挴㜱ㅢ㐷㈰搷扢慡慤㜰搱〸㜰晤挵搹摦㔶㍣㔵慢搱摣㠵㝦㙥㐷㘰ㄵ㔷㌷㐲㜳㜴㕦摢愵㉣戵㈶摡㜷㌷戶㔵㐴㤷〵て捤㑥㥣㌰㠲敡敡㔲戰ㄱ㕥摣敡㤵㈴ち㍦㠴㍦㘲搳户搳㘶捥㍢扣㠸扡捥扤㉦㕦㜰摣㡢㡥㥡㔷挱攷慤㍦㔰〸慥㔰昶㜳㤲攵摣扦昱㑦㈵㉤㔷昸〱㐶摣捥戴㌹㐰换㐱挲㜱㔴ち愵挱ㄸ昲ㄹ㜴〲摢扤㜹㙢㠰㜴戲慦㡤㑥㤴㈰搸㈵ㄴ攷晣㡢㐶㈸攲晢㐰㉢㠹㈵㍣㤲㘳捦扦ち搶ㄷ摦㐳〹ㄱ㡥攷㐸㡣ㄴ㕥㠵㕣〶敡㤴㈰㡦慥㜸昰㐲挸晦て㤶㘲㙥摥㤴㥤晥ぢ捣㉣扥摢㡥愲敢㠹愲敦㜴愰㐸昰ㅡ㠸攲摦㝢㤰㠹㔳㠱攱搹攷ㄵ〸攷㥡㜶て愰㉦昹㠵摦晦攱〱㜴㍥㈲づ㘵愳㈱搴㜶㌳㥥㥢㈶㐲㕦㠷㠹挰攰扤㌲ㄱ㑥㈲㈳ㄸ挵て㑤㠴挸〷戲㠰㠲慤㑤〴挶昶㌲っ挱㐴愸㌵攱搶攰〹散㉡㥢晥戱ㄳ戸㜸㉢㝤挴昳愱戴晣ㄹ㜸愴慥敥㉣㕥㌴㍣挳摥慦捡㡦㝢ㄲ捡捣㕢挶㑤㙥搵㠵㍤慥摤戴㐶㜵摡挴㔷ㄱ㝢搹㜷晤㈹摢扢扦づ㑣㠵㈹㜴摦㡢㤲㈸扥〰㑦㠹攰戹㈱昷㥥㝤㕦㍦晥㠷㠷ㅥ㍢捡摢㙡ㄱ慤ㄶ㙥㐵扥㤷㤰㍤敤〹〴㜵ㄳㄷ㐵慥攴㠷㌹㈷昱㠹㤲戵㔶㤷搳㠶愷慣㈰㕦户攳㙣㐸㜸〹挲っ㠹㙦㈷㤸㤸戸昷㄰㥡㤸ㄳ㙤敥㑥昵㘱㤳㜲ㄱ㑥㈴㈶慥㝣㝡㜱搸㔰㜴㔵㘴㍤㕡㥢㠵㙦㐲ㄵ㍤捦㠹愴慤㐴㥥㍡㤹㠴昸㐶扢慥㍢㑣㕤ㄷㅥ㘴ㄸ昶㡦愵ㄴ攲て愴㤰攴㐱㠶ㄷ〲㤴㤴㍡㡤㑣攱㌶㠰㡣挸㕡㝢㠸㤷晥㠰㕤㈱㈰㥢㤷晥㝡晣㠸〵扢〸㉣挶扥昸㕥㑦戴戴㐵㘳搵挴㔰慤戲㘹㤶㤰㔱㠷ㄷㄶ㑣挶愵㈹㑢攷㄰㑡户敤㡥攲㑢㠶散㌰昰ㄶ㌲㜶挱愶慦慤㙣摦敤㌴㜰昳〳㝡愶愸ㄴ㠶戳㤷挵㌸㤰慡ㄸ㕤搸戴ㅣㄶㄱづ㠷搹㘶愷㠱愸ち㍡换搹㡦㔳㈹㠲㝦晣㔲㠸昵攳慤愱慦㙣慦愱㡥㜳晡戱㐰晥㘰㝦㕤㥦挱搸㜸㉢㌹〶ㄲ㜶㕢慤㑡攱昵昰㌳攸挲㐵攷㠴摥捡慡㘷㜱ㄸ㝦㘲捥敡搳㍡昴㍦愳搷㡡戳捥戲㌷挳搸㈹晤晦㜶ㄴ㙣愹晦〵㘳㙦ち㤱敦㠸㌲㝣㈸㌰㝥戲㘵挸㠶㍢〲捦㌶㠲㌷敡㘰慣慢㉣㐳摥㘱㙥〹ㅦ慦㠶搵㑡㠲挳敦㤵㙦扦ㅡ搱散㑢摢㜶愰慢〰㘴㙣愸昰㔵㠸愰慥晤搳㜲㉢㍥摤ㄶ摦㠹㡥晢㑥㕡㔵捦昵㕤㌳ㄸ㕢㐲搰㜷㡣摦㥥㤹戰㜹愶挴㔷摡㠵摡㡤搸㠹挱㜷愳捦愹〵〸散㔳㌲㜸戱㘲㤱㡣㉣㙣㉦㤲挱敦㤰㐶ㄲ攱㈵㙡〷晦ち昳扥㠶㔱挷愷慢ぢ昰㜵〶㉣摡ㄱ捡㉥昴㌸户摦搰攰搶攱㡥搶扤昰〷挹晡〴㠲㘳㙡〹敦㝣㌷昷戵㝤て搲㙤愳戵昹㙣搹㥢捦慤㕣㜸〶㌸摤摥㕢搲㈴挳㜷昲㡢攴戲㕥㈱挴愵晤愳昸扢㝤〷㉤㐷ㅢ〵㥤㐷ㅦ㜴搳ㄱ㌶㕥㠷晢㙣ㅢ搱敦㜳攸㉡愶〸昰搳㡤㈸挳〷㐱㉦ㅦ㔹㔱㝣〱换㈲〳㈰㥦㉢㔶〱扡㔳昵搳㥢㔱昵㐸㉣㤰〵捦ㄸ㈴挷戲昸ㅣㅡ㜲扢挲㘵㠳㈵戸㙣愱捥ㄲ挸敢㜱て攴㜳㠲㘷〹㌵㤱捦愰㐳㜳㈲ㄶ㑡扢㑦攴搳㥢㑤㐴搰ち㔰ぢ㑤㡥㍦ㄲ㙢ㄱ扤㡥㙡摤㈶㜰〸㕣㠰㘱㡡㐵捡㥡㘲ㄸ㕡昸ㅥ㌱㠳昴慢攸敦㜳㐷㝦昹㉣搳摦㡥ち㈵〸㔱㤵㥥㍣〵愱㥡晣挷㤲㤳昷㔰摡㝤昲ㅦ搹㙣昲㈳㤴㤱㥣㠹ㅥ〰っ昵㠹ち晥愸挵㌴㤰攱㍥昲㈷捥ㄱ攰㤷㥡挵㠸㠱ㄲ搵昷㈲㌲攸换つ㔷慤㉥㈱ㄳ昷㉤㜰晤ㄹㅦ昷㈸晢㠸ㄷ㈱改换㈹㠶捥搸㘲愸ㄵ㑢㜶攴㠵摤ㄱ戲〱㑢攲搷戲㕤㐵㝡戱挷〸扦㜸㈲㐶捣㠹ㄳ昱㤷㔳㕡ㄴ㜳〲㘱㠴ㄶ㈹改㠷ㅢ㈹摥ㅦ㌷晥搶户㕢㉥㔳㔴㈰㠱㝡挲挶愴㌳搵昸昱戸昱㈱㝣㤵愵摡攴㜸㠳㠰改戹戸㌱改㔱㌵㝥㉣㙥晣搷㐳晢㥢㡤㘳㍡っ㐷㉥㤰㐸㌲㙣㕤㘵晤㈷扥搰ㅥ㐶昳㠲㐹晤㌹㘰㠶挵㤴㥣㉡㜴㕣㔷ㅡ㜴㄰㤷㐱㍣㝣㈳㍤㡦扢㑤戸〲〲㈱ㅢ晥慦ㄲ收㜰攷㘹搶〸っ㝣〲扤㡥㘰戳愷慢㈷㜶㉥㥡ぢㅥち晡捤㌹ㅦ㘷慡摡㡥㈲ㄱ㤸〳昹㜰㝦户㜰捡㘷㤸㡥慤晤㠸㠳㘴ㅡ敦㤰昴愶㍣㔴㘰㈵㉦摥ㅢ㘳㌶昷㘸㡢㘶昴㐷㠰ㅣ㐸㐷㐰㘶昴㐷〱挳㐰っ㙦㉢攷㐶挸晦㡡戹摦换㡡昷ㄱ㍣〶㔰ㄶ㘴㜶搲㐱昱㜱㠰攱昸㝦㔴㌱戶慥晣㈵㥡㜸㈸㝥㔹㤲㡣昴㈷搸攱〳〰㝤㜰摦㡡㠸〸换晡〷㔱㤲㝣㈹〵㠷㝡改㠷㔸昱㘱㠲㡦〰㤴ぢ㥣散戶㜷㡤㙢敡㔱㜳㝤ㄴ㕤挵愳〴昸改ㅦ㡢㌲㝣㈸㜰ㅦ摥摣摤㔶收㔱㌸晥戰ㅦ愱捥搴ㄷ晣㜷攳㡢晣つ㉥扡て晦㐳㤲㠲㌲散昳摡㥢㝡ㅢ㡢㑣㐰㥢㕣晤搶戰搹㉦㘰ㅣ慥慢ㄵ㐱攱㠸㔴㉡㈵慤㈸㠸㙦㉥㔸戸㜸〳摦㜲㐴㔵〸㐱ㅡ㔰ㄵ㑥㔴㜱ㄴ〵晡㈷搸㤴㌸㈶㥥昴㑦昲㠹愸㔵㥢昸愹㈸挳〷㐱扣慡敥て㐴摤攳ㄷㄲ搷慡挲㙡㝢㈱昱慦㉡㔶㤳㉦㝣㡡㠳㈹㘴㈱㤳搶㑡㐴㥡愲愱捦㈱㌳搴㌷捣戹摤㡦㥦㜶㐹㔴捦搵捥㥤晢攷㜰㝥散摡晣摢摦㌶昸搴㜳扦昸攳㤳扦㜹搷㤱扦晣敢改愷㝦昳愷㈷㥦晤搷て㔷㡥晣散㤹㘷㝥㝡捦ㄷ㥦晤攳㕥昳㑢摡户晦㌹晦愵㠷㈷㉦㍣晣愰㜹收搶攳て扦攳㠱晢㈶ㄷ慦ㄸ敦敢敢敦扦㘵昴攷搷扣㜶攴搱〷扦㉢㝥晣扢慢ㅤ愱㤶㡢ㄷ愴愷挱㘵慢㘹㝣ㅥㄹ㑣㠳㌳㝥㐹愷挱攵慡㡤㕡㠹㌶㙡ㅡ〵㈵昸㌴㌸〱㔵㘱愴㉢〶晥〳㠹㍥戲㠰</t>
  </si>
  <si>
    <t>Decisioneering:7.0.0.0</t>
  </si>
  <si>
    <t>46cdde36-66fa-483e-865a-391142267dcf</t>
  </si>
  <si>
    <t>CB_Block_7.0.0.0:1</t>
  </si>
  <si>
    <t>㜸〱敤㕣㔹㙣㈴㐷ㄹ㥥㙡捦㡣愷挷昶摡㔹㙦㡥㑤㐲攲㈴㠴㐰扣㌸敢㑤㌶ㄷ㉣㡢㡦散㤱㜸搷捥摡扢〱〱㥡㙤捦㔴慦㍢㍢摤敤㜴昷㜸搷㈱㔲㈲〸㤷㌸㈲㠵㐳〴〲㐴ㄱ㡡挴ぢ搷〳昷ぢㄲㄲ〸〵㠹㠷昰㠰挴㐳㐰ㅣて㈰戴ㄲ㉦㍣㈰挱昷㔵㜷捦㜴捦㜸摡捥㈴〱〷戹㌶昳扢扡慥慥慡晦慣晦慦㑥㑥攴㜲戹㝦㈳昱㉦㔳㥥㤹㙢ㄷ搷晤㐰摡ㄳ㌳㙥扤㉥慢㠱攵㍡晥挴㤴攷ㄹ敢㜳㤶ㅦ昴愱㐱戱㘲愱摥㉦㔴㝣敢㔱㔹慡慣㐹捦㐷愳㐲㉥㔷㉡改ㅡ敡㌹〸㝦㈳昱㠳捥㕥㠳㜹㠰愵㤹改昹攵㠷㌱敡㘲攰㝡㜲摦搸㤹戰敦愱挹挹㠹挹㠹㠳晢敦戸㜳㘲晦扥戱㤹㐶㍤㘸㜸昲㤰㈳ㅢ㠱㘷搴昷㡤㉤㌴㤶敢㔶昵〱戹扥攴㥥㤷捥㈱戹扣晦昶㘵攳㡥扢㈷敦㌸㜸搰扣攷㥥扢〷昱敡摣挹㤹改〵㑦㥡晥㙢㌴㘶㠱㔳扥㘳㔶㔶㉤慥㑤㑡捦㜲捥㑤捣㑣攳扦挴晣昱㜴搷挴攲㡡㤴〱㕦㉤㍤改㔴愵慦愳攳㠰㍤攵晢つ㝢㤵㥢愷摢㐷戰搴慡攱〷〵㝢㐶搶敢扡ㅤ㡦㕡戲攷戱㜷㜵㘳㝤搰㕥㤴㡥㙦〵搶㥡ㄵ慣ㄷ敤㈵っ㔴ㅢ戲㑦晢昲㤴攱㥣㤳㈷つ㕢ㄶ散愳つ慢㤶て㔳慥敦㤶㜸㠸攴挴搴昲㈷愶㝣㝢㘶挵昰搴㡣㝣㙥㑣㐶摢㈳㕥㌵摤昶愶敥攳㜲敡敡つㅣ昳收敥敤㔰㜳挶昰㥡㉤挷扢户㡣ㄶ㥦㥥挱㙤摤摢㈷昶㈸摤攷㙤摤晢愸慤㑣户ㄶ〳ㄱ㝤慢ㅤ挵㘲昴㈲㐱㍦㐱㠹㠰〸搴换〴〳〴㠳〰㈲晦て㜰㐹戲㈳慢戴㡡愱㔵㤶戵㑡㔵慢搴戴㡡搴㉡愶㔶㌹愷㔵㔶戴㡡愵㔵ㅥ搶㉡攷搱㈶㑥愵晥㝥㉤㑡昳摦㝤愹昸愷愹摦ㅣ㝢挱㥦慤㍦晢愳㡦㝥㜰㜰ㄷㅡ㍤ㄸ㑤㙡搶㌳㉥㠰搴㕡㔴㝣㘰㘲㍦晦㙤捥ㄵ㘰ち昳愰㜹㤷㌹㌹㔹㍢戸摦戸摤㈸㜰㔹ㄹ挸㑦ㄱ捡〸摡づ㥡て㔹㑥捤扤愰㜰㜷敤戴攱换搶挶㡤㐷㜵搳㙥挳愹昹搷㙣㕣戹ㄸㄸ㠱扣扡扤慥㌵㐸㐷户㐵戰㤵昴搵晢慥㙢敦㜶挶愸㌷攴搴㐵㉢慣㝥㔳㕢戵扤攰戹换摤㙢㡦㜸昲㤱㘶㙤挷㡣愶㈰搴搶搴搸ㅤ慢っ慢挲㜹㡤捤慣戸扥㜴搴昴挶敤〵慢㝡㕥㝡㡢㤲㈲㔱搶搴㔲㉦㘷㔵挴昵攳昳づㄶち㙥慤摤㤸㉣㌵敦扢ㄸ㠰㤹㘵つ昳㕤㤵㕥戰扥㘴㉣搷攵ㄵ愹㈶攱㍢㔱戱㌷㔵㝣挴慤㌶晣ㄹ搷〹㍣户㥥慥㤹慡慤ㄹ㤰㌴戵ㄳ㙥㑤收昳㌹㈵ㄴ㈰㜰晢晡㠴挸摤摡㥤ㄷㄴ㈲ㄲ㈸㈶㈳㕦㤵㈶扢㠹㔳㔸ㅤ㔶㔱㤷愴㐹敤捤㥢っ挶昹㉡ㄹ㤳挱㠱㠹㌵㔱㝦昰愵㙦摤㘴搸㈶收㕥摦挶㥡㌶ㅡ慤晥扥㌵改〴挷っ愷㔶㤷㕥愶昶ㄳ㥣㤱㍥っ㔰戸〴㠱搰㜵昷愸敡挴㐵戱㕥戸㘰搵㠲㤵攲㡡戴捥慤〴㈸㠳㠶㉣㤵戸戵ㅤ㐹扦っ㐵晡㙥㠲㔱㠰㜲㌹㔷摣挳㐶挵㌲㔲慥㐰改㤴挱换㈹㐱捥㝥㈹㕥ㅥ㌴㡦㔸昵㐰㠶㐲㜹搸〴㐶㐲慤愶搰㌷㐴ㄲ昵㡣㙡愸㌰昶㤸㌳愰㔲挳㜲㠲昵ㄶ摦㜶㜰㐹㐸㐴㍢戲㘰摢挹〲㡡㠲戴㍣挸攰㌵㄰㑤㥢㌴挸㙥㥣㈰㈲戲㐱㠶㘶挷挸㘹㈲㘳晢っㄹ㠱昶㐹㈲㘴敢晤摤㘵〴㠹扤㤳㐸搹愹㉢㍦敥㐸戳㡤㙣昹㔰㥡㕤㡥㡤搳慦㈰戸㤲攰㉡㠲扤〰攲捦㤰㜰㤴㜲挸愷㤳㝥つ㥥昵㙢〹摥〴〰昹愴㔳收㐴愲㡡㌶搴㔶散㐸戶ㅢ㠲㥤慣㡣攲㔰ㄴ搱㌲㙥摡㤹㐳戶㐲㜴㘴㜵㙥て㕤㥢㔷㍡昶㉤摤㘹㌳戹ㅣ㔲㘴㐶搳攴㕡㌷㘹㥡摣〸㌶敤㔱㙦㕤㡦慥晡ㄸ挱つ〰㘵晤㐶㐲㈸ㄷㅡ扣㕢戳攸㘹㔲扥㈱捣愲搰ㄸ敡㔱挱㐷㠴捣㈳㐰㠶㤰敢㌸扥散搸搰㌴〷挷捤㌷扣つ扤慦㍢㝦㐷㐸㙦搳㥢㍢㝡㠷晥愲㔷㘸㐵摦〴昶ㄲ扦敢慡㘳㙥㐶戵晥ㄶ㠲㕢〰摡㜴っ㑦摦慦搴㔳愰捣㘲㍢㠱戹摤昴扡㈸㉢㜷㘹㝤㔵㉡つ㌴㘸㉥ㄹ摥㌹ㄹ挰㠳㜱㝣ㄶ戶戰敢㜹戲㡥㐳㙤㑤ㄵ昰晣㜲㘵扡搰㍦攲戹㌶换㜷㙣㘴晦つ愱ㄸ昲㜹慤㉦搷㘶㈳㘷搸㥡〹㥦㔳㠲㜲愸㠳㙦敦㉥㈴ㄲ㥤搲攴挵㝥搹攷换ㅤ㐹搲㠳㈴㜹ㅢ戶㔵扦ㄵ〰㔲㐲晣愶慢㐴搹挷㘶㙦㔷捤搲ㄶ㉢㍤㝣ㄹ愷㤳㌶ㅦ㘲㠷ㅣㄹ〸ㅤ戶搳昰ㅦ昸㐳昶愲㘵㌷㠵挵㠰扤㈰扤㉡㝣ぢ㔶㕤㤶㐳户㉣㐵捤㡥慣㜸㠳挸㡡扥扥㡥昳㜴㠶㝦㑤搱㐹㥢㤴挸攴昶捣捡㡣戳㜸㡢愸攸㠶愴㔰挹㜰つ㌵㈵㄰㈹㡦㙤㜷㐴㑣て㈲收㌶㙣㥣扥㥦㘰㤲攰〰㐰攱㔷㤰㌴㕢摤㜸㠶挳晡搷攸搲慥㔴㜲㈵愲㐱戹〸㕦散㉡慣づ昲㌵㜷ㄲ摣〵搰㘶晥搰〱㤹㐱㠸ち攵〹㐲㔴㘱っ昳㡣㈵㉦㤰〶㜶㤹〸㉣捤㌴晣挰戵ㄹ㔹ㅡ㌲㘷摤㤳㙥㌰㙢昹慢㠸㐴㡤㥡㔱收愱ㄵ改㠰扡㍣搸㍥㙤㘵敥敡慡慣改收愲摢㠰㘸㍢㍥扢ㅤづ收搸づ搸㤲敡㙣慥〹愴摥捥挷ㄸ㐲㘰愷㤵扦㤵摥搸㉤㜹扦㜹攸ㅢ㙥敤攸㤲ㄵ搴攵㠰ㄹ㌲ㅤ昳㈵ㄳ扢㠸挸㐱慤摦㕣㕡昱愴㥣ㅤ㌲㡦㝡㔶慤㙥㌹㤲挸㠰㡤挹㘰摤㥣㍣㠷㈸挱㠲换ㄸ愰敢っ㤹㑢㥥攱昸慢〶〳㡡敢扢㔳㑦㉡㉣㔲㌰愷㉤挷挷㙢ㄴㄶ㤹ㅦ㌶ㄷ㔷摣ぢ㠸搸㌶㙣攷愸戱敡㙦ぢ慣㤰攸挳愴㔰㈳㌴愱㘹愲愴㤵㝡挵てて攴戹ㅣ㜹㉦㑦愰㜰㤵㉢搰㘷㥥愱扤㘹搷㐷㌱ㅡ摡改㥣搳㈰愲㐷捤挲扥㑣㈹㑣㑥搵敦㘱㥦㝢〱敥㍦㝡晡㜸㉢㌲昷慡㘲搶〵㝡昹㌳㘴扣㈲㡢㘶㈰㠴㍥扡㕤㈱愹戰㡣㤴〳づ〴挶昹搴㑥㝥㘵㔳戵㈱昵敤㙡㘵㡦㈰㤲㌴㘸捥ㄹ换戲㡥㜸戴㙤〴扢挲〷㥡戱戶㔱昷愳扡ㄹ搷戶つ㤲ㄶ挹㜲戱㙡㤰㠲愷ㅡ㠱㝢挲㜲㜴ㄳ㐰搱㕦㔴㘴㕣㐴㤱㜱㔱ㄵつ㥡愷ㄸㅡ㔴㜹㡥攵㥥㌳㍣㉢㔸戱慤㙡㠹てっ摦㙤ぢ㥡〴㤳㔳昲挶㈹㤶ㄹ㘳㙤搶晣㘹㤸㙣晥〴搰㍤〱㌹捡慤㈳晡㐱戹㥡㈸攲㥦攸搱戱〴〱愳㍣愵晡㍢㌱㕡㐱摤㡥㠰挸㔱改㔲㝣〷攳搲攳㈸〹㠵㄰戱㥥㐱㈲昰ち㈶㠴㍣㕤摣㐵昳戴㘳〵挰ㅥ㌱㜶挴ち㘶㝤愰ㅣ〰㔹㜵扣扤㕡㘱㌵搱㘹扣愹ㄵ慥敦慣㑡愹㠹敢㍡敢㤳㝡攳捤ㅢ㔴㠷ㅡ㈵愱㐸㌶㙢愴㌴换〶㜳摣㑥慡㐶㈸挵ㅤ㙢ㅢ㤱攵㌶㙤敤㍢愵挸慢㔰㑣㡡㘶㜲晡扢ㄴ愱㈰搰ㅢ改㈸晡散戳挹㈳ㄱ戱愱つ㔰愶㥥ち换㠶愲㤰攰㜱㕣㍢愹挹㜲昴〴晥摥ㄵ㘵攷ㅢ㐱慡挶戸㌸ㅡ搵㑣搵敢昳づ慣㠴慡攱搵戶〹㑢㘳㙤愱㠶㔱摣搹慢昶て户㌷挱㠸ㄱㅢ㌲㉣㤲攱〷〶ㅢ㠲戹ㄲㄱ㔵㕡㘷㐳摣敡㘶㜱㠹㑦㈷愴攱㈸っ㉣〶戵㔹戹愶捣戰㤶㈵㍦慡㍡㌴㑦㡢㑡㡥敡收搴戲て㤵ㅥ㔰㡥㐷㌹挵攰扡㜹㡡㙥㈹㕣㘲㠰搸㡤㜲ぢ搵〰愱摤收〰㍣ㄹ㙣ㅦ散㘰㐷挲搰〹慤㌳㑡搰㘲〶攱愶ㄷ㐱摥改ㄱ愳㄰愴愶㑡㝦㍦㉣扥昴っ搳㌷づ攷攲㑣挴㐴っ㜷㘵㔸て㐰㙥㌲㌲㐹㉥ㅡ㡤〳收愱㘴㔳㐲㙢㌰㉥愳㠹㌱㐴㤳捦ぢ㜰㡢㠷戱慣㘱戲㑤ㅤ昷摣〲ぢ摡戴扥扥换㍣敥㔴敢㡤㥡㔴慡㌸㤶搵㑡㈳㙦ぢ㝣愹㉢㠰㈱㌷㘵散㑢戴㈹挷㜱㤴攲㤲㠹愴摥敤㙥晤㌰扡㉢㈱㠷㌱㐲搵挷〰㘴㠶㕢㑥〵挴㍡敥㈹搰㍥摣摤扡挰愰㉥捦㐱愴㜵ㄴ㔱㤶捤攱㍥㕥㌳㡡慣戸㉤搱㙣捥㥤㜳㘹戳㈷㡡㡥㔹㘱搱戶挰ㄱ搶ㄹち扣㘲ㄱ挶㐸㡦摣挱㐱㜲㤷愲攸敥愵挷搵㘳敥ㄲ㔰愱㌰㈰ㄸ攳攵㈹㈸㠷㕤〵㈳搱攰搶㕡㔶户㘰昴㤷㤶户㍥〵㈰ㄸ〶愶㐱㡢㤶愱㠱㌳㠳晣收〶捥昵㘸㤵ㄱ㈱㑤〶㔳ㄹ愳ㅣ㠵挳ㅥ㐸〳㌷昱㈰扤攴㐲〹〵㝢搴挵戰昸㙥攲戸㡤㈳㤰敢㕤搱㔶戸㘰〴戸晥攲散㙤㉢㥥慡搵㘸敥挲㍦户㉤戰㡡慢ㅢ愱㌹扡愷敤㔲㤶㕡ㄳ敤扢㥢摡㉡愲换㠲〷㘶㈷㡥ㄹ㐱㜵㘵㌱㔸て㉦㙥昵㑡ㄲ㠵㥦挰ㅦ戱攱摢㘹㌳攷ㅤ㕥㐴㕤攳摥㤷捦㍢敥〵㐷捤慢攰昳搶ㅦ㈸〴㔷㈸晢㌹挹㜲敥摦昸愷㤲㤶㉢晣ㄸ㈳㙥㘵摡ㅣ愰攵㈰攱㌸㉡㠵搲㘰っ昹っ㍡㠱敤摥扣㌵㐰㍡搹搳㐶㈷㑡㄰散㄰㡡㜳敥㌵㈳ㄴ昱㈳愰㤵挴ㄲㅥ挹戱攷㉦㠰昵挵て㔱㐲㠴攳㌹ㄲ㈳㠵ㅢ㤰换㐰㥤ㄲ攴搱ㄵて㕥〸昹晦挱㔲捣捤ㅢ戲搳㝦㠱㤹挵て摡㔱㜴ㅤ㔱昴晤づㄴ〹㕥〳㔱晣㝢㍦㌲㜱㉡㌰㍣晢㡡〲攱㕣搳捥〱昴㜵扦昰晢㍦㍣㠰捥㐵挴愱㙣㌴㠴摡㙥挶㜳搳㐴攸敢㌰ㄱㄸ扣㔷㈶挲〹㘴〴愳昸愱㠹㄰昹㐰收㔱戰戹㠹挰搸㕥㠶㈱㤸〸戵㈶摣ㅡ㍣㠱㕤㘱搳㍦㜶っㄷ㙦愵㡦㜸㍥㤴㤶㍦〳㡦搴㤵㥤挵ぢ㠶㘷搸㝢㔵昹㔱㑦㐲㤹㜹㑢戸挹慤扡戰挷搵ㅢ搶愸㑥ㅢ昸㉡㘲㉦晢㡥㍦㘵㙢昷搷㠱愹㌰㠵敥㝢㔱ㄲ挵㔷攱㈹ㄱ㍣㌷攴㍥戸攷㥢㐷㝦晦攸㤳㠷㜹㕢㉤愲搵挲慤挸昷ㄲ戲愷㍤㠱愰㙥攲愲挸攵晣㌰攷〴㍥㔱戲㔶敢㜲摡昰㤴ㄵ攴敢㜶㥣つ〹㉦㐱㤸㈱昱㙤〷ㄳㄳ昷ㅥ㐲ㄳ㜳愲捤摤愹㍥㙣㔲㉥挲㠹挴挴㤵㑦㉦づㅢ㡡慥㡡慣㐷㙢戳昰㙤愸愲㔷㌸㤱戴㤵挸㔳㈷㤳㄰摦㙡搷㜵〷愹敢挲㠳っ挳晥戱㤴㐲晣㠱ㄴ㤲㍣挸昰㐲㠰㤲㔲愷㤰㈹摣〶㤰ㄱ㔹㙢て昱搲ㅦ戰㈳〴㘴昳搲㕦㡦ㅦ戱㘰ㄷ㠱挵搸ㄷ摦敢㠹㤶戶㘸慣㥡ㄸ慡㔵㌶捤㈲㌲敡昰挲㠲挹戸㌴㘵改ㅣ㐰改㤶摤㔱㝣挹㤰ㅤ〶摥㐲挶㉥搸昴戵㤵敤晢㥣〶㙥㝥㐰捦ㄴ㤵挲㜰㜶戳ㄸ〷㔲ㄵ愳ぢ㥢㤶挳㈲挲攱㌰摢散㌴㄰㔵㐱㘷㌹㝢㜱㉡㐵昰㡦㕦ち戱㝥扣㌵昴攵敤㌵搴㜱㑥㍦ㄶ挸ㅦ散慦敢㌲ㄸㅢ㙦㈵挷㐰挲㙥愹㔵㈹扣ㅥ㝥ㅡ㕤戸攸㥣搰㕢㔹昵㉣づ攲㑦捣㔹㝤㕡㠷晥㘷昴㕡㜱搶ㄹ昶㘶ㄸ㍢愵晦摦㠳㠲㑤昵扦㘰散㑤㈱昲扤㔱㠶て〵挶㑦㌶つ搹㜰㐷攰搹㐶昰㐶ㅤ㡣㜵㤵㘵挸㍢捣㉤攲攳搵戰㕡㐹㜰昸扤昲敤㔷㈳㥡㝤㘹摢づ㜴ㄵ㠰㡣つㄵ㕥㠰〸敡摡㍦㉤户攲搳㙤昱㝤攸戸攷㠴㔵昵㕣摦㌵㠳戱㐵〴㝤挷昸敤㤹〹㥢㘷㑡㝣扤㕤愸摤㠴㥤ㄸ晣〰晡㥣㥣㠷挰㍥㈹㠳搷㉡ㄶ挹挸挲搶㈲ㄹ晣づ㘹㈴ㄱ㕥愲㜶昰㉦㌳ㅦ㙣ㄸ㜵㝣扡㍡て㕦㘷挰愲㙤愱散㐲㡦㜳晢つつ㙥ㅤ敥㘸㍤〰㝦㤰慣㑦㈰㌸愶㤶昰扥て㜰㕦摢昷㈰摤㌶㕡㥢捦㤶扤昹摣捡㠵攷㠱搳慤扤㈵㑤㌲㝣㈷扦㐸㉥敢ㄵ㐲㕣摡㍦㡣扦㕢㜷搰㜲戴㔱搰㜹昴㐱㌷ㅤ㘱攳㜵戸捦戶㄰晤㍥㡢慥㘲㡡〰㍦摤㠸㌲㝣㄰昴昲㤱ㄵ挵㔷戱㉣㌲〰昲戹㘲ㄵ愰㍢㔵㍦扢ㄱ㔵㡦挴〲㔹昰㡣㐱㜲㉣㡢㉦愳㈱户㉢㕣㌶㔸㠲换ㄶ敡㉣㠱扣ㅥ昷㐰㍥㈷㜸㤶㔰ㄳ昹㈲㍡㌴㈷㘲愱戴晢㐴扥戰搱㐴〴慤〰戵搰攴昸㈳戱ㄶ搱敢愸搶㙤〲㠷挰〵ㄸ愶㔸愴慣㈹㠶愱㠵ㅦㄲ㌳㐸扦㡥晥扥㝣昸㔷㉦㌲晤敤戰㔰㠲㄰㔵改挹㔳㄰慡挹㍦㤵㥣扣㠷搲敥㤳晦昴㐶㤳ㅦ愱㡣攴㑣昴〰㘰愸㑦㔴昰㐷㉤愶㠱っ昷㤱㍦㜱㤶〰扦搴㉣㐶っ㤴愸扥ㄷ㤰㐱㕦㙥戸㙡㜵ㄱ㤹戸㙦㠱敢捦昸戸㐷搹㐷扣〸㐹㕦㑥㌱㜴挶ㄶ㐳慤㔸戲㈳㉦散戶㤰つ㔸ㄲ扦㤶敤㉡搲㡢㍤㐶昸挵挷㘲挴ㅣ㍢ㄶ㝦㌹愵㐵㌱㈷㄰㐶㘸㤱㤲㝥戸㤱攲愳㜱攳敦㝣慦攵㌲㐵〵ㄲ愸㈷㙣㑣㍡㔳㡤㍦ㄲ㌷㍥㠰慦戲㔴㥢ㅣ㙦㄰㌰扤ㅣ㌷㈶㍤慡挶㑦挶㡤晦㝡㘰㙦戳㜱㑣㠷攱挸〵ㄲ㐹㠶慤慢慣晦挴ㄷ摡挳㘸㕥㌰愹㍦〷捣戰㤸㤲㔳㠵㡥敢㑡㠳づ攲㌲㠸㠷㙦愴攷㜰户〹㔷㐰㈰㘴挳晦㔵挲㜱摣㜹㥡㌵〲〳㥦㐰慦㈱搸散改敡㠹㥤㡢收扣㠷㠲㝥昳戸㡦㌳㔵㙤㕢㤱〸捣㠱㝣戸扦㥢㌸攵㌳㑣挷搶㝥挴㐱㌲㡤㜷㐸㝡㔳ㅥ㉡戰㤲ㄷㅦ㡡㌱㥢㝢愲㐵㌳晡攳㐰づ愴㈳㈰㌳晡ㄳ㠰㘱㈰㠶户㤵㜳㈳攴㝦挵摣ㅦ㘲挵㠷〹㥥〴㈸ぢ㌲㍢改愰昸ㄱ㠰攱昸㝦㔴㌱戶愶晣㈵㥡㜸㌴㝥㔹㤲㡣昴㡦戱挳挷〱晡攰扥ㄵㄱㄱ㤶昵㑦愰㈴昹㔲ちづ昵搲㑦戲攲㔳〴㥦〶㈸ㄷ㌸搹㉤敦ㅡ搷搴愳收晡っ扡㡡㈷〸昰搳㥦㡡㌲㝣㈸㜰ㅦ摥搱摤㔶收㔱㌸晥戰ㅦ愱捥搴ㄷ晣昷攱㡢晣㜵㉥扡て晦㐳㤲㠲㌲散昳摡扤扤㡤㐵㈶愰㑤慥㝥慢搸散㔷㌱づ搷搵㡡愰㜰㐴㉡㤵㤲㔶ㄴ挴㌷ㄷ㉣㕣扣㠱㙦㌹愴㉡㠴㈰つ愸ち㈷慡㌸㡣〲晤戳㙣㑡ㅣㄳ㑦晡攷昸㐴搴慡㑤晣㝣㤴攱㠳㈰㕥㔵昷㠷愳敥昱ぢ㠹㙢㔵㘱戵扤㤰昸㔷ㄵ㉢挹ㄷ㍥挳挱ㄴ戲㤰㐹㙢㈵㈲㑤搱搰㤷㤱ㄹ敡ㅢ收摣ㅥ挲㑦扢㈸慡㘷㙢㘷捦晥㜳㌸㍦㜶㜵晥㍤敦ㅥ㝣收攵㕦晥攱改㤷摥㝦攸㉦晦㝡昶搹㤷晥昸昴㡢晦晡挹昲愱㥦㍦晦晣捦敥晦摡㡢㝦搸㙤㍥愷㝤敦㥦㜳捦㍤㌶㜹晥戱㐷捣搳户ㅥ㝤散扤て㍦㌸戹㜰搹㜸㕦㕦㝦晦㉤愳扦戸敡慤㈳㑦㍣昲〳昱搳摦㕥改〸戵㕣扣㈰㍤つ㉥㕢㑤攳㉢挸㘰ㅡ㥣昱敢㍡つ㉥㔷㙤搴㜲戴㔱搳㈸㈸挱愷挱〹愸ち㈳㕤㌱昰ㅦㄱ㠹戳㝤</t>
  </si>
  <si>
    <t>Times Above $750,000</t>
  </si>
  <si>
    <t>Times Above $2,000,000</t>
  </si>
  <si>
    <t>https://finance.yahoo.com/quote/%5EGSPC/history?period1=1104537600&amp;period2=1609372800&amp;interval=1mo&amp;filter=history&amp;frequency=1mo&amp;includeAdjustedClose=true</t>
  </si>
  <si>
    <t>&lt;- LINK FOR HISTORICAL DATA</t>
  </si>
  <si>
    <t>Monthly return</t>
  </si>
  <si>
    <t>㜸〱捤㕡つ㜴ㅣ搵㜵㥥户搲慥昶慤晥搶搸ㄸ㜰挰㈸挵ㄸ㘲戹慡㘴㘳晥ㅤ㉣㑢㤶㉤㉣摢戲㈵攳〰愱㘲戴㍢㘳慤扤扢㈳敦捣捡ㄲ㠱㘳㐸搳㈴晤㈳㈹㌴㘹㐸愰㔰〲㈷搰㔰㤲㌴㈷㌴愷昵㘹攲昰搳㠴㥦愶戴㌴㍦㈷攴㠷㠴㈶㘹㐳㌹敥㈹敤愱㍤㈶昴晢敥捣慥㘶㝦㈴㍢㡡㝤㡥㥦戴㜷敥扢敦捥㥢晢敥㝤敦扥晢敥㡣愱っ挳㜸ㅢ㠵㔷㤶㐶㈲攷㡥捣戸㥥㤵敢敡㜳戲㔹㉢攵㘵㥣扣摢搵㕢㈸㤸㌳㐳ㄹ搷㙢〰㐳㙣㉣㠳㜶㌷㍡收㘶㙥戱攲㘳㔳㔶挱〵㔳搴㌰攲㜱ㅤ㘱㉦挱㉦㔹慡㘸摥愵㐹搶攰㌲㜴っ愰愵〹㘰戴㙦攳㡥昱㝤㜸挸㠸攷ㄴ慣搵ㅤ搷昹㕤慤敦改改敡改㕡搷㝤挹愵㕤摤慢㍢晡㡡㔹慦㔸戰搶攷慤愲㔷㌰戳慢㍢㠶㡢攳搹㑣㙡慢㌵㌳敡散户昲敢慤昱敥戵攳收㈵㤷昷㕣戲㙥㥤㝤挵ㄵ㤷户挴搱昳昶扥㡤挳〵换㜶㑦㔶㥦㥡㝤敥攸摢搸戵摤昲㑥㔶㥦〹昴㠹㉥晢㥤㥣㤹挹㥦愴㑥愳㔴昵摡㝥㉢㤵愱㑤㉣慢㤰挹敦敤㠲搸ㄵ㡡㐶敤戲慥〱㘸㍣㘵扡㕥㥦㤵捤敥戲㙣㥡愳㈵㐷㥤㔹〵㉢㥦戲摣戶摣愶改㤴㤵つ㥡摤㜸敥㍡戳戰摤捣㔹㡤㐴摡㜳扥摤〶搳㔶摥换㜸㌳慤戹摤慥戵换捣敦戵挸ㄲ捤㙤㉥㘶搲㡤㡤慡戱搱㘸戸愸㥥㌰㘲㥢慥㠱㐲慡㙦挲㉣㜸㔲愳搵㝡敡昱㠶㘶㠸〸㕥㈱ㄶ挵敥愸扡㡢㘶ㅡ挹攴戶㕡㠵扣㤵攵㐳㘸扣捥㉡㈶搱㠹慦晡戲㜲㑡愳愱㘱㔴㜳戰っ㌸ㄴ㍥㐵㌷ㄳ戴〰挴㕡〱㤶㡥づ收㉣户愳㜷摣㤹戲㍡㔶慣㔹摤摤摤捤㥦㙥㈳㔷㍢㠰㙡㍣㡡㤵ㄵ敥㠵ㅤ㐴挶捣挸搸㜸㘴㉣ㄵㄹ㑢㐷挶慣挸㤸ㅤㄹ摢ㅢㄹ㥢㠸㡣㘵㈲㘳晢㈲㘳晢挱㔳㉡昱愶愶㐸㔰晥愱改攱晦㙥㜹捦戹㕢ㅦ晦㘹收㍦捣㉦ㅣ摥慦戸㤸㘴㔵㉤〲愲捦〰㠸㉤〶㘸ㄹ㜵㍣㌳摢搱㥢㜳㡡㜹㑦㉦㘱摢㤹〰㑡晤㍢㘴愱㍣㙢挷㍦戱戲改晥㙢㌷㍤昲摢㤱昱㑣㜱捤晦㈸㉥㐸改攸㉣㌲㥦つ㄰㍢〷㘰挹㘸㈶㌴扣换搶昹㠳㕢㐶㥥㜷〰㈸昵㙡搰㘱㜲㤵昳戳愹摢戶っㅥ㥥扡攲㔳晦昶摣敥㠳㡡㡢㕢㍡㍣㡦捣换〱㘲攷〳㉣慤攸戰愷慣慦づ㜲扤ㄳ㐰愹ㅦ〴㕤摥昰愷㑢㝥昴挲ㅢ愳摢㝦晦慤挹㕢昶ㅣ㝡㍥搷㜲〱㥡㜷〶收攸㉦㤸〷㌱愷㘷㤷换㥡慥㙥晥ㅤ摦㑦挰㑤搸敢散换散㥥㥥昴扡㙥㜳慤ㄹ愵㍤㑥㜴㜶㔲㤵㉤昶㥥㑣㍥敤ㅣ㤴改摡㘲て㘴戲㥥㔵㤰㑡扢㡤㡢扦攴愴摥㙡㙦㥡㠶慦㑡昹㌳㝢㠹摤㘷ㄵ㍣慣㜱㙦㘶㜶扡㥦扢搱㜴慤搹㙡㘷搰昷㐶ㄸ㉥敤扥愳㝥攳㠸㘷㝡搶戲敡戶搹㑥㙡㙥ㅢ挱晡户㕣ㄱ㘹㜹昵㙤搷㤹搹愲搵㍢㥤昱㥢捦慢㙡㠶㈷㜰挶攷㙥ㅤ㈸㔸〷捡慤㌵ㄲ昵㘲搷㤸㤲扥㙢㐶改㌷昹㜲㜵昴㑤㌸慥㤵ㄷ昱㍡㜳挳㤹搴㝥慢㌰㘲㜱捦戱搲㌲搴㌳搹ㄴ戸愳捥ㅤ㜹っㄴづ㈶晤ㅢ㘱㉡ㄵ㙤攵搳㔶ㅡ昲㑥㐲换㌳愳收㜸搶㕡㕡挱攲㍦ㄳつ攷㔴㤰〷㥣㔴搱敤㜳昲㕥挱挹㔶戶昴愶愷㑣戸挰昴㌶㈷㙤㌵㑡㌱㝣愸㡣㠶〶愵㡣㡢敢昹ㄲ昶敤搲摢㠴㈶〹㝤摡晣捣愱㐹㐴收扡㕥慡摣㌳㤰搰㈴㈳晦扢收㤵㈴㍣〹挹摤㍤㉦㜷㥤㐹捡㥢捥慥㕣㜸㕤扢㘰ㅦ搸㈱㙢㜱㔵㐶㔶捣摤攵散扣㍣㡥愴㈱慢㌰挴㈰昷㍣㑡㤳㙥换㜳敦搴㌲㐷㈲㡢㠳搱㙦㥡挲㐶户挵捣愷戳㔶㘱摥〰㐹㔱㈲扤㠲攰㐲㠲㤵〴ㄷㄱ㕣っ㄰晤㌶㝣摣㥣ㅡ愵㔳㔷搳㙡㈶㝡㌰㤳昶㈶㘲ㄳ㔶㘶敦㠴〷ㅡ〲慢㜸㥣敡晥㉦挴㘷慦攰搷て㈷㝢〴㑥㔶改㔵愰敡㑥㠲搵〰㠹㠴ㄱ晢㑤㕣㡤㔸㐲㜷昱昲㕢〰敤愵㥤扥挳㥦㤹〹㈳捡㕤散㔷摦㙢ㄹ捥㘹搹摡ㄱ㝢戹搱ㅣ晡㜵ㅢㅡ敡㘹㘳㡢改㑥㜸㕣㠸昳㌶捡慥摡捤㑥㝢〰㕡搶〰㙣摦㘲㘵戱㡣㑦㔶搸ㄶ攵㙥㝣摣昰㠰扢攷搲摣挸㑣㍥㌵㔱㜰昲㠸㘹晢㑤捦散㑤㈱〶㜲㤵ㄹ换つ㌹㝤㐵㉦㤶摢㤲挱愵㈵户换㥡戴㑣慦㡦晢㙢㙢㙥〸昱㤳昸搱挱昴㜴㌴攷㠷㍥晤㤶㥢搲㡣㤱〶攱㤶愶㘳挰攰㘷㕢㜲㜴㌴搶戴挷慥㥢㜲挳㈶㘲㉣㑦㠳愹㔳敥昲㌱摥搹㉡戴搲摤㠹愰㠶ㅥ㤲㠲㠶㝡㘹ㄶ㠲摦㤳㠴摣搸㐱戱昳㌶〶戰㝡〵敤昶㌲㔹户㉢㔰㙦㔷扦㠳ㄸ摡㤲愸㥥㙡㡦挵㌰挱㘲昳ㅡ慢㝡愱㌳挸摡㤱ㅡ昷扢㠵㈸㥢ぢ㑥㜱㤲㠱搶挹敡㠷㝤ㄹ㝡㉤挰晤晦昹ㄷ㔷㕤㜸摦攷摥づ慥㠷戰㠴愴㘸挶㘱㥡昳㥤㔵㕣愴攸㑢㜱㐹捣搷ㄶ㘵㜸㔶搷搳捥ㄱて㌲㐶㙡挹㘱戴愳〵㑢〲摣戸㔴㘶㈶慤搶摣ㅥ愷戰㝦摣㜱昶搳昸㙤㔲㜳㈷㉣换㘳搴搸ㅣ〴挹挴㤵㔲つつㄵ挱㘰㈸扣㘴扣ㄹ扢ㄲ愰戵㌷㥢敤㈸昵攸挶慥〲愹〱㍢㑡散㙡㈰㑢㐷㠶㍢搶㜵㜷㜷㈰戲㉤㘶㑤ㅥ换扡愶戳敥戴㝡ㄲ㘳㘷㘴㜷改て㕥ㄸ昸㍦晢摤㕢㍥㜸挳ㄵ㡢㌶慥扣敤㥢敡㙢㐱㐳㑤散挸㤰㤱戱㡦扥㠶㘰〳㐱㉦挱㐶㠲㍥〰㜵ㄸ户搲㔳㜵㘲㐶㑤攲昷㌲晣捤㥢攲㙦㌶㤱㘷㠰㘰㌳〰晣㡤攸ㅦ敥㘶㤰㌴扡㥢㠴愱戸愰攸㘲昴㔶㠲㈱〰挵昸㠹㡢搱搰摢〰收戴㈸㘳搸㕡㡢づ㠳㥡搰昳戴㈹〶戹戴慡愶ㄶ㌵昵愶愹㌳昵㘸愰㠳ㅡ攵㍣ㄲ㌴搴挴挳っ㠳㐵㌹搷戳㤳ㅢ〸㙥㈴㜸㉦挱㑤〰敡挱㐰㌹㝢㔰挹㐰㌹戳捥㜸㡣㍣㌷ㄳ㤸〰㈱攵愴㐸ぢ㤴挳㄰㕢㤴㘳㤱㘸〳㈸㠶搵扥㜲昶〲㥢㔳㌹㡣换㙢㤵戳て搴㠴㥥愷㑤㌱㘰慦愷㥣㡦捣愵㥣㍢㠳㠶㥡搸㥥㈱扤㈸挷愵㈸摣㥡㜴㤱㘰㡡攰㈰㠰晡㜰愰㥣㍢㔱搹㡦つ㘳㔶㌹㌳攴戹㠵攰㝤〰㈱攵摣㐶㕡愰ㅣㅥㄷ㐴㌹㠷㐸扣ㅤ㐰㜵〰昸捡戹〳搸㥣捡㌹ㅦ㡤戵捡昹〰愸〹㍤㑦㥢㝡㈷㌸敡㈹愷㌸㤷㜲扣愰愱晡㤴ㄲ攵㥥㕦敤㜵攵㤴㔹㡥摦㐲㤱㈱㐷ㄴ戳㜷攷㌳㥥摢㙣昷ㄶ㍤㘷㈰攳昵扢㕥㡢つ〰㔴㙥㔹㈶愱㑥攸愶㑥晢扡㡣㜵㜰ㄴ㝥攷晣摡㈶ㅣ挰晢㡡慥攷挸㠶戲扣戶扤摦搹敥㜸晤ㄹ㜷㌲㙢捥慣愸搳散户散㤹戰昲㠸扤ぢ〸挱㡦挷攴㑣㑥㕡改㍡㌲㡥㌸挵㐲捡ㅡ散㍦ㅤ愲㜷攵敦㡣〶㥣㉦昶㐵㜵攱摣搱㙡㐸敦㡣攰㈲㜰搸㙡㠱挱ㅦ㜷㈴㐳㜳〵ㄸ㜸㈶愶扡晥〸㔰捣昸㈸㈳挲昹愷㐸攸㍣挰㠵㤶戰㘱㔶㥦搶ㅡㅣ㌸〷昳㙥㈶㙤㈵㠲摡戶㑣扥㉤㐰㜷ㄴ扤㡡ㄶ㜳㝡㜱搰㠲㕤㘵㐷ㅥ愶㑦㤹㠵昴改㘰ㄵっっ挵㌷㠹㡡攱㙦㘱㡡昶扢㌱㡣愳愵晣攵搱㐳㔸散ㅦ〵㤹扡㕥㠹㙢摤㑤扥扣ㅣ㠱㠴㡥㔳㜴〲慤㔴㜷㤹ㅣ㘷㙤㥢㘵收挵ち㈳㕥扡摦㥡㙡ㄳづぢㄳㅣ㜹慦慣戵戸戲㉡戱㥥戶㝢挷㕤㈷㕢昴慣戶㌲㈶ぢ㕤摢扢㉣敥摣㔳㔶㑢ㄹㅢ㑥㜹㐸ㅥ㤴晢攳戱昷昴戱㄰㌴搲ㄸ㔸㐹㠹㥤㘲昳㑣摥捡㐱㜰つ㉤搰慡搸㔲㙤㈹慦㕦愳㍥㜹て换愳搷ㄸ㈵㈴挱㘲㐴㜹愰㍡昱戳㉦㔷搲攲㔲㑡挶昷㜰攲扣㕡㑡㌴ㅥ㍢㕢㙤昱㝢挸㉤㌱攵搹捥愵㤳㐵㍥摡换愴捣㙣㜶愶捤ㅥ捣愷戲挵戴㌵㘴㡥㕢搹㤲捦㜶ち戹搳挴㕥㤲戹昷㙤㌵㡦㕥㠲㠴挰㈰搲昷愵㤳昶㠲摤㥣愱晦ㄸ㙡㤵㉤ㄷ㝤㈴昴摤愸搱㌴㍣收晥捡㠹〶㐶挰㘷捣愶挹㈴㤳っ搷㔶㐳愲㑦攳愱慢㥣慢㤰ㄵㄷ㘲ㅢ㜲㠶ㅣ攴㤱搲㈱搲㤶㡣㑦㍡㙤搶㤵㤸㈹ㄶ㡢㉤㜴㠳㠱慥㔰㡥扥ㅤ㕣ㄹ㉡愱ㅣ扤㠶晡愷〵㔶愱㔶㝤㕣ぢ〵㈲戲昷㡢ㄳ㑣㠲戱㥤ㅥ捣てㅣ㐶㌳㕥搶㙡戶愵㕤昰㌸㤷〴戵搹㘴㡦㑥攰攸搳摦㙡㙦㉥㘴搲搹㑣摥㘲㄰㠲扣㈶戳昷㐳搶㕥㘴攰㠶ㅤ㌷挳㐳㐹慢㍤㕡㌰昳敥㈴㑦戸愹㤹㌳㉡㙡㘲慣愸扤㌱㤳挷〲昲㥦㐹扣摤ㅥ㤹㜰づ攲㜵㔳㌱㤷摦㙣㑥扡愷㠵愱攰㠵㠲攲慦慡㠸㡡㐴㔴㍣ㄲ㕦攸㕥㈵〷㔲〶〴〶て摣ㄱ㠲挰㕣㥤挰收㔹戳戴㔴㤰〳攵㥡愵㕣ㄵ敦㘹敡㈶㘰捡敦敢攸㠷昵挷㜸捦挷〱慥摤扣㝢㜰㌶㜳晥㙢扤㘵㡢慥㐶㝦昳㙣〷㌲㌵捡㘹㍡㥥捦摡晣改㐲ㅡ㘷㡦ㄶ慢戳㔶㍤〵ㄳ戶昰㜰㌶㘲〷㈵㍢搱〱㈴㔰㕡戰昸攱㝥㤱㜸㠲摦㙤昳㉢っ改㜲㘶搶つ摡晡㥣㕣捥攴昴攲搴ㅣ㠱敦戶攲ㄲ㕦挳㥢㘸ㅢ㐰收㘰㐰㌲愷㐱㌲愷㠵㠴㉤㤹愹㜷挱搹㤷戳搷㉣㘴扣㠹㕣㈶ㄵ㘷㠵改昱搳㘲㕥㘲ち㌱㑤㔸㉡㌲㌹ㄱ慣㔶㈷戹晣扣っ捣摤㠵昳〳㔵㐷昳㘳昶㐶㘴ㅦ㔷ぢ捣㙢㘲晡㡡挳搷㥦㐰㙦㔱收〳攱晡㝤㔱㐲㐱ㄸ㈸攲㠸㔴ㄷㄹ昰搳昷〴〸㉢㡤捣昸捤㥢㙡㘲㕥㌰㌱攴㤸改〱扣㐱㜱ち㑤挱㕢攱㌸㑣㑢户㔲㐸㌲扤搸㠷摣㍣㜲晥㔳㠸㠵ぢ㜱ㄲ㐶㤰戸㙢㘴㘲㌲收摢㤰〱愶ㄱ㡤㌶挷敢㍤㙢戰搴搷㡡㈰つㄳ㝥搹㍤㔸搳晦㙢㍢㉦㠷㜷攵戰㤰〴㌱昴㈷〹㍥〵愰㤸戸攴㜸慡ㄸ敥㈵挳㝤〰搱戵〰搵慢㘴捥㔴ㅣ㍢㡦收㤸㈲㡣攷㌸ㅣ㠴ㅣ㌱㈴づ㤱㙡㠴㑡㘲捤㜱㍡つ晤㘷〰㉦㍣晦晣㝡㕣っ挵㕣㔷改昹摣㐳ㄳ〹㉡㑦摦㑦昰〰㠰愲搸㍣㤸挶晥ㅣ愰愹ㅦ慦昴捤㠲㙢攸〷㔱㙢〸づ㈷㥦〶㡥㙤㐳㙤挰㤵〷㤴㔲〹㔹ㄴ㘱昵㐳㈰㤳慢ㄷ㔷㠶搶㌴散昱挲㌴挵㡣ㄲ㐳㌵㐳㍦㑣挰㠳㤱挴ち㥦〱挲捥晡㜰㘵扣攰㤷㌹㜷㌴戵〹っ摣搵㡣搸㈳〴㜸㜱㠴挵㉤㈲㔴㌹㔳挵搴ㄴㅤ慡㝥ㄴ㐰㙤〶愰㥦攲扣愵〲昴㘷〱㡥㍦㙦㤹换挲昰っ晤㔸㠰戰愲戶〲㤴㜴つㄴ〳愰扤昴㕦ㄲ㍣づ愰㠶〰敡㌰㝣㡥っ㥦㈷挳㌶〰㑥〸晤〵㠰戲つ㠷㔱㈹摤ㄶ戲攱㕦㤱昱㡢〰敡㝡〰摡㔰昴㘷攸㉦〱㠵㜸㜲戰㝣〲㈸ㄵ挹㍣搵摣戶晢敢㠰㡢㠹慣ㄳ戶ㅤㄳ㕥扥敤扥っ㙣搶㜶㝦ㄳ㜴㜶ㄳ慥㈷㘲扢㌱昰㠹敤㈴㐷㐵挹慢㜷㐰㜵㌳㔸挴㘸㠷㠱㈸ㄳ愰㘴㌴捥ㄸ晤㜷〰挷㌷㕡㡡昷㤲晤㉢〱㈲㐶戳㔰㈹㈹ㄷ㘸挹㘸㕦〵慡㡦〰㈸ㅢ愰づ挳搷挸昰㈴ㄹ昶〲㠸搱㥥〲㔲㌶摡㍥㔴㑡户㌱㔳ㅤ㉣扣愷㠱敡㘷〰㤴ぢ㄰㌲摡搷㔱㉤ㄹ敤ㅢ㐰㘹㌴收捦收㌶摡戳〱ㄷㄳ㙣㈷㙣戴㈹㌰晢㐶㝢づ搸慣搱㕥〸㍡㘳㡥敥㐴㡣挶㘴㥤㙦戴昳㠱㔱昲ㅡ愳㌱㤵㈷㐶晢㈶摢㤹搳慢㌰摡㡢㈰ㅣ摦㘸捣晤㠹搱晥㈹㐰挴㘸㠷㔰㈹㈹ㄷ㘸挹㘸晦っ㔴扦〴愰㙥〷愸挳昰㉦㘴昸ㄶㄹ敥〰㄰愳㝤ㅢ㐸搹㘸ㅦ㐰愵㜴㕢挸㘸摦〱㔹㝦ㄷ㈰捡㥣捤㠹攵㠸㥡挰㤹っ㈵敥ㄸ搱戸㡢散㥤㐵㌳㡢捦㘱㜶攰昴攸㤱㜴㍡㠴っ㡤晥ㄹ扥晡㑢㠷捡慦㘴㤰晥㤲㈱摣㜸ㄳㄵ㔳慤㠳㑡摥㘰㙣㉥㌹ㄷ㜶挶㑦㐴㔷㈲㡢㝡㘲㑦攱㡣㘸㥡攲㑢戴戱㌱㈳捥㘷搲敤㈶昴昷〸戱㡡㤸㕢㤳㈹昴㌲㤰㔲㔱ㅦ〵㔶㐳㡤昲挴㍡㑦愸㕤㜵㍣收晤㡢㘷〳〳㠶㠰㥤㔹㝥〳㔷㉦愲愸㡣戸扦捦挷摦㕤㑦〶昵戱ㄲ昵㠷〱挲攱㐴ㄹ㔰ㅤ㌷㠶㙢〴ㄳㄲ㝦㠸收㐶扣㤹㉣㈲㘸愲㝣昱攴㘳っㄹ晣㘶〸敤ㄴ㤰ㄲ㘸慣㝥搵㕣扥昷〲㜴搵扣愴敡搵扥摣挶㤶㡦攳ㄷ敤㠰㠹收扣扦搲㉡扣㠷㈵昶ち挰㤲㙤㤹㔴挱㜱ㅤ摢敢ㄸ挱㐹戰㠳ㅦ㝢挰换㜶昷㐶㤷愳挷扡捦攴挰ㅡ昳晣㜲㑣っ㥤搸㥦㜷づ收㐵㥡愸换㙦㕥挴㤲㑤㑤㝣㑣〲㍦㈹ㄷ挰扥㐹〶㤶扣㔹晦〴愰戵㈱挹挸㡣㈵挹攸㡣㈵挹㔰㡣㈵㜹㥦㝦㌵摡ㄹ㐰戱㤷㔸㐰㌸㘹㤷攴晤攸慡㠱㍤扦ち搰搲户㜱㑣㈲搱㕤昸㉥㈴昶慦愰㉣〲愵昲戳戹搸㑦㐱㙥〳㌹㜴挸㑢㍥〰ㅡ㝢㤱㙦捤昴捦㠹㌵〳㈸挶㙣㜴㔰〹戵ㄴ㝡攴〲㈲㔷㐲晦㠲㄰ぢ攱搳戸㡡愲㕥ぢ㄰㔶搴㐳㈵㙡挵昲㜸ㄸ㔴㉥〶晤㍡㥢㍦㔳㤷攷搱ㄲ昵㘸㠰昰㜱敡戳〰㥣慣慡ㅤ〲㜰㡡〰㌷㌴敤㑥ㄳ慢㔶㔰㘸收㑡㌳㍤㠶㐶㌱搳ㅢ㐰㘰㈶挶㑣㉣㐹挶㑤㉣㐹〶㐹㉣挹捦晢㔷愳㥤㌱搲愹㌱ㄳ㈳㉢㔱㌰捤愴㘹ㄹ㑤㍢㈴扦㔸愲㥦㐱搲晦ㄲ㉣〲㔰㕦〲昰ㄵㅦ挵挸㘶ㄵ㝦っ㜴㉡㥥㐱㤸㈸晥慤〰ㄱ挵㌳攸ㄲ㙡㠵攲ㄹ㑢㠹攲愹㌷挵㔸慡㤶攷㜰㠹捡戳ㄵ㥢㐵昱㡣㠲㐴昱扦晣㘵㍤挵ㅦ〳戵㔶昱㕦挱㑤愲昸㈸晡㠱攲扦㡡㍡㑢昲㠸㝦㌵㤲っ㜴㔸㤲㑦晡㔷愳晤㈹㈰愷㐶昱㑦愳攷㝡㡡㝦愶㐴㍦ㅢ㠸㑥㐰㔴㝤ㄶ㌰挵愰挹㔷晣ㅢㄸ摤慣攲㕢挱㐱挵㝦㠳㑣扣愵㐲挵捦搶愵㍥〷慡㈸扥ㅤ㜷㈸挶㐳戵㜷㑡㈴挳晥ㄶ㤱〷㠸㈸晥㐵㈰愲昸搷敢㉡晥戵扡㡡㘷㍣㈳㡡㍦ㄳ晤㐰昱㡣㕤㔸㤲㡣㕦㔸㤲っ㔶㔸㤲っ㔸㔸摡ㄹ慢㥣ㅡ挵㝦〷㍤搷㔳㍣㠳ㅥ愱㉦〷愲㤷㐱㔴㝤ㅥ㌰挵扤㤵攳搷攷〲㤲㠱扦㘴㐹换㑡㜶㌷㌶㤷㈹㙣晥㈱㠰っ㜹戹っ㌹晡ㄳ搴慦㥡晢㠵㕢挸攵㜵㘲攳慤昸㠸㙦ㄳ㍥捡㥢㠹攰晥〶ㅣ攸愳攲㐵ㅢ㈳㔷㉥慣㉦㠶㌵㜱㜴挵㕦昴ㄵㄸ敢搷攸㠷㍡㤹㡤㐵搸攳昹昸改づ搰搵捦㠱戵戳㜶㈵挱㔵〴㔷〳愸㤷昱挸扡摦㘷㝣㉦㘸愸昹㍥㠳づ㥤㑦搲㉢〱换摡愷㔷ㄷ昵㕥〴㙡㙢㠳ㄲ捦㑤慥ち㈳搰㔷ぢ搷扢㝣㉥㍡㕣ㅡ㐲㝤ぢ㑦攳攸㐵㘰㝥搷愱攸攰敡〹晣攲㕣〲晦㘳搰㔰昳捤挴㌱㍥〰㍦摤〳㔸ㄶ㤸摥㔰㐴㔹攳㡢昲㜶㠹慢㐲㘰晡㌸攱扡挴攷愲愳ㄲ㠱㥦ぢぢ㝣㈹愸㡡㡥愱㥥挰捦捣㈵昰搳㐱㐳捤㜷っ㜴㈰昸㠷㠵〰㑢〲㉢昱っ愴㔶〸㐸㕦㈰〲扥ㅢ〸昴捥〵㉤〲ㅥ〹ぢ戸〱㔴挵〵㔴㑦挰挳㜳〹昸户㐱㐳昵户〴㐹慥㍢㜹攸〰㄰扤㤹㘰ぢ㐰㈲捡戵戵㙡敥㠵攰㘷㍤㘷扦晡愵㌴㔱㥢㈱㘲戳敤㝦㜴换攵㈰㉦㡦戳ㄲ㕦戵㈰〱㕡挰㜷户㐳挸改㈳敤㠹㡦㡢㠲〸〵戹㝥㈶愲㑡㈹㌶㉤㌵摥ㅣ戳㜷ㄴ㤰㜳㙢戲〷㕤扣㌹㐸挷昱㌱㥢㠷敦愰昳愷挳㔱〷ㄱ㙦㈳摤〶㡣捡昷晤㤱扡挱收〵㘸慥㑥挹㠵㕥㡦捣敡愳昴㡡㉣挲扣改挲づ㍡戱㐱搸㙢昶〳㑣㠹㙥摤㠸㝡〲㜶㕦捥㈸改ㄷ㙢捥攱戲㐰㠹攰㙢㈹㥡㤹㡥㐳挹ㄸ㤰攰搱摢㐸㤲㈴〸㠱ㄱ敤㐰扤㝡㔰っ晢〷㜸㐷搵㘷愳捤捤ㅣ改挸㍤㔷昶扥戵昶晢扤㐹㍡ㄳ㤹㔲㍢搸攷㌰挱㑥㠰㠴愲㍦㤱〹晤㌸愴愲㡢㘰搰ㄳ㡦㌴㈸扡㄰捥㌷捤㐱㐴搴㘳㜵㠵摥㑤㠶㑡愱昷㤰㌴㉢戴愲户愱攰㘵㔱攸㈶㐴㤴敢挹㜹〳挱㡤〰〹㐵㑦㈱愲㍣㔴㈵ち㥤㐳㐸㤴〷敢㡡㌲挶㡥㉡㐵㌱㐹ち㠹㐲㍦㔲㈱ちㅤ㠰㠸㤲㈲㘷㥡㠰愷㡤㠴攲㙡て㍤昱㥥扡㑦㥣㈰㝦攵ㄳ昷㤱ㄴ㝡攲〶搴挳㑦㔴㕣搱㌲挶㍦〹挶㜸戵愸㍢愶戸捡愵攱敥愰㘱扤㌴㈸挵㤵㉦つ㜷〵つ搷愰㐱㍢愰㐶㌹㘵㑥㜸㉥㠳㜷愱攷㔹㝥〴愸㌸ㄹ搹㠷㍥㄰㈰慣㈸㑥㈷㤱敥捥慡昱㜰㡡㐹挳ㅦ㔵㡤㠷搳㑥ㅡ晥㌰㍣㥥㈲愸㡡戳㐹㤶挱ㄴ㙢㥣㐸昸挷愷㘵〱挲㡡攲愴㤱摢㍦㕣昵㐰㑥㈴㘹昸㔰搵〳㌹戹愴攱㠳攱〷扥て㔴挵㌹㈳て扣㤵㌵㑥ㄷ晣ㅢ晡戶〰㘱㐵㜱㙡挸敤敦慦㝡㈰愷㡢㌴摣㔱昵㐰㑥㈱㘹戸㍤晣挰㍢㐰㔵㥣㌲昲挰昷戳挶搹㠲㝦㐳晦㑥㠰戰搲㑥搳敥〱ㄲ㤹㔶愹㥢搳㌷摦晣㘶㝢㘳挷戲挶昷㙣㘸戹攷㐷捦晥昸慥㤷摥扢晥㘷挷敥扤昷愵㔷敦㝡晥搸攱昱昵㝦晦攰㠳㑦㕤㝢晦昳㍦㍥挳㝥㈰昲挴㥢㐳て摣摡戳晦搶〳昶敥㔵㥢㙦扤㝥摦捥㥥攱㐵㥤つつ㑤㑤ㄷ㉤晥晡搹ㄷ㈷㙦㍦昰㘵㜵攴扢㘷攵㤵㤸㤳㡦㉤敤㜴挰㡤㈴捤㉡㙢攱㜷㠱戴㌶戴搳㈲愷㔴っ㌱㜲㡤ㄸ㌴戶㠸昱㈱㕦っ摡改㤴㡡㈱愶慦ㄱ㠳㔳㐰挴昸㍤㕦っ㕡敦㤴㡡㈱ㄳ愲㐶っ㑥っㄱ攳て㐴っ㐵摢挸搴昲㠲愹戵ㄱ户挴昱㍡㠰摡㤲〶户慡㠱昲㑢㐳愱慡㠱㍤㑡挳㠱捡㠶收晦〷挹ㄶ㠵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</si>
</sst>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FFFF"/>
        <bgColor indexed="64"/>
      </patternFill>
    </fill>
    <fill>
      <patternFill patternType="solid">
        <fgColor rgb="FF66FF3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0" fontId="0" fillId="0" borderId="0" xfId="0" applyAlignment="1">
      <alignment horizontal="left"/>
    </xf>
    <xf numFmtId="0" fontId="16" fillId="0" borderId="0" xfId="0" applyFont="1"/>
    <xf numFmtId="0" fontId="0" fillId="0" borderId="0" xfId="0" quotePrefix="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workbookViewId="0"/>
  </sheetViews>
  <sheetFormatPr defaultRowHeight="14.25" x14ac:dyDescent="0.45"/>
  <cols>
    <col min="1" max="2" width="36.59765625" customWidth="1"/>
  </cols>
  <sheetData>
    <row r="1" spans="1:3" x14ac:dyDescent="0.45">
      <c r="A1" s="3" t="s">
        <v>16</v>
      </c>
    </row>
    <row r="3" spans="1:3" x14ac:dyDescent="0.45">
      <c r="A3" t="s">
        <v>17</v>
      </c>
      <c r="B3" t="s">
        <v>18</v>
      </c>
      <c r="C3">
        <v>0</v>
      </c>
    </row>
    <row r="4" spans="1:3" x14ac:dyDescent="0.45">
      <c r="A4" t="s">
        <v>19</v>
      </c>
    </row>
    <row r="5" spans="1:3" x14ac:dyDescent="0.45">
      <c r="A5" t="s">
        <v>20</v>
      </c>
    </row>
    <row r="7" spans="1:3" x14ac:dyDescent="0.45">
      <c r="A7" s="3" t="s">
        <v>21</v>
      </c>
      <c r="B7" t="s">
        <v>22</v>
      </c>
    </row>
    <row r="8" spans="1:3" x14ac:dyDescent="0.45">
      <c r="B8">
        <v>2</v>
      </c>
    </row>
    <row r="10" spans="1:3" x14ac:dyDescent="0.45">
      <c r="A10" t="s">
        <v>23</v>
      </c>
    </row>
    <row r="11" spans="1:3" x14ac:dyDescent="0.45">
      <c r="A11" t="e">
        <f>CB_DATA_!#REF!</f>
        <v>#REF!</v>
      </c>
      <c r="B11" t="e">
        <f>'SP 500 '!#REF!</f>
        <v>#REF!</v>
      </c>
    </row>
    <row r="13" spans="1:3" x14ac:dyDescent="0.45">
      <c r="A13" t="s">
        <v>24</v>
      </c>
    </row>
    <row r="14" spans="1:3" x14ac:dyDescent="0.45">
      <c r="A14" t="s">
        <v>28</v>
      </c>
      <c r="B14" t="s">
        <v>32</v>
      </c>
    </row>
    <row r="16" spans="1:3" x14ac:dyDescent="0.45">
      <c r="A16" t="s">
        <v>25</v>
      </c>
    </row>
    <row r="19" spans="1:2" x14ac:dyDescent="0.45">
      <c r="A19" t="s">
        <v>26</v>
      </c>
    </row>
    <row r="20" spans="1:2" x14ac:dyDescent="0.45">
      <c r="A20">
        <v>28</v>
      </c>
      <c r="B20">
        <v>31</v>
      </c>
    </row>
    <row r="25" spans="1:2" x14ac:dyDescent="0.45">
      <c r="A25" s="3" t="s">
        <v>27</v>
      </c>
    </row>
    <row r="26" spans="1:2" x14ac:dyDescent="0.45">
      <c r="A26" s="4" t="s">
        <v>29</v>
      </c>
      <c r="B26" s="4" t="s">
        <v>33</v>
      </c>
    </row>
    <row r="27" spans="1:2" x14ac:dyDescent="0.45">
      <c r="A27" t="s">
        <v>30</v>
      </c>
      <c r="B27" t="s">
        <v>40</v>
      </c>
    </row>
    <row r="28" spans="1:2" x14ac:dyDescent="0.45">
      <c r="A28" s="4" t="s">
        <v>31</v>
      </c>
      <c r="B28" s="4" t="s">
        <v>31</v>
      </c>
    </row>
    <row r="29" spans="1:2" x14ac:dyDescent="0.45">
      <c r="B29" s="4" t="s">
        <v>29</v>
      </c>
    </row>
    <row r="30" spans="1:2" x14ac:dyDescent="0.45">
      <c r="B30" t="s">
        <v>34</v>
      </c>
    </row>
    <row r="31" spans="1:2" x14ac:dyDescent="0.45">
      <c r="B31" s="4"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93"/>
  <sheetViews>
    <sheetView tabSelected="1" zoomScale="90" zoomScaleNormal="90" workbookViewId="0">
      <selection activeCell="J25" sqref="J25"/>
    </sheetView>
  </sheetViews>
  <sheetFormatPr defaultRowHeight="14.25" x14ac:dyDescent="0.45"/>
  <cols>
    <col min="8" max="8" width="15.19921875" style="2" customWidth="1"/>
    <col min="10" max="10" width="13.73046875" customWidth="1"/>
    <col min="11" max="11" width="20.265625" customWidth="1"/>
    <col min="12" max="12" width="22" customWidth="1"/>
    <col min="14" max="14" width="12.3984375" customWidth="1"/>
    <col min="15" max="15" width="14.33203125" customWidth="1"/>
    <col min="16" max="16" width="17.46484375" customWidth="1"/>
  </cols>
  <sheetData>
    <row r="1" spans="1:15" x14ac:dyDescent="0.45">
      <c r="A1" t="s">
        <v>0</v>
      </c>
      <c r="B1" t="s">
        <v>1</v>
      </c>
      <c r="C1" t="s">
        <v>2</v>
      </c>
      <c r="D1" t="s">
        <v>3</v>
      </c>
      <c r="E1" t="s">
        <v>4</v>
      </c>
      <c r="F1" t="s">
        <v>5</v>
      </c>
      <c r="G1" t="s">
        <v>6</v>
      </c>
      <c r="H1" s="2" t="s">
        <v>39</v>
      </c>
      <c r="I1" s="3" t="s">
        <v>7</v>
      </c>
      <c r="J1" s="3" t="s">
        <v>8</v>
      </c>
      <c r="K1" s="3" t="s">
        <v>9</v>
      </c>
      <c r="L1" s="3" t="s">
        <v>10</v>
      </c>
      <c r="M1" s="3" t="s">
        <v>7</v>
      </c>
      <c r="N1" s="3" t="s">
        <v>11</v>
      </c>
      <c r="O1" s="3" t="s">
        <v>14</v>
      </c>
    </row>
    <row r="2" spans="1:15" x14ac:dyDescent="0.45">
      <c r="A2" s="1">
        <v>38353</v>
      </c>
      <c r="B2">
        <v>1211.920044</v>
      </c>
      <c r="C2">
        <v>1217.8000489999999</v>
      </c>
      <c r="D2">
        <v>1163.75</v>
      </c>
      <c r="E2">
        <v>1181.2700199999999</v>
      </c>
      <c r="F2">
        <v>1181.2700199999999</v>
      </c>
      <c r="G2">
        <v>31498800000</v>
      </c>
      <c r="H2" s="2">
        <f>B3/B2-1</f>
        <v>-2.5290467099494562E-2</v>
      </c>
      <c r="I2" s="2">
        <v>2005</v>
      </c>
      <c r="J2">
        <f>B13/B2-1</f>
        <v>3.0992090762053781E-2</v>
      </c>
      <c r="K2">
        <f>AVERAGE(J2:J17)</f>
        <v>8.0155489870124733E-2</v>
      </c>
      <c r="L2">
        <f>STDEV(J2:J17)</f>
        <v>0.15255803370808257</v>
      </c>
      <c r="M2">
        <v>1</v>
      </c>
      <c r="N2" s="6" cm="1">
        <f t="array" aca="1" ref="N2" ca="1">_xll.CB.Normal(0.08015549,0.152558034)</f>
        <v>8.0155489999999996E-2</v>
      </c>
      <c r="O2">
        <f ca="1">K4*(1+N2)+L4</f>
        <v>16801.554900000003</v>
      </c>
    </row>
    <row r="3" spans="1:15" x14ac:dyDescent="0.45">
      <c r="A3" s="1">
        <v>38384</v>
      </c>
      <c r="B3">
        <v>1181.2700199999999</v>
      </c>
      <c r="C3">
        <v>1212.4399410000001</v>
      </c>
      <c r="D3">
        <v>1180.9499510000001</v>
      </c>
      <c r="E3">
        <v>1203.599976</v>
      </c>
      <c r="F3">
        <v>1203.599976</v>
      </c>
      <c r="G3">
        <v>29297410000</v>
      </c>
      <c r="H3" s="2">
        <f t="shared" ref="H3:H66" si="0">B4/B3-1</f>
        <v>1.8903346078316563E-2</v>
      </c>
      <c r="I3" s="2">
        <f>I2+1</f>
        <v>2006</v>
      </c>
      <c r="J3">
        <f>B25/B14-1</f>
        <v>0.12203891823252788</v>
      </c>
      <c r="K3" s="3" t="s">
        <v>12</v>
      </c>
      <c r="L3" s="3" t="s">
        <v>13</v>
      </c>
      <c r="M3">
        <f>M2+1</f>
        <v>2</v>
      </c>
      <c r="N3" s="6" cm="1">
        <f t="array" aca="1" ref="N3" ca="1">_xll.CB.Normal(0.08015549,0.152558034)</f>
        <v>8.0155489999999996E-2</v>
      </c>
      <c r="O3">
        <f ca="1">O2*(1+N3)+$L$4</f>
        <v>24148.291765771406</v>
      </c>
    </row>
    <row r="4" spans="1:15" x14ac:dyDescent="0.45">
      <c r="A4" s="1">
        <v>38412</v>
      </c>
      <c r="B4">
        <v>1203.599976</v>
      </c>
      <c r="C4">
        <v>1229.1099850000001</v>
      </c>
      <c r="D4">
        <v>1163.6899410000001</v>
      </c>
      <c r="E4">
        <v>1180.589966</v>
      </c>
      <c r="F4">
        <v>1180.589966</v>
      </c>
      <c r="G4">
        <v>39014150000</v>
      </c>
      <c r="H4" s="2">
        <f t="shared" si="0"/>
        <v>-1.9117655748441043E-2</v>
      </c>
      <c r="I4" s="2">
        <f t="shared" ref="I4:I17" si="1">I3+1</f>
        <v>2007</v>
      </c>
      <c r="J4">
        <f>B37/B26-1</f>
        <v>4.3440529988945542E-2</v>
      </c>
      <c r="K4">
        <v>10000</v>
      </c>
      <c r="L4">
        <v>6000</v>
      </c>
      <c r="M4">
        <f t="shared" ref="M4:M31" si="2">M3+1</f>
        <v>3</v>
      </c>
      <c r="N4" s="6" cm="1">
        <f t="array" aca="1" ref="N4" ca="1">_xll.CB.Normal(0.08015549,0.152558034)</f>
        <v>8.0155489999999996E-2</v>
      </c>
      <c r="O4">
        <f t="shared" ref="O4:O30" ca="1" si="3">O3*(1+N4)+$L$4</f>
        <v>32083.909924919782</v>
      </c>
    </row>
    <row r="5" spans="1:15" x14ac:dyDescent="0.45">
      <c r="A5" s="1">
        <v>38443</v>
      </c>
      <c r="B5">
        <v>1180.589966</v>
      </c>
      <c r="C5">
        <v>1191.880005</v>
      </c>
      <c r="D5">
        <v>1136.150024</v>
      </c>
      <c r="E5">
        <v>1156.849976</v>
      </c>
      <c r="F5">
        <v>1156.849976</v>
      </c>
      <c r="G5">
        <v>43424270000</v>
      </c>
      <c r="H5" s="2">
        <f t="shared" si="0"/>
        <v>-2.0108581881679299E-2</v>
      </c>
      <c r="I5" s="2">
        <f t="shared" si="1"/>
        <v>2008</v>
      </c>
      <c r="J5">
        <f>B49/B38-1</f>
        <v>-0.39466746421613275</v>
      </c>
      <c r="K5" s="3" t="s">
        <v>15</v>
      </c>
      <c r="L5" s="3" t="s">
        <v>35</v>
      </c>
      <c r="M5">
        <f t="shared" si="2"/>
        <v>4</v>
      </c>
      <c r="N5" s="6" cm="1">
        <f t="array" aca="1" ref="N5" ca="1">_xll.CB.Normal(0.08015549,0.152558034)</f>
        <v>8.0155489999999996E-2</v>
      </c>
      <c r="O5">
        <f t="shared" ca="1" si="3"/>
        <v>40655.611446067596</v>
      </c>
    </row>
    <row r="6" spans="1:15" x14ac:dyDescent="0.45">
      <c r="A6" s="1">
        <v>38473</v>
      </c>
      <c r="B6">
        <v>1156.849976</v>
      </c>
      <c r="C6">
        <v>1199.5600589999999</v>
      </c>
      <c r="D6">
        <v>1146.1800539999999</v>
      </c>
      <c r="E6">
        <v>1191.5</v>
      </c>
      <c r="F6">
        <v>1191.5</v>
      </c>
      <c r="G6">
        <v>39321990000</v>
      </c>
      <c r="H6" s="2">
        <f t="shared" si="0"/>
        <v>2.9952046262565757E-2</v>
      </c>
      <c r="I6" s="2">
        <f t="shared" si="1"/>
        <v>2009</v>
      </c>
      <c r="J6">
        <f>B61/B50-1</f>
        <v>0.21694595418494056</v>
      </c>
      <c r="K6" s="5">
        <f ca="1">IF(P31&gt;1000000,1,0)</f>
        <v>0</v>
      </c>
      <c r="L6" s="5">
        <f ca="1">IF(P31&gt;750000,1,0)</f>
        <v>1</v>
      </c>
      <c r="M6">
        <f t="shared" si="2"/>
        <v>5</v>
      </c>
      <c r="N6" s="6" cm="1">
        <f t="array" aca="1" ref="N6" ca="1">_xll.CB.Normal(0.08015549,0.152558034)</f>
        <v>8.0155489999999996E-2</v>
      </c>
      <c r="O6">
        <f t="shared" ca="1" si="3"/>
        <v>49914.38190277676</v>
      </c>
    </row>
    <row r="7" spans="1:15" x14ac:dyDescent="0.45">
      <c r="A7" s="1">
        <v>38504</v>
      </c>
      <c r="B7">
        <v>1191.5</v>
      </c>
      <c r="C7">
        <v>1219.589966</v>
      </c>
      <c r="D7">
        <v>1188.3000489999999</v>
      </c>
      <c r="E7">
        <v>1191.329956</v>
      </c>
      <c r="F7">
        <v>1191.329956</v>
      </c>
      <c r="G7">
        <v>40334040000</v>
      </c>
      <c r="H7" s="2">
        <f t="shared" si="0"/>
        <v>-1.427142257658387E-4</v>
      </c>
      <c r="I7" s="2">
        <f t="shared" si="1"/>
        <v>2010</v>
      </c>
      <c r="J7">
        <f>B73/B62-1</f>
        <v>6.2728302374283729E-2</v>
      </c>
      <c r="K7" s="3" t="s">
        <v>36</v>
      </c>
      <c r="M7">
        <f t="shared" si="2"/>
        <v>6</v>
      </c>
      <c r="N7" s="6" cm="1">
        <f t="array" aca="1" ref="N7" ca="1">_xll.CB.Normal(0.08015549,0.152558034)</f>
        <v>8.0155489999999996E-2</v>
      </c>
      <c r="O7">
        <f t="shared" ca="1" si="3"/>
        <v>59915.293642240969</v>
      </c>
    </row>
    <row r="8" spans="1:15" x14ac:dyDescent="0.45">
      <c r="A8" s="1">
        <v>38534</v>
      </c>
      <c r="B8">
        <v>1191.329956</v>
      </c>
      <c r="C8">
        <v>1245.150024</v>
      </c>
      <c r="D8">
        <v>1183.5500489999999</v>
      </c>
      <c r="E8">
        <v>1234.1800539999999</v>
      </c>
      <c r="F8">
        <v>1234.1800539999999</v>
      </c>
      <c r="G8">
        <v>37464670000</v>
      </c>
      <c r="H8" s="2">
        <f t="shared" si="0"/>
        <v>3.5968287193812287E-2</v>
      </c>
      <c r="I8" s="2">
        <f t="shared" si="1"/>
        <v>2011</v>
      </c>
      <c r="J8">
        <f>B85/B74-1</f>
        <v>-8.5160549630097782E-3</v>
      </c>
      <c r="K8" s="5">
        <f ca="1">IF(P31&gt;2000000,1,0)</f>
        <v>0</v>
      </c>
      <c r="M8">
        <f t="shared" si="2"/>
        <v>7</v>
      </c>
      <c r="N8" s="6" cm="1">
        <f t="array" aca="1" ref="N8" ca="1">_xll.CB.Normal(0.08015549,0.152558034)</f>
        <v>8.0155489999999996E-2</v>
      </c>
      <c r="O8">
        <f t="shared" ca="1" si="3"/>
        <v>70717.833362628677</v>
      </c>
    </row>
    <row r="9" spans="1:15" x14ac:dyDescent="0.45">
      <c r="A9" s="1">
        <v>38565</v>
      </c>
      <c r="B9">
        <v>1234.1800539999999</v>
      </c>
      <c r="C9">
        <v>1245.8599850000001</v>
      </c>
      <c r="D9">
        <v>1201.0699460000001</v>
      </c>
      <c r="E9">
        <v>1220.329956</v>
      </c>
      <c r="F9">
        <v>1220.329956</v>
      </c>
      <c r="G9">
        <v>42030090000</v>
      </c>
      <c r="H9" s="2">
        <f t="shared" si="0"/>
        <v>-1.1222104874496597E-2</v>
      </c>
      <c r="I9" s="2">
        <f t="shared" si="1"/>
        <v>2012</v>
      </c>
      <c r="J9">
        <f>B97/B86-1</f>
        <v>0.1250972966624242</v>
      </c>
      <c r="M9">
        <f t="shared" si="2"/>
        <v>8</v>
      </c>
      <c r="N9" s="6" cm="1">
        <f t="array" aca="1" ref="N9" ca="1">_xll.CB.Normal(0.08015549,0.152558034)</f>
        <v>8.0155489999999996E-2</v>
      </c>
      <c r="O9">
        <f t="shared" ca="1" si="3"/>
        <v>82386.255947548532</v>
      </c>
    </row>
    <row r="10" spans="1:15" x14ac:dyDescent="0.45">
      <c r="A10" s="1">
        <v>38596</v>
      </c>
      <c r="B10">
        <v>1220.329956</v>
      </c>
      <c r="C10">
        <v>1243.130005</v>
      </c>
      <c r="D10">
        <v>1205.349976</v>
      </c>
      <c r="E10">
        <v>1228.8100589999999</v>
      </c>
      <c r="F10">
        <v>1228.8100589999999</v>
      </c>
      <c r="G10">
        <v>44777510000</v>
      </c>
      <c r="H10" s="2">
        <f t="shared" si="0"/>
        <v>6.9490246947603307E-3</v>
      </c>
      <c r="I10" s="2">
        <f t="shared" si="1"/>
        <v>2013</v>
      </c>
      <c r="J10">
        <f>B109/B98-1</f>
        <v>0.26669666996340124</v>
      </c>
      <c r="M10">
        <f t="shared" si="2"/>
        <v>9</v>
      </c>
      <c r="N10" s="6" cm="1">
        <f t="array" aca="1" ref="N10" ca="1">_xll.CB.Normal(0.08015549,0.152558034)</f>
        <v>8.0155489999999996E-2</v>
      </c>
      <c r="O10">
        <f t="shared" ca="1" si="3"/>
        <v>94989.966662289706</v>
      </c>
    </row>
    <row r="11" spans="1:15" x14ac:dyDescent="0.45">
      <c r="A11" s="1">
        <v>38626</v>
      </c>
      <c r="B11">
        <v>1228.8100589999999</v>
      </c>
      <c r="C11">
        <v>1233.339966</v>
      </c>
      <c r="D11">
        <v>1168.1999510000001</v>
      </c>
      <c r="E11">
        <v>1207.01001</v>
      </c>
      <c r="F11">
        <v>1207.01001</v>
      </c>
      <c r="G11">
        <v>49793790000</v>
      </c>
      <c r="H11" s="2">
        <f t="shared" si="0"/>
        <v>-1.7740780066319406E-2</v>
      </c>
      <c r="I11" s="2">
        <f t="shared" si="1"/>
        <v>2014</v>
      </c>
      <c r="J11">
        <f>B121/B110-1</f>
        <v>0.11914232162088934</v>
      </c>
      <c r="M11">
        <f t="shared" si="2"/>
        <v>10</v>
      </c>
      <c r="N11" s="6" cm="1">
        <f t="array" aca="1" ref="N11" ca="1">_xll.CB.Normal(0.08015549,0.152558034)</f>
        <v>8.0155489999999996E-2</v>
      </c>
      <c r="O11">
        <f t="shared" ca="1" si="3"/>
        <v>108603.93398518921</v>
      </c>
    </row>
    <row r="12" spans="1:15" x14ac:dyDescent="0.45">
      <c r="A12" s="1">
        <v>38657</v>
      </c>
      <c r="B12">
        <v>1207.01001</v>
      </c>
      <c r="C12">
        <v>1270.6400149999999</v>
      </c>
      <c r="D12">
        <v>1201.0699460000001</v>
      </c>
      <c r="E12">
        <v>1249.4799800000001</v>
      </c>
      <c r="F12">
        <v>1249.4799800000001</v>
      </c>
      <c r="G12">
        <v>45102870000</v>
      </c>
      <c r="H12" s="2">
        <f t="shared" si="0"/>
        <v>3.5186095929726546E-2</v>
      </c>
      <c r="I12" s="2">
        <f t="shared" si="1"/>
        <v>2015</v>
      </c>
      <c r="J12">
        <f>B133/B122-1</f>
        <v>1.1671295907419887E-2</v>
      </c>
      <c r="M12">
        <f t="shared" si="2"/>
        <v>11</v>
      </c>
      <c r="N12" s="6" cm="1">
        <f t="array" aca="1" ref="N12" ca="1">_xll.CB.Normal(0.08015549,0.152558034)</f>
        <v>8.0155489999999996E-2</v>
      </c>
      <c r="O12">
        <f t="shared" ca="1" si="3"/>
        <v>123309.13552969972</v>
      </c>
    </row>
    <row r="13" spans="1:15" x14ac:dyDescent="0.45">
      <c r="A13" s="1">
        <v>38687</v>
      </c>
      <c r="B13">
        <v>1249.4799800000001</v>
      </c>
      <c r="C13">
        <v>1275.8000489999999</v>
      </c>
      <c r="D13">
        <v>1246.589966</v>
      </c>
      <c r="E13">
        <v>1248.290039</v>
      </c>
      <c r="F13">
        <v>1248.290039</v>
      </c>
      <c r="G13">
        <v>41756130000</v>
      </c>
      <c r="H13" s="2">
        <f t="shared" si="0"/>
        <v>-9.5234899241847248E-4</v>
      </c>
      <c r="I13" s="2">
        <f t="shared" si="1"/>
        <v>2016</v>
      </c>
      <c r="J13">
        <f>B145/B134-1</f>
        <v>7.9467164603027607E-2</v>
      </c>
      <c r="M13">
        <f t="shared" si="2"/>
        <v>12</v>
      </c>
      <c r="N13" s="6" cm="1">
        <f t="array" aca="1" ref="N13" ca="1">_xll.CB.Normal(0.08015549,0.152558034)</f>
        <v>8.0155489999999996E-2</v>
      </c>
      <c r="O13">
        <f t="shared" ca="1" si="3"/>
        <v>139193.03970955923</v>
      </c>
    </row>
    <row r="14" spans="1:15" x14ac:dyDescent="0.45">
      <c r="A14" s="1">
        <v>38718</v>
      </c>
      <c r="B14">
        <v>1248.290039</v>
      </c>
      <c r="C14">
        <v>1294.900024</v>
      </c>
      <c r="D14">
        <v>1245.73999</v>
      </c>
      <c r="E14">
        <v>1280.079956</v>
      </c>
      <c r="F14">
        <v>1280.079956</v>
      </c>
      <c r="G14">
        <v>49211650000</v>
      </c>
      <c r="H14" s="2">
        <f t="shared" si="0"/>
        <v>2.5466771348641615E-2</v>
      </c>
      <c r="I14" s="2">
        <f t="shared" si="1"/>
        <v>2017</v>
      </c>
      <c r="J14">
        <f>B157/B146-1</f>
        <v>0.17478027248317463</v>
      </c>
      <c r="M14">
        <f t="shared" si="2"/>
        <v>13</v>
      </c>
      <c r="N14" s="6" cm="1">
        <f t="array" aca="1" ref="N14" ca="1">_xll.CB.Normal(0.08015549,0.152558034)</f>
        <v>8.0155489999999996E-2</v>
      </c>
      <c r="O14">
        <f t="shared" ca="1" si="3"/>
        <v>156350.12601206842</v>
      </c>
    </row>
    <row r="15" spans="1:15" x14ac:dyDescent="0.45">
      <c r="A15" s="1">
        <v>38749</v>
      </c>
      <c r="B15">
        <v>1280.079956</v>
      </c>
      <c r="C15">
        <v>1297.5699460000001</v>
      </c>
      <c r="D15">
        <v>1253.6099850000001</v>
      </c>
      <c r="E15">
        <v>1280.660034</v>
      </c>
      <c r="F15">
        <v>1280.660034</v>
      </c>
      <c r="G15">
        <v>42859940000</v>
      </c>
      <c r="H15" s="2">
        <f t="shared" si="0"/>
        <v>4.5315763072539816E-4</v>
      </c>
      <c r="I15" s="2">
        <f t="shared" si="1"/>
        <v>2018</v>
      </c>
      <c r="J15">
        <f>B169/B158-1</f>
        <v>3.9784188720804137E-2</v>
      </c>
      <c r="M15">
        <f t="shared" si="2"/>
        <v>14</v>
      </c>
      <c r="N15" s="6" cm="1">
        <f t="array" aca="1" ref="N15" ca="1">_xll.CB.Normal(0.08015549,0.152558034)</f>
        <v>8.0155489999999996E-2</v>
      </c>
      <c r="O15">
        <f t="shared" ca="1" si="3"/>
        <v>174882.44697412752</v>
      </c>
    </row>
    <row r="16" spans="1:15" x14ac:dyDescent="0.45">
      <c r="A16" s="1">
        <v>38777</v>
      </c>
      <c r="B16">
        <v>1280.660034</v>
      </c>
      <c r="C16">
        <v>1310.880005</v>
      </c>
      <c r="D16">
        <v>1268.420044</v>
      </c>
      <c r="E16">
        <v>1294.869995</v>
      </c>
      <c r="F16">
        <v>1294.869995</v>
      </c>
      <c r="G16">
        <v>50905040000</v>
      </c>
      <c r="H16" s="2">
        <f t="shared" si="0"/>
        <v>1.735040558000267E-2</v>
      </c>
      <c r="I16" s="2">
        <f t="shared" si="1"/>
        <v>2019</v>
      </c>
      <c r="J16">
        <f>B181/B170-1</f>
        <v>0.26923735042158792</v>
      </c>
      <c r="M16">
        <f t="shared" si="2"/>
        <v>15</v>
      </c>
      <c r="N16" s="6" cm="1">
        <f t="array" aca="1" ref="N16" ca="1">_xll.CB.Normal(0.08015549,0.152558034)</f>
        <v>8.0155489999999996E-2</v>
      </c>
      <c r="O16">
        <f t="shared" ca="1" si="3"/>
        <v>194900.23520373774</v>
      </c>
    </row>
    <row r="17" spans="1:16" x14ac:dyDescent="0.45">
      <c r="A17" s="1">
        <v>38808</v>
      </c>
      <c r="B17">
        <v>1302.880005</v>
      </c>
      <c r="C17">
        <v>1318.160034</v>
      </c>
      <c r="D17">
        <v>1280.73999</v>
      </c>
      <c r="E17">
        <v>1310.6099850000001</v>
      </c>
      <c r="F17">
        <v>1310.6099850000001</v>
      </c>
      <c r="G17">
        <v>43308430000</v>
      </c>
      <c r="H17" s="2">
        <f t="shared" si="0"/>
        <v>5.9329945738173517E-3</v>
      </c>
      <c r="I17" s="2">
        <f t="shared" si="1"/>
        <v>2020</v>
      </c>
      <c r="J17">
        <f>B193/B182-1</f>
        <v>0.12364900117565791</v>
      </c>
      <c r="M17">
        <f t="shared" si="2"/>
        <v>16</v>
      </c>
      <c r="N17" s="6" cm="1">
        <f t="array" aca="1" ref="N17" ca="1">_xll.CB.Normal(0.08015549,0.152558034)</f>
        <v>8.0155489999999996E-2</v>
      </c>
      <c r="O17">
        <f t="shared" ca="1" si="3"/>
        <v>216522.55905760863</v>
      </c>
    </row>
    <row r="18" spans="1:16" x14ac:dyDescent="0.45">
      <c r="A18" s="1">
        <v>38838</v>
      </c>
      <c r="B18">
        <v>1310.6099850000001</v>
      </c>
      <c r="C18">
        <v>1326.6999510000001</v>
      </c>
      <c r="D18">
        <v>1245.339966</v>
      </c>
      <c r="E18">
        <v>1270.089966</v>
      </c>
      <c r="F18">
        <v>1270.089966</v>
      </c>
      <c r="G18">
        <v>54312830000</v>
      </c>
      <c r="H18" s="2">
        <f t="shared" si="0"/>
        <v>-3.0947372951687147E-2</v>
      </c>
      <c r="M18">
        <f t="shared" si="2"/>
        <v>17</v>
      </c>
      <c r="N18" s="6" cm="1">
        <f t="array" aca="1" ref="N18" ca="1">_xll.CB.Normal(0.08015549,0.152558034)</f>
        <v>8.0155489999999996E-2</v>
      </c>
      <c r="O18">
        <f t="shared" ca="1" si="3"/>
        <v>239878.0308749252</v>
      </c>
    </row>
    <row r="19" spans="1:16" x14ac:dyDescent="0.45">
      <c r="A19" s="1">
        <v>38869</v>
      </c>
      <c r="B19">
        <v>1270.0500489999999</v>
      </c>
      <c r="C19">
        <v>1290.6800539999999</v>
      </c>
      <c r="D19">
        <v>1219.290039</v>
      </c>
      <c r="E19">
        <v>1270.1999510000001</v>
      </c>
      <c r="F19">
        <v>1270.1999510000001</v>
      </c>
      <c r="G19">
        <v>54873260000</v>
      </c>
      <c r="H19" s="2">
        <f t="shared" si="0"/>
        <v>7.8815791613173758E-6</v>
      </c>
      <c r="I19" t="s">
        <v>37</v>
      </c>
      <c r="J19" t="s">
        <v>38</v>
      </c>
      <c r="M19">
        <f t="shared" si="2"/>
        <v>18</v>
      </c>
      <c r="N19" s="6" cm="1">
        <f t="array" aca="1" ref="N19" ca="1">_xll.CB.Normal(0.08015549,0.152558034)</f>
        <v>8.0155489999999996E-2</v>
      </c>
      <c r="O19">
        <f t="shared" ca="1" si="3"/>
        <v>265105.57197994</v>
      </c>
    </row>
    <row r="20" spans="1:16" x14ac:dyDescent="0.45">
      <c r="A20" s="1">
        <v>38899</v>
      </c>
      <c r="B20">
        <v>1270.0600589999999</v>
      </c>
      <c r="C20">
        <v>1280.420044</v>
      </c>
      <c r="D20">
        <v>1224.540039</v>
      </c>
      <c r="E20">
        <v>1276.660034</v>
      </c>
      <c r="F20">
        <v>1276.660034</v>
      </c>
      <c r="G20">
        <v>46348220000</v>
      </c>
      <c r="H20" s="2">
        <f t="shared" si="0"/>
        <v>6.6689523381036064E-3</v>
      </c>
      <c r="M20">
        <f t="shared" si="2"/>
        <v>19</v>
      </c>
      <c r="N20" s="6" cm="1">
        <f t="array" aca="1" ref="N20" ca="1">_xll.CB.Normal(0.08015549,0.152558034)</f>
        <v>8.0155489999999996E-2</v>
      </c>
      <c r="O20">
        <f t="shared" ca="1" si="3"/>
        <v>292355.23900372238</v>
      </c>
    </row>
    <row r="21" spans="1:16" x14ac:dyDescent="0.45">
      <c r="A21" s="1">
        <v>38930</v>
      </c>
      <c r="B21">
        <v>1278.530029</v>
      </c>
      <c r="C21">
        <v>1306.73999</v>
      </c>
      <c r="D21">
        <v>1261.3000489999999</v>
      </c>
      <c r="E21">
        <v>1303.8199460000001</v>
      </c>
      <c r="F21">
        <v>1303.8199460000001</v>
      </c>
      <c r="G21">
        <v>50485620000</v>
      </c>
      <c r="H21" s="2">
        <f t="shared" si="0"/>
        <v>1.9764901431188697E-2</v>
      </c>
      <c r="M21">
        <f t="shared" si="2"/>
        <v>20</v>
      </c>
      <c r="N21" s="6" cm="1">
        <f t="array" aca="1" ref="N21" ca="1">_xll.CB.Normal(0.08015549,0.152558034)</f>
        <v>8.0155489999999996E-2</v>
      </c>
      <c r="O21">
        <f t="shared" ca="1" si="3"/>
        <v>321789.1164401329</v>
      </c>
    </row>
    <row r="22" spans="1:16" x14ac:dyDescent="0.45">
      <c r="A22" s="1">
        <v>38961</v>
      </c>
      <c r="B22">
        <v>1303.8000489999999</v>
      </c>
      <c r="C22">
        <v>1340.280029</v>
      </c>
      <c r="D22">
        <v>1290.9300539999999</v>
      </c>
      <c r="E22">
        <v>1335.849976</v>
      </c>
      <c r="F22">
        <v>1335.849976</v>
      </c>
      <c r="G22">
        <v>49001440000</v>
      </c>
      <c r="H22" s="2">
        <f t="shared" si="0"/>
        <v>2.4558901516040788E-2</v>
      </c>
      <c r="M22">
        <f t="shared" si="2"/>
        <v>21</v>
      </c>
      <c r="N22" s="6" cm="1">
        <f t="array" aca="1" ref="N22" ca="1">_xll.CB.Normal(0.08015549,0.152558034)</f>
        <v>8.0155489999999996E-2</v>
      </c>
      <c r="O22">
        <f t="shared" ca="1" si="3"/>
        <v>353582.28074505884</v>
      </c>
    </row>
    <row r="23" spans="1:16" x14ac:dyDescent="0.45">
      <c r="A23" s="1">
        <v>38991</v>
      </c>
      <c r="B23">
        <v>1335.8199460000001</v>
      </c>
      <c r="C23">
        <v>1389.4499510000001</v>
      </c>
      <c r="D23">
        <v>1327.099976</v>
      </c>
      <c r="E23">
        <v>1377.9399410000001</v>
      </c>
      <c r="F23">
        <v>1377.9399410000001</v>
      </c>
      <c r="G23">
        <v>56793620000</v>
      </c>
      <c r="H23" s="2">
        <f t="shared" si="0"/>
        <v>3.1396494808739739E-2</v>
      </c>
      <c r="M23">
        <f t="shared" si="2"/>
        <v>22</v>
      </c>
      <c r="N23" s="6" cm="1">
        <f t="array" aca="1" ref="N23" ca="1">_xll.CB.Normal(0.08015549,0.152558034)</f>
        <v>8.0155489999999996E-2</v>
      </c>
      <c r="O23">
        <f t="shared" ca="1" si="3"/>
        <v>387923.84171349666</v>
      </c>
    </row>
    <row r="24" spans="1:16" x14ac:dyDescent="0.45">
      <c r="A24" s="1">
        <v>39022</v>
      </c>
      <c r="B24">
        <v>1377.76001</v>
      </c>
      <c r="C24">
        <v>1407.8900149999999</v>
      </c>
      <c r="D24">
        <v>1360.9799800000001</v>
      </c>
      <c r="E24">
        <v>1400.630005</v>
      </c>
      <c r="F24">
        <v>1400.630005</v>
      </c>
      <c r="G24">
        <v>55343930000</v>
      </c>
      <c r="H24" s="2">
        <f t="shared" si="0"/>
        <v>1.6599403984733252E-2</v>
      </c>
      <c r="M24">
        <f t="shared" si="2"/>
        <v>23</v>
      </c>
      <c r="N24" s="6" cm="1">
        <f t="array" aca="1" ref="N24" ca="1">_xll.CB.Normal(0.08015549,0.152558034)</f>
        <v>8.0155489999999996E-2</v>
      </c>
      <c r="O24">
        <f t="shared" ca="1" si="3"/>
        <v>425018.06732872449</v>
      </c>
    </row>
    <row r="25" spans="1:16" x14ac:dyDescent="0.45">
      <c r="A25" s="1">
        <v>39052</v>
      </c>
      <c r="B25">
        <v>1400.630005</v>
      </c>
      <c r="C25">
        <v>1431.8100589999999</v>
      </c>
      <c r="D25">
        <v>1385.9300539999999</v>
      </c>
      <c r="E25">
        <v>1418.3000489999999</v>
      </c>
      <c r="F25">
        <v>1418.3000489999999</v>
      </c>
      <c r="G25">
        <v>47578780000</v>
      </c>
      <c r="H25" s="2">
        <f t="shared" si="0"/>
        <v>1.2422998177880729E-2</v>
      </c>
      <c r="M25">
        <f t="shared" si="2"/>
        <v>24</v>
      </c>
      <c r="N25" s="6" cm="1">
        <f t="array" aca="1" ref="N25" ca="1">_xll.CB.Normal(0.08015549,0.152558034)</f>
        <v>8.0155489999999996E-2</v>
      </c>
      <c r="O25">
        <f t="shared" ca="1" si="3"/>
        <v>465085.59877431142</v>
      </c>
    </row>
    <row r="26" spans="1:16" x14ac:dyDescent="0.45">
      <c r="A26" s="1">
        <v>39083</v>
      </c>
      <c r="B26">
        <v>1418.030029</v>
      </c>
      <c r="C26">
        <v>1441.6099850000001</v>
      </c>
      <c r="D26">
        <v>1403.969971</v>
      </c>
      <c r="E26">
        <v>1438.23999</v>
      </c>
      <c r="F26">
        <v>1438.23999</v>
      </c>
      <c r="G26">
        <v>56686200000</v>
      </c>
      <c r="H26" s="2">
        <f t="shared" si="0"/>
        <v>1.4012393668427769E-2</v>
      </c>
      <c r="M26">
        <f>M25+1</f>
        <v>25</v>
      </c>
      <c r="N26" s="6" cm="1">
        <f t="array" aca="1" ref="N26" ca="1">_xll.CB.Normal(0.08015549,0.152558034)</f>
        <v>8.0155489999999996E-2</v>
      </c>
      <c r="O26">
        <f t="shared" ca="1" si="3"/>
        <v>508364.76283600979</v>
      </c>
    </row>
    <row r="27" spans="1:16" x14ac:dyDescent="0.45">
      <c r="A27" s="1">
        <v>39114</v>
      </c>
      <c r="B27">
        <v>1437.900024</v>
      </c>
      <c r="C27">
        <v>1461.5699460000001</v>
      </c>
      <c r="D27">
        <v>1389.420044</v>
      </c>
      <c r="E27">
        <v>1406.8199460000001</v>
      </c>
      <c r="F27">
        <v>1406.8199460000001</v>
      </c>
      <c r="G27">
        <v>51844990000</v>
      </c>
      <c r="H27" s="2">
        <f t="shared" si="0"/>
        <v>-2.1628746422498235E-2</v>
      </c>
      <c r="M27">
        <f t="shared" si="2"/>
        <v>26</v>
      </c>
      <c r="N27" s="6" cm="1">
        <f t="array" aca="1" ref="N27" ca="1">_xll.CB.Normal(0.08015549,0.152558034)</f>
        <v>8.0155489999999996E-2</v>
      </c>
      <c r="O27">
        <f t="shared" ca="1" si="3"/>
        <v>555112.98949986405</v>
      </c>
    </row>
    <row r="28" spans="1:16" x14ac:dyDescent="0.45">
      <c r="A28" s="1">
        <v>39142</v>
      </c>
      <c r="B28">
        <v>1406.8000489999999</v>
      </c>
      <c r="C28">
        <v>1438.8900149999999</v>
      </c>
      <c r="D28">
        <v>1363.9799800000001</v>
      </c>
      <c r="E28">
        <v>1420.8599850000001</v>
      </c>
      <c r="F28">
        <v>1420.8599850000001</v>
      </c>
      <c r="G28">
        <v>67622250000</v>
      </c>
      <c r="H28" s="2">
        <f t="shared" si="0"/>
        <v>9.9729218874942127E-3</v>
      </c>
      <c r="M28">
        <f t="shared" si="2"/>
        <v>27</v>
      </c>
      <c r="N28" s="6" cm="1">
        <f t="array" aca="1" ref="N28" ca="1">_xll.CB.Normal(0.08015549,0.152558034)</f>
        <v>8.0155489999999996E-2</v>
      </c>
      <c r="O28">
        <f t="shared" ca="1" si="3"/>
        <v>605608.34317859053</v>
      </c>
    </row>
    <row r="29" spans="1:16" x14ac:dyDescent="0.45">
      <c r="A29" s="1">
        <v>39173</v>
      </c>
      <c r="B29">
        <v>1420.829956</v>
      </c>
      <c r="C29">
        <v>1498.0200199999999</v>
      </c>
      <c r="D29">
        <v>1416.369995</v>
      </c>
      <c r="E29">
        <v>1482.369995</v>
      </c>
      <c r="F29">
        <v>1482.369995</v>
      </c>
      <c r="G29">
        <v>57032470000</v>
      </c>
      <c r="H29" s="2">
        <f t="shared" si="0"/>
        <v>4.3312740374119807E-2</v>
      </c>
      <c r="M29">
        <f t="shared" si="2"/>
        <v>28</v>
      </c>
      <c r="N29" s="6" cm="1">
        <f t="array" aca="1" ref="N29" ca="1">_xll.CB.Normal(0.08015549,0.152558034)</f>
        <v>8.0155489999999996E-2</v>
      </c>
      <c r="O29">
        <f t="shared" ca="1" si="3"/>
        <v>660151.17667415866</v>
      </c>
    </row>
    <row r="30" spans="1:16" x14ac:dyDescent="0.45">
      <c r="A30" s="1">
        <v>39203</v>
      </c>
      <c r="B30">
        <v>1482.369995</v>
      </c>
      <c r="C30">
        <v>1535.5600589999999</v>
      </c>
      <c r="D30">
        <v>1476.6999510000001</v>
      </c>
      <c r="E30">
        <v>1530.619995</v>
      </c>
      <c r="F30">
        <v>1530.619995</v>
      </c>
      <c r="G30">
        <v>64958050000</v>
      </c>
      <c r="H30" s="2">
        <f t="shared" si="0"/>
        <v>3.254922870993493E-2</v>
      </c>
      <c r="M30">
        <f>M29+1</f>
        <v>29</v>
      </c>
      <c r="N30" s="6" cm="1">
        <f t="array" aca="1" ref="N30" ca="1">_xll.CB.Normal(0.08015549,0.152558034)</f>
        <v>8.0155489999999996E-2</v>
      </c>
      <c r="O30">
        <f t="shared" ca="1" si="3"/>
        <v>719065.91771455249</v>
      </c>
    </row>
    <row r="31" spans="1:16" x14ac:dyDescent="0.45">
      <c r="A31" s="1">
        <v>39234</v>
      </c>
      <c r="B31">
        <v>1530.619995</v>
      </c>
      <c r="C31">
        <v>1540.5600589999999</v>
      </c>
      <c r="D31">
        <v>1484.1800539999999</v>
      </c>
      <c r="E31">
        <v>1503.349976</v>
      </c>
      <c r="F31">
        <v>1503.349976</v>
      </c>
      <c r="G31">
        <v>65322800000</v>
      </c>
      <c r="H31" s="2">
        <f t="shared" si="0"/>
        <v>-1.6960421975932727E-2</v>
      </c>
      <c r="M31">
        <f t="shared" si="2"/>
        <v>30</v>
      </c>
      <c r="N31" s="6" cm="1">
        <f t="array" aca="1" ref="N31" ca="1">_xll.CB.Normal(0.08015549,0.152558034)</f>
        <v>8.0155489999999996E-2</v>
      </c>
      <c r="O31" s="5">
        <f ca="1">O30*(1+N31)+$L$4</f>
        <v>782702.99869126221</v>
      </c>
      <c r="P31">
        <f ca="1">O30*(1+N31)+$L$4</f>
        <v>782702.99869126221</v>
      </c>
    </row>
    <row r="32" spans="1:16" x14ac:dyDescent="0.45">
      <c r="A32" s="1">
        <v>39264</v>
      </c>
      <c r="B32">
        <v>1504.660034</v>
      </c>
      <c r="C32">
        <v>1555.900024</v>
      </c>
      <c r="D32">
        <v>1454.25</v>
      </c>
      <c r="E32">
        <v>1455.2700199999999</v>
      </c>
      <c r="F32">
        <v>1455.2700199999999</v>
      </c>
      <c r="G32">
        <v>70337430000</v>
      </c>
      <c r="H32" s="2">
        <f t="shared" si="0"/>
        <v>-3.2884491434561514E-2</v>
      </c>
    </row>
    <row r="33" spans="1:8" x14ac:dyDescent="0.45">
      <c r="A33" s="1">
        <v>39295</v>
      </c>
      <c r="B33">
        <v>1455.1800539999999</v>
      </c>
      <c r="C33">
        <v>1503.8900149999999</v>
      </c>
      <c r="D33">
        <v>1370.599976</v>
      </c>
      <c r="E33">
        <v>1473.98999</v>
      </c>
      <c r="F33">
        <v>1473.98999</v>
      </c>
      <c r="G33">
        <v>91381760000</v>
      </c>
      <c r="H33" s="2">
        <f t="shared" si="0"/>
        <v>1.2905555534779234E-2</v>
      </c>
    </row>
    <row r="34" spans="1:8" x14ac:dyDescent="0.45">
      <c r="A34" s="1">
        <v>39326</v>
      </c>
      <c r="B34">
        <v>1473.959961</v>
      </c>
      <c r="C34">
        <v>1538.73999</v>
      </c>
      <c r="D34">
        <v>1439.290039</v>
      </c>
      <c r="E34">
        <v>1526.75</v>
      </c>
      <c r="F34">
        <v>1526.75</v>
      </c>
      <c r="G34">
        <v>57809700000</v>
      </c>
      <c r="H34" s="2">
        <f t="shared" si="0"/>
        <v>3.618149706306717E-2</v>
      </c>
    </row>
    <row r="35" spans="1:8" x14ac:dyDescent="0.45">
      <c r="A35" s="1">
        <v>39356</v>
      </c>
      <c r="B35">
        <v>1527.290039</v>
      </c>
      <c r="C35">
        <v>1576.089966</v>
      </c>
      <c r="D35">
        <v>1489.5600589999999</v>
      </c>
      <c r="E35">
        <v>1549.380005</v>
      </c>
      <c r="F35">
        <v>1549.380005</v>
      </c>
      <c r="G35">
        <v>76022580000</v>
      </c>
      <c r="H35" s="2">
        <f t="shared" si="0"/>
        <v>1.2112957936996072E-2</v>
      </c>
    </row>
    <row r="36" spans="1:8" x14ac:dyDescent="0.45">
      <c r="A36" s="1">
        <v>39387</v>
      </c>
      <c r="B36">
        <v>1545.790039</v>
      </c>
      <c r="C36">
        <v>1545.790039</v>
      </c>
      <c r="D36">
        <v>1406.099976</v>
      </c>
      <c r="E36">
        <v>1481.1400149999999</v>
      </c>
      <c r="F36">
        <v>1481.1400149999999</v>
      </c>
      <c r="G36">
        <v>86246950000</v>
      </c>
      <c r="H36" s="2">
        <f t="shared" si="0"/>
        <v>-4.2800142536045915E-2</v>
      </c>
    </row>
    <row r="37" spans="1:8" x14ac:dyDescent="0.45">
      <c r="A37" s="1">
        <v>39417</v>
      </c>
      <c r="B37">
        <v>1479.630005</v>
      </c>
      <c r="C37">
        <v>1523.5699460000001</v>
      </c>
      <c r="D37">
        <v>1435.650024</v>
      </c>
      <c r="E37">
        <v>1468.3599850000001</v>
      </c>
      <c r="F37">
        <v>1468.3599850000001</v>
      </c>
      <c r="G37">
        <v>64821670000</v>
      </c>
      <c r="H37" s="2">
        <f t="shared" si="0"/>
        <v>-7.8803714175829098E-3</v>
      </c>
    </row>
    <row r="38" spans="1:8" x14ac:dyDescent="0.45">
      <c r="A38" s="1">
        <v>39448</v>
      </c>
      <c r="B38">
        <v>1467.969971</v>
      </c>
      <c r="C38">
        <v>1471.7700199999999</v>
      </c>
      <c r="D38">
        <v>1270.0500489999999</v>
      </c>
      <c r="E38">
        <v>1378.5500489999999</v>
      </c>
      <c r="F38">
        <v>1378.5500489999999</v>
      </c>
      <c r="G38">
        <v>98475340000</v>
      </c>
      <c r="H38" s="2">
        <f t="shared" si="0"/>
        <v>-6.0879988532136053E-2</v>
      </c>
    </row>
    <row r="39" spans="1:8" x14ac:dyDescent="0.45">
      <c r="A39" s="1">
        <v>39479</v>
      </c>
      <c r="B39">
        <v>1378.599976</v>
      </c>
      <c r="C39">
        <v>1396.0200199999999</v>
      </c>
      <c r="D39">
        <v>1316.75</v>
      </c>
      <c r="E39">
        <v>1330.630005</v>
      </c>
      <c r="F39">
        <v>1330.630005</v>
      </c>
      <c r="G39">
        <v>78536130000</v>
      </c>
      <c r="H39" s="2">
        <f t="shared" si="0"/>
        <v>-3.4926756012071736E-2</v>
      </c>
    </row>
    <row r="40" spans="1:8" x14ac:dyDescent="0.45">
      <c r="A40" s="1">
        <v>39508</v>
      </c>
      <c r="B40">
        <v>1330.4499510000001</v>
      </c>
      <c r="C40">
        <v>1359.6800539999999</v>
      </c>
      <c r="D40">
        <v>1256.9799800000001</v>
      </c>
      <c r="E40">
        <v>1322.6999510000001</v>
      </c>
      <c r="F40">
        <v>1322.6999510000001</v>
      </c>
      <c r="G40">
        <v>93189170000</v>
      </c>
      <c r="H40" s="2">
        <f t="shared" si="0"/>
        <v>-3.0365043021449711E-3</v>
      </c>
    </row>
    <row r="41" spans="1:8" x14ac:dyDescent="0.45">
      <c r="A41" s="1">
        <v>39539</v>
      </c>
      <c r="B41">
        <v>1326.410034</v>
      </c>
      <c r="C41">
        <v>1404.5699460000001</v>
      </c>
      <c r="D41">
        <v>1324.349976</v>
      </c>
      <c r="E41">
        <v>1385.589966</v>
      </c>
      <c r="F41">
        <v>1385.589966</v>
      </c>
      <c r="G41">
        <v>85978630000</v>
      </c>
      <c r="H41" s="2">
        <f t="shared" si="0"/>
        <v>4.4903111008884222E-2</v>
      </c>
    </row>
    <row r="42" spans="1:8" x14ac:dyDescent="0.45">
      <c r="A42" s="1">
        <v>39569</v>
      </c>
      <c r="B42">
        <v>1385.969971</v>
      </c>
      <c r="C42">
        <v>1440.23999</v>
      </c>
      <c r="D42">
        <v>1373.0699460000001</v>
      </c>
      <c r="E42">
        <v>1400.380005</v>
      </c>
      <c r="F42">
        <v>1400.380005</v>
      </c>
      <c r="G42">
        <v>80990480000</v>
      </c>
      <c r="H42" s="2">
        <f t="shared" si="0"/>
        <v>9.8487155462332332E-3</v>
      </c>
    </row>
    <row r="43" spans="1:8" x14ac:dyDescent="0.45">
      <c r="A43" s="1">
        <v>39600</v>
      </c>
      <c r="B43">
        <v>1399.619995</v>
      </c>
      <c r="C43">
        <v>1404.0500489999999</v>
      </c>
      <c r="D43">
        <v>1272</v>
      </c>
      <c r="E43">
        <v>1280</v>
      </c>
      <c r="F43">
        <v>1280</v>
      </c>
      <c r="G43">
        <v>96614040000</v>
      </c>
      <c r="H43" s="2">
        <f t="shared" si="0"/>
        <v>-8.7831021590971114E-2</v>
      </c>
    </row>
    <row r="44" spans="1:8" x14ac:dyDescent="0.45">
      <c r="A44" s="1">
        <v>39630</v>
      </c>
      <c r="B44">
        <v>1276.6899410000001</v>
      </c>
      <c r="C44">
        <v>1292.170044</v>
      </c>
      <c r="D44">
        <v>1200.4399410000001</v>
      </c>
      <c r="E44">
        <v>1267.380005</v>
      </c>
      <c r="F44">
        <v>1267.380005</v>
      </c>
      <c r="G44">
        <v>124980570000</v>
      </c>
      <c r="H44" s="2">
        <f t="shared" si="0"/>
        <v>-5.6943324816249863E-3</v>
      </c>
    </row>
    <row r="45" spans="1:8" x14ac:dyDescent="0.45">
      <c r="A45" s="1">
        <v>39661</v>
      </c>
      <c r="B45">
        <v>1269.420044</v>
      </c>
      <c r="C45">
        <v>1313.150024</v>
      </c>
      <c r="D45">
        <v>1247.4499510000001</v>
      </c>
      <c r="E45">
        <v>1282.829956</v>
      </c>
      <c r="F45">
        <v>1282.829956</v>
      </c>
      <c r="G45">
        <v>86266010000</v>
      </c>
      <c r="H45" s="2">
        <f t="shared" si="0"/>
        <v>1.4502616440488447E-2</v>
      </c>
    </row>
    <row r="46" spans="1:8" x14ac:dyDescent="0.45">
      <c r="A46" s="1">
        <v>39692</v>
      </c>
      <c r="B46">
        <v>1287.829956</v>
      </c>
      <c r="C46">
        <v>1303.040039</v>
      </c>
      <c r="D46">
        <v>1106.420044</v>
      </c>
      <c r="E46">
        <v>1166.3599850000001</v>
      </c>
      <c r="F46">
        <v>1166.3599850000001</v>
      </c>
      <c r="G46">
        <v>140007320000</v>
      </c>
      <c r="H46" s="2">
        <f t="shared" si="0"/>
        <v>-9.6021925428794841E-2</v>
      </c>
    </row>
    <row r="47" spans="1:8" x14ac:dyDescent="0.45">
      <c r="A47" s="1">
        <v>39722</v>
      </c>
      <c r="B47">
        <v>1164.170044</v>
      </c>
      <c r="C47">
        <v>1167.030029</v>
      </c>
      <c r="D47">
        <v>839.79998799999998</v>
      </c>
      <c r="E47">
        <v>968.75</v>
      </c>
      <c r="F47">
        <v>968.75</v>
      </c>
      <c r="G47">
        <v>159823030000</v>
      </c>
      <c r="H47" s="2">
        <f t="shared" si="0"/>
        <v>-0.16793084653533652</v>
      </c>
    </row>
    <row r="48" spans="1:8" x14ac:dyDescent="0.45">
      <c r="A48" s="1">
        <v>39753</v>
      </c>
      <c r="B48">
        <v>968.669983</v>
      </c>
      <c r="C48">
        <v>1007.51001</v>
      </c>
      <c r="D48">
        <v>741.02002000000005</v>
      </c>
      <c r="E48">
        <v>896.23999000000003</v>
      </c>
      <c r="F48">
        <v>896.23999000000003</v>
      </c>
      <c r="G48">
        <v>115660210000</v>
      </c>
      <c r="H48" s="2">
        <f t="shared" si="0"/>
        <v>-8.2649405272218424E-2</v>
      </c>
    </row>
    <row r="49" spans="1:8" x14ac:dyDescent="0.45">
      <c r="A49" s="1">
        <v>39783</v>
      </c>
      <c r="B49">
        <v>888.60998500000005</v>
      </c>
      <c r="C49">
        <v>918.84997599999997</v>
      </c>
      <c r="D49">
        <v>815.69000200000005</v>
      </c>
      <c r="E49">
        <v>903.25</v>
      </c>
      <c r="F49">
        <v>903.25</v>
      </c>
      <c r="G49">
        <v>112884470000</v>
      </c>
      <c r="H49" s="2">
        <f t="shared" si="0"/>
        <v>1.6182583183554922E-2</v>
      </c>
    </row>
    <row r="50" spans="1:8" x14ac:dyDescent="0.45">
      <c r="A50" s="1">
        <v>39814</v>
      </c>
      <c r="B50">
        <v>902.98999000000003</v>
      </c>
      <c r="C50">
        <v>943.84997599999997</v>
      </c>
      <c r="D50">
        <v>804.29998799999998</v>
      </c>
      <c r="E50">
        <v>825.88000499999998</v>
      </c>
      <c r="F50">
        <v>825.88000499999998</v>
      </c>
      <c r="G50">
        <v>112090640000</v>
      </c>
      <c r="H50" s="2">
        <f t="shared" si="0"/>
        <v>-8.8483774886585431E-2</v>
      </c>
    </row>
    <row r="51" spans="1:8" x14ac:dyDescent="0.45">
      <c r="A51" s="1">
        <v>39845</v>
      </c>
      <c r="B51">
        <v>823.09002699999996</v>
      </c>
      <c r="C51">
        <v>875.01000999999997</v>
      </c>
      <c r="D51">
        <v>734.52002000000005</v>
      </c>
      <c r="E51">
        <v>735.09002699999996</v>
      </c>
      <c r="F51">
        <v>735.09002699999996</v>
      </c>
      <c r="G51">
        <v>124492210000</v>
      </c>
      <c r="H51" s="2">
        <f t="shared" si="0"/>
        <v>-0.11362064529060312</v>
      </c>
    </row>
    <row r="52" spans="1:8" x14ac:dyDescent="0.45">
      <c r="A52" s="1">
        <v>39873</v>
      </c>
      <c r="B52">
        <v>729.57000700000003</v>
      </c>
      <c r="C52">
        <v>832.97997999999995</v>
      </c>
      <c r="D52">
        <v>666.78997800000002</v>
      </c>
      <c r="E52">
        <v>797.86999500000002</v>
      </c>
      <c r="F52">
        <v>797.86999500000002</v>
      </c>
      <c r="G52">
        <v>161843640000</v>
      </c>
      <c r="H52" s="2">
        <f t="shared" si="0"/>
        <v>8.7750345252336936E-2</v>
      </c>
    </row>
    <row r="53" spans="1:8" x14ac:dyDescent="0.45">
      <c r="A53" s="1">
        <v>39904</v>
      </c>
      <c r="B53">
        <v>793.59002699999996</v>
      </c>
      <c r="C53">
        <v>888.70001200000002</v>
      </c>
      <c r="D53">
        <v>783.32000700000003</v>
      </c>
      <c r="E53">
        <v>872.80999799999995</v>
      </c>
      <c r="F53">
        <v>872.80999799999995</v>
      </c>
      <c r="G53">
        <v>138855320000</v>
      </c>
      <c r="H53" s="2">
        <f t="shared" si="0"/>
        <v>9.973658980974065E-2</v>
      </c>
    </row>
    <row r="54" spans="1:8" x14ac:dyDescent="0.45">
      <c r="A54" s="1">
        <v>39934</v>
      </c>
      <c r="B54">
        <v>872.73999000000003</v>
      </c>
      <c r="C54">
        <v>930.169983</v>
      </c>
      <c r="D54">
        <v>866.09997599999997</v>
      </c>
      <c r="E54">
        <v>919.14001499999995</v>
      </c>
      <c r="F54">
        <v>919.14001499999995</v>
      </c>
      <c r="G54">
        <v>131614940000</v>
      </c>
      <c r="H54" s="2">
        <f t="shared" si="0"/>
        <v>5.7886679399210106E-2</v>
      </c>
    </row>
    <row r="55" spans="1:8" x14ac:dyDescent="0.45">
      <c r="A55" s="1">
        <v>39965</v>
      </c>
      <c r="B55">
        <v>923.26000999999997</v>
      </c>
      <c r="C55">
        <v>956.22997999999995</v>
      </c>
      <c r="D55">
        <v>888.85998500000005</v>
      </c>
      <c r="E55">
        <v>919.32000700000003</v>
      </c>
      <c r="F55">
        <v>919.32000700000003</v>
      </c>
      <c r="G55">
        <v>112653150000</v>
      </c>
      <c r="H55" s="2">
        <f t="shared" si="0"/>
        <v>-2.6428123969107764E-3</v>
      </c>
    </row>
    <row r="56" spans="1:8" x14ac:dyDescent="0.45">
      <c r="A56" s="1">
        <v>39995</v>
      </c>
      <c r="B56">
        <v>920.82000700000003</v>
      </c>
      <c r="C56">
        <v>996.67999299999997</v>
      </c>
      <c r="D56">
        <v>869.32000700000003</v>
      </c>
      <c r="E56">
        <v>987.47997999999995</v>
      </c>
      <c r="F56">
        <v>987.47997999999995</v>
      </c>
      <c r="G56">
        <v>106635790000</v>
      </c>
      <c r="H56" s="2">
        <f t="shared" si="0"/>
        <v>7.5367567464245999E-2</v>
      </c>
    </row>
    <row r="57" spans="1:8" x14ac:dyDescent="0.45">
      <c r="A57" s="1">
        <v>40026</v>
      </c>
      <c r="B57">
        <v>990.21997099999999</v>
      </c>
      <c r="C57">
        <v>1039.469971</v>
      </c>
      <c r="D57">
        <v>978.51000999999997</v>
      </c>
      <c r="E57">
        <v>1020.619995</v>
      </c>
      <c r="F57">
        <v>1020.619995</v>
      </c>
      <c r="G57">
        <v>116059270000</v>
      </c>
      <c r="H57" s="2">
        <f t="shared" si="0"/>
        <v>2.9589434527775405E-2</v>
      </c>
    </row>
    <row r="58" spans="1:8" x14ac:dyDescent="0.45">
      <c r="A58" s="1">
        <v>40057</v>
      </c>
      <c r="B58">
        <v>1019.52002</v>
      </c>
      <c r="C58">
        <v>1080.150024</v>
      </c>
      <c r="D58">
        <v>991.96997099999999</v>
      </c>
      <c r="E58">
        <v>1057.079956</v>
      </c>
      <c r="F58">
        <v>1057.079956</v>
      </c>
      <c r="G58">
        <v>112295490000</v>
      </c>
      <c r="H58" s="2">
        <f t="shared" si="0"/>
        <v>3.4712426735867385E-2</v>
      </c>
    </row>
    <row r="59" spans="1:8" x14ac:dyDescent="0.45">
      <c r="A59" s="1">
        <v>40087</v>
      </c>
      <c r="B59">
        <v>1054.910034</v>
      </c>
      <c r="C59">
        <v>1101.3599850000001</v>
      </c>
      <c r="D59">
        <v>1019.950012</v>
      </c>
      <c r="E59">
        <v>1036.1899410000001</v>
      </c>
      <c r="F59">
        <v>1036.1899410000001</v>
      </c>
      <c r="G59">
        <v>113410990000</v>
      </c>
      <c r="H59" s="2">
        <f t="shared" si="0"/>
        <v>-1.7755049621606012E-2</v>
      </c>
    </row>
    <row r="60" spans="1:8" x14ac:dyDescent="0.45">
      <c r="A60" s="1">
        <v>40118</v>
      </c>
      <c r="B60">
        <v>1036.1800539999999</v>
      </c>
      <c r="C60">
        <v>1113.6899410000001</v>
      </c>
      <c r="D60">
        <v>1029.380005</v>
      </c>
      <c r="E60">
        <v>1095.630005</v>
      </c>
      <c r="F60">
        <v>1095.630005</v>
      </c>
      <c r="G60">
        <v>84981530000</v>
      </c>
      <c r="H60" s="2">
        <f t="shared" si="0"/>
        <v>6.0520332115947095E-2</v>
      </c>
    </row>
    <row r="61" spans="1:8" x14ac:dyDescent="0.45">
      <c r="A61" s="1">
        <v>40148</v>
      </c>
      <c r="B61">
        <v>1098.8900149999999</v>
      </c>
      <c r="C61">
        <v>1130.380005</v>
      </c>
      <c r="D61">
        <v>1085.8900149999999</v>
      </c>
      <c r="E61">
        <v>1115.099976</v>
      </c>
      <c r="F61">
        <v>1115.099976</v>
      </c>
      <c r="G61">
        <v>89515330000</v>
      </c>
      <c r="H61" s="2">
        <f t="shared" si="0"/>
        <v>1.6079902227521758E-2</v>
      </c>
    </row>
    <row r="62" spans="1:8" x14ac:dyDescent="0.45">
      <c r="A62" s="1">
        <v>40179</v>
      </c>
      <c r="B62">
        <v>1116.5600589999999</v>
      </c>
      <c r="C62">
        <v>1150.4499510000001</v>
      </c>
      <c r="D62">
        <v>1071.589966</v>
      </c>
      <c r="E62">
        <v>1073.869995</v>
      </c>
      <c r="F62">
        <v>1073.869995</v>
      </c>
      <c r="G62">
        <v>90947580000</v>
      </c>
      <c r="H62" s="2">
        <f t="shared" si="0"/>
        <v>-3.8215628130398693E-2</v>
      </c>
    </row>
    <row r="63" spans="1:8" x14ac:dyDescent="0.45">
      <c r="A63" s="1">
        <v>40210</v>
      </c>
      <c r="B63">
        <v>1073.8900149999999</v>
      </c>
      <c r="C63">
        <v>1112.420044</v>
      </c>
      <c r="D63">
        <v>1044.5</v>
      </c>
      <c r="E63">
        <v>1104.48999</v>
      </c>
      <c r="F63">
        <v>1104.48999</v>
      </c>
      <c r="G63">
        <v>84561340000</v>
      </c>
      <c r="H63" s="2">
        <f t="shared" si="0"/>
        <v>2.9304649042667608E-2</v>
      </c>
    </row>
    <row r="64" spans="1:8" x14ac:dyDescent="0.45">
      <c r="A64" s="1">
        <v>40238</v>
      </c>
      <c r="B64">
        <v>1105.3599850000001</v>
      </c>
      <c r="C64">
        <v>1180.6899410000001</v>
      </c>
      <c r="D64">
        <v>1105.3599850000001</v>
      </c>
      <c r="E64">
        <v>1169.4300539999999</v>
      </c>
      <c r="F64">
        <v>1169.4300539999999</v>
      </c>
      <c r="G64">
        <v>103683550000</v>
      </c>
      <c r="H64" s="2">
        <f t="shared" si="0"/>
        <v>5.9591441606238416E-2</v>
      </c>
    </row>
    <row r="65" spans="1:8" x14ac:dyDescent="0.45">
      <c r="A65" s="1">
        <v>40269</v>
      </c>
      <c r="B65">
        <v>1171.2299800000001</v>
      </c>
      <c r="C65">
        <v>1219.8000489999999</v>
      </c>
      <c r="D65">
        <v>1170.6899410000001</v>
      </c>
      <c r="E65">
        <v>1186.6899410000001</v>
      </c>
      <c r="F65">
        <v>1186.6899410000001</v>
      </c>
      <c r="G65">
        <v>116741910000</v>
      </c>
      <c r="H65" s="2">
        <f t="shared" si="0"/>
        <v>1.4813466438077239E-2</v>
      </c>
    </row>
    <row r="66" spans="1:8" x14ac:dyDescent="0.45">
      <c r="A66" s="1">
        <v>40299</v>
      </c>
      <c r="B66">
        <v>1188.579956</v>
      </c>
      <c r="C66">
        <v>1205.130005</v>
      </c>
      <c r="D66">
        <v>1040.780029</v>
      </c>
      <c r="E66">
        <v>1089.410034</v>
      </c>
      <c r="F66">
        <v>1089.410034</v>
      </c>
      <c r="G66">
        <v>127662780000</v>
      </c>
      <c r="H66" s="2">
        <f t="shared" si="0"/>
        <v>-8.5210848869472389E-2</v>
      </c>
    </row>
    <row r="67" spans="1:8" x14ac:dyDescent="0.45">
      <c r="A67" s="1">
        <v>40330</v>
      </c>
      <c r="B67">
        <v>1087.3000489999999</v>
      </c>
      <c r="C67">
        <v>1131.2299800000001</v>
      </c>
      <c r="D67">
        <v>1028.329956</v>
      </c>
      <c r="E67">
        <v>1030.709961</v>
      </c>
      <c r="F67">
        <v>1030.709961</v>
      </c>
      <c r="G67">
        <v>110106750000</v>
      </c>
      <c r="H67" s="2">
        <f t="shared" ref="H67:H130" si="4">B68/B67-1</f>
        <v>-5.168773150676087E-2</v>
      </c>
    </row>
    <row r="68" spans="1:8" x14ac:dyDescent="0.45">
      <c r="A68" s="1">
        <v>40360</v>
      </c>
      <c r="B68">
        <v>1031.099976</v>
      </c>
      <c r="C68">
        <v>1120.9499510000001</v>
      </c>
      <c r="D68">
        <v>1010.909973</v>
      </c>
      <c r="E68">
        <v>1101.599976</v>
      </c>
      <c r="F68">
        <v>1101.599976</v>
      </c>
      <c r="G68">
        <v>94778110000</v>
      </c>
      <c r="H68" s="2">
        <f t="shared" si="4"/>
        <v>7.4124774298316876E-2</v>
      </c>
    </row>
    <row r="69" spans="1:8" x14ac:dyDescent="0.45">
      <c r="A69" s="1">
        <v>40391</v>
      </c>
      <c r="B69">
        <v>1107.530029</v>
      </c>
      <c r="C69">
        <v>1129.23999</v>
      </c>
      <c r="D69">
        <v>1039.6999510000001</v>
      </c>
      <c r="E69">
        <v>1049.329956</v>
      </c>
      <c r="F69">
        <v>1049.329956</v>
      </c>
      <c r="G69">
        <v>85738250000</v>
      </c>
      <c r="H69" s="2">
        <f t="shared" si="4"/>
        <v>-5.2197282679727675E-2</v>
      </c>
    </row>
    <row r="70" spans="1:8" x14ac:dyDescent="0.45">
      <c r="A70" s="1">
        <v>40422</v>
      </c>
      <c r="B70">
        <v>1049.719971</v>
      </c>
      <c r="C70">
        <v>1157.160034</v>
      </c>
      <c r="D70">
        <v>1049.719971</v>
      </c>
      <c r="E70">
        <v>1141.1999510000001</v>
      </c>
      <c r="F70">
        <v>1141.1999510000001</v>
      </c>
      <c r="G70">
        <v>79589450000</v>
      </c>
      <c r="H70" s="2">
        <f t="shared" si="4"/>
        <v>8.9328603428085129E-2</v>
      </c>
    </row>
    <row r="71" spans="1:8" x14ac:dyDescent="0.45">
      <c r="A71" s="1">
        <v>40452</v>
      </c>
      <c r="B71">
        <v>1143.48999</v>
      </c>
      <c r="C71">
        <v>1196.1400149999999</v>
      </c>
      <c r="D71">
        <v>1131.869995</v>
      </c>
      <c r="E71">
        <v>1183.26001</v>
      </c>
      <c r="F71">
        <v>1183.26001</v>
      </c>
      <c r="G71">
        <v>89536270000</v>
      </c>
      <c r="H71" s="2">
        <f t="shared" si="4"/>
        <v>3.6922029374301779E-2</v>
      </c>
    </row>
    <row r="72" spans="1:8" x14ac:dyDescent="0.45">
      <c r="A72" s="1">
        <v>40483</v>
      </c>
      <c r="B72">
        <v>1185.709961</v>
      </c>
      <c r="C72">
        <v>1227.079956</v>
      </c>
      <c r="D72">
        <v>1173</v>
      </c>
      <c r="E72">
        <v>1180.5500489999999</v>
      </c>
      <c r="F72">
        <v>1180.5500489999999</v>
      </c>
      <c r="G72">
        <v>87151070000</v>
      </c>
      <c r="H72" s="2">
        <f t="shared" si="4"/>
        <v>7.5061779800633666E-4</v>
      </c>
    </row>
    <row r="73" spans="1:8" x14ac:dyDescent="0.45">
      <c r="A73" s="1">
        <v>40513</v>
      </c>
      <c r="B73">
        <v>1186.599976</v>
      </c>
      <c r="C73">
        <v>1262.599976</v>
      </c>
      <c r="D73">
        <v>1186.599976</v>
      </c>
      <c r="E73">
        <v>1257.6400149999999</v>
      </c>
      <c r="F73">
        <v>1257.6400149999999</v>
      </c>
      <c r="G73">
        <v>80984530000</v>
      </c>
      <c r="H73" s="2">
        <f t="shared" si="4"/>
        <v>5.9851694283196366E-2</v>
      </c>
    </row>
    <row r="74" spans="1:8" x14ac:dyDescent="0.45">
      <c r="A74" s="1">
        <v>40544</v>
      </c>
      <c r="B74">
        <v>1257.619995</v>
      </c>
      <c r="C74">
        <v>1302.670044</v>
      </c>
      <c r="D74">
        <v>1257.619995</v>
      </c>
      <c r="E74">
        <v>1286.119995</v>
      </c>
      <c r="F74">
        <v>1286.119995</v>
      </c>
      <c r="G74">
        <v>92164940000</v>
      </c>
      <c r="H74" s="2">
        <f t="shared" si="4"/>
        <v>2.5063230646233503E-2</v>
      </c>
    </row>
    <row r="75" spans="1:8" x14ac:dyDescent="0.45">
      <c r="A75" s="1">
        <v>40575</v>
      </c>
      <c r="B75">
        <v>1289.1400149999999</v>
      </c>
      <c r="C75">
        <v>1344.0699460000001</v>
      </c>
      <c r="D75">
        <v>1289.1400149999999</v>
      </c>
      <c r="E75">
        <v>1327.219971</v>
      </c>
      <c r="F75">
        <v>1327.219971</v>
      </c>
      <c r="G75">
        <v>59223660000</v>
      </c>
      <c r="H75" s="2">
        <f t="shared" si="4"/>
        <v>3.0640581736965267E-2</v>
      </c>
    </row>
    <row r="76" spans="1:8" x14ac:dyDescent="0.45">
      <c r="A76" s="1">
        <v>40603</v>
      </c>
      <c r="B76">
        <v>1328.6400149999999</v>
      </c>
      <c r="C76">
        <v>1332.280029</v>
      </c>
      <c r="D76">
        <v>1249.0500489999999</v>
      </c>
      <c r="E76">
        <v>1325.829956</v>
      </c>
      <c r="F76">
        <v>1325.829956</v>
      </c>
      <c r="G76">
        <v>89507640000</v>
      </c>
      <c r="H76" s="2">
        <f t="shared" si="4"/>
        <v>6.3219908366241029E-4</v>
      </c>
    </row>
    <row r="77" spans="1:8" x14ac:dyDescent="0.45">
      <c r="A77" s="1">
        <v>40634</v>
      </c>
      <c r="B77">
        <v>1329.4799800000001</v>
      </c>
      <c r="C77">
        <v>1364.5600589999999</v>
      </c>
      <c r="D77">
        <v>1294.6999510000001</v>
      </c>
      <c r="E77">
        <v>1363.6099850000001</v>
      </c>
      <c r="F77">
        <v>1363.6099850000001</v>
      </c>
      <c r="G77">
        <v>77364810000</v>
      </c>
      <c r="H77" s="2">
        <f t="shared" si="4"/>
        <v>2.6875155352094948E-2</v>
      </c>
    </row>
    <row r="78" spans="1:8" x14ac:dyDescent="0.45">
      <c r="A78" s="1">
        <v>40664</v>
      </c>
      <c r="B78">
        <v>1365.209961</v>
      </c>
      <c r="C78">
        <v>1370.579956</v>
      </c>
      <c r="D78">
        <v>1311.8000489999999</v>
      </c>
      <c r="E78">
        <v>1345.1999510000001</v>
      </c>
      <c r="F78">
        <v>1345.1999510000001</v>
      </c>
      <c r="G78">
        <v>81708980000</v>
      </c>
      <c r="H78" s="2">
        <f t="shared" si="4"/>
        <v>-1.465709346666566E-2</v>
      </c>
    </row>
    <row r="79" spans="1:8" x14ac:dyDescent="0.45">
      <c r="A79" s="1">
        <v>40695</v>
      </c>
      <c r="B79">
        <v>1345.1999510000001</v>
      </c>
      <c r="C79">
        <v>1345.1999510000001</v>
      </c>
      <c r="D79">
        <v>1258.0699460000001</v>
      </c>
      <c r="E79">
        <v>1320.6400149999999</v>
      </c>
      <c r="F79">
        <v>1320.6400149999999</v>
      </c>
      <c r="G79">
        <v>86122730000</v>
      </c>
      <c r="H79" s="2">
        <f t="shared" si="4"/>
        <v>-1.825746126569705E-2</v>
      </c>
    </row>
    <row r="80" spans="1:8" x14ac:dyDescent="0.45">
      <c r="A80" s="1">
        <v>40725</v>
      </c>
      <c r="B80">
        <v>1320.6400149999999</v>
      </c>
      <c r="C80">
        <v>1356.4799800000001</v>
      </c>
      <c r="D80">
        <v>1282.8599850000001</v>
      </c>
      <c r="E80">
        <v>1292.280029</v>
      </c>
      <c r="F80">
        <v>1292.280029</v>
      </c>
      <c r="G80">
        <v>81102170000</v>
      </c>
      <c r="H80" s="2">
        <f t="shared" si="4"/>
        <v>-2.1239738824663679E-2</v>
      </c>
    </row>
    <row r="81" spans="1:8" x14ac:dyDescent="0.45">
      <c r="A81" s="1">
        <v>40756</v>
      </c>
      <c r="B81">
        <v>1292.589966</v>
      </c>
      <c r="C81">
        <v>1307.380005</v>
      </c>
      <c r="D81">
        <v>1101.540039</v>
      </c>
      <c r="E81">
        <v>1218.8900149999999</v>
      </c>
      <c r="F81">
        <v>1218.8900149999999</v>
      </c>
      <c r="G81">
        <v>108419170000</v>
      </c>
      <c r="H81" s="2">
        <f t="shared" si="4"/>
        <v>-5.6839348078306262E-2</v>
      </c>
    </row>
    <row r="82" spans="1:8" x14ac:dyDescent="0.45">
      <c r="A82" s="1">
        <v>40787</v>
      </c>
      <c r="B82">
        <v>1219.119995</v>
      </c>
      <c r="C82">
        <v>1229.290039</v>
      </c>
      <c r="D82">
        <v>1114.219971</v>
      </c>
      <c r="E82">
        <v>1131.420044</v>
      </c>
      <c r="F82">
        <v>1131.420044</v>
      </c>
      <c r="G82">
        <v>102786820000</v>
      </c>
      <c r="H82" s="2">
        <f t="shared" si="4"/>
        <v>-7.2109418564659022E-2</v>
      </c>
    </row>
    <row r="83" spans="1:8" x14ac:dyDescent="0.45">
      <c r="A83" s="1">
        <v>40817</v>
      </c>
      <c r="B83">
        <v>1131.209961</v>
      </c>
      <c r="C83">
        <v>1292.660034</v>
      </c>
      <c r="D83">
        <v>1074.7700199999999</v>
      </c>
      <c r="E83">
        <v>1253.3000489999999</v>
      </c>
      <c r="F83">
        <v>1253.3000489999999</v>
      </c>
      <c r="G83">
        <v>98063670000</v>
      </c>
      <c r="H83" s="2">
        <f t="shared" si="4"/>
        <v>0.10589549520418329</v>
      </c>
    </row>
    <row r="84" spans="1:8" x14ac:dyDescent="0.45">
      <c r="A84" s="1">
        <v>40848</v>
      </c>
      <c r="B84">
        <v>1251</v>
      </c>
      <c r="C84">
        <v>1277.5500489999999</v>
      </c>
      <c r="D84">
        <v>1158.660034</v>
      </c>
      <c r="E84">
        <v>1246.959961</v>
      </c>
      <c r="F84">
        <v>1246.959961</v>
      </c>
      <c r="G84">
        <v>84275050000</v>
      </c>
      <c r="H84" s="2">
        <f t="shared" si="4"/>
        <v>-3.2693573141486798E-3</v>
      </c>
    </row>
    <row r="85" spans="1:8" x14ac:dyDescent="0.45">
      <c r="A85" s="1">
        <v>40878</v>
      </c>
      <c r="B85">
        <v>1246.910034</v>
      </c>
      <c r="C85">
        <v>1269.369995</v>
      </c>
      <c r="D85">
        <v>1202.369995</v>
      </c>
      <c r="E85">
        <v>1257.599976</v>
      </c>
      <c r="F85">
        <v>1257.599976</v>
      </c>
      <c r="G85">
        <v>74742430000</v>
      </c>
      <c r="H85" s="2">
        <f t="shared" si="4"/>
        <v>9.5836513254010658E-3</v>
      </c>
    </row>
    <row r="86" spans="1:8" x14ac:dyDescent="0.45">
      <c r="A86" s="1">
        <v>40909</v>
      </c>
      <c r="B86">
        <v>1258.8599850000001</v>
      </c>
      <c r="C86">
        <v>1333.469971</v>
      </c>
      <c r="D86">
        <v>1258.8599850000001</v>
      </c>
      <c r="E86">
        <v>1312.410034</v>
      </c>
      <c r="F86">
        <v>1312.410034</v>
      </c>
      <c r="G86">
        <v>79567560000</v>
      </c>
      <c r="H86" s="2">
        <f t="shared" si="4"/>
        <v>4.2570235481748098E-2</v>
      </c>
    </row>
    <row r="87" spans="1:8" x14ac:dyDescent="0.45">
      <c r="A87" s="1">
        <v>40940</v>
      </c>
      <c r="B87">
        <v>1312.4499510000001</v>
      </c>
      <c r="C87">
        <v>1378.040039</v>
      </c>
      <c r="D87">
        <v>1312.4499510000001</v>
      </c>
      <c r="E87">
        <v>1365.6800539999999</v>
      </c>
      <c r="F87">
        <v>1365.6800539999999</v>
      </c>
      <c r="G87">
        <v>78385710000</v>
      </c>
      <c r="H87" s="2">
        <f t="shared" si="4"/>
        <v>4.0725418107772082E-2</v>
      </c>
    </row>
    <row r="88" spans="1:8" x14ac:dyDescent="0.45">
      <c r="A88" s="1">
        <v>40969</v>
      </c>
      <c r="B88">
        <v>1365.900024</v>
      </c>
      <c r="C88">
        <v>1419.150024</v>
      </c>
      <c r="D88">
        <v>1340.030029</v>
      </c>
      <c r="E88">
        <v>1408.469971</v>
      </c>
      <c r="F88">
        <v>1408.469971</v>
      </c>
      <c r="G88">
        <v>83899660000</v>
      </c>
      <c r="H88" s="2">
        <f t="shared" si="4"/>
        <v>3.1166224651885566E-2</v>
      </c>
    </row>
    <row r="89" spans="1:8" x14ac:dyDescent="0.45">
      <c r="A89" s="1">
        <v>41000</v>
      </c>
      <c r="B89">
        <v>1408.469971</v>
      </c>
      <c r="C89">
        <v>1422.380005</v>
      </c>
      <c r="D89">
        <v>1357.380005</v>
      </c>
      <c r="E89">
        <v>1397.910034</v>
      </c>
      <c r="F89">
        <v>1397.910034</v>
      </c>
      <c r="G89">
        <v>74761710000</v>
      </c>
      <c r="H89" s="2">
        <f t="shared" si="4"/>
        <v>-7.5329870131820575E-3</v>
      </c>
    </row>
    <row r="90" spans="1:8" x14ac:dyDescent="0.45">
      <c r="A90" s="1">
        <v>41030</v>
      </c>
      <c r="B90">
        <v>1397.8599850000001</v>
      </c>
      <c r="C90">
        <v>1415.3199460000001</v>
      </c>
      <c r="D90">
        <v>1291.9799800000001</v>
      </c>
      <c r="E90">
        <v>1310.329956</v>
      </c>
      <c r="F90">
        <v>1310.329956</v>
      </c>
      <c r="G90">
        <v>86920490000</v>
      </c>
      <c r="H90" s="2">
        <f t="shared" si="4"/>
        <v>-6.2946211311714517E-2</v>
      </c>
    </row>
    <row r="91" spans="1:8" x14ac:dyDescent="0.45">
      <c r="A91" s="1">
        <v>41061</v>
      </c>
      <c r="B91">
        <v>1309.869995</v>
      </c>
      <c r="C91">
        <v>1363.459961</v>
      </c>
      <c r="D91">
        <v>1266.73999</v>
      </c>
      <c r="E91">
        <v>1362.160034</v>
      </c>
      <c r="F91">
        <v>1362.160034</v>
      </c>
      <c r="G91">
        <v>81582440000</v>
      </c>
      <c r="H91" s="2">
        <f t="shared" si="4"/>
        <v>4.004974631089242E-2</v>
      </c>
    </row>
    <row r="92" spans="1:8" x14ac:dyDescent="0.45">
      <c r="A92" s="1">
        <v>41091</v>
      </c>
      <c r="B92">
        <v>1362.329956</v>
      </c>
      <c r="C92">
        <v>1391.73999</v>
      </c>
      <c r="D92">
        <v>1325.410034</v>
      </c>
      <c r="E92">
        <v>1379.3199460000001</v>
      </c>
      <c r="F92">
        <v>1379.3199460000001</v>
      </c>
      <c r="G92">
        <v>73103810000</v>
      </c>
      <c r="H92" s="2">
        <f t="shared" si="4"/>
        <v>1.2471273882786127E-2</v>
      </c>
    </row>
    <row r="93" spans="1:8" x14ac:dyDescent="0.45">
      <c r="A93" s="1">
        <v>41122</v>
      </c>
      <c r="B93">
        <v>1379.3199460000001</v>
      </c>
      <c r="C93">
        <v>1426.6800539999999</v>
      </c>
      <c r="D93">
        <v>1354.650024</v>
      </c>
      <c r="E93">
        <v>1406.579956</v>
      </c>
      <c r="F93">
        <v>1406.579956</v>
      </c>
      <c r="G93">
        <v>70283810000</v>
      </c>
      <c r="H93" s="2">
        <f t="shared" si="4"/>
        <v>1.9734430056592478E-2</v>
      </c>
    </row>
    <row r="94" spans="1:8" x14ac:dyDescent="0.45">
      <c r="A94" s="1">
        <v>41153</v>
      </c>
      <c r="B94">
        <v>1406.540039</v>
      </c>
      <c r="C94">
        <v>1474.51001</v>
      </c>
      <c r="D94">
        <v>1396.5600589999999</v>
      </c>
      <c r="E94">
        <v>1440.670044</v>
      </c>
      <c r="F94">
        <v>1440.670044</v>
      </c>
      <c r="G94">
        <v>69784280000</v>
      </c>
      <c r="H94" s="2">
        <f t="shared" si="4"/>
        <v>2.4428728686905155E-2</v>
      </c>
    </row>
    <row r="95" spans="1:8" x14ac:dyDescent="0.45">
      <c r="A95" s="1">
        <v>41183</v>
      </c>
      <c r="B95">
        <v>1440.900024</v>
      </c>
      <c r="C95">
        <v>1470.959961</v>
      </c>
      <c r="D95">
        <v>1403.280029</v>
      </c>
      <c r="E95">
        <v>1412.160034</v>
      </c>
      <c r="F95">
        <v>1412.160034</v>
      </c>
      <c r="G95">
        <v>71752320000</v>
      </c>
      <c r="H95" s="2">
        <f t="shared" si="4"/>
        <v>-1.9918157069861997E-2</v>
      </c>
    </row>
    <row r="96" spans="1:8" x14ac:dyDescent="0.45">
      <c r="A96" s="1">
        <v>41214</v>
      </c>
      <c r="B96">
        <v>1412.1999510000001</v>
      </c>
      <c r="C96">
        <v>1434.2700199999999</v>
      </c>
      <c r="D96">
        <v>1343.349976</v>
      </c>
      <c r="E96">
        <v>1416.1800539999999</v>
      </c>
      <c r="F96">
        <v>1416.1800539999999</v>
      </c>
      <c r="G96">
        <v>71489310000</v>
      </c>
      <c r="H96" s="2">
        <f t="shared" si="4"/>
        <v>2.9316068146498786E-3</v>
      </c>
    </row>
    <row r="97" spans="1:8" x14ac:dyDescent="0.45">
      <c r="A97" s="1">
        <v>41244</v>
      </c>
      <c r="B97">
        <v>1416.339966</v>
      </c>
      <c r="C97">
        <v>1448</v>
      </c>
      <c r="D97">
        <v>1398.1099850000001</v>
      </c>
      <c r="E97">
        <v>1426.1899410000001</v>
      </c>
      <c r="F97">
        <v>1426.1899410000001</v>
      </c>
      <c r="G97">
        <v>66388180000</v>
      </c>
      <c r="H97" s="2">
        <f t="shared" si="4"/>
        <v>6.954527328504545E-3</v>
      </c>
    </row>
    <row r="98" spans="1:8" x14ac:dyDescent="0.45">
      <c r="A98" s="1">
        <v>41275</v>
      </c>
      <c r="B98">
        <v>1426.1899410000001</v>
      </c>
      <c r="C98">
        <v>1509.9399410000001</v>
      </c>
      <c r="D98">
        <v>1426.1899410000001</v>
      </c>
      <c r="E98">
        <v>1498.1099850000001</v>
      </c>
      <c r="F98">
        <v>1498.1099850000001</v>
      </c>
      <c r="G98">
        <v>75848510000</v>
      </c>
      <c r="H98" s="2">
        <f t="shared" si="4"/>
        <v>5.0428096519578469E-2</v>
      </c>
    </row>
    <row r="99" spans="1:8" x14ac:dyDescent="0.45">
      <c r="A99" s="1">
        <v>41306</v>
      </c>
      <c r="B99">
        <v>1498.1099850000001</v>
      </c>
      <c r="C99">
        <v>1530.9399410000001</v>
      </c>
      <c r="D99">
        <v>1485.01001</v>
      </c>
      <c r="E99">
        <v>1514.6800539999999</v>
      </c>
      <c r="F99">
        <v>1514.6800539999999</v>
      </c>
      <c r="G99">
        <v>69273480000</v>
      </c>
      <c r="H99" s="2">
        <f t="shared" si="4"/>
        <v>1.1060649195259176E-2</v>
      </c>
    </row>
    <row r="100" spans="1:8" x14ac:dyDescent="0.45">
      <c r="A100" s="1">
        <v>41334</v>
      </c>
      <c r="B100">
        <v>1514.6800539999999</v>
      </c>
      <c r="C100">
        <v>1570.280029</v>
      </c>
      <c r="D100">
        <v>1501.4799800000001</v>
      </c>
      <c r="E100">
        <v>1569.1899410000001</v>
      </c>
      <c r="F100">
        <v>1569.1899410000001</v>
      </c>
      <c r="G100">
        <v>68527110000</v>
      </c>
      <c r="H100" s="2">
        <f t="shared" si="4"/>
        <v>3.5981196065845822E-2</v>
      </c>
    </row>
    <row r="101" spans="1:8" x14ac:dyDescent="0.45">
      <c r="A101" s="1">
        <v>41365</v>
      </c>
      <c r="B101">
        <v>1569.1800539999999</v>
      </c>
      <c r="C101">
        <v>1597.5699460000001</v>
      </c>
      <c r="D101">
        <v>1536.030029</v>
      </c>
      <c r="E101">
        <v>1597.5699460000001</v>
      </c>
      <c r="F101">
        <v>1597.5699460000001</v>
      </c>
      <c r="G101">
        <v>77098000000</v>
      </c>
      <c r="H101" s="2">
        <f t="shared" si="4"/>
        <v>1.8079502685292237E-2</v>
      </c>
    </row>
    <row r="102" spans="1:8" x14ac:dyDescent="0.45">
      <c r="A102" s="1">
        <v>41395</v>
      </c>
      <c r="B102">
        <v>1597.5500489999999</v>
      </c>
      <c r="C102">
        <v>1687.1800539999999</v>
      </c>
      <c r="D102">
        <v>1581.280029</v>
      </c>
      <c r="E102">
        <v>1630.73999</v>
      </c>
      <c r="F102">
        <v>1630.73999</v>
      </c>
      <c r="G102">
        <v>76447250000</v>
      </c>
      <c r="H102" s="2">
        <f t="shared" si="4"/>
        <v>2.1382686583987009E-2</v>
      </c>
    </row>
    <row r="103" spans="1:8" x14ac:dyDescent="0.45">
      <c r="A103" s="1">
        <v>41426</v>
      </c>
      <c r="B103">
        <v>1631.709961</v>
      </c>
      <c r="C103">
        <v>1654.1899410000001</v>
      </c>
      <c r="D103">
        <v>1560.329956</v>
      </c>
      <c r="E103">
        <v>1606.280029</v>
      </c>
      <c r="F103">
        <v>1606.280029</v>
      </c>
      <c r="G103">
        <v>74946790000</v>
      </c>
      <c r="H103" s="2">
        <f t="shared" si="4"/>
        <v>-1.3439846862588367E-2</v>
      </c>
    </row>
    <row r="104" spans="1:8" x14ac:dyDescent="0.45">
      <c r="A104" s="1">
        <v>41456</v>
      </c>
      <c r="B104">
        <v>1609.780029</v>
      </c>
      <c r="C104">
        <v>1698.780029</v>
      </c>
      <c r="D104">
        <v>1604.5699460000001</v>
      </c>
      <c r="E104">
        <v>1685.7299800000001</v>
      </c>
      <c r="F104">
        <v>1685.7299800000001</v>
      </c>
      <c r="G104">
        <v>68106820000</v>
      </c>
      <c r="H104" s="2">
        <f t="shared" si="4"/>
        <v>4.9472607167000637E-2</v>
      </c>
    </row>
    <row r="105" spans="1:8" x14ac:dyDescent="0.45">
      <c r="A105" s="1">
        <v>41487</v>
      </c>
      <c r="B105">
        <v>1689.420044</v>
      </c>
      <c r="C105">
        <v>1709.670044</v>
      </c>
      <c r="D105">
        <v>1627.469971</v>
      </c>
      <c r="E105">
        <v>1632.969971</v>
      </c>
      <c r="F105">
        <v>1632.969971</v>
      </c>
      <c r="G105">
        <v>64802810000</v>
      </c>
      <c r="H105" s="2">
        <f t="shared" si="4"/>
        <v>-3.1649969579738202E-2</v>
      </c>
    </row>
    <row r="106" spans="1:8" x14ac:dyDescent="0.45">
      <c r="A106" s="1">
        <v>41518</v>
      </c>
      <c r="B106">
        <v>1635.9499510000001</v>
      </c>
      <c r="C106">
        <v>1729.8599850000001</v>
      </c>
      <c r="D106">
        <v>1633.410034</v>
      </c>
      <c r="E106">
        <v>1681.5500489999999</v>
      </c>
      <c r="F106">
        <v>1681.5500489999999</v>
      </c>
      <c r="G106">
        <v>66174410000</v>
      </c>
      <c r="H106" s="2">
        <f t="shared" si="4"/>
        <v>2.8399452545354809E-2</v>
      </c>
    </row>
    <row r="107" spans="1:8" x14ac:dyDescent="0.45">
      <c r="A107" s="1">
        <v>41548</v>
      </c>
      <c r="B107">
        <v>1682.410034</v>
      </c>
      <c r="C107">
        <v>1775.219971</v>
      </c>
      <c r="D107">
        <v>1646.469971</v>
      </c>
      <c r="E107">
        <v>1756.540039</v>
      </c>
      <c r="F107">
        <v>1756.540039</v>
      </c>
      <c r="G107">
        <v>76647400000</v>
      </c>
      <c r="H107" s="2">
        <f t="shared" si="4"/>
        <v>4.5345614599443085E-2</v>
      </c>
    </row>
    <row r="108" spans="1:8" x14ac:dyDescent="0.45">
      <c r="A108" s="1">
        <v>41579</v>
      </c>
      <c r="B108">
        <v>1758.6999510000001</v>
      </c>
      <c r="C108">
        <v>1813.5500489999999</v>
      </c>
      <c r="D108">
        <v>1746.1999510000001</v>
      </c>
      <c r="E108">
        <v>1805.8100589999999</v>
      </c>
      <c r="F108">
        <v>1805.8100589999999</v>
      </c>
      <c r="G108">
        <v>63628190000</v>
      </c>
      <c r="H108" s="2">
        <f t="shared" si="4"/>
        <v>2.7207653001179777E-2</v>
      </c>
    </row>
    <row r="109" spans="1:8" x14ac:dyDescent="0.45">
      <c r="A109" s="1">
        <v>41609</v>
      </c>
      <c r="B109">
        <v>1806.5500489999999</v>
      </c>
      <c r="C109">
        <v>1849.4399410000001</v>
      </c>
      <c r="D109">
        <v>1767.98999</v>
      </c>
      <c r="E109">
        <v>1848.3599850000001</v>
      </c>
      <c r="F109">
        <v>1848.3599850000001</v>
      </c>
      <c r="G109">
        <v>64958820000</v>
      </c>
      <c r="H109" s="2">
        <f t="shared" si="4"/>
        <v>2.1759671713363238E-2</v>
      </c>
    </row>
    <row r="110" spans="1:8" x14ac:dyDescent="0.45">
      <c r="A110" s="1">
        <v>41640</v>
      </c>
      <c r="B110">
        <v>1845.8599850000001</v>
      </c>
      <c r="C110">
        <v>1850.839966</v>
      </c>
      <c r="D110">
        <v>1770.4499510000001</v>
      </c>
      <c r="E110">
        <v>1782.589966</v>
      </c>
      <c r="F110">
        <v>1782.589966</v>
      </c>
      <c r="G110">
        <v>75871910000</v>
      </c>
      <c r="H110" s="2">
        <f t="shared" si="4"/>
        <v>-3.422791084557808E-2</v>
      </c>
    </row>
    <row r="111" spans="1:8" x14ac:dyDescent="0.45">
      <c r="A111" s="1">
        <v>41671</v>
      </c>
      <c r="B111">
        <v>1782.6800539999999</v>
      </c>
      <c r="C111">
        <v>1867.920044</v>
      </c>
      <c r="D111">
        <v>1737.920044</v>
      </c>
      <c r="E111">
        <v>1859.4499510000001</v>
      </c>
      <c r="F111">
        <v>1859.4499510000001</v>
      </c>
      <c r="G111">
        <v>69725590000</v>
      </c>
      <c r="H111" s="2">
        <f t="shared" si="4"/>
        <v>4.2071486597785146E-2</v>
      </c>
    </row>
    <row r="112" spans="1:8" x14ac:dyDescent="0.45">
      <c r="A112" s="1">
        <v>41699</v>
      </c>
      <c r="B112">
        <v>1857.6800539999999</v>
      </c>
      <c r="C112">
        <v>1883.969971</v>
      </c>
      <c r="D112">
        <v>1834.4399410000001</v>
      </c>
      <c r="E112">
        <v>1872.339966</v>
      </c>
      <c r="F112">
        <v>1872.339966</v>
      </c>
      <c r="G112">
        <v>71885030000</v>
      </c>
      <c r="H112" s="2">
        <f t="shared" si="4"/>
        <v>8.7635688206619822E-3</v>
      </c>
    </row>
    <row r="113" spans="1:8" x14ac:dyDescent="0.45">
      <c r="A113" s="1">
        <v>41730</v>
      </c>
      <c r="B113">
        <v>1873.959961</v>
      </c>
      <c r="C113">
        <v>1897.280029</v>
      </c>
      <c r="D113">
        <v>1814.3599850000001</v>
      </c>
      <c r="E113">
        <v>1883.9499510000001</v>
      </c>
      <c r="F113">
        <v>1883.9499510000001</v>
      </c>
      <c r="G113">
        <v>71595810000</v>
      </c>
      <c r="H113" s="2">
        <f t="shared" si="4"/>
        <v>5.5657827365926948E-3</v>
      </c>
    </row>
    <row r="114" spans="1:8" x14ac:dyDescent="0.45">
      <c r="A114" s="1">
        <v>41760</v>
      </c>
      <c r="B114">
        <v>1884.3900149999999</v>
      </c>
      <c r="C114">
        <v>1924.030029</v>
      </c>
      <c r="D114">
        <v>1859.790039</v>
      </c>
      <c r="E114">
        <v>1923.5699460000001</v>
      </c>
      <c r="F114">
        <v>1923.5699460000001</v>
      </c>
      <c r="G114">
        <v>63623630000</v>
      </c>
      <c r="H114" s="2">
        <f t="shared" si="4"/>
        <v>2.0951066226064796E-2</v>
      </c>
    </row>
    <row r="115" spans="1:8" x14ac:dyDescent="0.45">
      <c r="A115" s="1">
        <v>41791</v>
      </c>
      <c r="B115">
        <v>1923.869995</v>
      </c>
      <c r="C115">
        <v>1968.170044</v>
      </c>
      <c r="D115">
        <v>1915.9799800000001</v>
      </c>
      <c r="E115">
        <v>1960.2299800000001</v>
      </c>
      <c r="F115">
        <v>1960.2299800000001</v>
      </c>
      <c r="G115">
        <v>63283380000</v>
      </c>
      <c r="H115" s="2">
        <f t="shared" si="4"/>
        <v>1.9970187226710179E-2</v>
      </c>
    </row>
    <row r="116" spans="1:8" x14ac:dyDescent="0.45">
      <c r="A116" s="1">
        <v>41821</v>
      </c>
      <c r="B116">
        <v>1962.290039</v>
      </c>
      <c r="C116">
        <v>1991.3900149999999</v>
      </c>
      <c r="D116">
        <v>1930.670044</v>
      </c>
      <c r="E116">
        <v>1930.670044</v>
      </c>
      <c r="F116">
        <v>1930.670044</v>
      </c>
      <c r="G116">
        <v>66524690000</v>
      </c>
      <c r="H116" s="2">
        <f t="shared" si="4"/>
        <v>-1.655718031191622E-2</v>
      </c>
    </row>
    <row r="117" spans="1:8" x14ac:dyDescent="0.45">
      <c r="A117" s="1">
        <v>41852</v>
      </c>
      <c r="B117">
        <v>1929.8000489999999</v>
      </c>
      <c r="C117">
        <v>2005.040039</v>
      </c>
      <c r="D117">
        <v>1904.780029</v>
      </c>
      <c r="E117">
        <v>2003.369995</v>
      </c>
      <c r="F117">
        <v>2003.369995</v>
      </c>
      <c r="G117">
        <v>58131140000</v>
      </c>
      <c r="H117" s="2">
        <f t="shared" si="4"/>
        <v>3.8485799105708374E-2</v>
      </c>
    </row>
    <row r="118" spans="1:8" x14ac:dyDescent="0.45">
      <c r="A118" s="1">
        <v>41883</v>
      </c>
      <c r="B118">
        <v>2004.0699460000001</v>
      </c>
      <c r="C118">
        <v>2019.26001</v>
      </c>
      <c r="D118">
        <v>1964.040039</v>
      </c>
      <c r="E118">
        <v>1972.290039</v>
      </c>
      <c r="F118">
        <v>1972.290039</v>
      </c>
      <c r="G118">
        <v>66706000000</v>
      </c>
      <c r="H118" s="2">
        <f t="shared" si="4"/>
        <v>-1.6281869335512678E-2</v>
      </c>
    </row>
    <row r="119" spans="1:8" x14ac:dyDescent="0.45">
      <c r="A119" s="1">
        <v>41913</v>
      </c>
      <c r="B119">
        <v>1971.4399410000001</v>
      </c>
      <c r="C119">
        <v>2018.1899410000001</v>
      </c>
      <c r="D119">
        <v>1820.660034</v>
      </c>
      <c r="E119">
        <v>2018.0500489999999</v>
      </c>
      <c r="F119">
        <v>2018.0500489999999</v>
      </c>
      <c r="G119">
        <v>93714040000</v>
      </c>
      <c r="H119" s="2">
        <f t="shared" si="4"/>
        <v>2.3723786369203914E-2</v>
      </c>
    </row>
    <row r="120" spans="1:8" x14ac:dyDescent="0.45">
      <c r="A120" s="1">
        <v>41944</v>
      </c>
      <c r="B120">
        <v>2018.209961</v>
      </c>
      <c r="C120">
        <v>2075.76001</v>
      </c>
      <c r="D120">
        <v>2001.01001</v>
      </c>
      <c r="E120">
        <v>2067.5600589999999</v>
      </c>
      <c r="F120">
        <v>2067.5600589999999</v>
      </c>
      <c r="G120">
        <v>63600190000</v>
      </c>
      <c r="H120" s="2">
        <f t="shared" si="4"/>
        <v>2.3570425733321354E-2</v>
      </c>
    </row>
    <row r="121" spans="1:8" x14ac:dyDescent="0.45">
      <c r="A121" s="1">
        <v>41974</v>
      </c>
      <c r="B121">
        <v>2065.780029</v>
      </c>
      <c r="C121">
        <v>2093.5500489999999</v>
      </c>
      <c r="D121">
        <v>1972.5600589999999</v>
      </c>
      <c r="E121">
        <v>2058.8999020000001</v>
      </c>
      <c r="F121">
        <v>2058.8999020000001</v>
      </c>
      <c r="G121">
        <v>80743820000</v>
      </c>
      <c r="H121" s="2">
        <f t="shared" si="4"/>
        <v>-3.3305225645590131E-3</v>
      </c>
    </row>
    <row r="122" spans="1:8" x14ac:dyDescent="0.45">
      <c r="A122" s="1">
        <v>42005</v>
      </c>
      <c r="B122">
        <v>2058.8999020000001</v>
      </c>
      <c r="C122">
        <v>2072.360107</v>
      </c>
      <c r="D122">
        <v>1988.119995</v>
      </c>
      <c r="E122">
        <v>1994.98999</v>
      </c>
      <c r="F122">
        <v>1994.98999</v>
      </c>
      <c r="G122">
        <v>77330040000</v>
      </c>
      <c r="H122" s="2">
        <f t="shared" si="4"/>
        <v>-3.0224809831478683E-2</v>
      </c>
    </row>
    <row r="123" spans="1:8" x14ac:dyDescent="0.45">
      <c r="A123" s="1">
        <v>42036</v>
      </c>
      <c r="B123">
        <v>1996.670044</v>
      </c>
      <c r="C123">
        <v>2119.5900879999999</v>
      </c>
      <c r="D123">
        <v>1980.900024</v>
      </c>
      <c r="E123">
        <v>2104.5</v>
      </c>
      <c r="F123">
        <v>2104.5</v>
      </c>
      <c r="G123">
        <v>68775560000</v>
      </c>
      <c r="H123" s="2">
        <f t="shared" si="4"/>
        <v>5.4370493675819365E-2</v>
      </c>
    </row>
    <row r="124" spans="1:8" x14ac:dyDescent="0.45">
      <c r="A124" s="1">
        <v>42064</v>
      </c>
      <c r="B124">
        <v>2105.2299800000001</v>
      </c>
      <c r="C124">
        <v>2117.5200199999999</v>
      </c>
      <c r="D124">
        <v>2039.6899410000001</v>
      </c>
      <c r="E124">
        <v>2067.889893</v>
      </c>
      <c r="F124">
        <v>2067.889893</v>
      </c>
      <c r="G124">
        <v>76675850000</v>
      </c>
      <c r="H124" s="2">
        <f t="shared" si="4"/>
        <v>-1.7860327544831911E-2</v>
      </c>
    </row>
    <row r="125" spans="1:8" x14ac:dyDescent="0.45">
      <c r="A125" s="1">
        <v>42095</v>
      </c>
      <c r="B125">
        <v>2067.6298830000001</v>
      </c>
      <c r="C125">
        <v>2125.919922</v>
      </c>
      <c r="D125">
        <v>2048.3798830000001</v>
      </c>
      <c r="E125">
        <v>2085.51001</v>
      </c>
      <c r="F125">
        <v>2085.51001</v>
      </c>
      <c r="G125">
        <v>72060940000</v>
      </c>
      <c r="H125" s="2">
        <f t="shared" si="4"/>
        <v>9.5519996892983183E-3</v>
      </c>
    </row>
    <row r="126" spans="1:8" x14ac:dyDescent="0.45">
      <c r="A126" s="1">
        <v>42125</v>
      </c>
      <c r="B126">
        <v>2087.3798830000001</v>
      </c>
      <c r="C126">
        <v>2134.719971</v>
      </c>
      <c r="D126">
        <v>2067.929932</v>
      </c>
      <c r="E126">
        <v>2107.389893</v>
      </c>
      <c r="F126">
        <v>2107.389893</v>
      </c>
      <c r="G126">
        <v>65187730000</v>
      </c>
      <c r="H126" s="2">
        <f t="shared" si="4"/>
        <v>1.0185021985286591E-2</v>
      </c>
    </row>
    <row r="127" spans="1:8" x14ac:dyDescent="0.45">
      <c r="A127" s="1">
        <v>42156</v>
      </c>
      <c r="B127">
        <v>2108.639893</v>
      </c>
      <c r="C127">
        <v>2129.8701169999999</v>
      </c>
      <c r="D127">
        <v>2056.320068</v>
      </c>
      <c r="E127">
        <v>2063.110107</v>
      </c>
      <c r="F127">
        <v>2063.110107</v>
      </c>
      <c r="G127">
        <v>73213980000</v>
      </c>
      <c r="H127" s="2">
        <f t="shared" si="4"/>
        <v>-1.9747275548675169E-2</v>
      </c>
    </row>
    <row r="128" spans="1:8" x14ac:dyDescent="0.45">
      <c r="A128" s="1">
        <v>42186</v>
      </c>
      <c r="B128">
        <v>2067</v>
      </c>
      <c r="C128">
        <v>2132.820068</v>
      </c>
      <c r="D128">
        <v>2044.0200199999999</v>
      </c>
      <c r="E128">
        <v>2103.8400879999999</v>
      </c>
      <c r="F128">
        <v>2103.8400879999999</v>
      </c>
      <c r="G128">
        <v>77920590000</v>
      </c>
      <c r="H128" s="2">
        <f t="shared" si="4"/>
        <v>1.8137392356071702E-2</v>
      </c>
    </row>
    <row r="129" spans="1:8" x14ac:dyDescent="0.45">
      <c r="A129" s="1">
        <v>42217</v>
      </c>
      <c r="B129">
        <v>2104.48999</v>
      </c>
      <c r="C129">
        <v>2112.6599120000001</v>
      </c>
      <c r="D129">
        <v>1867.01001</v>
      </c>
      <c r="E129">
        <v>1972.1800539999999</v>
      </c>
      <c r="F129">
        <v>1972.1800539999999</v>
      </c>
      <c r="G129">
        <v>84626790000</v>
      </c>
      <c r="H129" s="2">
        <f t="shared" si="4"/>
        <v>-6.3863465561078803E-2</v>
      </c>
    </row>
    <row r="130" spans="1:8" x14ac:dyDescent="0.45">
      <c r="A130" s="1">
        <v>42248</v>
      </c>
      <c r="B130">
        <v>1970.089966</v>
      </c>
      <c r="C130">
        <v>2020.8599850000001</v>
      </c>
      <c r="D130">
        <v>1871.910034</v>
      </c>
      <c r="E130">
        <v>1920.030029</v>
      </c>
      <c r="F130">
        <v>1920.030029</v>
      </c>
      <c r="G130">
        <v>79989370000</v>
      </c>
      <c r="H130" s="2">
        <f t="shared" si="4"/>
        <v>-2.5602862240048596E-2</v>
      </c>
    </row>
    <row r="131" spans="1:8" x14ac:dyDescent="0.45">
      <c r="A131" s="1">
        <v>42278</v>
      </c>
      <c r="B131">
        <v>1919.650024</v>
      </c>
      <c r="C131">
        <v>2094.320068</v>
      </c>
      <c r="D131">
        <v>1893.6999510000001</v>
      </c>
      <c r="E131">
        <v>2079.360107</v>
      </c>
      <c r="F131">
        <v>2079.360107</v>
      </c>
      <c r="G131">
        <v>85844900000</v>
      </c>
      <c r="H131" s="2">
        <f t="shared" ref="H131:H192" si="5">B132/B131-1</f>
        <v>8.3926749139560775E-2</v>
      </c>
    </row>
    <row r="132" spans="1:8" x14ac:dyDescent="0.45">
      <c r="A132" s="1">
        <v>42309</v>
      </c>
      <c r="B132">
        <v>2080.76001</v>
      </c>
      <c r="C132">
        <v>2116.4799800000001</v>
      </c>
      <c r="D132">
        <v>2019.3900149999999</v>
      </c>
      <c r="E132">
        <v>2080.4099120000001</v>
      </c>
      <c r="F132">
        <v>2080.4099120000001</v>
      </c>
      <c r="G132">
        <v>75943590000</v>
      </c>
      <c r="H132" s="2">
        <f t="shared" si="5"/>
        <v>1.0428506841593244E-3</v>
      </c>
    </row>
    <row r="133" spans="1:8" x14ac:dyDescent="0.45">
      <c r="A133" s="1">
        <v>42339</v>
      </c>
      <c r="B133">
        <v>2082.929932</v>
      </c>
      <c r="C133">
        <v>2104.2700199999999</v>
      </c>
      <c r="D133">
        <v>1993.26001</v>
      </c>
      <c r="E133">
        <v>2043.9399410000001</v>
      </c>
      <c r="F133">
        <v>2043.9399410000001</v>
      </c>
      <c r="G133">
        <v>83649260000</v>
      </c>
      <c r="H133" s="2">
        <f t="shared" si="5"/>
        <v>-2.1474549053626002E-2</v>
      </c>
    </row>
    <row r="134" spans="1:8" x14ac:dyDescent="0.45">
      <c r="A134" s="1">
        <v>42370</v>
      </c>
      <c r="B134">
        <v>2038.1999510000001</v>
      </c>
      <c r="C134">
        <v>2038.1999510000001</v>
      </c>
      <c r="D134">
        <v>1812.290039</v>
      </c>
      <c r="E134">
        <v>1940.23999</v>
      </c>
      <c r="F134">
        <v>1940.23999</v>
      </c>
      <c r="G134">
        <v>92409770000</v>
      </c>
      <c r="H134" s="2">
        <f t="shared" si="5"/>
        <v>-4.9681097259529849E-2</v>
      </c>
    </row>
    <row r="135" spans="1:8" x14ac:dyDescent="0.45">
      <c r="A135" s="1">
        <v>42401</v>
      </c>
      <c r="B135">
        <v>1936.9399410000001</v>
      </c>
      <c r="C135">
        <v>1962.959961</v>
      </c>
      <c r="D135">
        <v>1810.099976</v>
      </c>
      <c r="E135">
        <v>1932.2299800000001</v>
      </c>
      <c r="F135">
        <v>1932.2299800000001</v>
      </c>
      <c r="G135">
        <v>93049560000</v>
      </c>
      <c r="H135" s="2">
        <f t="shared" si="5"/>
        <v>7.7454647314789682E-5</v>
      </c>
    </row>
    <row r="136" spans="1:8" x14ac:dyDescent="0.45">
      <c r="A136" s="1">
        <v>42430</v>
      </c>
      <c r="B136">
        <v>1937.089966</v>
      </c>
      <c r="C136">
        <v>2072.209961</v>
      </c>
      <c r="D136">
        <v>1937.089966</v>
      </c>
      <c r="E136">
        <v>2059.73999</v>
      </c>
      <c r="F136">
        <v>2059.73999</v>
      </c>
      <c r="G136">
        <v>92639420000</v>
      </c>
      <c r="H136" s="2">
        <f t="shared" si="5"/>
        <v>6.1706040038410848E-2</v>
      </c>
    </row>
    <row r="137" spans="1:8" x14ac:dyDescent="0.45">
      <c r="A137" s="1">
        <v>42461</v>
      </c>
      <c r="B137">
        <v>2056.6201169999999</v>
      </c>
      <c r="C137">
        <v>2111.0500489999999</v>
      </c>
      <c r="D137">
        <v>2033.8000489999999</v>
      </c>
      <c r="E137">
        <v>2065.3000489999999</v>
      </c>
      <c r="F137">
        <v>2065.3000489999999</v>
      </c>
      <c r="G137">
        <v>81124990000</v>
      </c>
      <c r="H137" s="2">
        <f t="shared" si="5"/>
        <v>5.1296809327088244E-3</v>
      </c>
    </row>
    <row r="138" spans="1:8" x14ac:dyDescent="0.45">
      <c r="A138" s="1">
        <v>42491</v>
      </c>
      <c r="B138">
        <v>2067.169922</v>
      </c>
      <c r="C138">
        <v>2103.4799800000001</v>
      </c>
      <c r="D138">
        <v>2025.910034</v>
      </c>
      <c r="E138">
        <v>2096.9499510000001</v>
      </c>
      <c r="F138">
        <v>2096.9499510000001</v>
      </c>
      <c r="G138">
        <v>78883600000</v>
      </c>
      <c r="H138" s="2">
        <f t="shared" si="5"/>
        <v>1.2950081517294931E-2</v>
      </c>
    </row>
    <row r="139" spans="1:8" x14ac:dyDescent="0.45">
      <c r="A139" s="1">
        <v>42522</v>
      </c>
      <c r="B139">
        <v>2093.9399410000001</v>
      </c>
      <c r="C139">
        <v>2120.5500489999999</v>
      </c>
      <c r="D139">
        <v>1991.6800539999999</v>
      </c>
      <c r="E139">
        <v>2098.860107</v>
      </c>
      <c r="F139">
        <v>2098.860107</v>
      </c>
      <c r="G139">
        <v>86852700000</v>
      </c>
      <c r="H139" s="2">
        <f t="shared" si="5"/>
        <v>2.5789407299909861E-3</v>
      </c>
    </row>
    <row r="140" spans="1:8" x14ac:dyDescent="0.45">
      <c r="A140" s="1">
        <v>42552</v>
      </c>
      <c r="B140">
        <v>2099.3400879999999</v>
      </c>
      <c r="C140">
        <v>2177.0900879999999</v>
      </c>
      <c r="D140">
        <v>2074.0200199999999</v>
      </c>
      <c r="E140">
        <v>2173.6000979999999</v>
      </c>
      <c r="F140">
        <v>2173.6000979999999</v>
      </c>
      <c r="G140">
        <v>69530250000</v>
      </c>
      <c r="H140" s="2">
        <f t="shared" si="5"/>
        <v>3.5158578841943289E-2</v>
      </c>
    </row>
    <row r="141" spans="1:8" x14ac:dyDescent="0.45">
      <c r="A141" s="1">
        <v>42583</v>
      </c>
      <c r="B141">
        <v>2173.1499020000001</v>
      </c>
      <c r="C141">
        <v>2193.8100589999999</v>
      </c>
      <c r="D141">
        <v>2147.580078</v>
      </c>
      <c r="E141">
        <v>2170.9499510000001</v>
      </c>
      <c r="F141">
        <v>2170.9499510000001</v>
      </c>
      <c r="G141">
        <v>75610310000</v>
      </c>
      <c r="H141" s="2">
        <f t="shared" si="5"/>
        <v>-8.3741300971706956E-4</v>
      </c>
    </row>
    <row r="142" spans="1:8" x14ac:dyDescent="0.45">
      <c r="A142" s="1">
        <v>42614</v>
      </c>
      <c r="B142">
        <v>2171.330078</v>
      </c>
      <c r="C142">
        <v>2187.8701169999999</v>
      </c>
      <c r="D142">
        <v>2119.1201169999999</v>
      </c>
      <c r="E142">
        <v>2168.2700199999999</v>
      </c>
      <c r="F142">
        <v>2168.2700199999999</v>
      </c>
      <c r="G142">
        <v>77270240000</v>
      </c>
      <c r="H142" s="2">
        <f t="shared" si="5"/>
        <v>-3.2238304396573492E-3</v>
      </c>
    </row>
    <row r="143" spans="1:8" x14ac:dyDescent="0.45">
      <c r="A143" s="1">
        <v>42644</v>
      </c>
      <c r="B143">
        <v>2164.330078</v>
      </c>
      <c r="C143">
        <v>2169.6000979999999</v>
      </c>
      <c r="D143">
        <v>2114.719971</v>
      </c>
      <c r="E143">
        <v>2126.1499020000001</v>
      </c>
      <c r="F143">
        <v>2126.1499020000001</v>
      </c>
      <c r="G143">
        <v>73196630000</v>
      </c>
      <c r="H143" s="2">
        <f t="shared" si="5"/>
        <v>-1.647167701561647E-2</v>
      </c>
    </row>
    <row r="144" spans="1:8" x14ac:dyDescent="0.45">
      <c r="A144" s="1">
        <v>42675</v>
      </c>
      <c r="B144">
        <v>2128.679932</v>
      </c>
      <c r="C144">
        <v>2214.1000979999999</v>
      </c>
      <c r="D144">
        <v>2083.790039</v>
      </c>
      <c r="E144">
        <v>2198.8100589999999</v>
      </c>
      <c r="F144">
        <v>2198.8100589999999</v>
      </c>
      <c r="G144">
        <v>88299760000</v>
      </c>
      <c r="H144" s="2">
        <f t="shared" si="5"/>
        <v>3.3584189396116404E-2</v>
      </c>
    </row>
    <row r="145" spans="1:8" x14ac:dyDescent="0.45">
      <c r="A145" s="1">
        <v>42705</v>
      </c>
      <c r="B145">
        <v>2200.169922</v>
      </c>
      <c r="C145">
        <v>2277.530029</v>
      </c>
      <c r="D145">
        <v>2187.4399410000001</v>
      </c>
      <c r="E145">
        <v>2238.830078</v>
      </c>
      <c r="F145">
        <v>2238.830078</v>
      </c>
      <c r="G145">
        <v>75251240000</v>
      </c>
      <c r="H145" s="2">
        <f t="shared" si="5"/>
        <v>2.3361898317960872E-2</v>
      </c>
    </row>
    <row r="146" spans="1:8" x14ac:dyDescent="0.45">
      <c r="A146" s="1">
        <v>42736</v>
      </c>
      <c r="B146">
        <v>2251.570068</v>
      </c>
      <c r="C146">
        <v>2300.98999</v>
      </c>
      <c r="D146">
        <v>2245.1298830000001</v>
      </c>
      <c r="E146">
        <v>2278.8701169999999</v>
      </c>
      <c r="F146">
        <v>2278.8701169999999</v>
      </c>
      <c r="G146">
        <v>70483180000</v>
      </c>
      <c r="H146" s="2">
        <f t="shared" si="5"/>
        <v>1.5109465383068788E-2</v>
      </c>
    </row>
    <row r="147" spans="1:8" x14ac:dyDescent="0.45">
      <c r="A147" s="1">
        <v>42767</v>
      </c>
      <c r="B147">
        <v>2285.5900879999999</v>
      </c>
      <c r="C147">
        <v>2371.540039</v>
      </c>
      <c r="D147">
        <v>2271.6499020000001</v>
      </c>
      <c r="E147">
        <v>2363.639893</v>
      </c>
      <c r="F147">
        <v>2363.639893</v>
      </c>
      <c r="G147">
        <v>69162420000</v>
      </c>
      <c r="H147" s="2">
        <f t="shared" si="5"/>
        <v>4.1363407855310896E-2</v>
      </c>
    </row>
    <row r="148" spans="1:8" x14ac:dyDescent="0.45">
      <c r="A148" s="1">
        <v>42795</v>
      </c>
      <c r="B148">
        <v>2380.1298830000001</v>
      </c>
      <c r="C148">
        <v>2400.9799800000001</v>
      </c>
      <c r="D148">
        <v>2322.25</v>
      </c>
      <c r="E148">
        <v>2362.719971</v>
      </c>
      <c r="F148">
        <v>2362.719971</v>
      </c>
      <c r="G148">
        <v>81547770000</v>
      </c>
      <c r="H148" s="2">
        <f t="shared" si="5"/>
        <v>-7.4742958890871014E-3</v>
      </c>
    </row>
    <row r="149" spans="1:8" x14ac:dyDescent="0.45">
      <c r="A149" s="1">
        <v>42826</v>
      </c>
      <c r="B149">
        <v>2362.3400879999999</v>
      </c>
      <c r="C149">
        <v>2398.1599120000001</v>
      </c>
      <c r="D149">
        <v>2328.9499510000001</v>
      </c>
      <c r="E149">
        <v>2384.1999510000001</v>
      </c>
      <c r="F149">
        <v>2384.1999510000001</v>
      </c>
      <c r="G149">
        <v>65265670000</v>
      </c>
      <c r="H149" s="2">
        <f t="shared" si="5"/>
        <v>1.1073728178633058E-2</v>
      </c>
    </row>
    <row r="150" spans="1:8" x14ac:dyDescent="0.45">
      <c r="A150" s="1">
        <v>42856</v>
      </c>
      <c r="B150">
        <v>2388.5</v>
      </c>
      <c r="C150">
        <v>2418.709961</v>
      </c>
      <c r="D150">
        <v>2352.719971</v>
      </c>
      <c r="E150">
        <v>2411.8000489999999</v>
      </c>
      <c r="F150">
        <v>2411.8000489999999</v>
      </c>
      <c r="G150">
        <v>79607170000</v>
      </c>
      <c r="H150" s="2">
        <f t="shared" si="5"/>
        <v>1.1366925685576845E-2</v>
      </c>
    </row>
    <row r="151" spans="1:8" x14ac:dyDescent="0.45">
      <c r="A151" s="1">
        <v>42887</v>
      </c>
      <c r="B151">
        <v>2415.6499020000001</v>
      </c>
      <c r="C151">
        <v>2453.820068</v>
      </c>
      <c r="D151">
        <v>2405.6999510000001</v>
      </c>
      <c r="E151">
        <v>2423.4099120000001</v>
      </c>
      <c r="F151">
        <v>2423.4099120000001</v>
      </c>
      <c r="G151">
        <v>81002490000</v>
      </c>
      <c r="H151" s="2">
        <f t="shared" si="5"/>
        <v>6.515841135326772E-3</v>
      </c>
    </row>
    <row r="152" spans="1:8" x14ac:dyDescent="0.45">
      <c r="A152" s="1">
        <v>42917</v>
      </c>
      <c r="B152">
        <v>2431.389893</v>
      </c>
      <c r="C152">
        <v>2484.040039</v>
      </c>
      <c r="D152">
        <v>2407.6999510000001</v>
      </c>
      <c r="E152">
        <v>2470.3000489999999</v>
      </c>
      <c r="F152">
        <v>2470.3000489999999</v>
      </c>
      <c r="G152">
        <v>63169400000</v>
      </c>
      <c r="H152" s="2">
        <f t="shared" si="5"/>
        <v>1.8800030851324978E-2</v>
      </c>
    </row>
    <row r="153" spans="1:8" x14ac:dyDescent="0.45">
      <c r="A153" s="1">
        <v>42948</v>
      </c>
      <c r="B153">
        <v>2477.1000979999999</v>
      </c>
      <c r="C153">
        <v>2490.8701169999999</v>
      </c>
      <c r="D153">
        <v>2417.3500979999999</v>
      </c>
      <c r="E153">
        <v>2471.6499020000001</v>
      </c>
      <c r="F153">
        <v>2471.6499020000001</v>
      </c>
      <c r="G153">
        <v>70616030000</v>
      </c>
      <c r="H153" s="2">
        <f t="shared" si="5"/>
        <v>-1.0819813063525086E-3</v>
      </c>
    </row>
    <row r="154" spans="1:8" x14ac:dyDescent="0.45">
      <c r="A154" s="1">
        <v>42979</v>
      </c>
      <c r="B154">
        <v>2474.419922</v>
      </c>
      <c r="C154">
        <v>2519.4399410000001</v>
      </c>
      <c r="D154">
        <v>2446.5500489999999</v>
      </c>
      <c r="E154">
        <v>2519.360107</v>
      </c>
      <c r="F154">
        <v>2519.360107</v>
      </c>
      <c r="G154">
        <v>66337980000</v>
      </c>
      <c r="H154" s="2">
        <f t="shared" si="5"/>
        <v>1.8905452782723042E-2</v>
      </c>
    </row>
    <row r="155" spans="1:8" x14ac:dyDescent="0.45">
      <c r="A155" s="1">
        <v>43009</v>
      </c>
      <c r="B155">
        <v>2521.1999510000001</v>
      </c>
      <c r="C155">
        <v>2582.9799800000001</v>
      </c>
      <c r="D155">
        <v>2520.3999020000001</v>
      </c>
      <c r="E155">
        <v>2575.26001</v>
      </c>
      <c r="F155">
        <v>2575.26001</v>
      </c>
      <c r="G155">
        <v>70871570000</v>
      </c>
      <c r="H155" s="2">
        <f t="shared" si="5"/>
        <v>2.459543519164531E-2</v>
      </c>
    </row>
    <row r="156" spans="1:8" x14ac:dyDescent="0.45">
      <c r="A156" s="1">
        <v>43040</v>
      </c>
      <c r="B156">
        <v>2583.209961</v>
      </c>
      <c r="C156">
        <v>2657.73999</v>
      </c>
      <c r="D156">
        <v>2557.4499510000001</v>
      </c>
      <c r="E156">
        <v>2647.580078</v>
      </c>
      <c r="F156">
        <v>2647.580078</v>
      </c>
      <c r="G156">
        <v>73173260000</v>
      </c>
      <c r="H156" s="2">
        <f t="shared" si="5"/>
        <v>2.3958616579521586E-2</v>
      </c>
    </row>
    <row r="157" spans="1:8" x14ac:dyDescent="0.45">
      <c r="A157" s="1">
        <v>43070</v>
      </c>
      <c r="B157">
        <v>2645.1000979999999</v>
      </c>
      <c r="C157">
        <v>2694.969971</v>
      </c>
      <c r="D157">
        <v>2605.5200199999999</v>
      </c>
      <c r="E157">
        <v>2673.610107</v>
      </c>
      <c r="F157">
        <v>2673.610107</v>
      </c>
      <c r="G157">
        <v>65251190000</v>
      </c>
      <c r="H157" s="2">
        <f t="shared" si="5"/>
        <v>1.4604317632141317E-2</v>
      </c>
    </row>
    <row r="158" spans="1:8" x14ac:dyDescent="0.45">
      <c r="A158" s="1">
        <v>43101</v>
      </c>
      <c r="B158">
        <v>2683.7299800000001</v>
      </c>
      <c r="C158">
        <v>2872.8701169999999</v>
      </c>
      <c r="D158">
        <v>2682.360107</v>
      </c>
      <c r="E158">
        <v>2823.8100589999999</v>
      </c>
      <c r="F158">
        <v>2823.8100589999999</v>
      </c>
      <c r="G158">
        <v>76860120000</v>
      </c>
      <c r="H158" s="2">
        <f t="shared" si="5"/>
        <v>4.9453548601785968E-2</v>
      </c>
    </row>
    <row r="159" spans="1:8" x14ac:dyDescent="0.45">
      <c r="A159" s="1">
        <v>43132</v>
      </c>
      <c r="B159">
        <v>2816.4499510000001</v>
      </c>
      <c r="C159">
        <v>2835.959961</v>
      </c>
      <c r="D159">
        <v>2532.6899410000001</v>
      </c>
      <c r="E159">
        <v>2713.830078</v>
      </c>
      <c r="F159">
        <v>2713.830078</v>
      </c>
      <c r="G159">
        <v>79579410000</v>
      </c>
      <c r="H159" s="2">
        <f t="shared" si="5"/>
        <v>-3.5942403295346259E-2</v>
      </c>
    </row>
    <row r="160" spans="1:8" x14ac:dyDescent="0.45">
      <c r="A160" s="1">
        <v>43160</v>
      </c>
      <c r="B160">
        <v>2715.219971</v>
      </c>
      <c r="C160">
        <v>2801.8999020000001</v>
      </c>
      <c r="D160">
        <v>2585.889893</v>
      </c>
      <c r="E160">
        <v>2640.8701169999999</v>
      </c>
      <c r="F160">
        <v>2640.8701169999999</v>
      </c>
      <c r="G160">
        <v>76369800000</v>
      </c>
      <c r="H160" s="2">
        <f t="shared" si="5"/>
        <v>-3.0115431115470326E-2</v>
      </c>
    </row>
    <row r="161" spans="1:8" x14ac:dyDescent="0.45">
      <c r="A161" s="1">
        <v>43191</v>
      </c>
      <c r="B161">
        <v>2633.4499510000001</v>
      </c>
      <c r="C161">
        <v>2717.48999</v>
      </c>
      <c r="D161">
        <v>2553.8000489999999</v>
      </c>
      <c r="E161">
        <v>2648.0500489999999</v>
      </c>
      <c r="F161">
        <v>2648.0500489999999</v>
      </c>
      <c r="G161">
        <v>69648590000</v>
      </c>
      <c r="H161" s="2">
        <f t="shared" si="5"/>
        <v>3.6112362782474428E-3</v>
      </c>
    </row>
    <row r="162" spans="1:8" x14ac:dyDescent="0.45">
      <c r="A162" s="1">
        <v>43221</v>
      </c>
      <c r="B162">
        <v>2642.959961</v>
      </c>
      <c r="C162">
        <v>2742.23999</v>
      </c>
      <c r="D162">
        <v>2594.6201169999999</v>
      </c>
      <c r="E162">
        <v>2705.2700199999999</v>
      </c>
      <c r="F162">
        <v>2705.2700199999999</v>
      </c>
      <c r="G162">
        <v>75617280000</v>
      </c>
      <c r="H162" s="2">
        <f t="shared" si="5"/>
        <v>2.8657259707915772E-2</v>
      </c>
    </row>
    <row r="163" spans="1:8" x14ac:dyDescent="0.45">
      <c r="A163" s="1">
        <v>43252</v>
      </c>
      <c r="B163">
        <v>2718.6999510000001</v>
      </c>
      <c r="C163">
        <v>2791.469971</v>
      </c>
      <c r="D163">
        <v>2691.98999</v>
      </c>
      <c r="E163">
        <v>2718.3701169999999</v>
      </c>
      <c r="F163">
        <v>2718.3701169999999</v>
      </c>
      <c r="G163">
        <v>77439710000</v>
      </c>
      <c r="H163" s="2">
        <f t="shared" si="5"/>
        <v>-5.057564368198264E-3</v>
      </c>
    </row>
    <row r="164" spans="1:8" x14ac:dyDescent="0.45">
      <c r="A164" s="1">
        <v>43282</v>
      </c>
      <c r="B164">
        <v>2704.9499510000001</v>
      </c>
      <c r="C164">
        <v>2848.030029</v>
      </c>
      <c r="D164">
        <v>2698.9499510000001</v>
      </c>
      <c r="E164">
        <v>2816.290039</v>
      </c>
      <c r="F164">
        <v>2816.290039</v>
      </c>
      <c r="G164">
        <v>64542170000</v>
      </c>
      <c r="H164" s="2">
        <f t="shared" si="5"/>
        <v>4.2965664099269052E-2</v>
      </c>
    </row>
    <row r="165" spans="1:8" x14ac:dyDescent="0.45">
      <c r="A165" s="1">
        <v>43313</v>
      </c>
      <c r="B165">
        <v>2821.169922</v>
      </c>
      <c r="C165">
        <v>2916.5</v>
      </c>
      <c r="D165">
        <v>2796.3400879999999</v>
      </c>
      <c r="E165">
        <v>2901.5200199999999</v>
      </c>
      <c r="F165">
        <v>2901.5200199999999</v>
      </c>
      <c r="G165">
        <v>69238220000</v>
      </c>
      <c r="H165" s="2">
        <f t="shared" si="5"/>
        <v>2.6864755082271152E-2</v>
      </c>
    </row>
    <row r="166" spans="1:8" x14ac:dyDescent="0.45">
      <c r="A166" s="1">
        <v>43344</v>
      </c>
      <c r="B166">
        <v>2896.959961</v>
      </c>
      <c r="C166">
        <v>2940.9099120000001</v>
      </c>
      <c r="D166">
        <v>2864.1201169999999</v>
      </c>
      <c r="E166">
        <v>2913.9799800000001</v>
      </c>
      <c r="F166">
        <v>2913.9799800000001</v>
      </c>
      <c r="G166">
        <v>62492080000</v>
      </c>
      <c r="H166" s="2">
        <f t="shared" si="5"/>
        <v>1.0124433335238603E-2</v>
      </c>
    </row>
    <row r="167" spans="1:8" x14ac:dyDescent="0.45">
      <c r="A167" s="1">
        <v>43374</v>
      </c>
      <c r="B167">
        <v>2926.290039</v>
      </c>
      <c r="C167">
        <v>2939.860107</v>
      </c>
      <c r="D167">
        <v>2603.540039</v>
      </c>
      <c r="E167">
        <v>2711.73999</v>
      </c>
      <c r="F167">
        <v>2711.73999</v>
      </c>
      <c r="G167">
        <v>91327930000</v>
      </c>
      <c r="H167" s="2">
        <f t="shared" si="5"/>
        <v>-7.132237687256815E-2</v>
      </c>
    </row>
    <row r="168" spans="1:8" x14ac:dyDescent="0.45">
      <c r="A168" s="1">
        <v>43405</v>
      </c>
      <c r="B168">
        <v>2717.580078</v>
      </c>
      <c r="C168">
        <v>2815.1499020000001</v>
      </c>
      <c r="D168">
        <v>2631.0900879999999</v>
      </c>
      <c r="E168">
        <v>2760.169922</v>
      </c>
      <c r="F168">
        <v>2760.169922</v>
      </c>
      <c r="G168">
        <v>80080110000</v>
      </c>
      <c r="H168" s="2">
        <f t="shared" si="5"/>
        <v>2.683266726538025E-2</v>
      </c>
    </row>
    <row r="169" spans="1:8" x14ac:dyDescent="0.45">
      <c r="A169" s="1">
        <v>43435</v>
      </c>
      <c r="B169">
        <v>2790.5</v>
      </c>
      <c r="C169">
        <v>2800.179932</v>
      </c>
      <c r="D169">
        <v>2346.580078</v>
      </c>
      <c r="E169">
        <v>2506.8500979999999</v>
      </c>
      <c r="F169">
        <v>2506.8500979999999</v>
      </c>
      <c r="G169">
        <v>83522570000</v>
      </c>
      <c r="H169" s="2">
        <f t="shared" si="5"/>
        <v>-0.11235980612793406</v>
      </c>
    </row>
    <row r="170" spans="1:8" x14ac:dyDescent="0.45">
      <c r="A170" s="1">
        <v>43466</v>
      </c>
      <c r="B170">
        <v>2476.959961</v>
      </c>
      <c r="C170">
        <v>2708.9499510000001</v>
      </c>
      <c r="D170">
        <v>2443.959961</v>
      </c>
      <c r="E170">
        <v>2704.1000979999999</v>
      </c>
      <c r="F170">
        <v>2704.1000979999999</v>
      </c>
      <c r="G170">
        <v>80401630000</v>
      </c>
      <c r="H170" s="2">
        <f t="shared" si="5"/>
        <v>9.0982539301530441E-2</v>
      </c>
    </row>
    <row r="171" spans="1:8" x14ac:dyDescent="0.45">
      <c r="A171" s="1">
        <v>43497</v>
      </c>
      <c r="B171">
        <v>2702.320068</v>
      </c>
      <c r="C171">
        <v>2813.48999</v>
      </c>
      <c r="D171">
        <v>2681.830078</v>
      </c>
      <c r="E171">
        <v>2784.48999</v>
      </c>
      <c r="F171">
        <v>2784.48999</v>
      </c>
      <c r="G171">
        <v>70183430000</v>
      </c>
      <c r="H171" s="2">
        <f t="shared" si="5"/>
        <v>3.548798831626776E-2</v>
      </c>
    </row>
    <row r="172" spans="1:8" x14ac:dyDescent="0.45">
      <c r="A172" s="1">
        <v>43525</v>
      </c>
      <c r="B172">
        <v>2798.219971</v>
      </c>
      <c r="C172">
        <v>2860.3100589999999</v>
      </c>
      <c r="D172">
        <v>2722.2700199999999</v>
      </c>
      <c r="E172">
        <v>2834.3999020000001</v>
      </c>
      <c r="F172">
        <v>2834.3999020000001</v>
      </c>
      <c r="G172">
        <v>78596280000</v>
      </c>
      <c r="H172" s="2">
        <f t="shared" si="5"/>
        <v>1.8014992574720612E-2</v>
      </c>
    </row>
    <row r="173" spans="1:8" x14ac:dyDescent="0.45">
      <c r="A173" s="1">
        <v>43556</v>
      </c>
      <c r="B173">
        <v>2848.6298830000001</v>
      </c>
      <c r="C173">
        <v>2949.5200199999999</v>
      </c>
      <c r="D173">
        <v>2848.6298830000001</v>
      </c>
      <c r="E173">
        <v>2945.830078</v>
      </c>
      <c r="F173">
        <v>2945.830078</v>
      </c>
      <c r="G173">
        <v>69604840000</v>
      </c>
      <c r="H173" s="2">
        <f t="shared" si="5"/>
        <v>3.6403534070487797E-2</v>
      </c>
    </row>
    <row r="174" spans="1:8" x14ac:dyDescent="0.45">
      <c r="A174" s="1">
        <v>43586</v>
      </c>
      <c r="B174">
        <v>2952.330078</v>
      </c>
      <c r="C174">
        <v>2954.1298830000001</v>
      </c>
      <c r="D174">
        <v>2750.5200199999999</v>
      </c>
      <c r="E174">
        <v>2752.0600589999999</v>
      </c>
      <c r="F174">
        <v>2752.0600589999999</v>
      </c>
      <c r="G174">
        <v>76860120000</v>
      </c>
      <c r="H174" s="2">
        <f t="shared" si="5"/>
        <v>-6.8014091817276801E-2</v>
      </c>
    </row>
    <row r="175" spans="1:8" x14ac:dyDescent="0.45">
      <c r="A175" s="1">
        <v>43617</v>
      </c>
      <c r="B175">
        <v>2751.530029</v>
      </c>
      <c r="C175">
        <v>2964.1499020000001</v>
      </c>
      <c r="D175">
        <v>2728.8100589999999</v>
      </c>
      <c r="E175">
        <v>2941.76001</v>
      </c>
      <c r="F175">
        <v>2941.76001</v>
      </c>
      <c r="G175">
        <v>70904280000</v>
      </c>
      <c r="H175" s="2">
        <f t="shared" si="5"/>
        <v>7.9911860195075457E-2</v>
      </c>
    </row>
    <row r="176" spans="1:8" x14ac:dyDescent="0.45">
      <c r="A176" s="1">
        <v>43647</v>
      </c>
      <c r="B176">
        <v>2971.4099120000001</v>
      </c>
      <c r="C176">
        <v>3027.9799800000001</v>
      </c>
      <c r="D176">
        <v>2952.219971</v>
      </c>
      <c r="E176">
        <v>2980.3798830000001</v>
      </c>
      <c r="F176">
        <v>2980.3798830000001</v>
      </c>
      <c r="G176">
        <v>70349470000</v>
      </c>
      <c r="H176" s="2">
        <f t="shared" si="5"/>
        <v>2.9986290225445522E-3</v>
      </c>
    </row>
    <row r="177" spans="1:8" x14ac:dyDescent="0.45">
      <c r="A177" s="1">
        <v>43678</v>
      </c>
      <c r="B177">
        <v>2980.320068</v>
      </c>
      <c r="C177">
        <v>3013.5900879999999</v>
      </c>
      <c r="D177">
        <v>2822.1201169999999</v>
      </c>
      <c r="E177">
        <v>2926.459961</v>
      </c>
      <c r="F177">
        <v>2926.459961</v>
      </c>
      <c r="G177">
        <v>79599440000</v>
      </c>
      <c r="H177" s="2">
        <f t="shared" si="5"/>
        <v>-2.3926979778334356E-2</v>
      </c>
    </row>
    <row r="178" spans="1:8" x14ac:dyDescent="0.45">
      <c r="A178" s="1">
        <v>43709</v>
      </c>
      <c r="B178">
        <v>2909.01001</v>
      </c>
      <c r="C178">
        <v>3021.98999</v>
      </c>
      <c r="D178">
        <v>2891.8500979999999</v>
      </c>
      <c r="E178">
        <v>2976.73999</v>
      </c>
      <c r="F178">
        <v>2976.73999</v>
      </c>
      <c r="G178">
        <v>73992330000</v>
      </c>
      <c r="H178" s="2">
        <f t="shared" si="5"/>
        <v>2.5671940193839449E-2</v>
      </c>
    </row>
    <row r="179" spans="1:8" x14ac:dyDescent="0.45">
      <c r="A179" s="1">
        <v>43739</v>
      </c>
      <c r="B179">
        <v>2983.6899410000001</v>
      </c>
      <c r="C179">
        <v>3050.1000979999999</v>
      </c>
      <c r="D179">
        <v>2855.9399410000001</v>
      </c>
      <c r="E179">
        <v>3037.5600589999999</v>
      </c>
      <c r="F179">
        <v>3037.5600589999999</v>
      </c>
      <c r="G179">
        <v>77564550000</v>
      </c>
      <c r="H179" s="2">
        <f t="shared" si="5"/>
        <v>2.2465481107441843E-2</v>
      </c>
    </row>
    <row r="180" spans="1:8" x14ac:dyDescent="0.45">
      <c r="A180" s="1">
        <v>43770</v>
      </c>
      <c r="B180">
        <v>3050.719971</v>
      </c>
      <c r="C180">
        <v>3154.26001</v>
      </c>
      <c r="D180">
        <v>3050.719971</v>
      </c>
      <c r="E180">
        <v>3140.9799800000001</v>
      </c>
      <c r="F180">
        <v>3140.9799800000001</v>
      </c>
      <c r="G180">
        <v>72179920000</v>
      </c>
      <c r="H180" s="2">
        <f t="shared" si="5"/>
        <v>3.0527261723557242E-2</v>
      </c>
    </row>
    <row r="181" spans="1:8" x14ac:dyDescent="0.45">
      <c r="A181" s="1">
        <v>43800</v>
      </c>
      <c r="B181">
        <v>3143.8500979999999</v>
      </c>
      <c r="C181">
        <v>3247.929932</v>
      </c>
      <c r="D181">
        <v>3070.330078</v>
      </c>
      <c r="E181">
        <v>3230.780029</v>
      </c>
      <c r="F181">
        <v>3230.780029</v>
      </c>
      <c r="G181">
        <v>72054000000</v>
      </c>
      <c r="H181" s="2">
        <f t="shared" si="5"/>
        <v>3.2068903051114983E-2</v>
      </c>
    </row>
    <row r="182" spans="1:8" x14ac:dyDescent="0.45">
      <c r="A182" s="1">
        <v>43831</v>
      </c>
      <c r="B182">
        <v>3244.669922</v>
      </c>
      <c r="C182">
        <v>3337.7700199999999</v>
      </c>
      <c r="D182">
        <v>3214.639893</v>
      </c>
      <c r="E182">
        <v>3225.5200199999999</v>
      </c>
      <c r="F182">
        <v>3225.5200199999999</v>
      </c>
      <c r="G182">
        <v>77104420000</v>
      </c>
      <c r="H182" s="2">
        <f t="shared" si="5"/>
        <v>-2.7768648943021779E-3</v>
      </c>
    </row>
    <row r="183" spans="1:8" x14ac:dyDescent="0.45">
      <c r="A183" s="1">
        <v>43862</v>
      </c>
      <c r="B183">
        <v>3235.6599120000001</v>
      </c>
      <c r="C183">
        <v>3393.5200199999999</v>
      </c>
      <c r="D183">
        <v>2855.8400879999999</v>
      </c>
      <c r="E183">
        <v>2954.219971</v>
      </c>
      <c r="F183">
        <v>2954.219971</v>
      </c>
      <c r="G183">
        <v>84292270000</v>
      </c>
      <c r="H183" s="2">
        <f t="shared" si="5"/>
        <v>-8.0781012253675955E-2</v>
      </c>
    </row>
    <row r="184" spans="1:8" x14ac:dyDescent="0.45">
      <c r="A184" s="1">
        <v>43891</v>
      </c>
      <c r="B184">
        <v>2974.280029</v>
      </c>
      <c r="C184">
        <v>3136.719971</v>
      </c>
      <c r="D184">
        <v>2191.860107</v>
      </c>
      <c r="E184">
        <v>2584.5900879999999</v>
      </c>
      <c r="F184">
        <v>2584.5900879999999</v>
      </c>
      <c r="G184">
        <v>161801100000</v>
      </c>
      <c r="H184" s="2">
        <f t="shared" si="5"/>
        <v>-0.16010595719196818</v>
      </c>
    </row>
    <row r="185" spans="1:8" x14ac:dyDescent="0.45">
      <c r="A185" s="1">
        <v>43922</v>
      </c>
      <c r="B185">
        <v>2498.080078</v>
      </c>
      <c r="C185">
        <v>2954.860107</v>
      </c>
      <c r="D185">
        <v>2447.48999</v>
      </c>
      <c r="E185">
        <v>2912.429932</v>
      </c>
      <c r="F185">
        <v>2912.429932</v>
      </c>
      <c r="G185">
        <v>123163450000</v>
      </c>
      <c r="H185" s="2">
        <f t="shared" si="5"/>
        <v>0.14851806123726674</v>
      </c>
    </row>
    <row r="186" spans="1:8" x14ac:dyDescent="0.45">
      <c r="A186" s="1">
        <v>43952</v>
      </c>
      <c r="B186">
        <v>2869.0900879999999</v>
      </c>
      <c r="C186">
        <v>3068.669922</v>
      </c>
      <c r="D186">
        <v>2766.639893</v>
      </c>
      <c r="E186">
        <v>3044.3100589999999</v>
      </c>
      <c r="F186">
        <v>3044.3100589999999</v>
      </c>
      <c r="G186">
        <v>106799100000</v>
      </c>
      <c r="H186" s="2">
        <f t="shared" si="5"/>
        <v>5.9144166197405257E-2</v>
      </c>
    </row>
    <row r="187" spans="1:8" x14ac:dyDescent="0.45">
      <c r="A187" s="1">
        <v>43983</v>
      </c>
      <c r="B187">
        <v>3038.780029</v>
      </c>
      <c r="C187">
        <v>3233.1298830000001</v>
      </c>
      <c r="D187">
        <v>2965.6599120000001</v>
      </c>
      <c r="E187">
        <v>3100.290039</v>
      </c>
      <c r="F187">
        <v>3100.290039</v>
      </c>
      <c r="G187">
        <v>131044000000</v>
      </c>
      <c r="H187" s="2">
        <f t="shared" si="5"/>
        <v>2.2094357722264757E-2</v>
      </c>
    </row>
    <row r="188" spans="1:8" x14ac:dyDescent="0.45">
      <c r="A188" s="1">
        <v>44013</v>
      </c>
      <c r="B188">
        <v>3105.919922</v>
      </c>
      <c r="C188">
        <v>3279.98999</v>
      </c>
      <c r="D188">
        <v>3101.169922</v>
      </c>
      <c r="E188">
        <v>3271.1201169999999</v>
      </c>
      <c r="F188">
        <v>3271.1201169999999</v>
      </c>
      <c r="G188">
        <v>97197020000</v>
      </c>
      <c r="H188" s="2">
        <f t="shared" si="5"/>
        <v>5.8707272749835004E-2</v>
      </c>
    </row>
    <row r="189" spans="1:8" x14ac:dyDescent="0.45">
      <c r="A189" s="1">
        <v>44044</v>
      </c>
      <c r="B189">
        <v>3288.26001</v>
      </c>
      <c r="C189">
        <v>3514.7700199999999</v>
      </c>
      <c r="D189">
        <v>3284.530029</v>
      </c>
      <c r="E189">
        <v>3500.3100589999999</v>
      </c>
      <c r="F189">
        <v>3500.3100589999999</v>
      </c>
      <c r="G189">
        <v>84402300000</v>
      </c>
      <c r="H189" s="2">
        <f t="shared" si="5"/>
        <v>6.6655291957888663E-2</v>
      </c>
    </row>
    <row r="190" spans="1:8" x14ac:dyDescent="0.45">
      <c r="A190" s="1">
        <v>44075</v>
      </c>
      <c r="B190">
        <v>3507.4399410000001</v>
      </c>
      <c r="C190">
        <v>3588.110107</v>
      </c>
      <c r="D190">
        <v>3209.4499510000001</v>
      </c>
      <c r="E190">
        <v>3363</v>
      </c>
      <c r="F190">
        <v>3363</v>
      </c>
      <c r="G190">
        <v>92084120000</v>
      </c>
      <c r="H190" s="2">
        <f t="shared" si="5"/>
        <v>-3.466055757047104E-2</v>
      </c>
    </row>
    <row r="191" spans="1:8" x14ac:dyDescent="0.45">
      <c r="A191" s="1">
        <v>44105</v>
      </c>
      <c r="B191">
        <v>3385.8701169999999</v>
      </c>
      <c r="C191">
        <v>3549.8500979999999</v>
      </c>
      <c r="D191">
        <v>3233.9399410000001</v>
      </c>
      <c r="E191">
        <v>3269.959961</v>
      </c>
      <c r="F191">
        <v>3269.959961</v>
      </c>
      <c r="G191">
        <v>89737600000</v>
      </c>
      <c r="H191" s="2">
        <f t="shared" si="5"/>
        <v>-2.6483640216964588E-2</v>
      </c>
    </row>
    <row r="192" spans="1:8" x14ac:dyDescent="0.45">
      <c r="A192" s="1">
        <v>44136</v>
      </c>
      <c r="B192">
        <v>3296.1999510000001</v>
      </c>
      <c r="C192">
        <v>3645.98999</v>
      </c>
      <c r="D192">
        <v>3279.73999</v>
      </c>
      <c r="E192">
        <v>3621.6298830000001</v>
      </c>
      <c r="F192">
        <v>3621.6298830000001</v>
      </c>
      <c r="G192">
        <v>100977880000</v>
      </c>
      <c r="H192" s="2">
        <f t="shared" si="5"/>
        <v>0.10608281390633389</v>
      </c>
    </row>
    <row r="193" spans="1:7" x14ac:dyDescent="0.45">
      <c r="A193" s="1">
        <v>44166</v>
      </c>
      <c r="B193">
        <v>3645.8701169999999</v>
      </c>
      <c r="C193">
        <v>3760.1999510000001</v>
      </c>
      <c r="D193">
        <v>3633.3999020000001</v>
      </c>
      <c r="E193">
        <v>3756.070068</v>
      </c>
      <c r="F193">
        <v>3756.070068</v>
      </c>
      <c r="G193">
        <v>96056410000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 500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Masen Bachleda</dc:creator>
  <cp:lastModifiedBy>Masen Bachleda</cp:lastModifiedBy>
  <dcterms:created xsi:type="dcterms:W3CDTF">2021-02-26T06:44:25Z</dcterms:created>
  <dcterms:modified xsi:type="dcterms:W3CDTF">2021-03-02T01:06:03Z</dcterms:modified>
</cp:coreProperties>
</file>