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7CE29094-4728-4E92-9D91-7B42AC7D1438}" xr6:coauthVersionLast="47" xr6:coauthVersionMax="47" xr10:uidLastSave="{00000000-0000-0000-0000-000000000000}"/>
  <bookViews>
    <workbookView xWindow="-120" yWindow="-120" windowWidth="20730" windowHeight="11040" activeTab="1" xr2:uid="{30585011-62D9-4A0B-9EE4-18D62F094D5F}"/>
  </bookViews>
  <sheets>
    <sheet name="Pivot" sheetId="2" r:id="rId1"/>
    <sheet name="Dashboard" sheetId="3" r:id="rId2"/>
    <sheet name="Data" sheetId="1" r:id="rId3"/>
  </sheets>
  <definedNames>
    <definedName name="_xlnm.Print_Area" localSheetId="1">Dashboard!$A$1:$O$71</definedName>
    <definedName name="Slicer_Employee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 i="3" l="1"/>
  <c r="D6" i="3"/>
  <c r="I5" i="3"/>
  <c r="D7" i="3"/>
  <c r="D4" i="3"/>
  <c r="I7" i="3"/>
  <c r="D5" i="3"/>
  <c r="I4" i="3"/>
</calcChain>
</file>

<file path=xl/sharedStrings.xml><?xml version="1.0" encoding="utf-8"?>
<sst xmlns="http://schemas.openxmlformats.org/spreadsheetml/2006/main" count="807" uniqueCount="126">
  <si>
    <t>Employee ID</t>
  </si>
  <si>
    <t>Employee Name</t>
  </si>
  <si>
    <t>Date</t>
  </si>
  <si>
    <t>Daily Production</t>
  </si>
  <si>
    <t>Daily Target</t>
  </si>
  <si>
    <t>Quality File Score</t>
  </si>
  <si>
    <t>Quality Call Score</t>
  </si>
  <si>
    <t>Accuracy %</t>
  </si>
  <si>
    <t>Swipe-In Time</t>
  </si>
  <si>
    <t>Floor Hours</t>
  </si>
  <si>
    <t>Deficit</t>
  </si>
  <si>
    <t>Swipe-In Time (Decimal)</t>
  </si>
  <si>
    <t>E001</t>
  </si>
  <si>
    <t>E002</t>
  </si>
  <si>
    <t>E003</t>
  </si>
  <si>
    <t>E004</t>
  </si>
  <si>
    <t>E005</t>
  </si>
  <si>
    <t>E006</t>
  </si>
  <si>
    <t>E007</t>
  </si>
  <si>
    <t>E008</t>
  </si>
  <si>
    <t>E009</t>
  </si>
  <si>
    <t>E010</t>
  </si>
  <si>
    <t>Inbound Calls Taken</t>
  </si>
  <si>
    <t>Name001</t>
  </si>
  <si>
    <t>Name002</t>
  </si>
  <si>
    <t>Name003</t>
  </si>
  <si>
    <t>Name004</t>
  </si>
  <si>
    <t>Name005</t>
  </si>
  <si>
    <t>Name006</t>
  </si>
  <si>
    <t>Name007</t>
  </si>
  <si>
    <t>Name008</t>
  </si>
  <si>
    <t>Name009</t>
  </si>
  <si>
    <t>Name010</t>
  </si>
  <si>
    <t>E011</t>
  </si>
  <si>
    <t>Name011</t>
  </si>
  <si>
    <t>E012</t>
  </si>
  <si>
    <t>Name012</t>
  </si>
  <si>
    <t>E013</t>
  </si>
  <si>
    <t>Name013</t>
  </si>
  <si>
    <t>E014</t>
  </si>
  <si>
    <t>Name014</t>
  </si>
  <si>
    <t>E015</t>
  </si>
  <si>
    <t>Name015</t>
  </si>
  <si>
    <t>E016</t>
  </si>
  <si>
    <t>Name016</t>
  </si>
  <si>
    <t>E017</t>
  </si>
  <si>
    <t>Name017</t>
  </si>
  <si>
    <t>E018</t>
  </si>
  <si>
    <t>Name018</t>
  </si>
  <si>
    <t>E019</t>
  </si>
  <si>
    <t>Name019</t>
  </si>
  <si>
    <t>E020</t>
  </si>
  <si>
    <t>Name020</t>
  </si>
  <si>
    <t>E021</t>
  </si>
  <si>
    <t>Name021</t>
  </si>
  <si>
    <t>E022</t>
  </si>
  <si>
    <t>Name022</t>
  </si>
  <si>
    <t>E023</t>
  </si>
  <si>
    <t>Name023</t>
  </si>
  <si>
    <t>E024</t>
  </si>
  <si>
    <t>Name024</t>
  </si>
  <si>
    <t>E025</t>
  </si>
  <si>
    <t>Name025</t>
  </si>
  <si>
    <t>E026</t>
  </si>
  <si>
    <t>Name026</t>
  </si>
  <si>
    <t>E027</t>
  </si>
  <si>
    <t>Name027</t>
  </si>
  <si>
    <t>E028</t>
  </si>
  <si>
    <t>Name028</t>
  </si>
  <si>
    <t>E029</t>
  </si>
  <si>
    <t>Name029</t>
  </si>
  <si>
    <t>E030</t>
  </si>
  <si>
    <t>Name030</t>
  </si>
  <si>
    <t>E031</t>
  </si>
  <si>
    <t>Name031</t>
  </si>
  <si>
    <t>E032</t>
  </si>
  <si>
    <t>Name032</t>
  </si>
  <si>
    <t>E033</t>
  </si>
  <si>
    <t>Name033</t>
  </si>
  <si>
    <t>E034</t>
  </si>
  <si>
    <t>Name034</t>
  </si>
  <si>
    <t>E035</t>
  </si>
  <si>
    <t>Name035</t>
  </si>
  <si>
    <t>E036</t>
  </si>
  <si>
    <t>Name036</t>
  </si>
  <si>
    <t>E037</t>
  </si>
  <si>
    <t>Name037</t>
  </si>
  <si>
    <t>E038</t>
  </si>
  <si>
    <t>Name038</t>
  </si>
  <si>
    <t>E039</t>
  </si>
  <si>
    <t>Name039</t>
  </si>
  <si>
    <t>E040</t>
  </si>
  <si>
    <t>Name040</t>
  </si>
  <si>
    <t>Row Labels</t>
  </si>
  <si>
    <t>Grand Total</t>
  </si>
  <si>
    <t>Sum of Daily Production</t>
  </si>
  <si>
    <t>Sum of Daily Target</t>
  </si>
  <si>
    <t>Sum of Deficit</t>
  </si>
  <si>
    <t>Average of Quality File Score</t>
  </si>
  <si>
    <t>Average of Quality Call Score</t>
  </si>
  <si>
    <t>Average of Accuracy %</t>
  </si>
  <si>
    <t>Sum of Inbound Calls Taken</t>
  </si>
  <si>
    <t>Average of Swipe-In Time (Decimal)</t>
  </si>
  <si>
    <t>Average of Floor Hours</t>
  </si>
  <si>
    <t>Total Target MTD</t>
  </si>
  <si>
    <t>Total Deficit MTD</t>
  </si>
  <si>
    <t>Total Inbound Calls MTD</t>
  </si>
  <si>
    <t>Avg Quality Call Score</t>
  </si>
  <si>
    <t>Avg Accuracy %</t>
  </si>
  <si>
    <t>Avg Floor Hours</t>
  </si>
  <si>
    <t>Overall MTD KPI</t>
  </si>
  <si>
    <t>Average KPI's</t>
  </si>
  <si>
    <t>KPI</t>
  </si>
  <si>
    <t>Day Wise KPI</t>
  </si>
  <si>
    <t>MTD Productivity</t>
  </si>
  <si>
    <t>Top 10 Defecit</t>
  </si>
  <si>
    <t>Top 10 Inbound Calls</t>
  </si>
  <si>
    <t>Daily Productivity</t>
  </si>
  <si>
    <t>Daily Target.</t>
  </si>
  <si>
    <t xml:space="preserve"> Deficit</t>
  </si>
  <si>
    <t xml:space="preserve"> Quality File Score</t>
  </si>
  <si>
    <t xml:space="preserve"> Quality Call Score</t>
  </si>
  <si>
    <t xml:space="preserve"> Accuracy %</t>
  </si>
  <si>
    <t xml:space="preserve"> Inbound Calls Taken</t>
  </si>
  <si>
    <t xml:space="preserve"> Floor Hours</t>
  </si>
  <si>
    <t xml:space="preserve"> Swipe-In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</si>
</sst>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Segoe U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tint="-0.499984740745262"/>
        <bgColor indexed="64"/>
      </patternFill>
    </fill>
    <fill>
      <patternFill patternType="solid">
        <fgColor rgb="FF1E40AF"/>
        <bgColor indexed="64"/>
      </patternFill>
    </fill>
    <fill>
      <patternFill patternType="solid">
        <fgColor rgb="FFF97316"/>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3" borderId="0" xfId="0" applyFill="1"/>
    <xf numFmtId="0" fontId="0" fillId="33" borderId="0" xfId="0" applyFill="1"/>
    <xf numFmtId="0" fontId="16" fillId="34" borderId="10" xfId="0" applyFont="1" applyFill="1" applyBorder="1" applyAlignment="1">
      <alignment horizontal="center" vertical="center"/>
    </xf>
    <xf numFmtId="0" fontId="0" fillId="33" borderId="10"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xf numFmtId="0" fontId="0" fillId="33" borderId="10" xfId="0" applyNumberFormat="1" applyFill="1" applyBorder="1" applyAlignment="1">
      <alignment horizontal="center"/>
    </xf>
    <xf numFmtId="10" fontId="0" fillId="33" borderId="10" xfId="0" applyNumberFormat="1" applyFill="1" applyBorder="1" applyAlignment="1">
      <alignment horizontal="center"/>
    </xf>
    <xf numFmtId="15" fontId="0" fillId="0" borderId="0" xfId="0" applyNumberFormat="1" applyAlignment="1">
      <alignment horizontal="left"/>
    </xf>
    <xf numFmtId="0" fontId="0" fillId="0" borderId="0" xfId="0"/>
    <xf numFmtId="0" fontId="18" fillId="36" borderId="11" xfId="0" applyFont="1" applyFill="1" applyBorder="1" applyAlignment="1">
      <alignment horizontal="center" vertical="center"/>
    </xf>
    <xf numFmtId="0" fontId="18" fillId="36" borderId="12" xfId="0" applyFont="1" applyFill="1" applyBorder="1" applyAlignment="1">
      <alignment horizontal="center" vertical="center"/>
    </xf>
    <xf numFmtId="0" fontId="18" fillId="35" borderId="11" xfId="0" applyFont="1" applyFill="1" applyBorder="1" applyAlignment="1">
      <alignment horizontal="center" vertical="center"/>
    </xf>
    <xf numFmtId="0" fontId="18" fillId="35" borderId="12" xfId="0" applyFont="1" applyFill="1" applyBorder="1" applyAlignment="1">
      <alignment horizontal="center" vertical="center"/>
    </xf>
    <xf numFmtId="0" fontId="18" fillId="36" borderId="10" xfId="0" applyFont="1" applyFill="1" applyBorder="1" applyAlignment="1">
      <alignment vertical="center"/>
    </xf>
    <xf numFmtId="0" fontId="0" fillId="0" borderId="0" xfId="0" applyAlignment="1"/>
    <xf numFmtId="0" fontId="0" fillId="33" borderId="0" xfId="0" applyFill="1" applyAlignment="1"/>
    <xf numFmtId="0" fontId="18" fillId="35" borderId="10"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font>
        <sz val="11"/>
      </font>
    </dxf>
    <dxf>
      <font>
        <sz val="11"/>
      </font>
    </dxf>
    <dxf>
      <font>
        <b/>
      </font>
    </dxf>
    <dxf>
      <font>
        <b/>
      </font>
    </dxf>
    <dxf>
      <fill>
        <patternFill>
          <bgColor theme="4" tint="-0.499984740745262"/>
        </patternFill>
      </fill>
    </dxf>
    <dxf>
      <fill>
        <patternFill>
          <bgColor theme="4"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2" defaultPivotStyle="PivotStyleLight16"/>
  <colors>
    <mruColors>
      <color rgb="FFF97316"/>
      <color rgb="FF1E4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[MTD_Productivity_Dashboard.xlsx]Pivot!PivotTable2</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200">
                <a:solidFill>
                  <a:srgbClr val="1E40AF"/>
                </a:solidFill>
                <a:effectLst/>
                <a:latin typeface="Segoe UI" panose="020B0502040204020203" pitchFamily="34" charset="0"/>
                <a:cs typeface="Segoe UI" panose="020B0502040204020203" pitchFamily="34" charset="0"/>
              </a:rPr>
              <a:t>Day-on-Day Productivity vs Target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250175219810233E-2"/>
          <c:y val="0.1299929518348634"/>
          <c:w val="0.89173938892997495"/>
          <c:h val="0.63841397114844078"/>
        </c:manualLayout>
      </c:layout>
      <c:lineChart>
        <c:grouping val="standard"/>
        <c:varyColors val="0"/>
        <c:ser>
          <c:idx val="0"/>
          <c:order val="0"/>
          <c:tx>
            <c:strRef>
              <c:f>Pivot!$D$50</c:f>
              <c:strCache>
                <c:ptCount val="1"/>
                <c:pt idx="0">
                  <c:v>Sum of Daily Production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Pivot!$C$51:$C$59</c:f>
              <c:strCache>
                <c:ptCount val="8"/>
                <c:pt idx="0">
                  <c:v>1-May-25</c:v>
                </c:pt>
                <c:pt idx="1">
                  <c:v>2-May-25</c:v>
                </c:pt>
                <c:pt idx="2">
                  <c:v>3-May-25</c:v>
                </c:pt>
                <c:pt idx="3">
                  <c:v>4-May-25</c:v>
                </c:pt>
                <c:pt idx="4">
                  <c:v>5-May-25</c:v>
                </c:pt>
                <c:pt idx="5">
                  <c:v>6-May-25</c:v>
                </c:pt>
                <c:pt idx="6">
                  <c:v>7-May-25</c:v>
                </c:pt>
                <c:pt idx="7">
                  <c:v>8-May-25</c:v>
                </c:pt>
              </c:strCache>
            </c:strRef>
          </c:cat>
          <c:val>
            <c:numRef>
              <c:f>Pivot!$D$51:$D$59</c:f>
              <c:numCache>
                <c:formatCode>General</c:formatCode>
                <c:ptCount val="8"/>
                <c:pt idx="0">
                  <c:v>3257</c:v>
                </c:pt>
                <c:pt idx="1">
                  <c:v>3258</c:v>
                </c:pt>
                <c:pt idx="2">
                  <c:v>3253</c:v>
                </c:pt>
                <c:pt idx="3">
                  <c:v>3285</c:v>
                </c:pt>
                <c:pt idx="4">
                  <c:v>3240</c:v>
                </c:pt>
                <c:pt idx="5">
                  <c:v>3268</c:v>
                </c:pt>
                <c:pt idx="6">
                  <c:v>3245</c:v>
                </c:pt>
                <c:pt idx="7">
                  <c:v>3268</c:v>
                </c:pt>
              </c:numCache>
            </c:numRef>
          </c:val>
          <c:smooth val="0"/>
          <c:extLst>
            <c:ext xmlns:c16="http://schemas.microsoft.com/office/drawing/2014/chart" uri="{C3380CC4-5D6E-409C-BE32-E72D297353CC}">
              <c16:uniqueId val="{00000000-A946-44B9-BEAC-FA00853A8912}"/>
            </c:ext>
          </c:extLst>
        </c:ser>
        <c:ser>
          <c:idx val="1"/>
          <c:order val="1"/>
          <c:tx>
            <c:strRef>
              <c:f>Pivot!$E$50</c:f>
              <c:strCache>
                <c:ptCount val="1"/>
                <c:pt idx="0">
                  <c:v>Sum of Daily 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Pivot!$C$51:$C$59</c:f>
              <c:strCache>
                <c:ptCount val="8"/>
                <c:pt idx="0">
                  <c:v>1-May-25</c:v>
                </c:pt>
                <c:pt idx="1">
                  <c:v>2-May-25</c:v>
                </c:pt>
                <c:pt idx="2">
                  <c:v>3-May-25</c:v>
                </c:pt>
                <c:pt idx="3">
                  <c:v>4-May-25</c:v>
                </c:pt>
                <c:pt idx="4">
                  <c:v>5-May-25</c:v>
                </c:pt>
                <c:pt idx="5">
                  <c:v>6-May-25</c:v>
                </c:pt>
                <c:pt idx="6">
                  <c:v>7-May-25</c:v>
                </c:pt>
                <c:pt idx="7">
                  <c:v>8-May-25</c:v>
                </c:pt>
              </c:strCache>
            </c:strRef>
          </c:cat>
          <c:val>
            <c:numRef>
              <c:f>Pivot!$E$51:$E$59</c:f>
              <c:numCache>
                <c:formatCode>General</c:formatCode>
                <c:ptCount val="8"/>
                <c:pt idx="0">
                  <c:v>3200</c:v>
                </c:pt>
                <c:pt idx="1">
                  <c:v>3200</c:v>
                </c:pt>
                <c:pt idx="2">
                  <c:v>3200</c:v>
                </c:pt>
                <c:pt idx="3">
                  <c:v>3200</c:v>
                </c:pt>
                <c:pt idx="4">
                  <c:v>3200</c:v>
                </c:pt>
                <c:pt idx="5">
                  <c:v>3200</c:v>
                </c:pt>
                <c:pt idx="6">
                  <c:v>3200</c:v>
                </c:pt>
                <c:pt idx="7">
                  <c:v>3200</c:v>
                </c:pt>
              </c:numCache>
            </c:numRef>
          </c:val>
          <c:smooth val="0"/>
          <c:extLst>
            <c:ext xmlns:c16="http://schemas.microsoft.com/office/drawing/2014/chart" uri="{C3380CC4-5D6E-409C-BE32-E72D297353CC}">
              <c16:uniqueId val="{00000001-A946-44B9-BEAC-FA00853A8912}"/>
            </c:ext>
          </c:extLst>
        </c:ser>
        <c:ser>
          <c:idx val="2"/>
          <c:order val="2"/>
          <c:tx>
            <c:strRef>
              <c:f>Pivot!$F$50</c:f>
              <c:strCache>
                <c:ptCount val="1"/>
                <c:pt idx="0">
                  <c:v>Sum of Deficit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Pivot!$C$51:$C$59</c:f>
              <c:strCache>
                <c:ptCount val="8"/>
                <c:pt idx="0">
                  <c:v>1-May-25</c:v>
                </c:pt>
                <c:pt idx="1">
                  <c:v>2-May-25</c:v>
                </c:pt>
                <c:pt idx="2">
                  <c:v>3-May-25</c:v>
                </c:pt>
                <c:pt idx="3">
                  <c:v>4-May-25</c:v>
                </c:pt>
                <c:pt idx="4">
                  <c:v>5-May-25</c:v>
                </c:pt>
                <c:pt idx="5">
                  <c:v>6-May-25</c:v>
                </c:pt>
                <c:pt idx="6">
                  <c:v>7-May-25</c:v>
                </c:pt>
                <c:pt idx="7">
                  <c:v>8-May-25</c:v>
                </c:pt>
              </c:strCache>
            </c:strRef>
          </c:cat>
          <c:val>
            <c:numRef>
              <c:f>Pivot!$F$51:$F$59</c:f>
              <c:numCache>
                <c:formatCode>General</c:formatCode>
                <c:ptCount val="8"/>
                <c:pt idx="0">
                  <c:v>-57</c:v>
                </c:pt>
                <c:pt idx="1">
                  <c:v>-58</c:v>
                </c:pt>
                <c:pt idx="2">
                  <c:v>-53</c:v>
                </c:pt>
                <c:pt idx="3">
                  <c:v>-85</c:v>
                </c:pt>
                <c:pt idx="4">
                  <c:v>-40</c:v>
                </c:pt>
                <c:pt idx="5">
                  <c:v>-68</c:v>
                </c:pt>
                <c:pt idx="6">
                  <c:v>-45</c:v>
                </c:pt>
                <c:pt idx="7">
                  <c:v>-68</c:v>
                </c:pt>
              </c:numCache>
            </c:numRef>
          </c:val>
          <c:smooth val="0"/>
          <c:extLst>
            <c:ext xmlns:c16="http://schemas.microsoft.com/office/drawing/2014/chart" uri="{C3380CC4-5D6E-409C-BE32-E72D297353CC}">
              <c16:uniqueId val="{00000002-A946-44B9-BEAC-FA00853A8912}"/>
            </c:ext>
          </c:extLst>
        </c:ser>
        <c:dLbls>
          <c:showLegendKey val="0"/>
          <c:showVal val="0"/>
          <c:showCatName val="0"/>
          <c:showSerName val="0"/>
          <c:showPercent val="0"/>
          <c:showBubbleSize val="0"/>
        </c:dLbls>
        <c:marker val="1"/>
        <c:smooth val="0"/>
        <c:axId val="537051360"/>
        <c:axId val="537050112"/>
      </c:lineChart>
      <c:catAx>
        <c:axId val="5370513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198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7050112"/>
        <c:crosses val="autoZero"/>
        <c:auto val="1"/>
        <c:lblAlgn val="ctr"/>
        <c:lblOffset val="100"/>
        <c:noMultiLvlLbl val="0"/>
      </c:catAx>
      <c:valAx>
        <c:axId val="537050112"/>
        <c:scaling>
          <c:orientation val="minMax"/>
          <c:max val="3700"/>
          <c:min val="3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7051360"/>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[MTD_Productivity_Dashboard.xlsx]Pivot!PivotTable5</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solidFill>
                  <a:srgbClr val="F97316"/>
                </a:solidFill>
              </a:rPr>
              <a:t>Top 10 Employees by Deficit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Pivot!$I$54</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cat>
            <c:strRef>
              <c:f>Pivot!$H$55:$H$65</c:f>
              <c:strCache>
                <c:ptCount val="10"/>
                <c:pt idx="0">
                  <c:v>Name017</c:v>
                </c:pt>
                <c:pt idx="1">
                  <c:v>Name026</c:v>
                </c:pt>
                <c:pt idx="2">
                  <c:v>Name004</c:v>
                </c:pt>
                <c:pt idx="3">
                  <c:v>Name005</c:v>
                </c:pt>
                <c:pt idx="4">
                  <c:v>Name021</c:v>
                </c:pt>
                <c:pt idx="5">
                  <c:v>Name032</c:v>
                </c:pt>
                <c:pt idx="6">
                  <c:v>Name007</c:v>
                </c:pt>
                <c:pt idx="7">
                  <c:v>Name002</c:v>
                </c:pt>
                <c:pt idx="8">
                  <c:v>Name001</c:v>
                </c:pt>
                <c:pt idx="9">
                  <c:v>Name027</c:v>
                </c:pt>
              </c:strCache>
            </c:strRef>
          </c:cat>
          <c:val>
            <c:numRef>
              <c:f>Pivot!$I$55:$I$65</c:f>
              <c:numCache>
                <c:formatCode>General</c:formatCode>
                <c:ptCount val="10"/>
                <c:pt idx="0">
                  <c:v>40</c:v>
                </c:pt>
                <c:pt idx="1">
                  <c:v>38</c:v>
                </c:pt>
                <c:pt idx="2">
                  <c:v>29</c:v>
                </c:pt>
                <c:pt idx="3">
                  <c:v>29</c:v>
                </c:pt>
                <c:pt idx="4">
                  <c:v>28</c:v>
                </c:pt>
                <c:pt idx="5">
                  <c:v>26</c:v>
                </c:pt>
                <c:pt idx="6">
                  <c:v>26</c:v>
                </c:pt>
                <c:pt idx="7">
                  <c:v>25</c:v>
                </c:pt>
                <c:pt idx="8">
                  <c:v>24</c:v>
                </c:pt>
                <c:pt idx="9">
                  <c:v>21</c:v>
                </c:pt>
              </c:numCache>
            </c:numRef>
          </c:val>
          <c:extLst>
            <c:ext xmlns:c16="http://schemas.microsoft.com/office/drawing/2014/chart" uri="{C3380CC4-5D6E-409C-BE32-E72D297353CC}">
              <c16:uniqueId val="{00000000-5EDB-4369-95B4-1BC2BBC750B4}"/>
            </c:ext>
          </c:extLst>
        </c:ser>
        <c:dLbls>
          <c:showLegendKey val="0"/>
          <c:showVal val="0"/>
          <c:showCatName val="0"/>
          <c:showSerName val="0"/>
          <c:showPercent val="0"/>
          <c:showBubbleSize val="0"/>
        </c:dLbls>
        <c:gapWidth val="219"/>
        <c:overlap val="-27"/>
        <c:axId val="481653936"/>
        <c:axId val="481658096"/>
      </c:barChart>
      <c:catAx>
        <c:axId val="48165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1658096"/>
        <c:crosses val="autoZero"/>
        <c:auto val="1"/>
        <c:lblAlgn val="ctr"/>
        <c:lblOffset val="100"/>
        <c:noMultiLvlLbl val="0"/>
      </c:catAx>
      <c:valAx>
        <c:axId val="48165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165393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[MTD_Productivity_Dashboard.xlsx]Pivot!PivotTable6</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200">
                <a:solidFill>
                  <a:srgbClr val="10B981"/>
                </a:solidFill>
                <a:latin typeface="Segoe UI" panose="020B0502040204020203" pitchFamily="34" charset="0"/>
                <a:cs typeface="Segoe UI" panose="020B0502040204020203" pitchFamily="34" charset="0"/>
              </a:rPr>
              <a:t>Top 10 Employee by Inbound Calls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10B98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B9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B981"/>
          </a:solidFill>
          <a:ln>
            <a:noFill/>
          </a:ln>
          <a:effectLst/>
        </c:spPr>
      </c:pivotFmt>
      <c:pivotFmt>
        <c:idx val="3"/>
        <c:spPr>
          <a:solidFill>
            <a:srgbClr val="10B981"/>
          </a:solidFill>
          <a:ln>
            <a:noFill/>
          </a:ln>
          <a:effectLst/>
        </c:spPr>
      </c:pivotFmt>
      <c:pivotFmt>
        <c:idx val="4"/>
        <c:spPr>
          <a:solidFill>
            <a:srgbClr val="10B981"/>
          </a:solidFill>
          <a:ln>
            <a:noFill/>
          </a:ln>
          <a:effectLst/>
        </c:spPr>
      </c:pivotFmt>
      <c:pivotFmt>
        <c:idx val="5"/>
        <c:spPr>
          <a:solidFill>
            <a:srgbClr val="10B981"/>
          </a:solidFill>
          <a:ln>
            <a:noFill/>
          </a:ln>
          <a:effectLst/>
        </c:spPr>
      </c:pivotFmt>
      <c:pivotFmt>
        <c:idx val="6"/>
        <c:spPr>
          <a:solidFill>
            <a:srgbClr val="10B981"/>
          </a:solidFill>
          <a:ln>
            <a:noFill/>
          </a:ln>
          <a:effectLst/>
        </c:spPr>
      </c:pivotFmt>
      <c:pivotFmt>
        <c:idx val="7"/>
        <c:spPr>
          <a:solidFill>
            <a:srgbClr val="10B981"/>
          </a:solidFill>
          <a:ln>
            <a:noFill/>
          </a:ln>
          <a:effectLst/>
        </c:spPr>
      </c:pivotFmt>
      <c:pivotFmt>
        <c:idx val="8"/>
        <c:spPr>
          <a:solidFill>
            <a:srgbClr val="10B981"/>
          </a:solidFill>
          <a:ln>
            <a:noFill/>
          </a:ln>
          <a:effectLst/>
        </c:spPr>
      </c:pivotFmt>
      <c:pivotFmt>
        <c:idx val="9"/>
        <c:spPr>
          <a:solidFill>
            <a:srgbClr val="10B981"/>
          </a:solidFill>
          <a:ln>
            <a:noFill/>
          </a:ln>
          <a:effectLst/>
        </c:spPr>
      </c:pivotFmt>
      <c:pivotFmt>
        <c:idx val="10"/>
        <c:spPr>
          <a:solidFill>
            <a:srgbClr val="10B981"/>
          </a:solidFill>
          <a:ln>
            <a:noFill/>
          </a:ln>
          <a:effectLst/>
        </c:spPr>
      </c:pivotFmt>
      <c:pivotFmt>
        <c:idx val="11"/>
        <c:spPr>
          <a:solidFill>
            <a:srgbClr val="10B981"/>
          </a:solidFill>
          <a:ln>
            <a:noFill/>
          </a:ln>
          <a:effectLst/>
        </c:spPr>
      </c:pivotFmt>
      <c:pivotFmt>
        <c:idx val="12"/>
        <c:spPr>
          <a:solidFill>
            <a:srgbClr val="10B9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0B981"/>
          </a:solidFill>
          <a:ln>
            <a:noFill/>
          </a:ln>
          <a:effectLst/>
        </c:spPr>
      </c:pivotFmt>
      <c:pivotFmt>
        <c:idx val="14"/>
        <c:spPr>
          <a:solidFill>
            <a:srgbClr val="10B981"/>
          </a:solidFill>
          <a:ln>
            <a:noFill/>
          </a:ln>
          <a:effectLst/>
        </c:spPr>
      </c:pivotFmt>
      <c:pivotFmt>
        <c:idx val="15"/>
        <c:spPr>
          <a:solidFill>
            <a:srgbClr val="10B981"/>
          </a:solidFill>
          <a:ln>
            <a:noFill/>
          </a:ln>
          <a:effectLst/>
        </c:spPr>
      </c:pivotFmt>
      <c:pivotFmt>
        <c:idx val="16"/>
        <c:spPr>
          <a:solidFill>
            <a:srgbClr val="10B981"/>
          </a:solidFill>
          <a:ln>
            <a:noFill/>
          </a:ln>
          <a:effectLst/>
        </c:spPr>
      </c:pivotFmt>
      <c:pivotFmt>
        <c:idx val="17"/>
        <c:spPr>
          <a:solidFill>
            <a:srgbClr val="10B981"/>
          </a:solidFill>
          <a:ln>
            <a:noFill/>
          </a:ln>
          <a:effectLst/>
        </c:spPr>
      </c:pivotFmt>
      <c:pivotFmt>
        <c:idx val="18"/>
        <c:spPr>
          <a:solidFill>
            <a:srgbClr val="10B981"/>
          </a:solidFill>
          <a:ln>
            <a:noFill/>
          </a:ln>
          <a:effectLst/>
        </c:spPr>
      </c:pivotFmt>
      <c:pivotFmt>
        <c:idx val="19"/>
        <c:spPr>
          <a:solidFill>
            <a:srgbClr val="10B981"/>
          </a:solidFill>
          <a:ln>
            <a:noFill/>
          </a:ln>
          <a:effectLst/>
        </c:spPr>
      </c:pivotFmt>
      <c:pivotFmt>
        <c:idx val="20"/>
        <c:spPr>
          <a:solidFill>
            <a:srgbClr val="10B981"/>
          </a:solidFill>
          <a:ln>
            <a:noFill/>
          </a:ln>
          <a:effectLst/>
        </c:spPr>
      </c:pivotFmt>
      <c:pivotFmt>
        <c:idx val="21"/>
        <c:spPr>
          <a:solidFill>
            <a:srgbClr val="10B981"/>
          </a:solidFill>
          <a:ln>
            <a:noFill/>
          </a:ln>
          <a:effectLst/>
        </c:spPr>
      </c:pivotFmt>
      <c:pivotFmt>
        <c:idx val="22"/>
        <c:spPr>
          <a:solidFill>
            <a:srgbClr val="10B981"/>
          </a:solidFill>
          <a:ln>
            <a:noFill/>
          </a:ln>
          <a:effectLst/>
        </c:spPr>
      </c:pivotFmt>
    </c:pivotFmts>
    <c:plotArea>
      <c:layout>
        <c:manualLayout>
          <c:layoutTarget val="inner"/>
          <c:xMode val="edge"/>
          <c:yMode val="edge"/>
          <c:x val="5.2954715542439176E-2"/>
          <c:y val="0.18300206856378193"/>
          <c:w val="0.92911224388935176"/>
          <c:h val="0.66126140911214071"/>
        </c:manualLayout>
      </c:layout>
      <c:barChart>
        <c:barDir val="col"/>
        <c:grouping val="clustered"/>
        <c:varyColors val="1"/>
        <c:ser>
          <c:idx val="0"/>
          <c:order val="0"/>
          <c:tx>
            <c:strRef>
              <c:f>Pivot!$L$54</c:f>
              <c:strCache>
                <c:ptCount val="1"/>
                <c:pt idx="0">
                  <c:v>Total</c:v>
                </c:pt>
              </c:strCache>
            </c:strRef>
          </c:tx>
          <c:spPr>
            <a:solidFill>
              <a:srgbClr val="10B981"/>
            </a:solidFill>
          </c:spPr>
          <c:invertIfNegative val="0"/>
          <c:dPt>
            <c:idx val="0"/>
            <c:invertIfNegative val="0"/>
            <c:bubble3D val="0"/>
            <c:spPr>
              <a:solidFill>
                <a:srgbClr val="10B981"/>
              </a:solidFill>
              <a:ln>
                <a:noFill/>
              </a:ln>
              <a:effectLst/>
            </c:spPr>
            <c:extLst>
              <c:ext xmlns:c16="http://schemas.microsoft.com/office/drawing/2014/chart" uri="{C3380CC4-5D6E-409C-BE32-E72D297353CC}">
                <c16:uniqueId val="{00000001-B9C4-45C8-88C3-AC30A014A1BA}"/>
              </c:ext>
            </c:extLst>
          </c:dPt>
          <c:dPt>
            <c:idx val="1"/>
            <c:invertIfNegative val="0"/>
            <c:bubble3D val="0"/>
            <c:spPr>
              <a:solidFill>
                <a:srgbClr val="10B981"/>
              </a:solidFill>
              <a:ln>
                <a:noFill/>
              </a:ln>
              <a:effectLst/>
            </c:spPr>
            <c:extLst>
              <c:ext xmlns:c16="http://schemas.microsoft.com/office/drawing/2014/chart" uri="{C3380CC4-5D6E-409C-BE32-E72D297353CC}">
                <c16:uniqueId val="{00000003-B9C4-45C8-88C3-AC30A014A1BA}"/>
              </c:ext>
            </c:extLst>
          </c:dPt>
          <c:dPt>
            <c:idx val="2"/>
            <c:invertIfNegative val="0"/>
            <c:bubble3D val="0"/>
            <c:spPr>
              <a:solidFill>
                <a:srgbClr val="10B981"/>
              </a:solidFill>
              <a:ln>
                <a:noFill/>
              </a:ln>
              <a:effectLst/>
            </c:spPr>
            <c:extLst>
              <c:ext xmlns:c16="http://schemas.microsoft.com/office/drawing/2014/chart" uri="{C3380CC4-5D6E-409C-BE32-E72D297353CC}">
                <c16:uniqueId val="{00000005-B9C4-45C8-88C3-AC30A014A1BA}"/>
              </c:ext>
            </c:extLst>
          </c:dPt>
          <c:dPt>
            <c:idx val="3"/>
            <c:invertIfNegative val="0"/>
            <c:bubble3D val="0"/>
            <c:spPr>
              <a:solidFill>
                <a:srgbClr val="10B981"/>
              </a:solidFill>
              <a:ln>
                <a:noFill/>
              </a:ln>
              <a:effectLst/>
            </c:spPr>
            <c:extLst>
              <c:ext xmlns:c16="http://schemas.microsoft.com/office/drawing/2014/chart" uri="{C3380CC4-5D6E-409C-BE32-E72D297353CC}">
                <c16:uniqueId val="{00000007-B9C4-45C8-88C3-AC30A014A1BA}"/>
              </c:ext>
            </c:extLst>
          </c:dPt>
          <c:dPt>
            <c:idx val="4"/>
            <c:invertIfNegative val="0"/>
            <c:bubble3D val="0"/>
            <c:spPr>
              <a:solidFill>
                <a:srgbClr val="10B981"/>
              </a:solidFill>
              <a:ln>
                <a:noFill/>
              </a:ln>
              <a:effectLst/>
            </c:spPr>
            <c:extLst>
              <c:ext xmlns:c16="http://schemas.microsoft.com/office/drawing/2014/chart" uri="{C3380CC4-5D6E-409C-BE32-E72D297353CC}">
                <c16:uniqueId val="{00000009-B9C4-45C8-88C3-AC30A014A1BA}"/>
              </c:ext>
            </c:extLst>
          </c:dPt>
          <c:dPt>
            <c:idx val="5"/>
            <c:invertIfNegative val="0"/>
            <c:bubble3D val="0"/>
            <c:spPr>
              <a:solidFill>
                <a:srgbClr val="10B981"/>
              </a:solidFill>
              <a:ln>
                <a:noFill/>
              </a:ln>
              <a:effectLst/>
            </c:spPr>
            <c:extLst>
              <c:ext xmlns:c16="http://schemas.microsoft.com/office/drawing/2014/chart" uri="{C3380CC4-5D6E-409C-BE32-E72D297353CC}">
                <c16:uniqueId val="{0000000B-B9C4-45C8-88C3-AC30A014A1BA}"/>
              </c:ext>
            </c:extLst>
          </c:dPt>
          <c:dPt>
            <c:idx val="6"/>
            <c:invertIfNegative val="0"/>
            <c:bubble3D val="0"/>
            <c:spPr>
              <a:solidFill>
                <a:srgbClr val="10B981"/>
              </a:solidFill>
              <a:ln>
                <a:noFill/>
              </a:ln>
              <a:effectLst/>
            </c:spPr>
            <c:extLst>
              <c:ext xmlns:c16="http://schemas.microsoft.com/office/drawing/2014/chart" uri="{C3380CC4-5D6E-409C-BE32-E72D297353CC}">
                <c16:uniqueId val="{0000000D-B9C4-45C8-88C3-AC30A014A1BA}"/>
              </c:ext>
            </c:extLst>
          </c:dPt>
          <c:dPt>
            <c:idx val="7"/>
            <c:invertIfNegative val="0"/>
            <c:bubble3D val="0"/>
            <c:spPr>
              <a:solidFill>
                <a:srgbClr val="10B981"/>
              </a:solidFill>
              <a:ln>
                <a:noFill/>
              </a:ln>
              <a:effectLst/>
            </c:spPr>
            <c:extLst>
              <c:ext xmlns:c16="http://schemas.microsoft.com/office/drawing/2014/chart" uri="{C3380CC4-5D6E-409C-BE32-E72D297353CC}">
                <c16:uniqueId val="{0000000F-B9C4-45C8-88C3-AC30A014A1BA}"/>
              </c:ext>
            </c:extLst>
          </c:dPt>
          <c:dPt>
            <c:idx val="8"/>
            <c:invertIfNegative val="0"/>
            <c:bubble3D val="0"/>
            <c:spPr>
              <a:solidFill>
                <a:srgbClr val="10B981"/>
              </a:solidFill>
              <a:ln>
                <a:noFill/>
              </a:ln>
              <a:effectLst/>
            </c:spPr>
            <c:extLst>
              <c:ext xmlns:c16="http://schemas.microsoft.com/office/drawing/2014/chart" uri="{C3380CC4-5D6E-409C-BE32-E72D297353CC}">
                <c16:uniqueId val="{00000011-B9C4-45C8-88C3-AC30A014A1BA}"/>
              </c:ext>
            </c:extLst>
          </c:dPt>
          <c:dPt>
            <c:idx val="9"/>
            <c:invertIfNegative val="0"/>
            <c:bubble3D val="0"/>
            <c:spPr>
              <a:solidFill>
                <a:srgbClr val="10B981"/>
              </a:solidFill>
              <a:ln>
                <a:noFill/>
              </a:ln>
              <a:effectLst/>
            </c:spPr>
            <c:extLst>
              <c:ext xmlns:c16="http://schemas.microsoft.com/office/drawing/2014/chart" uri="{C3380CC4-5D6E-409C-BE32-E72D297353CC}">
                <c16:uniqueId val="{00000013-B9C4-45C8-88C3-AC30A014A1BA}"/>
              </c:ext>
            </c:extLst>
          </c:dPt>
          <c:cat>
            <c:strRef>
              <c:f>Pivot!$K$55:$K$65</c:f>
              <c:strCache>
                <c:ptCount val="10"/>
                <c:pt idx="0">
                  <c:v>Name003</c:v>
                </c:pt>
                <c:pt idx="1">
                  <c:v>Name007</c:v>
                </c:pt>
                <c:pt idx="2">
                  <c:v>Name011</c:v>
                </c:pt>
                <c:pt idx="3">
                  <c:v>Name015</c:v>
                </c:pt>
                <c:pt idx="4">
                  <c:v>Name019</c:v>
                </c:pt>
                <c:pt idx="5">
                  <c:v>Name023</c:v>
                </c:pt>
                <c:pt idx="6">
                  <c:v>Name027</c:v>
                </c:pt>
                <c:pt idx="7">
                  <c:v>Name031</c:v>
                </c:pt>
                <c:pt idx="8">
                  <c:v>Name035</c:v>
                </c:pt>
                <c:pt idx="9">
                  <c:v>Name039</c:v>
                </c:pt>
              </c:strCache>
            </c:strRef>
          </c:cat>
          <c:val>
            <c:numRef>
              <c:f>Pivot!$L$55:$L$65</c:f>
              <c:numCache>
                <c:formatCode>General</c:formatCode>
                <c:ptCount val="10"/>
                <c:pt idx="0">
                  <c:v>333</c:v>
                </c:pt>
                <c:pt idx="1">
                  <c:v>334</c:v>
                </c:pt>
                <c:pt idx="2">
                  <c:v>324</c:v>
                </c:pt>
                <c:pt idx="3">
                  <c:v>327</c:v>
                </c:pt>
                <c:pt idx="4">
                  <c:v>323</c:v>
                </c:pt>
                <c:pt idx="5">
                  <c:v>321</c:v>
                </c:pt>
                <c:pt idx="6">
                  <c:v>323</c:v>
                </c:pt>
                <c:pt idx="7">
                  <c:v>340</c:v>
                </c:pt>
                <c:pt idx="8">
                  <c:v>326</c:v>
                </c:pt>
                <c:pt idx="9">
                  <c:v>330</c:v>
                </c:pt>
              </c:numCache>
            </c:numRef>
          </c:val>
          <c:extLst>
            <c:ext xmlns:c16="http://schemas.microsoft.com/office/drawing/2014/chart" uri="{C3380CC4-5D6E-409C-BE32-E72D297353CC}">
              <c16:uniqueId val="{00000014-B9C4-45C8-88C3-AC30A014A1BA}"/>
            </c:ext>
          </c:extLst>
        </c:ser>
        <c:dLbls>
          <c:showLegendKey val="0"/>
          <c:showVal val="0"/>
          <c:showCatName val="0"/>
          <c:showSerName val="0"/>
          <c:showPercent val="0"/>
          <c:showBubbleSize val="0"/>
        </c:dLbls>
        <c:gapWidth val="219"/>
        <c:overlap val="-27"/>
        <c:axId val="549683424"/>
        <c:axId val="549683840"/>
      </c:barChart>
      <c:catAx>
        <c:axId val="5496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9683840"/>
        <c:crosses val="autoZero"/>
        <c:auto val="1"/>
        <c:lblAlgn val="ctr"/>
        <c:lblOffset val="100"/>
        <c:noMultiLvlLbl val="0"/>
      </c:catAx>
      <c:valAx>
        <c:axId val="549683840"/>
        <c:scaling>
          <c:orientation val="minMax"/>
          <c:max val="350"/>
          <c:min val="3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9683424"/>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hyperlink" Target="#Dashboard!A1"/><Relationship Id="rId7" Type="http://schemas.openxmlformats.org/officeDocument/2006/relationships/hyperlink" Target="mailto:Bobby.Mishra@iag.com.au" TargetMode="External"/><Relationship Id="rId2" Type="http://schemas.openxmlformats.org/officeDocument/2006/relationships/image" Target="../media/image1.png"/><Relationship Id="rId1" Type="http://schemas.openxmlformats.org/officeDocument/2006/relationships/hyperlink" Target="#Pivot!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2.jpe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chart" Target="../charts/chart3.xml"/><Relationship Id="rId7" Type="http://schemas.openxmlformats.org/officeDocument/2006/relationships/image" Target="../media/image6.jpeg"/><Relationship Id="rId12"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A1"/><Relationship Id="rId11" Type="http://schemas.openxmlformats.org/officeDocument/2006/relationships/image" Target="../media/image7.jpeg"/><Relationship Id="rId5" Type="http://schemas.openxmlformats.org/officeDocument/2006/relationships/image" Target="../media/image1.png"/><Relationship Id="rId10" Type="http://schemas.openxmlformats.org/officeDocument/2006/relationships/hyperlink" Target="mailto:Bobby.Mishra@iag.com.au" TargetMode="External"/><Relationship Id="rId4" Type="http://schemas.openxmlformats.org/officeDocument/2006/relationships/hyperlink" Target="#Pivot!A1"/><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jpeg"/><Relationship Id="rId3" Type="http://schemas.openxmlformats.org/officeDocument/2006/relationships/hyperlink" Target="#Dashboard!A1"/><Relationship Id="rId7" Type="http://schemas.openxmlformats.org/officeDocument/2006/relationships/hyperlink" Target="mailto:Bobby.Mishra@iag.com.au" TargetMode="External"/><Relationship Id="rId2" Type="http://schemas.openxmlformats.org/officeDocument/2006/relationships/image" Target="../media/image1.png"/><Relationship Id="rId1" Type="http://schemas.openxmlformats.org/officeDocument/2006/relationships/hyperlink" Target="#Pivot!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9.jpe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9526</xdr:colOff>
      <xdr:row>67</xdr:row>
      <xdr:rowOff>47625</xdr:rowOff>
    </xdr:to>
    <xdr:grpSp>
      <xdr:nvGrpSpPr>
        <xdr:cNvPr id="11" name="Group 10">
          <a:extLst>
            <a:ext uri="{FF2B5EF4-FFF2-40B4-BE49-F238E27FC236}">
              <a16:creationId xmlns:a16="http://schemas.microsoft.com/office/drawing/2014/main" id="{876C9F39-437B-4C41-A341-B0E84FF5C2EA}"/>
            </a:ext>
          </a:extLst>
        </xdr:cNvPr>
        <xdr:cNvGrpSpPr/>
      </xdr:nvGrpSpPr>
      <xdr:grpSpPr>
        <a:xfrm>
          <a:off x="0" y="0"/>
          <a:ext cx="665989" cy="12400788"/>
          <a:chOff x="0" y="0"/>
          <a:chExt cx="976312" cy="14488824"/>
        </a:xfrm>
      </xdr:grpSpPr>
      <xdr:sp macro="" textlink="">
        <xdr:nvSpPr>
          <xdr:cNvPr id="12" name="Rectangle 11">
            <a:extLst>
              <a:ext uri="{FF2B5EF4-FFF2-40B4-BE49-F238E27FC236}">
                <a16:creationId xmlns:a16="http://schemas.microsoft.com/office/drawing/2014/main" id="{FEFEA3AE-8DE6-8FEC-AB2B-2F6114A03456}"/>
              </a:ext>
            </a:extLst>
          </xdr:cNvPr>
          <xdr:cNvSpPr/>
        </xdr:nvSpPr>
        <xdr:spPr>
          <a:xfrm>
            <a:off x="0" y="0"/>
            <a:ext cx="976312" cy="14488824"/>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Picture 12" descr="Pivot Icons - Free SVG &amp; PNG Pivot ...">
            <a:hlinkClick xmlns:r="http://schemas.openxmlformats.org/officeDocument/2006/relationships" r:id="rId1"/>
            <a:extLst>
              <a:ext uri="{FF2B5EF4-FFF2-40B4-BE49-F238E27FC236}">
                <a16:creationId xmlns:a16="http://schemas.microsoft.com/office/drawing/2014/main" id="{18F2C513-9786-EF63-8B87-FE35CAF88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50818"/>
            <a:ext cx="932688" cy="98899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Picture 13" descr="Dashboard Icon Vector Sign and Symbol Isolated on White Background, Dashboard  Logo Concept Stock Vector - Illustration of chart, indicator: 134070079">
            <a:hlinkClick xmlns:r="http://schemas.openxmlformats.org/officeDocument/2006/relationships" r:id="rId3"/>
            <a:extLst>
              <a:ext uri="{FF2B5EF4-FFF2-40B4-BE49-F238E27FC236}">
                <a16:creationId xmlns:a16="http://schemas.microsoft.com/office/drawing/2014/main" id="{6C92E9F6-AE20-4782-D0E5-5E1E2402C03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2961412"/>
            <a:ext cx="952499" cy="11022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a:hlinkClick xmlns:r="http://schemas.openxmlformats.org/officeDocument/2006/relationships" r:id="rId5"/>
            <a:extLst>
              <a:ext uri="{FF2B5EF4-FFF2-40B4-BE49-F238E27FC236}">
                <a16:creationId xmlns:a16="http://schemas.microsoft.com/office/drawing/2014/main" id="{27AA80DE-8180-130C-6794-D6FF8D137087}"/>
              </a:ext>
            </a:extLst>
          </xdr:cNvPr>
          <xdr:cNvPicPr>
            <a:picLocks noChangeAspect="1"/>
          </xdr:cNvPicPr>
        </xdr:nvPicPr>
        <xdr:blipFill>
          <a:blip xmlns:r="http://schemas.openxmlformats.org/officeDocument/2006/relationships" r:embed="rId6"/>
          <a:stretch>
            <a:fillRect/>
          </a:stretch>
        </xdr:blipFill>
        <xdr:spPr>
          <a:xfrm>
            <a:off x="1" y="4710549"/>
            <a:ext cx="936205" cy="1106424"/>
          </a:xfrm>
          <a:prstGeom prst="rect">
            <a:avLst/>
          </a:prstGeom>
        </xdr:spPr>
      </xdr:pic>
      <xdr:pic>
        <xdr:nvPicPr>
          <xdr:cNvPr id="16" name="Picture 15" descr="Question Mark Symbol Vector PNG &amp; SVG Design For T-Shirts">
            <a:hlinkClick xmlns:r="http://schemas.openxmlformats.org/officeDocument/2006/relationships" r:id="rId7"/>
            <a:extLst>
              <a:ext uri="{FF2B5EF4-FFF2-40B4-BE49-F238E27FC236}">
                <a16:creationId xmlns:a16="http://schemas.microsoft.com/office/drawing/2014/main" id="{E53FF88F-3783-366C-357C-7208A67F40B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0" y="6407728"/>
            <a:ext cx="952500" cy="110642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descr="IAG | IAB UK">
            <a:extLst>
              <a:ext uri="{FF2B5EF4-FFF2-40B4-BE49-F238E27FC236}">
                <a16:creationId xmlns:a16="http://schemas.microsoft.com/office/drawing/2014/main" id="{BC496FC5-06D6-2468-F28C-96464667209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 y="0"/>
            <a:ext cx="932688" cy="8818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538109</xdr:colOff>
      <xdr:row>8</xdr:row>
      <xdr:rowOff>72984</xdr:rowOff>
    </xdr:from>
    <xdr:to>
      <xdr:col>13</xdr:col>
      <xdr:colOff>853161</xdr:colOff>
      <xdr:row>25</xdr:row>
      <xdr:rowOff>172044</xdr:rowOff>
    </xdr:to>
    <xdr:sp macro="" textlink="">
      <xdr:nvSpPr>
        <xdr:cNvPr id="9" name="Rectangle: Rounded Corners 8">
          <a:extLst>
            <a:ext uri="{FF2B5EF4-FFF2-40B4-BE49-F238E27FC236}">
              <a16:creationId xmlns:a16="http://schemas.microsoft.com/office/drawing/2014/main" id="{E3774A20-6140-433F-9ADB-6130858A1281}"/>
            </a:ext>
          </a:extLst>
        </xdr:cNvPr>
        <xdr:cNvSpPr/>
      </xdr:nvSpPr>
      <xdr:spPr>
        <a:xfrm>
          <a:off x="12816700" y="1735529"/>
          <a:ext cx="5614416" cy="333756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216007</xdr:colOff>
      <xdr:row>8</xdr:row>
      <xdr:rowOff>42428</xdr:rowOff>
    </xdr:from>
    <xdr:to>
      <xdr:col>9</xdr:col>
      <xdr:colOff>392514</xdr:colOff>
      <xdr:row>25</xdr:row>
      <xdr:rowOff>141488</xdr:rowOff>
    </xdr:to>
    <xdr:sp macro="" textlink="">
      <xdr:nvSpPr>
        <xdr:cNvPr id="7" name="Rectangle: Rounded Corners 6">
          <a:extLst>
            <a:ext uri="{FF2B5EF4-FFF2-40B4-BE49-F238E27FC236}">
              <a16:creationId xmlns:a16="http://schemas.microsoft.com/office/drawing/2014/main" id="{2A3B4FE9-FC46-0999-9561-7BA64059C4E6}"/>
            </a:ext>
          </a:extLst>
        </xdr:cNvPr>
        <xdr:cNvSpPr/>
      </xdr:nvSpPr>
      <xdr:spPr>
        <a:xfrm>
          <a:off x="7056689" y="1704973"/>
          <a:ext cx="5614416" cy="333756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151046</xdr:colOff>
      <xdr:row>7</xdr:row>
      <xdr:rowOff>180974</xdr:rowOff>
    </xdr:from>
    <xdr:to>
      <xdr:col>4</xdr:col>
      <xdr:colOff>1177638</xdr:colOff>
      <xdr:row>25</xdr:row>
      <xdr:rowOff>86591</xdr:rowOff>
    </xdr:to>
    <xdr:sp macro="" textlink="">
      <xdr:nvSpPr>
        <xdr:cNvPr id="4" name="Rectangle: Rounded Corners 3">
          <a:extLst>
            <a:ext uri="{FF2B5EF4-FFF2-40B4-BE49-F238E27FC236}">
              <a16:creationId xmlns:a16="http://schemas.microsoft.com/office/drawing/2014/main" id="{456A2500-65BA-2B3F-39DA-21066D149BC7}"/>
            </a:ext>
          </a:extLst>
        </xdr:cNvPr>
        <xdr:cNvSpPr/>
      </xdr:nvSpPr>
      <xdr:spPr>
        <a:xfrm>
          <a:off x="1207455" y="1653019"/>
          <a:ext cx="5615910" cy="3334617"/>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204107</xdr:colOff>
      <xdr:row>7</xdr:row>
      <xdr:rowOff>180975</xdr:rowOff>
    </xdr:from>
    <xdr:to>
      <xdr:col>4</xdr:col>
      <xdr:colOff>1108364</xdr:colOff>
      <xdr:row>25</xdr:row>
      <xdr:rowOff>34637</xdr:rowOff>
    </xdr:to>
    <xdr:graphicFrame macro="">
      <xdr:nvGraphicFramePr>
        <xdr:cNvPr id="5" name="Chart 4">
          <a:extLst>
            <a:ext uri="{FF2B5EF4-FFF2-40B4-BE49-F238E27FC236}">
              <a16:creationId xmlns:a16="http://schemas.microsoft.com/office/drawing/2014/main" id="{8A653B09-4174-426C-8ACB-6CEC15F67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242455</xdr:colOff>
      <xdr:row>8</xdr:row>
      <xdr:rowOff>82881</xdr:rowOff>
    </xdr:from>
    <xdr:to>
      <xdr:col>9</xdr:col>
      <xdr:colOff>294410</xdr:colOff>
      <xdr:row>25</xdr:row>
      <xdr:rowOff>121229</xdr:rowOff>
    </xdr:to>
    <xdr:graphicFrame macro="">
      <xdr:nvGraphicFramePr>
        <xdr:cNvPr id="6" name="Chart 5">
          <a:extLst>
            <a:ext uri="{FF2B5EF4-FFF2-40B4-BE49-F238E27FC236}">
              <a16:creationId xmlns:a16="http://schemas.microsoft.com/office/drawing/2014/main" id="{D8D5B838-7A9F-4B05-9EAF-9E789A89F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519546</xdr:colOff>
      <xdr:row>8</xdr:row>
      <xdr:rowOff>111331</xdr:rowOff>
    </xdr:from>
    <xdr:to>
      <xdr:col>13</xdr:col>
      <xdr:colOff>744681</xdr:colOff>
      <xdr:row>26</xdr:row>
      <xdr:rowOff>0</xdr:rowOff>
    </xdr:to>
    <xdr:graphicFrame macro="">
      <xdr:nvGraphicFramePr>
        <xdr:cNvPr id="8" name="Chart 7">
          <a:extLst>
            <a:ext uri="{FF2B5EF4-FFF2-40B4-BE49-F238E27FC236}">
              <a16:creationId xmlns:a16="http://schemas.microsoft.com/office/drawing/2014/main" id="{B417A9CE-B72F-4DAA-8515-7802FCC95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1014350</xdr:colOff>
      <xdr:row>3</xdr:row>
      <xdr:rowOff>1</xdr:rowOff>
    </xdr:from>
    <xdr:to>
      <xdr:col>13</xdr:col>
      <xdr:colOff>76693</xdr:colOff>
      <xdr:row>7</xdr:row>
      <xdr:rowOff>34637</xdr:rowOff>
    </xdr:to>
    <mc:AlternateContent xmlns:mc="http://schemas.openxmlformats.org/markup-compatibility/2006">
      <mc:Choice xmlns:a14="http://schemas.microsoft.com/office/drawing/2010/main" Requires="a14">
        <xdr:graphicFrame macro="">
          <xdr:nvGraphicFramePr>
            <xdr:cNvPr id="10" name="Employee Name">
              <a:extLst>
                <a:ext uri="{FF2B5EF4-FFF2-40B4-BE49-F238E27FC236}">
                  <a16:creationId xmlns:a16="http://schemas.microsoft.com/office/drawing/2014/main" id="{EF66F1BF-0F75-4052-BEF2-F52EE0A5BCB6}"/>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13277788" y="571501"/>
              <a:ext cx="4372530" cy="891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0</xdr:col>
      <xdr:colOff>976312</xdr:colOff>
      <xdr:row>74</xdr:row>
      <xdr:rowOff>166688</xdr:rowOff>
    </xdr:to>
    <xdr:grpSp>
      <xdr:nvGrpSpPr>
        <xdr:cNvPr id="24" name="Group 23">
          <a:extLst>
            <a:ext uri="{FF2B5EF4-FFF2-40B4-BE49-F238E27FC236}">
              <a16:creationId xmlns:a16="http://schemas.microsoft.com/office/drawing/2014/main" id="{34399C7D-AC51-20D3-6DC0-EB7B0B3DD49F}"/>
            </a:ext>
          </a:extLst>
        </xdr:cNvPr>
        <xdr:cNvGrpSpPr/>
      </xdr:nvGrpSpPr>
      <xdr:grpSpPr>
        <a:xfrm>
          <a:off x="0" y="0"/>
          <a:ext cx="976312" cy="14358938"/>
          <a:chOff x="0" y="0"/>
          <a:chExt cx="976312" cy="14488824"/>
        </a:xfrm>
      </xdr:grpSpPr>
      <xdr:sp macro="" textlink="">
        <xdr:nvSpPr>
          <xdr:cNvPr id="11" name="Rectangle 10">
            <a:extLst>
              <a:ext uri="{FF2B5EF4-FFF2-40B4-BE49-F238E27FC236}">
                <a16:creationId xmlns:a16="http://schemas.microsoft.com/office/drawing/2014/main" id="{EC58A122-B710-7FFD-CD05-5583FA5A94F8}"/>
              </a:ext>
            </a:extLst>
          </xdr:cNvPr>
          <xdr:cNvSpPr/>
        </xdr:nvSpPr>
        <xdr:spPr>
          <a:xfrm>
            <a:off x="0" y="0"/>
            <a:ext cx="976312" cy="14488824"/>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Pivot Icons - Free SVG &amp; PNG Pivot ...">
            <a:hlinkClick xmlns:r="http://schemas.openxmlformats.org/officeDocument/2006/relationships" r:id="rId4"/>
            <a:extLst>
              <a:ext uri="{FF2B5EF4-FFF2-40B4-BE49-F238E27FC236}">
                <a16:creationId xmlns:a16="http://schemas.microsoft.com/office/drawing/2014/main" id="{0BE930E4-8DDF-8C40-B537-B8FC49C59EF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350818"/>
            <a:ext cx="932688" cy="98899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descr="Dashboard Icon Vector Sign and Symbol Isolated on White Background, Dashboard  Logo Concept Stock Vector - Illustration of chart, indicator: 134070079">
            <a:hlinkClick xmlns:r="http://schemas.openxmlformats.org/officeDocument/2006/relationships" r:id="rId6"/>
            <a:extLst>
              <a:ext uri="{FF2B5EF4-FFF2-40B4-BE49-F238E27FC236}">
                <a16:creationId xmlns:a16="http://schemas.microsoft.com/office/drawing/2014/main" id="{042CBEB6-3F79-710C-098A-7390EF74177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0" y="2961412"/>
            <a:ext cx="952499" cy="11022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a:hlinkClick xmlns:r="http://schemas.openxmlformats.org/officeDocument/2006/relationships" r:id="rId8"/>
            <a:extLst>
              <a:ext uri="{FF2B5EF4-FFF2-40B4-BE49-F238E27FC236}">
                <a16:creationId xmlns:a16="http://schemas.microsoft.com/office/drawing/2014/main" id="{B91B6EBC-B7A1-333A-B31E-A4D291996036}"/>
              </a:ext>
            </a:extLst>
          </xdr:cNvPr>
          <xdr:cNvPicPr>
            <a:picLocks noChangeAspect="1"/>
          </xdr:cNvPicPr>
        </xdr:nvPicPr>
        <xdr:blipFill>
          <a:blip xmlns:r="http://schemas.openxmlformats.org/officeDocument/2006/relationships" r:embed="rId9"/>
          <a:stretch>
            <a:fillRect/>
          </a:stretch>
        </xdr:blipFill>
        <xdr:spPr>
          <a:xfrm>
            <a:off x="1" y="4710549"/>
            <a:ext cx="936205" cy="1106424"/>
          </a:xfrm>
          <a:prstGeom prst="rect">
            <a:avLst/>
          </a:prstGeom>
        </xdr:spPr>
      </xdr:pic>
      <xdr:pic>
        <xdr:nvPicPr>
          <xdr:cNvPr id="18" name="Picture 17" descr="Question Mark Symbol Vector PNG &amp; SVG Design For T-Shirts">
            <a:hlinkClick xmlns:r="http://schemas.openxmlformats.org/officeDocument/2006/relationships" r:id="rId10"/>
            <a:extLst>
              <a:ext uri="{FF2B5EF4-FFF2-40B4-BE49-F238E27FC236}">
                <a16:creationId xmlns:a16="http://schemas.microsoft.com/office/drawing/2014/main" id="{91A1E0E0-80C0-2F33-5680-31CFEA2A6BDC}"/>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0" y="6407728"/>
            <a:ext cx="952500" cy="110642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 name="Picture 18" descr="IAG | IAB UK">
            <a:extLst>
              <a:ext uri="{FF2B5EF4-FFF2-40B4-BE49-F238E27FC236}">
                <a16:creationId xmlns:a16="http://schemas.microsoft.com/office/drawing/2014/main" id="{EA1E647C-7247-F44E-BB17-DA4AF3469181}"/>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 y="0"/>
            <a:ext cx="932688" cy="8818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207818</xdr:colOff>
      <xdr:row>0</xdr:row>
      <xdr:rowOff>51954</xdr:rowOff>
    </xdr:from>
    <xdr:to>
      <xdr:col>13</xdr:col>
      <xdr:colOff>34636</xdr:colOff>
      <xdr:row>2</xdr:row>
      <xdr:rowOff>69273</xdr:rowOff>
    </xdr:to>
    <xdr:sp macro="" textlink="">
      <xdr:nvSpPr>
        <xdr:cNvPr id="20" name="Rectangle: Rounded Corners 19">
          <a:extLst>
            <a:ext uri="{FF2B5EF4-FFF2-40B4-BE49-F238E27FC236}">
              <a16:creationId xmlns:a16="http://schemas.microsoft.com/office/drawing/2014/main" id="{4B643DFE-2042-DFCE-6B98-34F56A692793}"/>
            </a:ext>
          </a:extLst>
        </xdr:cNvPr>
        <xdr:cNvSpPr/>
      </xdr:nvSpPr>
      <xdr:spPr>
        <a:xfrm>
          <a:off x="1264227" y="51954"/>
          <a:ext cx="16348364" cy="398319"/>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415636</xdr:colOff>
      <xdr:row>0</xdr:row>
      <xdr:rowOff>86591</xdr:rowOff>
    </xdr:from>
    <xdr:to>
      <xdr:col>16</xdr:col>
      <xdr:colOff>969818</xdr:colOff>
      <xdr:row>2</xdr:row>
      <xdr:rowOff>69273</xdr:rowOff>
    </xdr:to>
    <xdr:sp macro="" textlink="">
      <xdr:nvSpPr>
        <xdr:cNvPr id="21" name="TextBox 20">
          <a:extLst>
            <a:ext uri="{FF2B5EF4-FFF2-40B4-BE49-F238E27FC236}">
              <a16:creationId xmlns:a16="http://schemas.microsoft.com/office/drawing/2014/main" id="{1315480F-E0C1-DA00-7B57-2D582183AB04}"/>
            </a:ext>
          </a:extLst>
        </xdr:cNvPr>
        <xdr:cNvSpPr txBox="1"/>
      </xdr:nvSpPr>
      <xdr:spPr>
        <a:xfrm>
          <a:off x="1472045" y="86591"/>
          <a:ext cx="20244955" cy="36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1E40AF"/>
              </a:solidFill>
              <a:effectLst/>
              <a:latin typeface="Segoe UI" panose="020B0502040204020203" pitchFamily="34" charset="0"/>
              <a:cs typeface="Segoe UI" panose="020B0502040204020203" pitchFamily="34" charset="0"/>
            </a:rPr>
            <a:t>MTD Productivity Dashboard (May 1 - May 8, 2025)</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1</xdr:col>
      <xdr:colOff>9526</xdr:colOff>
      <xdr:row>51</xdr:row>
      <xdr:rowOff>0</xdr:rowOff>
    </xdr:to>
    <xdr:grpSp>
      <xdr:nvGrpSpPr>
        <xdr:cNvPr id="3" name="Group 2">
          <a:extLst>
            <a:ext uri="{FF2B5EF4-FFF2-40B4-BE49-F238E27FC236}">
              <a16:creationId xmlns:a16="http://schemas.microsoft.com/office/drawing/2014/main" id="{A107EF43-4AC2-42A2-B93E-E9A309D4DD8E}"/>
            </a:ext>
          </a:extLst>
        </xdr:cNvPr>
        <xdr:cNvGrpSpPr/>
      </xdr:nvGrpSpPr>
      <xdr:grpSpPr>
        <a:xfrm>
          <a:off x="0" y="9144"/>
          <a:ext cx="665989" cy="9395460"/>
          <a:chOff x="0" y="0"/>
          <a:chExt cx="976312" cy="14488824"/>
        </a:xfrm>
      </xdr:grpSpPr>
      <xdr:sp macro="" textlink="">
        <xdr:nvSpPr>
          <xdr:cNvPr id="4" name="Rectangle 3">
            <a:extLst>
              <a:ext uri="{FF2B5EF4-FFF2-40B4-BE49-F238E27FC236}">
                <a16:creationId xmlns:a16="http://schemas.microsoft.com/office/drawing/2014/main" id="{2AF68BD5-2169-09F8-F77B-62F75D6BF5D5}"/>
              </a:ext>
            </a:extLst>
          </xdr:cNvPr>
          <xdr:cNvSpPr/>
        </xdr:nvSpPr>
        <xdr:spPr>
          <a:xfrm>
            <a:off x="0" y="0"/>
            <a:ext cx="976312" cy="14488824"/>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 name="Picture 4" descr="Pivot Icons - Free SVG &amp; PNG Pivot ...">
            <a:hlinkClick xmlns:r="http://schemas.openxmlformats.org/officeDocument/2006/relationships" r:id="rId1"/>
            <a:extLst>
              <a:ext uri="{FF2B5EF4-FFF2-40B4-BE49-F238E27FC236}">
                <a16:creationId xmlns:a16="http://schemas.microsoft.com/office/drawing/2014/main" id="{C6C20690-C798-00FB-59A0-3C3CFA01FD2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50818"/>
            <a:ext cx="932688" cy="98899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Dashboard Icon Vector Sign and Symbol Isolated on White Background, Dashboard  Logo Concept Stock Vector - Illustration of chart, indicator: 134070079">
            <a:hlinkClick xmlns:r="http://schemas.openxmlformats.org/officeDocument/2006/relationships" r:id="rId3"/>
            <a:extLst>
              <a:ext uri="{FF2B5EF4-FFF2-40B4-BE49-F238E27FC236}">
                <a16:creationId xmlns:a16="http://schemas.microsoft.com/office/drawing/2014/main" id="{1DF02EED-9148-401B-44E2-0CF53E12384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2961412"/>
            <a:ext cx="952499" cy="11022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a:hlinkClick xmlns:r="http://schemas.openxmlformats.org/officeDocument/2006/relationships" r:id="rId5"/>
            <a:extLst>
              <a:ext uri="{FF2B5EF4-FFF2-40B4-BE49-F238E27FC236}">
                <a16:creationId xmlns:a16="http://schemas.microsoft.com/office/drawing/2014/main" id="{75C45C6C-1BDF-8125-5735-AA32CD6A3C8A}"/>
              </a:ext>
            </a:extLst>
          </xdr:cNvPr>
          <xdr:cNvPicPr>
            <a:picLocks noChangeAspect="1"/>
          </xdr:cNvPicPr>
        </xdr:nvPicPr>
        <xdr:blipFill>
          <a:blip xmlns:r="http://schemas.openxmlformats.org/officeDocument/2006/relationships" r:embed="rId6"/>
          <a:stretch>
            <a:fillRect/>
          </a:stretch>
        </xdr:blipFill>
        <xdr:spPr>
          <a:xfrm>
            <a:off x="1" y="4710549"/>
            <a:ext cx="936205" cy="1106424"/>
          </a:xfrm>
          <a:prstGeom prst="rect">
            <a:avLst/>
          </a:prstGeom>
        </xdr:spPr>
      </xdr:pic>
      <xdr:pic>
        <xdr:nvPicPr>
          <xdr:cNvPr id="8" name="Picture 7" descr="Question Mark Symbol Vector PNG &amp; SVG Design For T-Shirts">
            <a:hlinkClick xmlns:r="http://schemas.openxmlformats.org/officeDocument/2006/relationships" r:id="rId7"/>
            <a:extLst>
              <a:ext uri="{FF2B5EF4-FFF2-40B4-BE49-F238E27FC236}">
                <a16:creationId xmlns:a16="http://schemas.microsoft.com/office/drawing/2014/main" id="{DF7D9248-4E27-8C67-2BFF-1A6E2061F044}"/>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0" y="6407728"/>
            <a:ext cx="952500" cy="110642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descr="IAG | IAB UK">
            <a:extLst>
              <a:ext uri="{FF2B5EF4-FFF2-40B4-BE49-F238E27FC236}">
                <a16:creationId xmlns:a16="http://schemas.microsoft.com/office/drawing/2014/main" id="{C4BAB7A1-061A-2C00-C974-CD6E044D402C}"/>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 y="0"/>
            <a:ext cx="932688" cy="8818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5.673078935186" createdVersion="8" refreshedVersion="8" minRefreshableVersion="3" recordCount="320" xr:uid="{E154E567-E9F2-411F-8009-6EA6C14CB47E}">
  <cacheSource type="worksheet">
    <worksheetSource name="Table1"/>
  </cacheSource>
  <cacheFields count="13">
    <cacheField name="Employee ID" numFmtId="0">
      <sharedItems/>
    </cacheField>
    <cacheField name="Employee Name" numFmtId="0">
      <sharedItems count="40">
        <s v="Name001"/>
        <s v="Name002"/>
        <s v="Name003"/>
        <s v="Name004"/>
        <s v="Name005"/>
        <s v="Name006"/>
        <s v="Name007"/>
        <s v="Name008"/>
        <s v="Name009"/>
        <s v="Name010"/>
        <s v="Name011"/>
        <s v="Name012"/>
        <s v="Name013"/>
        <s v="Name014"/>
        <s v="Name015"/>
        <s v="Name016"/>
        <s v="Name017"/>
        <s v="Name018"/>
        <s v="Name019"/>
        <s v="Name020"/>
        <s v="Name021"/>
        <s v="Name022"/>
        <s v="Name023"/>
        <s v="Name024"/>
        <s v="Name025"/>
        <s v="Name026"/>
        <s v="Name027"/>
        <s v="Name028"/>
        <s v="Name029"/>
        <s v="Name030"/>
        <s v="Name031"/>
        <s v="Name032"/>
        <s v="Name033"/>
        <s v="Name034"/>
        <s v="Name035"/>
        <s v="Name036"/>
        <s v="Name037"/>
        <s v="Name038"/>
        <s v="Name039"/>
        <s v="Name040"/>
      </sharedItems>
    </cacheField>
    <cacheField name="Date" numFmtId="15">
      <sharedItems containsSemiMixedTypes="0" containsNonDate="0" containsDate="1" containsString="0" minDate="2025-05-01T00:00:00" maxDate="2025-05-09T00:00:00" count="8">
        <d v="2025-05-01T00:00:00"/>
        <d v="2025-05-02T00:00:00"/>
        <d v="2025-05-03T00:00:00"/>
        <d v="2025-05-04T00:00:00"/>
        <d v="2025-05-05T00:00:00"/>
        <d v="2025-05-06T00:00:00"/>
        <d v="2025-05-07T00:00:00"/>
        <d v="2025-05-08T00:00:00"/>
      </sharedItems>
    </cacheField>
    <cacheField name="Daily Production" numFmtId="0">
      <sharedItems containsSemiMixedTypes="0" containsString="0" containsNumber="1" containsInteger="1" minValue="72" maxValue="95"/>
    </cacheField>
    <cacheField name="Daily Target" numFmtId="0">
      <sharedItems containsSemiMixedTypes="0" containsString="0" containsNumber="1" containsInteger="1" minValue="80" maxValue="80"/>
    </cacheField>
    <cacheField name="Quality File Score" numFmtId="0">
      <sharedItems containsSemiMixedTypes="0" containsString="0" containsNumber="1" containsInteger="1" minValue="82" maxValue="95"/>
    </cacheField>
    <cacheField name="Quality Call Score" numFmtId="0">
      <sharedItems containsSemiMixedTypes="0" containsString="0" containsNumber="1" containsInteger="1" minValue="66" maxValue="88"/>
    </cacheField>
    <cacheField name="Accuracy %" numFmtId="9">
      <sharedItems containsSemiMixedTypes="0" containsString="0" containsNumber="1" minValue="0.87" maxValue="0.98"/>
    </cacheField>
    <cacheField name="Inbound Calls Taken" numFmtId="0">
      <sharedItems containsSemiMixedTypes="0" containsString="0" containsNumber="1" containsInteger="1" minValue="20" maxValue="44"/>
    </cacheField>
    <cacheField name="Swipe-In Time" numFmtId="46">
      <sharedItems containsSemiMixedTypes="0" containsNonDate="0" containsDate="1" containsString="0" minDate="1899-12-30T08:00:00" maxDate="1899-12-30T09:15:00"/>
    </cacheField>
    <cacheField name="Floor Hours" numFmtId="0">
      <sharedItems containsSemiMixedTypes="0" containsString="0" containsNumber="1" minValue="6.6" maxValue="8.6"/>
    </cacheField>
    <cacheField name="Deficit" numFmtId="0">
      <sharedItems containsSemiMixedTypes="0" containsString="0" containsNumber="1" containsInteger="1" minValue="-15" maxValue="8"/>
    </cacheField>
    <cacheField name="Swipe-In Time (Decimal)" numFmtId="0">
      <sharedItems containsSemiMixedTypes="0" containsString="0" containsNumber="1" minValue="8" maxValue="9.25"/>
    </cacheField>
  </cacheFields>
  <extLst>
    <ext xmlns:x14="http://schemas.microsoft.com/office/spreadsheetml/2009/9/main" uri="{725AE2AE-9491-48be-B2B4-4EB974FC3084}">
      <x14:pivotCacheDefinition pivotCacheId="1658254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s v="E001"/>
    <x v="0"/>
    <x v="0"/>
    <n v="78"/>
    <n v="80"/>
    <n v="82"/>
    <n v="79"/>
    <n v="0.93"/>
    <n v="28"/>
    <d v="1899-12-30T09:15:00"/>
    <n v="8.1999999999999993"/>
    <n v="2"/>
    <n v="9.25"/>
  </r>
  <r>
    <s v="E001"/>
    <x v="0"/>
    <x v="1"/>
    <n v="77"/>
    <n v="80"/>
    <n v="87"/>
    <n v="81"/>
    <n v="0.93"/>
    <n v="29"/>
    <d v="1899-12-30T09:15:00"/>
    <n v="7.8"/>
    <n v="3"/>
    <n v="9.25"/>
  </r>
  <r>
    <s v="E001"/>
    <x v="0"/>
    <x v="2"/>
    <n v="76"/>
    <n v="80"/>
    <n v="83"/>
    <n v="78"/>
    <n v="0.91"/>
    <n v="29"/>
    <d v="1899-12-30T09:15:00"/>
    <n v="8"/>
    <n v="4"/>
    <n v="9.25"/>
  </r>
  <r>
    <s v="E001"/>
    <x v="0"/>
    <x v="3"/>
    <n v="75"/>
    <n v="80"/>
    <n v="85"/>
    <n v="81"/>
    <n v="0.9"/>
    <n v="28"/>
    <d v="1899-12-30T09:15:00"/>
    <n v="7.8"/>
    <n v="5"/>
    <n v="9.25"/>
  </r>
  <r>
    <s v="E001"/>
    <x v="0"/>
    <x v="4"/>
    <n v="73"/>
    <n v="80"/>
    <n v="82"/>
    <n v="77"/>
    <n v="0.93"/>
    <n v="30"/>
    <d v="1899-12-30T09:15:00"/>
    <n v="8.1"/>
    <n v="7"/>
    <n v="9.25"/>
  </r>
  <r>
    <s v="E001"/>
    <x v="0"/>
    <x v="5"/>
    <n v="80"/>
    <n v="80"/>
    <n v="84"/>
    <n v="79"/>
    <n v="0.89"/>
    <n v="30"/>
    <d v="1899-12-30T09:15:00"/>
    <n v="8"/>
    <n v="0"/>
    <n v="9.25"/>
  </r>
  <r>
    <s v="E001"/>
    <x v="0"/>
    <x v="6"/>
    <n v="77"/>
    <n v="80"/>
    <n v="84"/>
    <n v="79"/>
    <n v="0.89"/>
    <n v="29"/>
    <d v="1899-12-30T09:15:00"/>
    <n v="7.8"/>
    <n v="3"/>
    <n v="9.25"/>
  </r>
  <r>
    <s v="E001"/>
    <x v="0"/>
    <x v="7"/>
    <n v="80"/>
    <n v="80"/>
    <n v="85"/>
    <n v="80"/>
    <n v="0.91"/>
    <n v="29"/>
    <d v="1899-12-30T09:15:00"/>
    <n v="7.8"/>
    <n v="0"/>
    <n v="9.25"/>
  </r>
  <r>
    <s v="E002"/>
    <x v="1"/>
    <x v="0"/>
    <n v="77"/>
    <n v="80"/>
    <n v="84"/>
    <n v="82"/>
    <n v="0.87"/>
    <n v="31"/>
    <d v="1899-12-30T09:00:00"/>
    <n v="7.7"/>
    <n v="3"/>
    <n v="9"/>
  </r>
  <r>
    <s v="E002"/>
    <x v="1"/>
    <x v="1"/>
    <n v="75"/>
    <n v="80"/>
    <n v="84"/>
    <n v="83"/>
    <n v="0.89"/>
    <n v="35"/>
    <d v="1899-12-30T09:00:00"/>
    <n v="7.8"/>
    <n v="5"/>
    <n v="9"/>
  </r>
  <r>
    <s v="E002"/>
    <x v="1"/>
    <x v="2"/>
    <n v="82"/>
    <n v="80"/>
    <n v="85"/>
    <n v="80"/>
    <n v="0.88"/>
    <n v="33"/>
    <d v="1899-12-30T09:00:00"/>
    <n v="7.6"/>
    <n v="-2"/>
    <n v="9"/>
  </r>
  <r>
    <s v="E002"/>
    <x v="1"/>
    <x v="3"/>
    <n v="75"/>
    <n v="80"/>
    <n v="86"/>
    <n v="81"/>
    <n v="0.9"/>
    <n v="35"/>
    <d v="1899-12-30T09:00:00"/>
    <n v="8"/>
    <n v="5"/>
    <n v="9"/>
  </r>
  <r>
    <s v="E002"/>
    <x v="1"/>
    <x v="4"/>
    <n v="74"/>
    <n v="80"/>
    <n v="83"/>
    <n v="79"/>
    <n v="0.87"/>
    <n v="31"/>
    <d v="1899-12-30T09:00:00"/>
    <n v="7.9"/>
    <n v="6"/>
    <n v="9"/>
  </r>
  <r>
    <s v="E002"/>
    <x v="1"/>
    <x v="5"/>
    <n v="81"/>
    <n v="80"/>
    <n v="84"/>
    <n v="81"/>
    <n v="0.88"/>
    <n v="32"/>
    <d v="1899-12-30T09:00:00"/>
    <n v="7.6"/>
    <n v="-1"/>
    <n v="9"/>
  </r>
  <r>
    <s v="E002"/>
    <x v="1"/>
    <x v="6"/>
    <n v="73"/>
    <n v="80"/>
    <n v="85"/>
    <n v="80"/>
    <n v="0.9"/>
    <n v="30"/>
    <d v="1899-12-30T09:00:00"/>
    <n v="7.6"/>
    <n v="7"/>
    <n v="9"/>
  </r>
  <r>
    <s v="E002"/>
    <x v="1"/>
    <x v="7"/>
    <n v="78"/>
    <n v="80"/>
    <n v="85"/>
    <n v="82"/>
    <n v="0.9"/>
    <n v="30"/>
    <d v="1899-12-30T09:00:00"/>
    <n v="7.9"/>
    <n v="2"/>
    <n v="9"/>
  </r>
  <r>
    <s v="E003"/>
    <x v="2"/>
    <x v="0"/>
    <n v="87"/>
    <n v="80"/>
    <n v="91"/>
    <n v="85"/>
    <n v="0.96"/>
    <n v="41"/>
    <d v="1899-12-30T08:00:00"/>
    <n v="8.6"/>
    <n v="-7"/>
    <n v="8"/>
  </r>
  <r>
    <s v="E003"/>
    <x v="2"/>
    <x v="1"/>
    <n v="95"/>
    <n v="80"/>
    <n v="92"/>
    <n v="86"/>
    <n v="0.95"/>
    <n v="44"/>
    <d v="1899-12-30T08:00:00"/>
    <n v="8.5"/>
    <n v="-15"/>
    <n v="8"/>
  </r>
  <r>
    <s v="E003"/>
    <x v="2"/>
    <x v="2"/>
    <n v="92"/>
    <n v="80"/>
    <n v="90"/>
    <n v="82"/>
    <n v="0.92"/>
    <n v="43"/>
    <d v="1899-12-30T08:00:00"/>
    <n v="8.1999999999999993"/>
    <n v="-12"/>
    <n v="8"/>
  </r>
  <r>
    <s v="E003"/>
    <x v="2"/>
    <x v="3"/>
    <n v="86"/>
    <n v="80"/>
    <n v="90"/>
    <n v="82"/>
    <n v="0.93"/>
    <n v="42"/>
    <d v="1899-12-30T08:00:00"/>
    <n v="8.3000000000000007"/>
    <n v="-6"/>
    <n v="8"/>
  </r>
  <r>
    <s v="E003"/>
    <x v="2"/>
    <x v="4"/>
    <n v="94"/>
    <n v="80"/>
    <n v="90"/>
    <n v="88"/>
    <n v="0.95"/>
    <n v="40"/>
    <d v="1899-12-30T08:00:00"/>
    <n v="8.6"/>
    <n v="-14"/>
    <n v="8"/>
  </r>
  <r>
    <s v="E003"/>
    <x v="2"/>
    <x v="5"/>
    <n v="94"/>
    <n v="80"/>
    <n v="90"/>
    <n v="87"/>
    <n v="0.93"/>
    <n v="41"/>
    <d v="1899-12-30T08:00:00"/>
    <n v="8.4"/>
    <n v="-14"/>
    <n v="8"/>
  </r>
  <r>
    <s v="E003"/>
    <x v="2"/>
    <x v="6"/>
    <n v="94"/>
    <n v="80"/>
    <n v="94"/>
    <n v="84"/>
    <n v="0.98"/>
    <n v="39"/>
    <d v="1899-12-30T08:00:00"/>
    <n v="8.4"/>
    <n v="-14"/>
    <n v="8"/>
  </r>
  <r>
    <s v="E003"/>
    <x v="2"/>
    <x v="7"/>
    <n v="86"/>
    <n v="80"/>
    <n v="93"/>
    <n v="87"/>
    <n v="0.96"/>
    <n v="43"/>
    <d v="1899-12-30T08:00:00"/>
    <n v="8.4"/>
    <n v="-6"/>
    <n v="8"/>
  </r>
  <r>
    <s v="E004"/>
    <x v="3"/>
    <x v="0"/>
    <n v="77"/>
    <n v="80"/>
    <n v="88"/>
    <n v="68"/>
    <n v="0.92"/>
    <n v="26"/>
    <d v="1899-12-30T09:15:00"/>
    <n v="6.6"/>
    <n v="3"/>
    <n v="9.25"/>
  </r>
  <r>
    <s v="E004"/>
    <x v="3"/>
    <x v="1"/>
    <n v="79"/>
    <n v="80"/>
    <n v="86"/>
    <n v="66"/>
    <n v="0.93"/>
    <n v="26"/>
    <d v="1899-12-30T09:15:00"/>
    <n v="6.7"/>
    <n v="1"/>
    <n v="9.25"/>
  </r>
  <r>
    <s v="E004"/>
    <x v="3"/>
    <x v="2"/>
    <n v="77"/>
    <n v="80"/>
    <n v="84"/>
    <n v="69"/>
    <n v="0.92"/>
    <n v="23"/>
    <d v="1899-12-30T09:15:00"/>
    <n v="7"/>
    <n v="3"/>
    <n v="9.25"/>
  </r>
  <r>
    <s v="E004"/>
    <x v="3"/>
    <x v="3"/>
    <n v="76"/>
    <n v="80"/>
    <n v="86"/>
    <n v="68"/>
    <n v="0.87"/>
    <n v="21"/>
    <d v="1899-12-30T09:15:00"/>
    <n v="7"/>
    <n v="4"/>
    <n v="9.25"/>
  </r>
  <r>
    <s v="E004"/>
    <x v="3"/>
    <x v="4"/>
    <n v="75"/>
    <n v="80"/>
    <n v="86"/>
    <n v="69"/>
    <n v="0.93"/>
    <n v="22"/>
    <d v="1899-12-30T09:15:00"/>
    <n v="6.7"/>
    <n v="5"/>
    <n v="9.25"/>
  </r>
  <r>
    <s v="E004"/>
    <x v="3"/>
    <x v="5"/>
    <n v="74"/>
    <n v="80"/>
    <n v="86"/>
    <n v="67"/>
    <n v="0.93"/>
    <n v="23"/>
    <d v="1899-12-30T09:15:00"/>
    <n v="6.6"/>
    <n v="6"/>
    <n v="9.25"/>
  </r>
  <r>
    <s v="E004"/>
    <x v="3"/>
    <x v="6"/>
    <n v="76"/>
    <n v="80"/>
    <n v="88"/>
    <n v="72"/>
    <n v="0.88"/>
    <n v="25"/>
    <d v="1899-12-30T09:15:00"/>
    <n v="6.7"/>
    <n v="4"/>
    <n v="9.25"/>
  </r>
  <r>
    <s v="E004"/>
    <x v="3"/>
    <x v="7"/>
    <n v="77"/>
    <n v="80"/>
    <n v="82"/>
    <n v="71"/>
    <n v="0.87"/>
    <n v="20"/>
    <d v="1899-12-30T09:15:00"/>
    <n v="6.9"/>
    <n v="3"/>
    <n v="9.25"/>
  </r>
  <r>
    <s v="E005"/>
    <x v="4"/>
    <x v="0"/>
    <n v="74"/>
    <n v="80"/>
    <n v="83"/>
    <n v="79"/>
    <n v="0.92"/>
    <n v="28"/>
    <d v="1899-12-30T09:00:00"/>
    <n v="7.9"/>
    <n v="6"/>
    <n v="9"/>
  </r>
  <r>
    <s v="E005"/>
    <x v="4"/>
    <x v="1"/>
    <n v="78"/>
    <n v="80"/>
    <n v="82"/>
    <n v="77"/>
    <n v="0.91"/>
    <n v="32"/>
    <d v="1899-12-30T09:00:00"/>
    <n v="8.1999999999999993"/>
    <n v="2"/>
    <n v="9"/>
  </r>
  <r>
    <s v="E005"/>
    <x v="4"/>
    <x v="2"/>
    <n v="79"/>
    <n v="80"/>
    <n v="82"/>
    <n v="81"/>
    <n v="0.89"/>
    <n v="29"/>
    <d v="1899-12-30T09:00:00"/>
    <n v="7.8"/>
    <n v="1"/>
    <n v="9"/>
  </r>
  <r>
    <s v="E005"/>
    <x v="4"/>
    <x v="3"/>
    <n v="72"/>
    <n v="80"/>
    <n v="88"/>
    <n v="78"/>
    <n v="0.9"/>
    <n v="29"/>
    <d v="1899-12-30T09:00:00"/>
    <n v="8"/>
    <n v="8"/>
    <n v="9"/>
  </r>
  <r>
    <s v="E005"/>
    <x v="4"/>
    <x v="4"/>
    <n v="81"/>
    <n v="80"/>
    <n v="88"/>
    <n v="80"/>
    <n v="0.87"/>
    <n v="30"/>
    <d v="1899-12-30T09:00:00"/>
    <n v="8"/>
    <n v="-1"/>
    <n v="9"/>
  </r>
  <r>
    <s v="E005"/>
    <x v="4"/>
    <x v="5"/>
    <n v="72"/>
    <n v="80"/>
    <n v="82"/>
    <n v="81"/>
    <n v="0.92"/>
    <n v="31"/>
    <d v="1899-12-30T09:00:00"/>
    <n v="8.1"/>
    <n v="8"/>
    <n v="9"/>
  </r>
  <r>
    <s v="E005"/>
    <x v="4"/>
    <x v="6"/>
    <n v="81"/>
    <n v="80"/>
    <n v="85"/>
    <n v="82"/>
    <n v="0.89"/>
    <n v="31"/>
    <d v="1899-12-30T09:00:00"/>
    <n v="7.8"/>
    <n v="-1"/>
    <n v="9"/>
  </r>
  <r>
    <s v="E005"/>
    <x v="4"/>
    <x v="7"/>
    <n v="74"/>
    <n v="80"/>
    <n v="84"/>
    <n v="83"/>
    <n v="0.88"/>
    <n v="30"/>
    <d v="1899-12-30T09:00:00"/>
    <n v="8.1999999999999993"/>
    <n v="6"/>
    <n v="9"/>
  </r>
  <r>
    <s v="E006"/>
    <x v="5"/>
    <x v="0"/>
    <n v="92"/>
    <n v="80"/>
    <n v="95"/>
    <n v="83"/>
    <n v="0.95"/>
    <n v="34"/>
    <d v="1899-12-30T09:15:00"/>
    <n v="7.8"/>
    <n v="-12"/>
    <n v="9.25"/>
  </r>
  <r>
    <s v="E006"/>
    <x v="5"/>
    <x v="1"/>
    <n v="91"/>
    <n v="80"/>
    <n v="93"/>
    <n v="81"/>
    <n v="0.95"/>
    <n v="31"/>
    <d v="1899-12-30T09:15:00"/>
    <n v="7.6"/>
    <n v="-11"/>
    <n v="9.25"/>
  </r>
  <r>
    <s v="E006"/>
    <x v="5"/>
    <x v="2"/>
    <n v="90"/>
    <n v="80"/>
    <n v="89"/>
    <n v="83"/>
    <n v="0.94"/>
    <n v="34"/>
    <d v="1899-12-30T09:15:00"/>
    <n v="7.6"/>
    <n v="-10"/>
    <n v="9.25"/>
  </r>
  <r>
    <s v="E006"/>
    <x v="5"/>
    <x v="3"/>
    <n v="94"/>
    <n v="80"/>
    <n v="92"/>
    <n v="79"/>
    <n v="0.95"/>
    <n v="33"/>
    <d v="1899-12-30T09:15:00"/>
    <n v="7.8"/>
    <n v="-14"/>
    <n v="9.25"/>
  </r>
  <r>
    <s v="E006"/>
    <x v="5"/>
    <x v="4"/>
    <n v="92"/>
    <n v="80"/>
    <n v="93"/>
    <n v="79"/>
    <n v="0.96"/>
    <n v="36"/>
    <d v="1899-12-30T09:15:00"/>
    <n v="8"/>
    <n v="-12"/>
    <n v="9.25"/>
  </r>
  <r>
    <s v="E006"/>
    <x v="5"/>
    <x v="5"/>
    <n v="91"/>
    <n v="80"/>
    <n v="89"/>
    <n v="77"/>
    <n v="0.98"/>
    <n v="31"/>
    <d v="1899-12-30T09:15:00"/>
    <n v="7.9"/>
    <n v="-11"/>
    <n v="9.25"/>
  </r>
  <r>
    <s v="E006"/>
    <x v="5"/>
    <x v="6"/>
    <n v="91"/>
    <n v="80"/>
    <n v="92"/>
    <n v="81"/>
    <n v="0.96"/>
    <n v="33"/>
    <d v="1899-12-30T09:15:00"/>
    <n v="7.7"/>
    <n v="-11"/>
    <n v="9.25"/>
  </r>
  <r>
    <s v="E006"/>
    <x v="5"/>
    <x v="7"/>
    <n v="89"/>
    <n v="80"/>
    <n v="92"/>
    <n v="78"/>
    <n v="0.95"/>
    <n v="31"/>
    <d v="1899-12-30T09:15:00"/>
    <n v="7.6"/>
    <n v="-9"/>
    <n v="9.25"/>
  </r>
  <r>
    <s v="E007"/>
    <x v="6"/>
    <x v="0"/>
    <n v="76"/>
    <n v="80"/>
    <n v="87"/>
    <n v="82"/>
    <n v="0.92"/>
    <n v="44"/>
    <d v="1899-12-30T09:00:00"/>
    <n v="8.5"/>
    <n v="4"/>
    <n v="9"/>
  </r>
  <r>
    <s v="E007"/>
    <x v="6"/>
    <x v="1"/>
    <n v="77"/>
    <n v="80"/>
    <n v="87"/>
    <n v="84"/>
    <n v="0.89"/>
    <n v="41"/>
    <d v="1899-12-30T09:00:00"/>
    <n v="8.1999999999999993"/>
    <n v="3"/>
    <n v="9"/>
  </r>
  <r>
    <s v="E007"/>
    <x v="6"/>
    <x v="2"/>
    <n v="81"/>
    <n v="80"/>
    <n v="85"/>
    <n v="84"/>
    <n v="0.88"/>
    <n v="39"/>
    <d v="1899-12-30T09:00:00"/>
    <n v="8.3000000000000007"/>
    <n v="-1"/>
    <n v="9"/>
  </r>
  <r>
    <s v="E007"/>
    <x v="6"/>
    <x v="3"/>
    <n v="80"/>
    <n v="80"/>
    <n v="86"/>
    <n v="82"/>
    <n v="0.9"/>
    <n v="40"/>
    <d v="1899-12-30T09:00:00"/>
    <n v="8.5"/>
    <n v="0"/>
    <n v="9"/>
  </r>
  <r>
    <s v="E007"/>
    <x v="6"/>
    <x v="4"/>
    <n v="78"/>
    <n v="80"/>
    <n v="85"/>
    <n v="84"/>
    <n v="0.93"/>
    <n v="44"/>
    <d v="1899-12-30T09:00:00"/>
    <n v="8.1999999999999993"/>
    <n v="2"/>
    <n v="9"/>
  </r>
  <r>
    <s v="E007"/>
    <x v="6"/>
    <x v="5"/>
    <n v="76"/>
    <n v="80"/>
    <n v="87"/>
    <n v="85"/>
    <n v="0.88"/>
    <n v="44"/>
    <d v="1899-12-30T09:00:00"/>
    <n v="8.4"/>
    <n v="4"/>
    <n v="9"/>
  </r>
  <r>
    <s v="E007"/>
    <x v="6"/>
    <x v="6"/>
    <n v="74"/>
    <n v="80"/>
    <n v="83"/>
    <n v="83"/>
    <n v="0.88"/>
    <n v="44"/>
    <d v="1899-12-30T09:00:00"/>
    <n v="8.4"/>
    <n v="6"/>
    <n v="9"/>
  </r>
  <r>
    <s v="E007"/>
    <x v="6"/>
    <x v="7"/>
    <n v="72"/>
    <n v="80"/>
    <n v="87"/>
    <n v="87"/>
    <n v="0.89"/>
    <n v="38"/>
    <d v="1899-12-30T09:00:00"/>
    <n v="8.4"/>
    <n v="8"/>
    <n v="9"/>
  </r>
  <r>
    <s v="E008"/>
    <x v="7"/>
    <x v="0"/>
    <n v="80"/>
    <n v="80"/>
    <n v="83"/>
    <n v="68"/>
    <n v="0.89"/>
    <n v="26"/>
    <d v="1899-12-30T09:15:00"/>
    <n v="6.8"/>
    <n v="0"/>
    <n v="9.25"/>
  </r>
  <r>
    <s v="E008"/>
    <x v="7"/>
    <x v="1"/>
    <n v="76"/>
    <n v="80"/>
    <n v="84"/>
    <n v="72"/>
    <n v="0.89"/>
    <n v="22"/>
    <d v="1899-12-30T09:15:00"/>
    <n v="7"/>
    <n v="4"/>
    <n v="9.25"/>
  </r>
  <r>
    <s v="E008"/>
    <x v="7"/>
    <x v="2"/>
    <n v="77"/>
    <n v="80"/>
    <n v="83"/>
    <n v="68"/>
    <n v="0.87"/>
    <n v="20"/>
    <d v="1899-12-30T09:15:00"/>
    <n v="6.8"/>
    <n v="3"/>
    <n v="9.25"/>
  </r>
  <r>
    <s v="E008"/>
    <x v="7"/>
    <x v="3"/>
    <n v="79"/>
    <n v="80"/>
    <n v="84"/>
    <n v="71"/>
    <n v="0.87"/>
    <n v="21"/>
    <d v="1899-12-30T09:15:00"/>
    <n v="6.6"/>
    <n v="1"/>
    <n v="9.25"/>
  </r>
  <r>
    <s v="E008"/>
    <x v="7"/>
    <x v="4"/>
    <n v="81"/>
    <n v="80"/>
    <n v="87"/>
    <n v="66"/>
    <n v="0.88"/>
    <n v="26"/>
    <d v="1899-12-30T09:15:00"/>
    <n v="6.7"/>
    <n v="-1"/>
    <n v="9.25"/>
  </r>
  <r>
    <s v="E008"/>
    <x v="7"/>
    <x v="5"/>
    <n v="80"/>
    <n v="80"/>
    <n v="83"/>
    <n v="72"/>
    <n v="0.93"/>
    <n v="24"/>
    <d v="1899-12-30T09:15:00"/>
    <n v="7"/>
    <n v="0"/>
    <n v="9.25"/>
  </r>
  <r>
    <s v="E008"/>
    <x v="7"/>
    <x v="6"/>
    <n v="77"/>
    <n v="80"/>
    <n v="86"/>
    <n v="71"/>
    <n v="0.92"/>
    <n v="22"/>
    <d v="1899-12-30T09:15:00"/>
    <n v="6.8"/>
    <n v="3"/>
    <n v="9.25"/>
  </r>
  <r>
    <s v="E008"/>
    <x v="7"/>
    <x v="7"/>
    <n v="78"/>
    <n v="80"/>
    <n v="84"/>
    <n v="67"/>
    <n v="0.91"/>
    <n v="23"/>
    <d v="1899-12-30T09:15:00"/>
    <n v="6.9"/>
    <n v="2"/>
    <n v="9.25"/>
  </r>
  <r>
    <s v="E009"/>
    <x v="8"/>
    <x v="0"/>
    <n v="76"/>
    <n v="80"/>
    <n v="92"/>
    <n v="77"/>
    <n v="0.97"/>
    <n v="32"/>
    <d v="1899-12-30T09:00:00"/>
    <n v="8.1999999999999993"/>
    <n v="4"/>
    <n v="9"/>
  </r>
  <r>
    <s v="E009"/>
    <x v="8"/>
    <x v="1"/>
    <n v="80"/>
    <n v="80"/>
    <n v="93"/>
    <n v="82"/>
    <n v="0.96"/>
    <n v="28"/>
    <d v="1899-12-30T09:00:00"/>
    <n v="8"/>
    <n v="0"/>
    <n v="9"/>
  </r>
  <r>
    <s v="E009"/>
    <x v="8"/>
    <x v="2"/>
    <n v="95"/>
    <n v="80"/>
    <n v="90"/>
    <n v="82"/>
    <n v="0.97"/>
    <n v="28"/>
    <d v="1899-12-30T09:00:00"/>
    <n v="8.1"/>
    <n v="-15"/>
    <n v="9"/>
  </r>
  <r>
    <s v="E009"/>
    <x v="8"/>
    <x v="3"/>
    <n v="90"/>
    <n v="80"/>
    <n v="91"/>
    <n v="81"/>
    <n v="0.93"/>
    <n v="30"/>
    <d v="1899-12-30T09:00:00"/>
    <n v="8.1"/>
    <n v="-10"/>
    <n v="9"/>
  </r>
  <r>
    <s v="E009"/>
    <x v="8"/>
    <x v="4"/>
    <n v="85"/>
    <n v="80"/>
    <n v="90"/>
    <n v="80"/>
    <n v="0.96"/>
    <n v="31"/>
    <d v="1899-12-30T09:00:00"/>
    <n v="8.1999999999999993"/>
    <n v="-5"/>
    <n v="9"/>
  </r>
  <r>
    <s v="E009"/>
    <x v="8"/>
    <x v="5"/>
    <n v="85"/>
    <n v="80"/>
    <n v="93"/>
    <n v="82"/>
    <n v="0.94"/>
    <n v="29"/>
    <d v="1899-12-30T09:00:00"/>
    <n v="7.9"/>
    <n v="-5"/>
    <n v="9"/>
  </r>
  <r>
    <s v="E009"/>
    <x v="8"/>
    <x v="6"/>
    <n v="92"/>
    <n v="80"/>
    <n v="89"/>
    <n v="79"/>
    <n v="0.98"/>
    <n v="32"/>
    <d v="1899-12-30T09:00:00"/>
    <n v="8"/>
    <n v="-12"/>
    <n v="9"/>
  </r>
  <r>
    <s v="E009"/>
    <x v="8"/>
    <x v="7"/>
    <n v="94"/>
    <n v="80"/>
    <n v="94"/>
    <n v="79"/>
    <n v="0.95"/>
    <n v="31"/>
    <d v="1899-12-30T09:00:00"/>
    <n v="7.9"/>
    <n v="-14"/>
    <n v="9"/>
  </r>
  <r>
    <s v="E010"/>
    <x v="9"/>
    <x v="0"/>
    <n v="89"/>
    <n v="80"/>
    <n v="84"/>
    <n v="79"/>
    <n v="0.88"/>
    <n v="31"/>
    <d v="1899-12-30T09:15:00"/>
    <n v="7.9"/>
    <n v="-9"/>
    <n v="9.25"/>
  </r>
  <r>
    <s v="E010"/>
    <x v="9"/>
    <x v="1"/>
    <n v="92"/>
    <n v="80"/>
    <n v="88"/>
    <n v="77"/>
    <n v="0.93"/>
    <n v="33"/>
    <d v="1899-12-30T09:15:00"/>
    <n v="7.7"/>
    <n v="-12"/>
    <n v="9.25"/>
  </r>
  <r>
    <s v="E010"/>
    <x v="9"/>
    <x v="2"/>
    <n v="78"/>
    <n v="80"/>
    <n v="88"/>
    <n v="83"/>
    <n v="0.88"/>
    <n v="31"/>
    <d v="1899-12-30T09:15:00"/>
    <n v="7.9"/>
    <n v="2"/>
    <n v="9.25"/>
  </r>
  <r>
    <s v="E010"/>
    <x v="9"/>
    <x v="3"/>
    <n v="77"/>
    <n v="80"/>
    <n v="86"/>
    <n v="82"/>
    <n v="0.88"/>
    <n v="33"/>
    <d v="1899-12-30T09:15:00"/>
    <n v="7.8"/>
    <n v="3"/>
    <n v="9.25"/>
  </r>
  <r>
    <s v="E010"/>
    <x v="9"/>
    <x v="4"/>
    <n v="80"/>
    <n v="80"/>
    <n v="88"/>
    <n v="80"/>
    <n v="0.88"/>
    <n v="36"/>
    <d v="1899-12-30T09:15:00"/>
    <n v="7.8"/>
    <n v="0"/>
    <n v="9.25"/>
  </r>
  <r>
    <s v="E010"/>
    <x v="9"/>
    <x v="5"/>
    <n v="76"/>
    <n v="80"/>
    <n v="85"/>
    <n v="83"/>
    <n v="0.88"/>
    <n v="31"/>
    <d v="1899-12-30T09:15:00"/>
    <n v="7.9"/>
    <n v="4"/>
    <n v="9.25"/>
  </r>
  <r>
    <s v="E010"/>
    <x v="9"/>
    <x v="6"/>
    <n v="81"/>
    <n v="80"/>
    <n v="87"/>
    <n v="81"/>
    <n v="0.91"/>
    <n v="33"/>
    <d v="1899-12-30T09:15:00"/>
    <n v="7.7"/>
    <n v="-1"/>
    <n v="9.25"/>
  </r>
  <r>
    <s v="E010"/>
    <x v="9"/>
    <x v="7"/>
    <n v="73"/>
    <n v="80"/>
    <n v="83"/>
    <n v="78"/>
    <n v="0.9"/>
    <n v="35"/>
    <d v="1899-12-30T09:15:00"/>
    <n v="8"/>
    <n v="7"/>
    <n v="9.25"/>
  </r>
  <r>
    <s v="E011"/>
    <x v="10"/>
    <x v="0"/>
    <n v="81"/>
    <n v="80"/>
    <n v="82"/>
    <n v="82"/>
    <n v="0.93"/>
    <n v="43"/>
    <d v="1899-12-30T09:00:00"/>
    <n v="8.6"/>
    <n v="-1"/>
    <n v="9"/>
  </r>
  <r>
    <s v="E011"/>
    <x v="10"/>
    <x v="1"/>
    <n v="82"/>
    <n v="80"/>
    <n v="86"/>
    <n v="86"/>
    <n v="0.87"/>
    <n v="38"/>
    <d v="1899-12-30T09:00:00"/>
    <n v="8.1999999999999993"/>
    <n v="-2"/>
    <n v="9"/>
  </r>
  <r>
    <s v="E011"/>
    <x v="10"/>
    <x v="2"/>
    <n v="82"/>
    <n v="80"/>
    <n v="82"/>
    <n v="83"/>
    <n v="0.9"/>
    <n v="38"/>
    <d v="1899-12-30T09:00:00"/>
    <n v="8.6"/>
    <n v="-2"/>
    <n v="9"/>
  </r>
  <r>
    <s v="E011"/>
    <x v="10"/>
    <x v="3"/>
    <n v="79"/>
    <n v="80"/>
    <n v="84"/>
    <n v="87"/>
    <n v="0.88"/>
    <n v="41"/>
    <d v="1899-12-30T09:00:00"/>
    <n v="8.5"/>
    <n v="1"/>
    <n v="9"/>
  </r>
  <r>
    <s v="E011"/>
    <x v="10"/>
    <x v="4"/>
    <n v="79"/>
    <n v="80"/>
    <n v="88"/>
    <n v="88"/>
    <n v="0.9"/>
    <n v="39"/>
    <d v="1899-12-30T09:00:00"/>
    <n v="8.1999999999999993"/>
    <n v="1"/>
    <n v="9"/>
  </r>
  <r>
    <s v="E011"/>
    <x v="10"/>
    <x v="5"/>
    <n v="72"/>
    <n v="80"/>
    <n v="82"/>
    <n v="86"/>
    <n v="0.87"/>
    <n v="40"/>
    <d v="1899-12-30T09:00:00"/>
    <n v="8.1999999999999993"/>
    <n v="8"/>
    <n v="9"/>
  </r>
  <r>
    <s v="E011"/>
    <x v="10"/>
    <x v="6"/>
    <n v="76"/>
    <n v="80"/>
    <n v="82"/>
    <n v="86"/>
    <n v="0.87"/>
    <n v="42"/>
    <d v="1899-12-30T09:00:00"/>
    <n v="8.6"/>
    <n v="4"/>
    <n v="9"/>
  </r>
  <r>
    <s v="E011"/>
    <x v="10"/>
    <x v="7"/>
    <n v="76"/>
    <n v="80"/>
    <n v="82"/>
    <n v="83"/>
    <n v="0.91"/>
    <n v="43"/>
    <d v="1899-12-30T09:00:00"/>
    <n v="8.1999999999999993"/>
    <n v="4"/>
    <n v="9"/>
  </r>
  <r>
    <s v="E012"/>
    <x v="11"/>
    <x v="0"/>
    <n v="74"/>
    <n v="80"/>
    <n v="94"/>
    <n v="66"/>
    <n v="0.96"/>
    <n v="21"/>
    <d v="1899-12-30T09:15:00"/>
    <n v="6.7"/>
    <n v="6"/>
    <n v="9.25"/>
  </r>
  <r>
    <s v="E012"/>
    <x v="11"/>
    <x v="1"/>
    <n v="73"/>
    <n v="80"/>
    <n v="92"/>
    <n v="72"/>
    <n v="0.93"/>
    <n v="25"/>
    <d v="1899-12-30T09:15:00"/>
    <n v="6.8"/>
    <n v="7"/>
    <n v="9.25"/>
  </r>
  <r>
    <s v="E012"/>
    <x v="11"/>
    <x v="2"/>
    <n v="88"/>
    <n v="80"/>
    <n v="89"/>
    <n v="69"/>
    <n v="0.94"/>
    <n v="23"/>
    <d v="1899-12-30T09:15:00"/>
    <n v="7"/>
    <n v="-8"/>
    <n v="9.25"/>
  </r>
  <r>
    <s v="E012"/>
    <x v="11"/>
    <x v="3"/>
    <n v="86"/>
    <n v="80"/>
    <n v="92"/>
    <n v="67"/>
    <n v="0.98"/>
    <n v="23"/>
    <d v="1899-12-30T09:15:00"/>
    <n v="6.8"/>
    <n v="-6"/>
    <n v="9.25"/>
  </r>
  <r>
    <s v="E012"/>
    <x v="11"/>
    <x v="4"/>
    <n v="90"/>
    <n v="80"/>
    <n v="93"/>
    <n v="67"/>
    <n v="0.96"/>
    <n v="23"/>
    <d v="1899-12-30T09:15:00"/>
    <n v="6.7"/>
    <n v="-10"/>
    <n v="9.25"/>
  </r>
  <r>
    <s v="E012"/>
    <x v="11"/>
    <x v="5"/>
    <n v="95"/>
    <n v="80"/>
    <n v="91"/>
    <n v="67"/>
    <n v="0.96"/>
    <n v="21"/>
    <d v="1899-12-30T09:15:00"/>
    <n v="6.9"/>
    <n v="-15"/>
    <n v="9.25"/>
  </r>
  <r>
    <s v="E012"/>
    <x v="11"/>
    <x v="6"/>
    <n v="87"/>
    <n v="80"/>
    <n v="91"/>
    <n v="68"/>
    <n v="0.94"/>
    <n v="23"/>
    <d v="1899-12-30T09:15:00"/>
    <n v="6.9"/>
    <n v="-7"/>
    <n v="9.25"/>
  </r>
  <r>
    <s v="E012"/>
    <x v="11"/>
    <x v="7"/>
    <n v="93"/>
    <n v="80"/>
    <n v="95"/>
    <n v="67"/>
    <n v="0.97"/>
    <n v="20"/>
    <d v="1899-12-30T09:15:00"/>
    <n v="6.7"/>
    <n v="-13"/>
    <n v="9.25"/>
  </r>
  <r>
    <s v="E013"/>
    <x v="12"/>
    <x v="0"/>
    <n v="86"/>
    <n v="80"/>
    <n v="84"/>
    <n v="78"/>
    <n v="0.93"/>
    <n v="29"/>
    <d v="1899-12-30T09:00:00"/>
    <n v="7.9"/>
    <n v="-6"/>
    <n v="9"/>
  </r>
  <r>
    <s v="E013"/>
    <x v="12"/>
    <x v="1"/>
    <n v="93"/>
    <n v="80"/>
    <n v="87"/>
    <n v="80"/>
    <n v="0.92"/>
    <n v="28"/>
    <d v="1899-12-30T09:00:00"/>
    <n v="7.8"/>
    <n v="-13"/>
    <n v="9"/>
  </r>
  <r>
    <s v="E013"/>
    <x v="12"/>
    <x v="2"/>
    <n v="82"/>
    <n v="80"/>
    <n v="86"/>
    <n v="79"/>
    <n v="0.87"/>
    <n v="28"/>
    <d v="1899-12-30T09:00:00"/>
    <n v="7.8"/>
    <n v="-2"/>
    <n v="9"/>
  </r>
  <r>
    <s v="E013"/>
    <x v="12"/>
    <x v="3"/>
    <n v="73"/>
    <n v="80"/>
    <n v="83"/>
    <n v="78"/>
    <n v="0.88"/>
    <n v="30"/>
    <d v="1899-12-30T09:00:00"/>
    <n v="7.8"/>
    <n v="7"/>
    <n v="9"/>
  </r>
  <r>
    <s v="E013"/>
    <x v="12"/>
    <x v="4"/>
    <n v="77"/>
    <n v="80"/>
    <n v="84"/>
    <n v="80"/>
    <n v="0.92"/>
    <n v="28"/>
    <d v="1899-12-30T09:00:00"/>
    <n v="7.8"/>
    <n v="3"/>
    <n v="9"/>
  </r>
  <r>
    <s v="E013"/>
    <x v="12"/>
    <x v="5"/>
    <n v="80"/>
    <n v="80"/>
    <n v="88"/>
    <n v="78"/>
    <n v="0.88"/>
    <n v="32"/>
    <d v="1899-12-30T09:00:00"/>
    <n v="7.9"/>
    <n v="0"/>
    <n v="9"/>
  </r>
  <r>
    <s v="E013"/>
    <x v="12"/>
    <x v="6"/>
    <n v="81"/>
    <n v="80"/>
    <n v="83"/>
    <n v="79"/>
    <n v="0.9"/>
    <n v="29"/>
    <d v="1899-12-30T09:00:00"/>
    <n v="7.8"/>
    <n v="-1"/>
    <n v="9"/>
  </r>
  <r>
    <s v="E013"/>
    <x v="12"/>
    <x v="7"/>
    <n v="81"/>
    <n v="80"/>
    <n v="83"/>
    <n v="83"/>
    <n v="0.91"/>
    <n v="32"/>
    <d v="1899-12-30T09:00:00"/>
    <n v="8.1"/>
    <n v="-1"/>
    <n v="9"/>
  </r>
  <r>
    <s v="E014"/>
    <x v="13"/>
    <x v="0"/>
    <n v="80"/>
    <n v="80"/>
    <n v="87"/>
    <n v="82"/>
    <n v="0.91"/>
    <n v="36"/>
    <d v="1899-12-30T09:15:00"/>
    <n v="7.6"/>
    <n v="0"/>
    <n v="9.25"/>
  </r>
  <r>
    <s v="E014"/>
    <x v="13"/>
    <x v="1"/>
    <n v="73"/>
    <n v="80"/>
    <n v="83"/>
    <n v="79"/>
    <n v="0.92"/>
    <n v="30"/>
    <d v="1899-12-30T09:15:00"/>
    <n v="7.8"/>
    <n v="7"/>
    <n v="9.25"/>
  </r>
  <r>
    <s v="E014"/>
    <x v="13"/>
    <x v="2"/>
    <n v="77"/>
    <n v="80"/>
    <n v="88"/>
    <n v="80"/>
    <n v="0.88"/>
    <n v="32"/>
    <d v="1899-12-30T09:15:00"/>
    <n v="8"/>
    <n v="3"/>
    <n v="9.25"/>
  </r>
  <r>
    <s v="E014"/>
    <x v="13"/>
    <x v="3"/>
    <n v="81"/>
    <n v="80"/>
    <n v="85"/>
    <n v="83"/>
    <n v="0.92"/>
    <n v="35"/>
    <d v="1899-12-30T09:15:00"/>
    <n v="7.6"/>
    <n v="-1"/>
    <n v="9.25"/>
  </r>
  <r>
    <s v="E014"/>
    <x v="13"/>
    <x v="4"/>
    <n v="81"/>
    <n v="80"/>
    <n v="85"/>
    <n v="81"/>
    <n v="0.87"/>
    <n v="34"/>
    <d v="1899-12-30T09:15:00"/>
    <n v="7.8"/>
    <n v="-1"/>
    <n v="9.25"/>
  </r>
  <r>
    <s v="E014"/>
    <x v="13"/>
    <x v="5"/>
    <n v="72"/>
    <n v="80"/>
    <n v="86"/>
    <n v="79"/>
    <n v="0.88"/>
    <n v="35"/>
    <d v="1899-12-30T09:15:00"/>
    <n v="7.7"/>
    <n v="8"/>
    <n v="9.25"/>
  </r>
  <r>
    <s v="E014"/>
    <x v="13"/>
    <x v="6"/>
    <n v="78"/>
    <n v="80"/>
    <n v="83"/>
    <n v="81"/>
    <n v="0.93"/>
    <n v="35"/>
    <d v="1899-12-30T09:15:00"/>
    <n v="7.6"/>
    <n v="2"/>
    <n v="9.25"/>
  </r>
  <r>
    <s v="E014"/>
    <x v="13"/>
    <x v="7"/>
    <n v="80"/>
    <n v="80"/>
    <n v="86"/>
    <n v="78"/>
    <n v="0.92"/>
    <n v="30"/>
    <d v="1899-12-30T09:15:00"/>
    <n v="8"/>
    <n v="0"/>
    <n v="9.25"/>
  </r>
  <r>
    <s v="E015"/>
    <x v="14"/>
    <x v="0"/>
    <n v="73"/>
    <n v="80"/>
    <n v="93"/>
    <n v="82"/>
    <n v="0.93"/>
    <n v="42"/>
    <d v="1899-12-30T09:00:00"/>
    <n v="8.4"/>
    <n v="7"/>
    <n v="9"/>
  </r>
  <r>
    <s v="E015"/>
    <x v="14"/>
    <x v="1"/>
    <n v="78"/>
    <n v="80"/>
    <n v="95"/>
    <n v="82"/>
    <n v="0.93"/>
    <n v="43"/>
    <d v="1899-12-30T09:00:00"/>
    <n v="8.5"/>
    <n v="2"/>
    <n v="9"/>
  </r>
  <r>
    <s v="E015"/>
    <x v="14"/>
    <x v="2"/>
    <n v="80"/>
    <n v="80"/>
    <n v="93"/>
    <n v="88"/>
    <n v="0.97"/>
    <n v="43"/>
    <d v="1899-12-30T09:00:00"/>
    <n v="8.3000000000000007"/>
    <n v="0"/>
    <n v="9"/>
  </r>
  <r>
    <s v="E015"/>
    <x v="14"/>
    <x v="3"/>
    <n v="78"/>
    <n v="80"/>
    <n v="91"/>
    <n v="83"/>
    <n v="0.97"/>
    <n v="40"/>
    <d v="1899-12-30T09:00:00"/>
    <n v="8.4"/>
    <n v="2"/>
    <n v="9"/>
  </r>
  <r>
    <s v="E015"/>
    <x v="14"/>
    <x v="4"/>
    <n v="85"/>
    <n v="80"/>
    <n v="92"/>
    <n v="84"/>
    <n v="0.97"/>
    <n v="38"/>
    <d v="1899-12-30T09:00:00"/>
    <n v="8.4"/>
    <n v="-5"/>
    <n v="9"/>
  </r>
  <r>
    <s v="E015"/>
    <x v="14"/>
    <x v="5"/>
    <n v="89"/>
    <n v="80"/>
    <n v="92"/>
    <n v="85"/>
    <n v="0.94"/>
    <n v="40"/>
    <d v="1899-12-30T09:00:00"/>
    <n v="8.5"/>
    <n v="-9"/>
    <n v="9"/>
  </r>
  <r>
    <s v="E015"/>
    <x v="14"/>
    <x v="6"/>
    <n v="85"/>
    <n v="80"/>
    <n v="91"/>
    <n v="87"/>
    <n v="0.96"/>
    <n v="42"/>
    <d v="1899-12-30T09:00:00"/>
    <n v="8.3000000000000007"/>
    <n v="-5"/>
    <n v="9"/>
  </r>
  <r>
    <s v="E015"/>
    <x v="14"/>
    <x v="7"/>
    <n v="86"/>
    <n v="80"/>
    <n v="92"/>
    <n v="86"/>
    <n v="0.92"/>
    <n v="39"/>
    <d v="1899-12-30T09:00:00"/>
    <n v="8.5"/>
    <n v="-6"/>
    <n v="9"/>
  </r>
  <r>
    <s v="E016"/>
    <x v="15"/>
    <x v="0"/>
    <n v="94"/>
    <n v="80"/>
    <n v="83"/>
    <n v="72"/>
    <n v="0.87"/>
    <n v="20"/>
    <d v="1899-12-30T09:15:00"/>
    <n v="6.8"/>
    <n v="-14"/>
    <n v="9.25"/>
  </r>
  <r>
    <s v="E016"/>
    <x v="15"/>
    <x v="1"/>
    <n v="85"/>
    <n v="80"/>
    <n v="86"/>
    <n v="68"/>
    <n v="0.92"/>
    <n v="21"/>
    <d v="1899-12-30T09:15:00"/>
    <n v="6.9"/>
    <n v="-5"/>
    <n v="9.25"/>
  </r>
  <r>
    <s v="E016"/>
    <x v="15"/>
    <x v="2"/>
    <n v="94"/>
    <n v="80"/>
    <n v="86"/>
    <n v="70"/>
    <n v="0.93"/>
    <n v="25"/>
    <d v="1899-12-30T09:15:00"/>
    <n v="6.9"/>
    <n v="-14"/>
    <n v="9.25"/>
  </r>
  <r>
    <s v="E016"/>
    <x v="15"/>
    <x v="3"/>
    <n v="93"/>
    <n v="80"/>
    <n v="82"/>
    <n v="66"/>
    <n v="0.9"/>
    <n v="25"/>
    <d v="1899-12-30T09:15:00"/>
    <n v="6.9"/>
    <n v="-13"/>
    <n v="9.25"/>
  </r>
  <r>
    <s v="E016"/>
    <x v="15"/>
    <x v="4"/>
    <n v="76"/>
    <n v="80"/>
    <n v="86"/>
    <n v="68"/>
    <n v="0.87"/>
    <n v="24"/>
    <d v="1899-12-30T09:15:00"/>
    <n v="6.7"/>
    <n v="4"/>
    <n v="9.25"/>
  </r>
  <r>
    <s v="E016"/>
    <x v="15"/>
    <x v="5"/>
    <n v="78"/>
    <n v="80"/>
    <n v="82"/>
    <n v="70"/>
    <n v="0.88"/>
    <n v="25"/>
    <d v="1899-12-30T09:15:00"/>
    <n v="6.6"/>
    <n v="2"/>
    <n v="9.25"/>
  </r>
  <r>
    <s v="E016"/>
    <x v="15"/>
    <x v="6"/>
    <n v="80"/>
    <n v="80"/>
    <n v="85"/>
    <n v="68"/>
    <n v="0.92"/>
    <n v="26"/>
    <d v="1899-12-30T09:15:00"/>
    <n v="6.8"/>
    <n v="0"/>
    <n v="9.25"/>
  </r>
  <r>
    <s v="E016"/>
    <x v="15"/>
    <x v="7"/>
    <n v="81"/>
    <n v="80"/>
    <n v="88"/>
    <n v="69"/>
    <n v="0.92"/>
    <n v="23"/>
    <d v="1899-12-30T09:15:00"/>
    <n v="6.9"/>
    <n v="-1"/>
    <n v="9.25"/>
  </r>
  <r>
    <s v="E017"/>
    <x v="16"/>
    <x v="0"/>
    <n v="78"/>
    <n v="80"/>
    <n v="82"/>
    <n v="79"/>
    <n v="0.87"/>
    <n v="28"/>
    <d v="1899-12-30T09:00:00"/>
    <n v="7.9"/>
    <n v="2"/>
    <n v="9"/>
  </r>
  <r>
    <s v="E017"/>
    <x v="16"/>
    <x v="1"/>
    <n v="75"/>
    <n v="80"/>
    <n v="88"/>
    <n v="83"/>
    <n v="0.91"/>
    <n v="29"/>
    <d v="1899-12-30T09:00:00"/>
    <n v="7.9"/>
    <n v="5"/>
    <n v="9"/>
  </r>
  <r>
    <s v="E017"/>
    <x v="16"/>
    <x v="2"/>
    <n v="81"/>
    <n v="80"/>
    <n v="85"/>
    <n v="77"/>
    <n v="0.89"/>
    <n v="30"/>
    <d v="1899-12-30T09:00:00"/>
    <n v="7.9"/>
    <n v="-1"/>
    <n v="9"/>
  </r>
  <r>
    <s v="E017"/>
    <x v="16"/>
    <x v="3"/>
    <n v="72"/>
    <n v="80"/>
    <n v="83"/>
    <n v="82"/>
    <n v="0.89"/>
    <n v="30"/>
    <d v="1899-12-30T09:00:00"/>
    <n v="8.1999999999999993"/>
    <n v="8"/>
    <n v="9"/>
  </r>
  <r>
    <s v="E017"/>
    <x v="16"/>
    <x v="4"/>
    <n v="73"/>
    <n v="80"/>
    <n v="88"/>
    <n v="77"/>
    <n v="0.87"/>
    <n v="28"/>
    <d v="1899-12-30T09:00:00"/>
    <n v="8"/>
    <n v="7"/>
    <n v="9"/>
  </r>
  <r>
    <s v="E017"/>
    <x v="16"/>
    <x v="5"/>
    <n v="73"/>
    <n v="80"/>
    <n v="87"/>
    <n v="82"/>
    <n v="0.9"/>
    <n v="29"/>
    <d v="1899-12-30T09:00:00"/>
    <n v="7.8"/>
    <n v="7"/>
    <n v="9"/>
  </r>
  <r>
    <s v="E017"/>
    <x v="16"/>
    <x v="6"/>
    <n v="75"/>
    <n v="80"/>
    <n v="87"/>
    <n v="78"/>
    <n v="0.88"/>
    <n v="32"/>
    <d v="1899-12-30T09:00:00"/>
    <n v="8.1"/>
    <n v="5"/>
    <n v="9"/>
  </r>
  <r>
    <s v="E017"/>
    <x v="16"/>
    <x v="7"/>
    <n v="73"/>
    <n v="80"/>
    <n v="82"/>
    <n v="81"/>
    <n v="0.92"/>
    <n v="30"/>
    <d v="1899-12-30T09:00:00"/>
    <n v="8.1"/>
    <n v="7"/>
    <n v="9"/>
  </r>
  <r>
    <s v="E018"/>
    <x v="17"/>
    <x v="0"/>
    <n v="74"/>
    <n v="80"/>
    <n v="93"/>
    <n v="83"/>
    <n v="0.92"/>
    <n v="35"/>
    <d v="1899-12-30T09:15:00"/>
    <n v="8"/>
    <n v="6"/>
    <n v="9.25"/>
  </r>
  <r>
    <s v="E018"/>
    <x v="17"/>
    <x v="1"/>
    <n v="81"/>
    <n v="80"/>
    <n v="92"/>
    <n v="78"/>
    <n v="0.94"/>
    <n v="33"/>
    <d v="1899-12-30T09:15:00"/>
    <n v="7.7"/>
    <n v="-1"/>
    <n v="9.25"/>
  </r>
  <r>
    <s v="E018"/>
    <x v="17"/>
    <x v="2"/>
    <n v="76"/>
    <n v="80"/>
    <n v="89"/>
    <n v="78"/>
    <n v="0.95"/>
    <n v="36"/>
    <d v="1899-12-30T09:15:00"/>
    <n v="8"/>
    <n v="4"/>
    <n v="9.25"/>
  </r>
  <r>
    <s v="E018"/>
    <x v="17"/>
    <x v="3"/>
    <n v="76"/>
    <n v="80"/>
    <n v="91"/>
    <n v="79"/>
    <n v="0.98"/>
    <n v="31"/>
    <d v="1899-12-30T09:15:00"/>
    <n v="7.9"/>
    <n v="4"/>
    <n v="9.25"/>
  </r>
  <r>
    <s v="E018"/>
    <x v="17"/>
    <x v="4"/>
    <n v="87"/>
    <n v="80"/>
    <n v="94"/>
    <n v="79"/>
    <n v="0.94"/>
    <n v="32"/>
    <d v="1899-12-30T09:15:00"/>
    <n v="7.9"/>
    <n v="-7"/>
    <n v="9.25"/>
  </r>
  <r>
    <s v="E018"/>
    <x v="17"/>
    <x v="5"/>
    <n v="85"/>
    <n v="80"/>
    <n v="95"/>
    <n v="80"/>
    <n v="0.98"/>
    <n v="33"/>
    <d v="1899-12-30T09:15:00"/>
    <n v="7.8"/>
    <n v="-5"/>
    <n v="9.25"/>
  </r>
  <r>
    <s v="E018"/>
    <x v="17"/>
    <x v="6"/>
    <n v="85"/>
    <n v="80"/>
    <n v="94"/>
    <n v="78"/>
    <n v="0.95"/>
    <n v="36"/>
    <d v="1899-12-30T09:15:00"/>
    <n v="8"/>
    <n v="-5"/>
    <n v="9.25"/>
  </r>
  <r>
    <s v="E018"/>
    <x v="17"/>
    <x v="7"/>
    <n v="95"/>
    <n v="80"/>
    <n v="90"/>
    <n v="80"/>
    <n v="0.92"/>
    <n v="36"/>
    <d v="1899-12-30T09:15:00"/>
    <n v="7.6"/>
    <n v="-15"/>
    <n v="9.25"/>
  </r>
  <r>
    <s v="E019"/>
    <x v="18"/>
    <x v="0"/>
    <n v="85"/>
    <n v="80"/>
    <n v="88"/>
    <n v="83"/>
    <n v="0.89"/>
    <n v="38"/>
    <d v="1899-12-30T09:00:00"/>
    <n v="8.4"/>
    <n v="-5"/>
    <n v="9"/>
  </r>
  <r>
    <s v="E019"/>
    <x v="18"/>
    <x v="1"/>
    <n v="87"/>
    <n v="80"/>
    <n v="83"/>
    <n v="82"/>
    <n v="0.92"/>
    <n v="39"/>
    <d v="1899-12-30T09:00:00"/>
    <n v="8.3000000000000007"/>
    <n v="-7"/>
    <n v="9"/>
  </r>
  <r>
    <s v="E019"/>
    <x v="18"/>
    <x v="2"/>
    <n v="85"/>
    <n v="80"/>
    <n v="86"/>
    <n v="82"/>
    <n v="0.87"/>
    <n v="40"/>
    <d v="1899-12-30T09:00:00"/>
    <n v="8.3000000000000007"/>
    <n v="-5"/>
    <n v="9"/>
  </r>
  <r>
    <s v="E019"/>
    <x v="18"/>
    <x v="3"/>
    <n v="95"/>
    <n v="80"/>
    <n v="88"/>
    <n v="88"/>
    <n v="0.89"/>
    <n v="44"/>
    <d v="1899-12-30T09:00:00"/>
    <n v="8.3000000000000007"/>
    <n v="-15"/>
    <n v="9"/>
  </r>
  <r>
    <s v="E019"/>
    <x v="18"/>
    <x v="4"/>
    <n v="76"/>
    <n v="80"/>
    <n v="88"/>
    <n v="84"/>
    <n v="0.92"/>
    <n v="38"/>
    <d v="1899-12-30T09:00:00"/>
    <n v="8.6"/>
    <n v="4"/>
    <n v="9"/>
  </r>
  <r>
    <s v="E019"/>
    <x v="18"/>
    <x v="5"/>
    <n v="78"/>
    <n v="80"/>
    <n v="82"/>
    <n v="82"/>
    <n v="0.89"/>
    <n v="43"/>
    <d v="1899-12-30T09:00:00"/>
    <n v="8.4"/>
    <n v="2"/>
    <n v="9"/>
  </r>
  <r>
    <s v="E019"/>
    <x v="18"/>
    <x v="6"/>
    <n v="72"/>
    <n v="80"/>
    <n v="88"/>
    <n v="85"/>
    <n v="0.9"/>
    <n v="42"/>
    <d v="1899-12-30T09:00:00"/>
    <n v="8.1999999999999993"/>
    <n v="8"/>
    <n v="9"/>
  </r>
  <r>
    <s v="E019"/>
    <x v="18"/>
    <x v="7"/>
    <n v="74"/>
    <n v="80"/>
    <n v="86"/>
    <n v="83"/>
    <n v="0.91"/>
    <n v="39"/>
    <d v="1899-12-30T09:00:00"/>
    <n v="8.3000000000000007"/>
    <n v="6"/>
    <n v="9"/>
  </r>
  <r>
    <s v="E020"/>
    <x v="19"/>
    <x v="0"/>
    <n v="82"/>
    <n v="80"/>
    <n v="82"/>
    <n v="67"/>
    <n v="0.92"/>
    <n v="24"/>
    <d v="1899-12-30T08:00:00"/>
    <n v="6.7"/>
    <n v="-2"/>
    <n v="8"/>
  </r>
  <r>
    <s v="E020"/>
    <x v="19"/>
    <x v="1"/>
    <n v="80"/>
    <n v="80"/>
    <n v="84"/>
    <n v="72"/>
    <n v="0.87"/>
    <n v="25"/>
    <d v="1899-12-30T08:00:00"/>
    <n v="6.6"/>
    <n v="0"/>
    <n v="8"/>
  </r>
  <r>
    <s v="E020"/>
    <x v="19"/>
    <x v="2"/>
    <n v="76"/>
    <n v="80"/>
    <n v="83"/>
    <n v="67"/>
    <n v="0.9"/>
    <n v="21"/>
    <d v="1899-12-30T08:00:00"/>
    <n v="6.8"/>
    <n v="4"/>
    <n v="8"/>
  </r>
  <r>
    <s v="E020"/>
    <x v="19"/>
    <x v="3"/>
    <n v="79"/>
    <n v="80"/>
    <n v="84"/>
    <n v="72"/>
    <n v="0.93"/>
    <n v="25"/>
    <d v="1899-12-30T08:00:00"/>
    <n v="6.8"/>
    <n v="1"/>
    <n v="8"/>
  </r>
  <r>
    <s v="E020"/>
    <x v="19"/>
    <x v="4"/>
    <n v="73"/>
    <n v="80"/>
    <n v="84"/>
    <n v="68"/>
    <n v="0.91"/>
    <n v="22"/>
    <d v="1899-12-30T08:00:00"/>
    <n v="6.9"/>
    <n v="7"/>
    <n v="8"/>
  </r>
  <r>
    <s v="E020"/>
    <x v="19"/>
    <x v="5"/>
    <n v="81"/>
    <n v="80"/>
    <n v="83"/>
    <n v="72"/>
    <n v="0.92"/>
    <n v="21"/>
    <d v="1899-12-30T08:00:00"/>
    <n v="6.7"/>
    <n v="-1"/>
    <n v="8"/>
  </r>
  <r>
    <s v="E020"/>
    <x v="19"/>
    <x v="6"/>
    <n v="78"/>
    <n v="80"/>
    <n v="85"/>
    <n v="68"/>
    <n v="0.91"/>
    <n v="24"/>
    <d v="1899-12-30T08:00:00"/>
    <n v="6.6"/>
    <n v="2"/>
    <n v="8"/>
  </r>
  <r>
    <s v="E020"/>
    <x v="19"/>
    <x v="7"/>
    <n v="72"/>
    <n v="80"/>
    <n v="82"/>
    <n v="68"/>
    <n v="0.87"/>
    <n v="20"/>
    <d v="1899-12-30T08:00:00"/>
    <n v="6.6"/>
    <n v="8"/>
    <n v="8"/>
  </r>
  <r>
    <s v="E021"/>
    <x v="20"/>
    <x v="0"/>
    <n v="72"/>
    <n v="80"/>
    <n v="95"/>
    <n v="83"/>
    <n v="0.96"/>
    <n v="29"/>
    <d v="1899-12-30T09:15:00"/>
    <n v="8.1"/>
    <n v="8"/>
    <n v="9.25"/>
  </r>
  <r>
    <s v="E021"/>
    <x v="20"/>
    <x v="1"/>
    <n v="72"/>
    <n v="80"/>
    <n v="92"/>
    <n v="80"/>
    <n v="0.97"/>
    <n v="29"/>
    <d v="1899-12-30T09:15:00"/>
    <n v="8.1999999999999993"/>
    <n v="8"/>
    <n v="9.25"/>
  </r>
  <r>
    <s v="E021"/>
    <x v="20"/>
    <x v="2"/>
    <n v="76"/>
    <n v="80"/>
    <n v="95"/>
    <n v="77"/>
    <n v="0.93"/>
    <n v="31"/>
    <d v="1899-12-30T09:15:00"/>
    <n v="8.1"/>
    <n v="4"/>
    <n v="9.25"/>
  </r>
  <r>
    <s v="E021"/>
    <x v="20"/>
    <x v="3"/>
    <n v="76"/>
    <n v="80"/>
    <n v="95"/>
    <n v="80"/>
    <n v="0.96"/>
    <n v="30"/>
    <d v="1899-12-30T09:15:00"/>
    <n v="8"/>
    <n v="4"/>
    <n v="9.25"/>
  </r>
  <r>
    <s v="E021"/>
    <x v="20"/>
    <x v="4"/>
    <n v="73"/>
    <n v="80"/>
    <n v="89"/>
    <n v="78"/>
    <n v="0.96"/>
    <n v="29"/>
    <d v="1899-12-30T09:15:00"/>
    <n v="7.8"/>
    <n v="7"/>
    <n v="9.25"/>
  </r>
  <r>
    <s v="E021"/>
    <x v="20"/>
    <x v="5"/>
    <n v="72"/>
    <n v="80"/>
    <n v="93"/>
    <n v="79"/>
    <n v="0.97"/>
    <n v="31"/>
    <d v="1899-12-30T09:15:00"/>
    <n v="7.8"/>
    <n v="8"/>
    <n v="9.25"/>
  </r>
  <r>
    <s v="E021"/>
    <x v="20"/>
    <x v="6"/>
    <n v="86"/>
    <n v="80"/>
    <n v="95"/>
    <n v="79"/>
    <n v="0.95"/>
    <n v="28"/>
    <d v="1899-12-30T09:15:00"/>
    <n v="7.9"/>
    <n v="-6"/>
    <n v="9.25"/>
  </r>
  <r>
    <s v="E021"/>
    <x v="20"/>
    <x v="7"/>
    <n v="85"/>
    <n v="80"/>
    <n v="94"/>
    <n v="78"/>
    <n v="0.96"/>
    <n v="29"/>
    <d v="1899-12-30T09:15:00"/>
    <n v="8.1999999999999993"/>
    <n v="-5"/>
    <n v="9.25"/>
  </r>
  <r>
    <s v="E022"/>
    <x v="21"/>
    <x v="0"/>
    <n v="95"/>
    <n v="80"/>
    <n v="86"/>
    <n v="78"/>
    <n v="0.92"/>
    <n v="36"/>
    <d v="1899-12-30T09:00:00"/>
    <n v="7.7"/>
    <n v="-15"/>
    <n v="9"/>
  </r>
  <r>
    <s v="E022"/>
    <x v="21"/>
    <x v="1"/>
    <n v="91"/>
    <n v="80"/>
    <n v="87"/>
    <n v="79"/>
    <n v="0.92"/>
    <n v="31"/>
    <d v="1899-12-30T09:00:00"/>
    <n v="8"/>
    <n v="-11"/>
    <n v="9"/>
  </r>
  <r>
    <s v="E022"/>
    <x v="21"/>
    <x v="2"/>
    <n v="93"/>
    <n v="80"/>
    <n v="87"/>
    <n v="78"/>
    <n v="0.9"/>
    <n v="33"/>
    <d v="1899-12-30T09:00:00"/>
    <n v="7.7"/>
    <n v="-13"/>
    <n v="9"/>
  </r>
  <r>
    <s v="E022"/>
    <x v="21"/>
    <x v="3"/>
    <n v="95"/>
    <n v="80"/>
    <n v="84"/>
    <n v="81"/>
    <n v="0.89"/>
    <n v="33"/>
    <d v="1899-12-30T09:00:00"/>
    <n v="7.9"/>
    <n v="-15"/>
    <n v="9"/>
  </r>
  <r>
    <s v="E022"/>
    <x v="21"/>
    <x v="4"/>
    <n v="93"/>
    <n v="80"/>
    <n v="84"/>
    <n v="83"/>
    <n v="0.92"/>
    <n v="35"/>
    <d v="1899-12-30T09:00:00"/>
    <n v="7.6"/>
    <n v="-13"/>
    <n v="9"/>
  </r>
  <r>
    <s v="E022"/>
    <x v="21"/>
    <x v="5"/>
    <n v="90"/>
    <n v="80"/>
    <n v="86"/>
    <n v="80"/>
    <n v="0.88"/>
    <n v="35"/>
    <d v="1899-12-30T09:00:00"/>
    <n v="7.6"/>
    <n v="-10"/>
    <n v="9"/>
  </r>
  <r>
    <s v="E022"/>
    <x v="21"/>
    <x v="6"/>
    <n v="79"/>
    <n v="80"/>
    <n v="88"/>
    <n v="79"/>
    <n v="0.89"/>
    <n v="35"/>
    <d v="1899-12-30T09:00:00"/>
    <n v="7.9"/>
    <n v="1"/>
    <n v="9"/>
  </r>
  <r>
    <s v="E022"/>
    <x v="21"/>
    <x v="7"/>
    <n v="81"/>
    <n v="80"/>
    <n v="84"/>
    <n v="79"/>
    <n v="0.88"/>
    <n v="32"/>
    <d v="1899-12-30T09:00:00"/>
    <n v="7.8"/>
    <n v="-1"/>
    <n v="9"/>
  </r>
  <r>
    <s v="E023"/>
    <x v="22"/>
    <x v="0"/>
    <n v="80"/>
    <n v="80"/>
    <n v="82"/>
    <n v="83"/>
    <n v="0.93"/>
    <n v="39"/>
    <d v="1899-12-30T09:15:00"/>
    <n v="8.6"/>
    <n v="0"/>
    <n v="9.25"/>
  </r>
  <r>
    <s v="E023"/>
    <x v="22"/>
    <x v="1"/>
    <n v="81"/>
    <n v="80"/>
    <n v="86"/>
    <n v="86"/>
    <n v="0.9"/>
    <n v="40"/>
    <d v="1899-12-30T09:15:00"/>
    <n v="8.4"/>
    <n v="-1"/>
    <n v="9.25"/>
  </r>
  <r>
    <s v="E023"/>
    <x v="22"/>
    <x v="2"/>
    <n v="72"/>
    <n v="80"/>
    <n v="88"/>
    <n v="82"/>
    <n v="0.91"/>
    <n v="40"/>
    <d v="1899-12-30T09:15:00"/>
    <n v="8.3000000000000007"/>
    <n v="8"/>
    <n v="9.25"/>
  </r>
  <r>
    <s v="E023"/>
    <x v="22"/>
    <x v="3"/>
    <n v="82"/>
    <n v="80"/>
    <n v="83"/>
    <n v="88"/>
    <n v="0.92"/>
    <n v="43"/>
    <d v="1899-12-30T09:15:00"/>
    <n v="8.4"/>
    <n v="-2"/>
    <n v="9.25"/>
  </r>
  <r>
    <s v="E023"/>
    <x v="22"/>
    <x v="4"/>
    <n v="75"/>
    <n v="80"/>
    <n v="86"/>
    <n v="84"/>
    <n v="0.88"/>
    <n v="43"/>
    <d v="1899-12-30T09:15:00"/>
    <n v="8.5"/>
    <n v="5"/>
    <n v="9.25"/>
  </r>
  <r>
    <s v="E023"/>
    <x v="22"/>
    <x v="5"/>
    <n v="80"/>
    <n v="80"/>
    <n v="87"/>
    <n v="82"/>
    <n v="0.93"/>
    <n v="38"/>
    <d v="1899-12-30T09:15:00"/>
    <n v="8.1999999999999993"/>
    <n v="0"/>
    <n v="9.25"/>
  </r>
  <r>
    <s v="E023"/>
    <x v="22"/>
    <x v="6"/>
    <n v="81"/>
    <n v="80"/>
    <n v="82"/>
    <n v="88"/>
    <n v="0.92"/>
    <n v="40"/>
    <d v="1899-12-30T09:15:00"/>
    <n v="8.6"/>
    <n v="-1"/>
    <n v="9.25"/>
  </r>
  <r>
    <s v="E023"/>
    <x v="22"/>
    <x v="7"/>
    <n v="80"/>
    <n v="80"/>
    <n v="86"/>
    <n v="84"/>
    <n v="0.91"/>
    <n v="38"/>
    <d v="1899-12-30T09:15:00"/>
    <n v="8.5"/>
    <n v="0"/>
    <n v="9.25"/>
  </r>
  <r>
    <s v="E024"/>
    <x v="23"/>
    <x v="0"/>
    <n v="81"/>
    <n v="80"/>
    <n v="90"/>
    <n v="69"/>
    <n v="0.95"/>
    <n v="26"/>
    <d v="1899-12-30T09:00:00"/>
    <n v="6.7"/>
    <n v="-1"/>
    <n v="9"/>
  </r>
  <r>
    <s v="E024"/>
    <x v="23"/>
    <x v="1"/>
    <n v="77"/>
    <n v="80"/>
    <n v="90"/>
    <n v="69"/>
    <n v="0.93"/>
    <n v="23"/>
    <d v="1899-12-30T09:00:00"/>
    <n v="7"/>
    <n v="3"/>
    <n v="9"/>
  </r>
  <r>
    <s v="E024"/>
    <x v="23"/>
    <x v="2"/>
    <n v="75"/>
    <n v="80"/>
    <n v="94"/>
    <n v="68"/>
    <n v="0.97"/>
    <n v="21"/>
    <d v="1899-12-30T09:00:00"/>
    <n v="7"/>
    <n v="5"/>
    <n v="9"/>
  </r>
  <r>
    <s v="E024"/>
    <x v="23"/>
    <x v="3"/>
    <n v="80"/>
    <n v="80"/>
    <n v="92"/>
    <n v="72"/>
    <n v="0.93"/>
    <n v="23"/>
    <d v="1899-12-30T09:00:00"/>
    <n v="6.9"/>
    <n v="0"/>
    <n v="9"/>
  </r>
  <r>
    <s v="E024"/>
    <x v="23"/>
    <x v="4"/>
    <n v="73"/>
    <n v="80"/>
    <n v="89"/>
    <n v="71"/>
    <n v="0.97"/>
    <n v="23"/>
    <d v="1899-12-30T09:00:00"/>
    <n v="6.9"/>
    <n v="7"/>
    <n v="9"/>
  </r>
  <r>
    <s v="E024"/>
    <x v="23"/>
    <x v="5"/>
    <n v="79"/>
    <n v="80"/>
    <n v="89"/>
    <n v="69"/>
    <n v="0.96"/>
    <n v="23"/>
    <d v="1899-12-30T09:00:00"/>
    <n v="6.7"/>
    <n v="1"/>
    <n v="9"/>
  </r>
  <r>
    <s v="E024"/>
    <x v="23"/>
    <x v="6"/>
    <n v="86"/>
    <n v="80"/>
    <n v="94"/>
    <n v="70"/>
    <n v="0.97"/>
    <n v="24"/>
    <d v="1899-12-30T09:00:00"/>
    <n v="6.6"/>
    <n v="-6"/>
    <n v="9"/>
  </r>
  <r>
    <s v="E024"/>
    <x v="23"/>
    <x v="7"/>
    <n v="85"/>
    <n v="80"/>
    <n v="91"/>
    <n v="71"/>
    <n v="0.96"/>
    <n v="26"/>
    <d v="1899-12-30T09:00:00"/>
    <n v="7"/>
    <n v="-5"/>
    <n v="9"/>
  </r>
  <r>
    <s v="E025"/>
    <x v="24"/>
    <x v="0"/>
    <n v="90"/>
    <n v="80"/>
    <n v="85"/>
    <n v="80"/>
    <n v="0.88"/>
    <n v="29"/>
    <d v="1899-12-30T09:15:00"/>
    <n v="7.9"/>
    <n v="-10"/>
    <n v="9.25"/>
  </r>
  <r>
    <s v="E025"/>
    <x v="24"/>
    <x v="1"/>
    <n v="93"/>
    <n v="80"/>
    <n v="82"/>
    <n v="82"/>
    <n v="0.9"/>
    <n v="29"/>
    <d v="1899-12-30T09:15:00"/>
    <n v="8"/>
    <n v="-13"/>
    <n v="9.25"/>
  </r>
  <r>
    <s v="E025"/>
    <x v="24"/>
    <x v="2"/>
    <n v="87"/>
    <n v="80"/>
    <n v="84"/>
    <n v="79"/>
    <n v="0.88"/>
    <n v="31"/>
    <d v="1899-12-30T09:15:00"/>
    <n v="7.9"/>
    <n v="-7"/>
    <n v="9.25"/>
  </r>
  <r>
    <s v="E025"/>
    <x v="24"/>
    <x v="3"/>
    <n v="94"/>
    <n v="80"/>
    <n v="83"/>
    <n v="80"/>
    <n v="0.89"/>
    <n v="30"/>
    <d v="1899-12-30T09:15:00"/>
    <n v="8.1"/>
    <n v="-14"/>
    <n v="9.25"/>
  </r>
  <r>
    <s v="E025"/>
    <x v="24"/>
    <x v="4"/>
    <n v="87"/>
    <n v="80"/>
    <n v="87"/>
    <n v="81"/>
    <n v="0.9"/>
    <n v="32"/>
    <d v="1899-12-30T09:15:00"/>
    <n v="7.8"/>
    <n v="-7"/>
    <n v="9.25"/>
  </r>
  <r>
    <s v="E025"/>
    <x v="24"/>
    <x v="5"/>
    <n v="90"/>
    <n v="80"/>
    <n v="88"/>
    <n v="80"/>
    <n v="0.87"/>
    <n v="29"/>
    <d v="1899-12-30T09:15:00"/>
    <n v="8.1999999999999993"/>
    <n v="-10"/>
    <n v="9.25"/>
  </r>
  <r>
    <s v="E025"/>
    <x v="24"/>
    <x v="6"/>
    <n v="75"/>
    <n v="80"/>
    <n v="86"/>
    <n v="77"/>
    <n v="0.9"/>
    <n v="28"/>
    <d v="1899-12-30T09:15:00"/>
    <n v="8"/>
    <n v="5"/>
    <n v="9.25"/>
  </r>
  <r>
    <s v="E025"/>
    <x v="24"/>
    <x v="7"/>
    <n v="81"/>
    <n v="80"/>
    <n v="85"/>
    <n v="83"/>
    <n v="0.93"/>
    <n v="31"/>
    <d v="1899-12-30T09:15:00"/>
    <n v="8"/>
    <n v="-1"/>
    <n v="9.25"/>
  </r>
  <r>
    <s v="E026"/>
    <x v="25"/>
    <x v="0"/>
    <n v="78"/>
    <n v="80"/>
    <n v="85"/>
    <n v="77"/>
    <n v="0.87"/>
    <n v="36"/>
    <d v="1899-12-30T09:00:00"/>
    <n v="7.7"/>
    <n v="2"/>
    <n v="9"/>
  </r>
  <r>
    <s v="E026"/>
    <x v="25"/>
    <x v="1"/>
    <n v="73"/>
    <n v="80"/>
    <n v="84"/>
    <n v="78"/>
    <n v="0.93"/>
    <n v="34"/>
    <d v="1899-12-30T09:00:00"/>
    <n v="7.8"/>
    <n v="7"/>
    <n v="9"/>
  </r>
  <r>
    <s v="E026"/>
    <x v="25"/>
    <x v="2"/>
    <n v="72"/>
    <n v="80"/>
    <n v="85"/>
    <n v="77"/>
    <n v="0.87"/>
    <n v="35"/>
    <d v="1899-12-30T09:00:00"/>
    <n v="8"/>
    <n v="8"/>
    <n v="9"/>
  </r>
  <r>
    <s v="E026"/>
    <x v="25"/>
    <x v="3"/>
    <n v="78"/>
    <n v="80"/>
    <n v="88"/>
    <n v="82"/>
    <n v="0.92"/>
    <n v="35"/>
    <d v="1899-12-30T09:00:00"/>
    <n v="7.9"/>
    <n v="2"/>
    <n v="9"/>
  </r>
  <r>
    <s v="E026"/>
    <x v="25"/>
    <x v="4"/>
    <n v="76"/>
    <n v="80"/>
    <n v="84"/>
    <n v="82"/>
    <n v="0.91"/>
    <n v="36"/>
    <d v="1899-12-30T09:00:00"/>
    <n v="7.6"/>
    <n v="4"/>
    <n v="9"/>
  </r>
  <r>
    <s v="E026"/>
    <x v="25"/>
    <x v="5"/>
    <n v="76"/>
    <n v="80"/>
    <n v="86"/>
    <n v="81"/>
    <n v="0.92"/>
    <n v="30"/>
    <d v="1899-12-30T09:00:00"/>
    <n v="8"/>
    <n v="4"/>
    <n v="9"/>
  </r>
  <r>
    <s v="E026"/>
    <x v="25"/>
    <x v="6"/>
    <n v="72"/>
    <n v="80"/>
    <n v="84"/>
    <n v="79"/>
    <n v="0.93"/>
    <n v="34"/>
    <d v="1899-12-30T09:00:00"/>
    <n v="7.7"/>
    <n v="8"/>
    <n v="9"/>
  </r>
  <r>
    <s v="E026"/>
    <x v="25"/>
    <x v="7"/>
    <n v="77"/>
    <n v="80"/>
    <n v="87"/>
    <n v="78"/>
    <n v="0.88"/>
    <n v="30"/>
    <d v="1899-12-30T09:00:00"/>
    <n v="7.9"/>
    <n v="3"/>
    <n v="9"/>
  </r>
  <r>
    <s v="E027"/>
    <x v="26"/>
    <x v="0"/>
    <n v="76"/>
    <n v="80"/>
    <n v="95"/>
    <n v="85"/>
    <n v="0.92"/>
    <n v="42"/>
    <d v="1899-12-30T09:15:00"/>
    <n v="8.4"/>
    <n v="4"/>
    <n v="9.25"/>
  </r>
  <r>
    <s v="E027"/>
    <x v="26"/>
    <x v="1"/>
    <n v="81"/>
    <n v="80"/>
    <n v="95"/>
    <n v="87"/>
    <n v="0.98"/>
    <n v="38"/>
    <d v="1899-12-30T09:15:00"/>
    <n v="8.5"/>
    <n v="-1"/>
    <n v="9.25"/>
  </r>
  <r>
    <s v="E027"/>
    <x v="26"/>
    <x v="2"/>
    <n v="72"/>
    <n v="80"/>
    <n v="91"/>
    <n v="87"/>
    <n v="0.95"/>
    <n v="42"/>
    <d v="1899-12-30T09:15:00"/>
    <n v="8.1999999999999993"/>
    <n v="8"/>
    <n v="9.25"/>
  </r>
  <r>
    <s v="E027"/>
    <x v="26"/>
    <x v="3"/>
    <n v="78"/>
    <n v="80"/>
    <n v="92"/>
    <n v="85"/>
    <n v="0.95"/>
    <n v="39"/>
    <d v="1899-12-30T09:15:00"/>
    <n v="8.4"/>
    <n v="2"/>
    <n v="9.25"/>
  </r>
  <r>
    <s v="E027"/>
    <x v="26"/>
    <x v="4"/>
    <n v="82"/>
    <n v="80"/>
    <n v="92"/>
    <n v="88"/>
    <n v="0.97"/>
    <n v="38"/>
    <d v="1899-12-30T09:15:00"/>
    <n v="8.4"/>
    <n v="-2"/>
    <n v="9.25"/>
  </r>
  <r>
    <s v="E027"/>
    <x v="26"/>
    <x v="5"/>
    <n v="78"/>
    <n v="80"/>
    <n v="90"/>
    <n v="85"/>
    <n v="0.93"/>
    <n v="44"/>
    <d v="1899-12-30T09:15:00"/>
    <n v="8.3000000000000007"/>
    <n v="2"/>
    <n v="9.25"/>
  </r>
  <r>
    <s v="E027"/>
    <x v="26"/>
    <x v="6"/>
    <n v="74"/>
    <n v="80"/>
    <n v="95"/>
    <n v="88"/>
    <n v="0.95"/>
    <n v="38"/>
    <d v="1899-12-30T09:15:00"/>
    <n v="8.1999999999999993"/>
    <n v="6"/>
    <n v="9.25"/>
  </r>
  <r>
    <s v="E027"/>
    <x v="26"/>
    <x v="7"/>
    <n v="78"/>
    <n v="80"/>
    <n v="94"/>
    <n v="88"/>
    <n v="0.96"/>
    <n v="42"/>
    <d v="1899-12-30T09:15:00"/>
    <n v="8.4"/>
    <n v="2"/>
    <n v="9.25"/>
  </r>
  <r>
    <s v="E028"/>
    <x v="27"/>
    <x v="0"/>
    <n v="95"/>
    <n v="80"/>
    <n v="88"/>
    <n v="70"/>
    <n v="0.92"/>
    <n v="20"/>
    <d v="1899-12-30T09:00:00"/>
    <n v="6.7"/>
    <n v="-15"/>
    <n v="9"/>
  </r>
  <r>
    <s v="E028"/>
    <x v="27"/>
    <x v="1"/>
    <n v="88"/>
    <n v="80"/>
    <n v="88"/>
    <n v="67"/>
    <n v="0.92"/>
    <n v="24"/>
    <d v="1899-12-30T09:00:00"/>
    <n v="7"/>
    <n v="-8"/>
    <n v="9"/>
  </r>
  <r>
    <s v="E028"/>
    <x v="27"/>
    <x v="2"/>
    <n v="95"/>
    <n v="80"/>
    <n v="83"/>
    <n v="67"/>
    <n v="0.91"/>
    <n v="24"/>
    <d v="1899-12-30T09:00:00"/>
    <n v="6.9"/>
    <n v="-15"/>
    <n v="9"/>
  </r>
  <r>
    <s v="E028"/>
    <x v="27"/>
    <x v="3"/>
    <n v="94"/>
    <n v="80"/>
    <n v="86"/>
    <n v="70"/>
    <n v="0.93"/>
    <n v="25"/>
    <d v="1899-12-30T09:00:00"/>
    <n v="6.8"/>
    <n v="-14"/>
    <n v="9"/>
  </r>
  <r>
    <s v="E028"/>
    <x v="27"/>
    <x v="4"/>
    <n v="85"/>
    <n v="80"/>
    <n v="87"/>
    <n v="71"/>
    <n v="0.91"/>
    <n v="22"/>
    <d v="1899-12-30T09:00:00"/>
    <n v="6.9"/>
    <n v="-5"/>
    <n v="9"/>
  </r>
  <r>
    <s v="E028"/>
    <x v="27"/>
    <x v="5"/>
    <n v="88"/>
    <n v="80"/>
    <n v="83"/>
    <n v="69"/>
    <n v="0.88"/>
    <n v="22"/>
    <d v="1899-12-30T09:00:00"/>
    <n v="6.6"/>
    <n v="-8"/>
    <n v="9"/>
  </r>
  <r>
    <s v="E028"/>
    <x v="27"/>
    <x v="6"/>
    <n v="93"/>
    <n v="80"/>
    <n v="86"/>
    <n v="68"/>
    <n v="0.92"/>
    <n v="24"/>
    <d v="1899-12-30T09:00:00"/>
    <n v="6.7"/>
    <n v="-13"/>
    <n v="9"/>
  </r>
  <r>
    <s v="E028"/>
    <x v="27"/>
    <x v="7"/>
    <n v="92"/>
    <n v="80"/>
    <n v="84"/>
    <n v="71"/>
    <n v="0.89"/>
    <n v="26"/>
    <d v="1899-12-30T09:00:00"/>
    <n v="6.8"/>
    <n v="-12"/>
    <n v="9"/>
  </r>
  <r>
    <s v="E029"/>
    <x v="28"/>
    <x v="0"/>
    <n v="82"/>
    <n v="80"/>
    <n v="87"/>
    <n v="82"/>
    <n v="0.93"/>
    <n v="28"/>
    <d v="1899-12-30T09:15:00"/>
    <n v="7.9"/>
    <n v="-2"/>
    <n v="9.25"/>
  </r>
  <r>
    <s v="E029"/>
    <x v="28"/>
    <x v="1"/>
    <n v="77"/>
    <n v="80"/>
    <n v="84"/>
    <n v="78"/>
    <n v="0.91"/>
    <n v="30"/>
    <d v="1899-12-30T09:15:00"/>
    <n v="7.9"/>
    <n v="3"/>
    <n v="9.25"/>
  </r>
  <r>
    <s v="E029"/>
    <x v="28"/>
    <x v="2"/>
    <n v="78"/>
    <n v="80"/>
    <n v="87"/>
    <n v="82"/>
    <n v="0.87"/>
    <n v="28"/>
    <d v="1899-12-30T09:15:00"/>
    <n v="7.9"/>
    <n v="2"/>
    <n v="9.25"/>
  </r>
  <r>
    <s v="E029"/>
    <x v="28"/>
    <x v="3"/>
    <n v="82"/>
    <n v="80"/>
    <n v="88"/>
    <n v="82"/>
    <n v="0.88"/>
    <n v="32"/>
    <d v="1899-12-30T09:15:00"/>
    <n v="7.8"/>
    <n v="-2"/>
    <n v="9.25"/>
  </r>
  <r>
    <s v="E029"/>
    <x v="28"/>
    <x v="4"/>
    <n v="78"/>
    <n v="80"/>
    <n v="83"/>
    <n v="83"/>
    <n v="0.93"/>
    <n v="31"/>
    <d v="1899-12-30T09:15:00"/>
    <n v="8.1999999999999993"/>
    <n v="2"/>
    <n v="9.25"/>
  </r>
  <r>
    <s v="E029"/>
    <x v="28"/>
    <x v="5"/>
    <n v="79"/>
    <n v="80"/>
    <n v="86"/>
    <n v="82"/>
    <n v="0.9"/>
    <n v="29"/>
    <d v="1899-12-30T09:15:00"/>
    <n v="8.1999999999999993"/>
    <n v="1"/>
    <n v="9.25"/>
  </r>
  <r>
    <s v="E029"/>
    <x v="28"/>
    <x v="6"/>
    <n v="79"/>
    <n v="80"/>
    <n v="86"/>
    <n v="83"/>
    <n v="0.92"/>
    <n v="29"/>
    <d v="1899-12-30T09:15:00"/>
    <n v="8.1999999999999993"/>
    <n v="1"/>
    <n v="9.25"/>
  </r>
  <r>
    <s v="E029"/>
    <x v="28"/>
    <x v="7"/>
    <n v="81"/>
    <n v="80"/>
    <n v="86"/>
    <n v="77"/>
    <n v="0.9"/>
    <n v="31"/>
    <d v="1899-12-30T09:15:00"/>
    <n v="8.1999999999999993"/>
    <n v="-1"/>
    <n v="9.25"/>
  </r>
  <r>
    <s v="E030"/>
    <x v="29"/>
    <x v="0"/>
    <n v="80"/>
    <n v="80"/>
    <n v="94"/>
    <n v="82"/>
    <n v="0.97"/>
    <n v="36"/>
    <d v="1899-12-30T09:00:00"/>
    <n v="7.9"/>
    <n v="0"/>
    <n v="9"/>
  </r>
  <r>
    <s v="E030"/>
    <x v="29"/>
    <x v="1"/>
    <n v="80"/>
    <n v="80"/>
    <n v="93"/>
    <n v="81"/>
    <n v="0.93"/>
    <n v="35"/>
    <d v="1899-12-30T09:00:00"/>
    <n v="8"/>
    <n v="0"/>
    <n v="9"/>
  </r>
  <r>
    <s v="E030"/>
    <x v="29"/>
    <x v="2"/>
    <n v="82"/>
    <n v="80"/>
    <n v="90"/>
    <n v="78"/>
    <n v="0.95"/>
    <n v="30"/>
    <d v="1899-12-30T09:00:00"/>
    <n v="7.7"/>
    <n v="-2"/>
    <n v="9"/>
  </r>
  <r>
    <s v="E030"/>
    <x v="29"/>
    <x v="3"/>
    <n v="80"/>
    <n v="80"/>
    <n v="91"/>
    <n v="78"/>
    <n v="0.96"/>
    <n v="32"/>
    <d v="1899-12-30T09:00:00"/>
    <n v="7.9"/>
    <n v="0"/>
    <n v="9"/>
  </r>
  <r>
    <s v="E030"/>
    <x v="29"/>
    <x v="4"/>
    <n v="80"/>
    <n v="80"/>
    <n v="90"/>
    <n v="82"/>
    <n v="0.93"/>
    <n v="33"/>
    <d v="1899-12-30T09:00:00"/>
    <n v="7.6"/>
    <n v="0"/>
    <n v="9"/>
  </r>
  <r>
    <s v="E030"/>
    <x v="29"/>
    <x v="5"/>
    <n v="82"/>
    <n v="80"/>
    <n v="90"/>
    <n v="83"/>
    <n v="0.92"/>
    <n v="33"/>
    <d v="1899-12-30T09:00:00"/>
    <n v="7.6"/>
    <n v="-2"/>
    <n v="9"/>
  </r>
  <r>
    <s v="E030"/>
    <x v="29"/>
    <x v="6"/>
    <n v="77"/>
    <n v="80"/>
    <n v="94"/>
    <n v="82"/>
    <n v="0.92"/>
    <n v="31"/>
    <d v="1899-12-30T09:00:00"/>
    <n v="7.6"/>
    <n v="3"/>
    <n v="9"/>
  </r>
  <r>
    <s v="E030"/>
    <x v="29"/>
    <x v="7"/>
    <n v="73"/>
    <n v="80"/>
    <n v="94"/>
    <n v="81"/>
    <n v="0.93"/>
    <n v="30"/>
    <d v="1899-12-30T09:00:00"/>
    <n v="7.7"/>
    <n v="7"/>
    <n v="9"/>
  </r>
  <r>
    <s v="E031"/>
    <x v="30"/>
    <x v="0"/>
    <n v="86"/>
    <n v="80"/>
    <n v="88"/>
    <n v="82"/>
    <n v="0.93"/>
    <n v="44"/>
    <d v="1899-12-30T09:15:00"/>
    <n v="8.6"/>
    <n v="-6"/>
    <n v="9.25"/>
  </r>
  <r>
    <s v="E031"/>
    <x v="30"/>
    <x v="1"/>
    <n v="86"/>
    <n v="80"/>
    <n v="82"/>
    <n v="83"/>
    <n v="0.92"/>
    <n v="44"/>
    <d v="1899-12-30T09:15:00"/>
    <n v="8.6"/>
    <n v="-6"/>
    <n v="9.25"/>
  </r>
  <r>
    <s v="E031"/>
    <x v="30"/>
    <x v="2"/>
    <n v="91"/>
    <n v="80"/>
    <n v="83"/>
    <n v="87"/>
    <n v="0.87"/>
    <n v="44"/>
    <d v="1899-12-30T09:15:00"/>
    <n v="8.1999999999999993"/>
    <n v="-11"/>
    <n v="9.25"/>
  </r>
  <r>
    <s v="E031"/>
    <x v="30"/>
    <x v="3"/>
    <n v="95"/>
    <n v="80"/>
    <n v="86"/>
    <n v="87"/>
    <n v="0.87"/>
    <n v="41"/>
    <d v="1899-12-30T09:15:00"/>
    <n v="8.6"/>
    <n v="-15"/>
    <n v="9.25"/>
  </r>
  <r>
    <s v="E031"/>
    <x v="30"/>
    <x v="4"/>
    <n v="85"/>
    <n v="80"/>
    <n v="86"/>
    <n v="82"/>
    <n v="0.88"/>
    <n v="39"/>
    <d v="1899-12-30T09:15:00"/>
    <n v="8.3000000000000007"/>
    <n v="-5"/>
    <n v="9.25"/>
  </r>
  <r>
    <s v="E031"/>
    <x v="30"/>
    <x v="5"/>
    <n v="94"/>
    <n v="80"/>
    <n v="82"/>
    <n v="88"/>
    <n v="0.93"/>
    <n v="41"/>
    <d v="1899-12-30T09:15:00"/>
    <n v="8.1999999999999993"/>
    <n v="-14"/>
    <n v="9.25"/>
  </r>
  <r>
    <s v="E031"/>
    <x v="30"/>
    <x v="6"/>
    <n v="95"/>
    <n v="80"/>
    <n v="83"/>
    <n v="87"/>
    <n v="0.93"/>
    <n v="44"/>
    <d v="1899-12-30T09:15:00"/>
    <n v="8.5"/>
    <n v="-15"/>
    <n v="9.25"/>
  </r>
  <r>
    <s v="E031"/>
    <x v="30"/>
    <x v="7"/>
    <n v="94"/>
    <n v="80"/>
    <n v="82"/>
    <n v="85"/>
    <n v="0.88"/>
    <n v="43"/>
    <d v="1899-12-30T09:15:00"/>
    <n v="8.6"/>
    <n v="-14"/>
    <n v="9.25"/>
  </r>
  <r>
    <s v="E032"/>
    <x v="31"/>
    <x v="0"/>
    <n v="76"/>
    <n v="80"/>
    <n v="85"/>
    <n v="67"/>
    <n v="0.88"/>
    <n v="23"/>
    <d v="1899-12-30T09:00:00"/>
    <n v="6.9"/>
    <n v="4"/>
    <n v="9"/>
  </r>
  <r>
    <s v="E032"/>
    <x v="31"/>
    <x v="1"/>
    <n v="78"/>
    <n v="80"/>
    <n v="86"/>
    <n v="69"/>
    <n v="0.9"/>
    <n v="21"/>
    <d v="1899-12-30T09:00:00"/>
    <n v="6.9"/>
    <n v="2"/>
    <n v="9"/>
  </r>
  <r>
    <s v="E032"/>
    <x v="31"/>
    <x v="2"/>
    <n v="74"/>
    <n v="80"/>
    <n v="83"/>
    <n v="69"/>
    <n v="0.91"/>
    <n v="21"/>
    <d v="1899-12-30T09:00:00"/>
    <n v="6.9"/>
    <n v="6"/>
    <n v="9"/>
  </r>
  <r>
    <s v="E032"/>
    <x v="31"/>
    <x v="3"/>
    <n v="78"/>
    <n v="80"/>
    <n v="85"/>
    <n v="72"/>
    <n v="0.9"/>
    <n v="24"/>
    <d v="1899-12-30T09:00:00"/>
    <n v="6.6"/>
    <n v="2"/>
    <n v="9"/>
  </r>
  <r>
    <s v="E032"/>
    <x v="31"/>
    <x v="4"/>
    <n v="81"/>
    <n v="80"/>
    <n v="84"/>
    <n v="71"/>
    <n v="0.89"/>
    <n v="23"/>
    <d v="1899-12-30T09:00:00"/>
    <n v="7"/>
    <n v="-1"/>
    <n v="9"/>
  </r>
  <r>
    <s v="E032"/>
    <x v="31"/>
    <x v="5"/>
    <n v="72"/>
    <n v="80"/>
    <n v="82"/>
    <n v="70"/>
    <n v="0.87"/>
    <n v="21"/>
    <d v="1899-12-30T09:00:00"/>
    <n v="6.8"/>
    <n v="8"/>
    <n v="9"/>
  </r>
  <r>
    <s v="E032"/>
    <x v="31"/>
    <x v="6"/>
    <n v="75"/>
    <n v="80"/>
    <n v="88"/>
    <n v="68"/>
    <n v="0.89"/>
    <n v="24"/>
    <d v="1899-12-30T09:00:00"/>
    <n v="6.8"/>
    <n v="5"/>
    <n v="9"/>
  </r>
  <r>
    <s v="E032"/>
    <x v="31"/>
    <x v="7"/>
    <n v="80"/>
    <n v="80"/>
    <n v="88"/>
    <n v="66"/>
    <n v="0.92"/>
    <n v="26"/>
    <d v="1899-12-30T09:00:00"/>
    <n v="6.6"/>
    <n v="0"/>
    <n v="9"/>
  </r>
  <r>
    <s v="E033"/>
    <x v="32"/>
    <x v="0"/>
    <n v="78"/>
    <n v="80"/>
    <n v="95"/>
    <n v="77"/>
    <n v="0.95"/>
    <n v="29"/>
    <d v="1899-12-30T09:15:00"/>
    <n v="7.8"/>
    <n v="2"/>
    <n v="9.25"/>
  </r>
  <r>
    <s v="E033"/>
    <x v="32"/>
    <x v="1"/>
    <n v="81"/>
    <n v="80"/>
    <n v="89"/>
    <n v="81"/>
    <n v="0.96"/>
    <n v="28"/>
    <d v="1899-12-30T09:15:00"/>
    <n v="8"/>
    <n v="-1"/>
    <n v="9.25"/>
  </r>
  <r>
    <s v="E033"/>
    <x v="32"/>
    <x v="2"/>
    <n v="77"/>
    <n v="80"/>
    <n v="92"/>
    <n v="79"/>
    <n v="0.93"/>
    <n v="30"/>
    <d v="1899-12-30T09:15:00"/>
    <n v="8.1999999999999993"/>
    <n v="3"/>
    <n v="9.25"/>
  </r>
  <r>
    <s v="E033"/>
    <x v="32"/>
    <x v="3"/>
    <n v="80"/>
    <n v="80"/>
    <n v="92"/>
    <n v="78"/>
    <n v="0.95"/>
    <n v="32"/>
    <d v="1899-12-30T09:15:00"/>
    <n v="7.8"/>
    <n v="0"/>
    <n v="9.25"/>
  </r>
  <r>
    <s v="E033"/>
    <x v="32"/>
    <x v="4"/>
    <n v="77"/>
    <n v="80"/>
    <n v="91"/>
    <n v="83"/>
    <n v="0.92"/>
    <n v="28"/>
    <d v="1899-12-30T09:15:00"/>
    <n v="7.8"/>
    <n v="3"/>
    <n v="9.25"/>
  </r>
  <r>
    <s v="E033"/>
    <x v="32"/>
    <x v="5"/>
    <n v="79"/>
    <n v="80"/>
    <n v="91"/>
    <n v="79"/>
    <n v="0.95"/>
    <n v="28"/>
    <d v="1899-12-30T09:15:00"/>
    <n v="8"/>
    <n v="1"/>
    <n v="9.25"/>
  </r>
  <r>
    <s v="E033"/>
    <x v="32"/>
    <x v="6"/>
    <n v="72"/>
    <n v="80"/>
    <n v="95"/>
    <n v="79"/>
    <n v="0.95"/>
    <n v="28"/>
    <d v="1899-12-30T09:15:00"/>
    <n v="8"/>
    <n v="8"/>
    <n v="9.25"/>
  </r>
  <r>
    <s v="E033"/>
    <x v="32"/>
    <x v="7"/>
    <n v="81"/>
    <n v="80"/>
    <n v="91"/>
    <n v="78"/>
    <n v="0.97"/>
    <n v="31"/>
    <d v="1899-12-30T09:15:00"/>
    <n v="8"/>
    <n v="-1"/>
    <n v="9.25"/>
  </r>
  <r>
    <s v="E034"/>
    <x v="33"/>
    <x v="0"/>
    <n v="82"/>
    <n v="80"/>
    <n v="87"/>
    <n v="80"/>
    <n v="0.91"/>
    <n v="31"/>
    <d v="1899-12-30T09:00:00"/>
    <n v="7.6"/>
    <n v="-2"/>
    <n v="9"/>
  </r>
  <r>
    <s v="E034"/>
    <x v="33"/>
    <x v="1"/>
    <n v="80"/>
    <n v="80"/>
    <n v="84"/>
    <n v="79"/>
    <n v="0.92"/>
    <n v="31"/>
    <d v="1899-12-30T09:00:00"/>
    <n v="7.9"/>
    <n v="0"/>
    <n v="9"/>
  </r>
  <r>
    <s v="E034"/>
    <x v="33"/>
    <x v="2"/>
    <n v="87"/>
    <n v="80"/>
    <n v="84"/>
    <n v="83"/>
    <n v="0.87"/>
    <n v="33"/>
    <d v="1899-12-30T09:00:00"/>
    <n v="7.6"/>
    <n v="-7"/>
    <n v="9"/>
  </r>
  <r>
    <s v="E034"/>
    <x v="33"/>
    <x v="3"/>
    <n v="89"/>
    <n v="80"/>
    <n v="88"/>
    <n v="81"/>
    <n v="0.87"/>
    <n v="33"/>
    <d v="1899-12-30T09:00:00"/>
    <n v="7.6"/>
    <n v="-9"/>
    <n v="9"/>
  </r>
  <r>
    <s v="E034"/>
    <x v="33"/>
    <x v="4"/>
    <n v="94"/>
    <n v="80"/>
    <n v="84"/>
    <n v="78"/>
    <n v="0.87"/>
    <n v="33"/>
    <d v="1899-12-30T09:00:00"/>
    <n v="7.9"/>
    <n v="-14"/>
    <n v="9"/>
  </r>
  <r>
    <s v="E034"/>
    <x v="33"/>
    <x v="5"/>
    <n v="93"/>
    <n v="80"/>
    <n v="82"/>
    <n v="78"/>
    <n v="0.89"/>
    <n v="32"/>
    <d v="1899-12-30T09:00:00"/>
    <n v="7.6"/>
    <n v="-13"/>
    <n v="9"/>
  </r>
  <r>
    <s v="E034"/>
    <x v="33"/>
    <x v="6"/>
    <n v="93"/>
    <n v="80"/>
    <n v="87"/>
    <n v="78"/>
    <n v="0.88"/>
    <n v="34"/>
    <d v="1899-12-30T09:00:00"/>
    <n v="7.6"/>
    <n v="-13"/>
    <n v="9"/>
  </r>
  <r>
    <s v="E034"/>
    <x v="33"/>
    <x v="7"/>
    <n v="86"/>
    <n v="80"/>
    <n v="83"/>
    <n v="80"/>
    <n v="0.91"/>
    <n v="31"/>
    <d v="1899-12-30T09:00:00"/>
    <n v="7.8"/>
    <n v="-6"/>
    <n v="9"/>
  </r>
  <r>
    <s v="E035"/>
    <x v="34"/>
    <x v="0"/>
    <n v="94"/>
    <n v="80"/>
    <n v="82"/>
    <n v="87"/>
    <n v="0.93"/>
    <n v="39"/>
    <d v="1899-12-30T09:15:00"/>
    <n v="8.6"/>
    <n v="-14"/>
    <n v="9.25"/>
  </r>
  <r>
    <s v="E035"/>
    <x v="34"/>
    <x v="1"/>
    <n v="85"/>
    <n v="80"/>
    <n v="82"/>
    <n v="87"/>
    <n v="0.93"/>
    <n v="43"/>
    <d v="1899-12-30T09:15:00"/>
    <n v="8.3000000000000007"/>
    <n v="-5"/>
    <n v="9.25"/>
  </r>
  <r>
    <s v="E035"/>
    <x v="34"/>
    <x v="2"/>
    <n v="78"/>
    <n v="80"/>
    <n v="84"/>
    <n v="87"/>
    <n v="0.91"/>
    <n v="44"/>
    <d v="1899-12-30T09:15:00"/>
    <n v="8.5"/>
    <n v="2"/>
    <n v="9.25"/>
  </r>
  <r>
    <s v="E035"/>
    <x v="34"/>
    <x v="3"/>
    <n v="79"/>
    <n v="80"/>
    <n v="86"/>
    <n v="87"/>
    <n v="0.9"/>
    <n v="41"/>
    <d v="1899-12-30T09:15:00"/>
    <n v="8.5"/>
    <n v="1"/>
    <n v="9.25"/>
  </r>
  <r>
    <s v="E035"/>
    <x v="34"/>
    <x v="4"/>
    <n v="79"/>
    <n v="80"/>
    <n v="84"/>
    <n v="85"/>
    <n v="0.88"/>
    <n v="38"/>
    <d v="1899-12-30T09:15:00"/>
    <n v="8.3000000000000007"/>
    <n v="1"/>
    <n v="9.25"/>
  </r>
  <r>
    <s v="E035"/>
    <x v="34"/>
    <x v="5"/>
    <n v="81"/>
    <n v="80"/>
    <n v="84"/>
    <n v="84"/>
    <n v="0.93"/>
    <n v="40"/>
    <d v="1899-12-30T09:15:00"/>
    <n v="8.3000000000000007"/>
    <n v="-1"/>
    <n v="9.25"/>
  </r>
  <r>
    <s v="E035"/>
    <x v="34"/>
    <x v="6"/>
    <n v="82"/>
    <n v="80"/>
    <n v="84"/>
    <n v="86"/>
    <n v="0.91"/>
    <n v="42"/>
    <d v="1899-12-30T09:15:00"/>
    <n v="8.6"/>
    <n v="-2"/>
    <n v="9.25"/>
  </r>
  <r>
    <s v="E035"/>
    <x v="34"/>
    <x v="7"/>
    <n v="82"/>
    <n v="80"/>
    <n v="88"/>
    <n v="83"/>
    <n v="0.89"/>
    <n v="39"/>
    <d v="1899-12-30T09:15:00"/>
    <n v="8.3000000000000007"/>
    <n v="-2"/>
    <n v="9.25"/>
  </r>
  <r>
    <s v="E036"/>
    <x v="35"/>
    <x v="0"/>
    <n v="72"/>
    <n v="80"/>
    <n v="95"/>
    <n v="67"/>
    <n v="0.92"/>
    <n v="21"/>
    <d v="1899-12-30T09:00:00"/>
    <n v="6.7"/>
    <n v="8"/>
    <n v="9"/>
  </r>
  <r>
    <s v="E036"/>
    <x v="35"/>
    <x v="1"/>
    <n v="81"/>
    <n v="80"/>
    <n v="90"/>
    <n v="69"/>
    <n v="0.94"/>
    <n v="26"/>
    <d v="1899-12-30T09:00:00"/>
    <n v="6.6"/>
    <n v="-1"/>
    <n v="9"/>
  </r>
  <r>
    <s v="E036"/>
    <x v="35"/>
    <x v="2"/>
    <n v="82"/>
    <n v="80"/>
    <n v="89"/>
    <n v="70"/>
    <n v="0.97"/>
    <n v="22"/>
    <d v="1899-12-30T09:00:00"/>
    <n v="6.7"/>
    <n v="-2"/>
    <n v="9"/>
  </r>
  <r>
    <s v="E036"/>
    <x v="35"/>
    <x v="3"/>
    <n v="79"/>
    <n v="80"/>
    <n v="89"/>
    <n v="71"/>
    <n v="0.96"/>
    <n v="26"/>
    <d v="1899-12-30T09:00:00"/>
    <n v="7"/>
    <n v="1"/>
    <n v="9"/>
  </r>
  <r>
    <s v="E036"/>
    <x v="35"/>
    <x v="4"/>
    <n v="74"/>
    <n v="80"/>
    <n v="89"/>
    <n v="71"/>
    <n v="0.96"/>
    <n v="20"/>
    <d v="1899-12-30T09:00:00"/>
    <n v="7"/>
    <n v="6"/>
    <n v="9"/>
  </r>
  <r>
    <s v="E036"/>
    <x v="35"/>
    <x v="5"/>
    <n v="81"/>
    <n v="80"/>
    <n v="95"/>
    <n v="70"/>
    <n v="0.98"/>
    <n v="26"/>
    <d v="1899-12-30T09:00:00"/>
    <n v="6.7"/>
    <n v="-1"/>
    <n v="9"/>
  </r>
  <r>
    <s v="E036"/>
    <x v="35"/>
    <x v="6"/>
    <n v="78"/>
    <n v="80"/>
    <n v="94"/>
    <n v="72"/>
    <n v="0.92"/>
    <n v="23"/>
    <d v="1899-12-30T09:00:00"/>
    <n v="6.8"/>
    <n v="2"/>
    <n v="9"/>
  </r>
  <r>
    <s v="E036"/>
    <x v="35"/>
    <x v="7"/>
    <n v="78"/>
    <n v="80"/>
    <n v="91"/>
    <n v="71"/>
    <n v="0.98"/>
    <n v="24"/>
    <d v="1899-12-30T09:00:00"/>
    <n v="6.6"/>
    <n v="2"/>
    <n v="9"/>
  </r>
  <r>
    <s v="E037"/>
    <x v="36"/>
    <x v="0"/>
    <n v="73"/>
    <n v="80"/>
    <n v="82"/>
    <n v="80"/>
    <n v="0.89"/>
    <n v="31"/>
    <d v="1899-12-30T08:00:00"/>
    <n v="7.9"/>
    <n v="7"/>
    <n v="8"/>
  </r>
  <r>
    <s v="E037"/>
    <x v="36"/>
    <x v="1"/>
    <n v="79"/>
    <n v="80"/>
    <n v="86"/>
    <n v="82"/>
    <n v="0.91"/>
    <n v="32"/>
    <d v="1899-12-30T08:00:00"/>
    <n v="8.1999999999999993"/>
    <n v="1"/>
    <n v="8"/>
  </r>
  <r>
    <s v="E037"/>
    <x v="36"/>
    <x v="2"/>
    <n v="90"/>
    <n v="80"/>
    <n v="88"/>
    <n v="81"/>
    <n v="0.91"/>
    <n v="31"/>
    <d v="1899-12-30T08:00:00"/>
    <n v="8.1999999999999993"/>
    <n v="-10"/>
    <n v="8"/>
  </r>
  <r>
    <s v="E037"/>
    <x v="36"/>
    <x v="3"/>
    <n v="93"/>
    <n v="80"/>
    <n v="83"/>
    <n v="77"/>
    <n v="0.93"/>
    <n v="31"/>
    <d v="1899-12-30T08:00:00"/>
    <n v="8.1"/>
    <n v="-13"/>
    <n v="8"/>
  </r>
  <r>
    <s v="E037"/>
    <x v="36"/>
    <x v="4"/>
    <n v="95"/>
    <n v="80"/>
    <n v="85"/>
    <n v="77"/>
    <n v="0.88"/>
    <n v="32"/>
    <d v="1899-12-30T08:00:00"/>
    <n v="7.9"/>
    <n v="-15"/>
    <n v="8"/>
  </r>
  <r>
    <s v="E037"/>
    <x v="36"/>
    <x v="5"/>
    <n v="89"/>
    <n v="80"/>
    <n v="85"/>
    <n v="77"/>
    <n v="0.93"/>
    <n v="31"/>
    <d v="1899-12-30T08:00:00"/>
    <n v="8"/>
    <n v="-9"/>
    <n v="8"/>
  </r>
  <r>
    <s v="E037"/>
    <x v="36"/>
    <x v="6"/>
    <n v="91"/>
    <n v="80"/>
    <n v="84"/>
    <n v="81"/>
    <n v="0.89"/>
    <n v="30"/>
    <d v="1899-12-30T08:00:00"/>
    <n v="7.9"/>
    <n v="-11"/>
    <n v="8"/>
  </r>
  <r>
    <s v="E037"/>
    <x v="36"/>
    <x v="7"/>
    <n v="95"/>
    <n v="80"/>
    <n v="87"/>
    <n v="83"/>
    <n v="0.92"/>
    <n v="28"/>
    <d v="1899-12-30T08:00:00"/>
    <n v="8"/>
    <n v="-15"/>
    <n v="8"/>
  </r>
  <r>
    <s v="E038"/>
    <x v="37"/>
    <x v="0"/>
    <n v="91"/>
    <n v="80"/>
    <n v="84"/>
    <n v="82"/>
    <n v="0.87"/>
    <n v="35"/>
    <d v="1899-12-30T09:15:00"/>
    <n v="7.9"/>
    <n v="-11"/>
    <n v="9.25"/>
  </r>
  <r>
    <s v="E038"/>
    <x v="37"/>
    <x v="1"/>
    <n v="91"/>
    <n v="80"/>
    <n v="82"/>
    <n v="82"/>
    <n v="0.87"/>
    <n v="30"/>
    <d v="1899-12-30T09:15:00"/>
    <n v="7.8"/>
    <n v="-11"/>
    <n v="9.25"/>
  </r>
  <r>
    <s v="E038"/>
    <x v="37"/>
    <x v="2"/>
    <n v="79"/>
    <n v="80"/>
    <n v="84"/>
    <n v="78"/>
    <n v="0.93"/>
    <n v="31"/>
    <d v="1899-12-30T09:15:00"/>
    <n v="7.9"/>
    <n v="1"/>
    <n v="9.25"/>
  </r>
  <r>
    <s v="E038"/>
    <x v="37"/>
    <x v="3"/>
    <n v="76"/>
    <n v="80"/>
    <n v="87"/>
    <n v="77"/>
    <n v="0.89"/>
    <n v="34"/>
    <d v="1899-12-30T09:15:00"/>
    <n v="7.9"/>
    <n v="4"/>
    <n v="9.25"/>
  </r>
  <r>
    <s v="E038"/>
    <x v="37"/>
    <x v="4"/>
    <n v="76"/>
    <n v="80"/>
    <n v="83"/>
    <n v="82"/>
    <n v="0.88"/>
    <n v="30"/>
    <d v="1899-12-30T09:15:00"/>
    <n v="7.8"/>
    <n v="4"/>
    <n v="9.25"/>
  </r>
  <r>
    <s v="E038"/>
    <x v="37"/>
    <x v="5"/>
    <n v="79"/>
    <n v="80"/>
    <n v="88"/>
    <n v="79"/>
    <n v="0.87"/>
    <n v="31"/>
    <d v="1899-12-30T09:15:00"/>
    <n v="7.9"/>
    <n v="1"/>
    <n v="9.25"/>
  </r>
  <r>
    <s v="E038"/>
    <x v="37"/>
    <x v="6"/>
    <n v="76"/>
    <n v="80"/>
    <n v="85"/>
    <n v="78"/>
    <n v="0.92"/>
    <n v="36"/>
    <d v="1899-12-30T09:15:00"/>
    <n v="7.8"/>
    <n v="4"/>
    <n v="9.25"/>
  </r>
  <r>
    <s v="E038"/>
    <x v="37"/>
    <x v="7"/>
    <n v="72"/>
    <n v="80"/>
    <n v="85"/>
    <n v="81"/>
    <n v="0.91"/>
    <n v="34"/>
    <d v="1899-12-30T09:15:00"/>
    <n v="7.8"/>
    <n v="8"/>
    <n v="9.25"/>
  </r>
  <r>
    <s v="E039"/>
    <x v="38"/>
    <x v="0"/>
    <n v="81"/>
    <n v="80"/>
    <n v="92"/>
    <n v="87"/>
    <n v="0.93"/>
    <n v="43"/>
    <d v="1899-12-30T09:00:00"/>
    <n v="8.6"/>
    <n v="-1"/>
    <n v="9"/>
  </r>
  <r>
    <s v="E039"/>
    <x v="38"/>
    <x v="1"/>
    <n v="79"/>
    <n v="80"/>
    <n v="90"/>
    <n v="85"/>
    <n v="0.97"/>
    <n v="40"/>
    <d v="1899-12-30T09:00:00"/>
    <n v="8.1999999999999993"/>
    <n v="1"/>
    <n v="9"/>
  </r>
  <r>
    <s v="E039"/>
    <x v="38"/>
    <x v="2"/>
    <n v="73"/>
    <n v="80"/>
    <n v="93"/>
    <n v="86"/>
    <n v="0.95"/>
    <n v="42"/>
    <d v="1899-12-30T09:00:00"/>
    <n v="8.3000000000000007"/>
    <n v="7"/>
    <n v="9"/>
  </r>
  <r>
    <s v="E039"/>
    <x v="38"/>
    <x v="3"/>
    <n v="81"/>
    <n v="80"/>
    <n v="92"/>
    <n v="84"/>
    <n v="0.98"/>
    <n v="42"/>
    <d v="1899-12-30T09:00:00"/>
    <n v="8.3000000000000007"/>
    <n v="-1"/>
    <n v="9"/>
  </r>
  <r>
    <s v="E039"/>
    <x v="38"/>
    <x v="4"/>
    <n v="76"/>
    <n v="80"/>
    <n v="90"/>
    <n v="84"/>
    <n v="0.92"/>
    <n v="41"/>
    <d v="1899-12-30T09:00:00"/>
    <n v="8.5"/>
    <n v="4"/>
    <n v="9"/>
  </r>
  <r>
    <s v="E039"/>
    <x v="38"/>
    <x v="5"/>
    <n v="81"/>
    <n v="80"/>
    <n v="93"/>
    <n v="88"/>
    <n v="0.95"/>
    <n v="38"/>
    <d v="1899-12-30T09:00:00"/>
    <n v="8.5"/>
    <n v="-1"/>
    <n v="9"/>
  </r>
  <r>
    <s v="E039"/>
    <x v="38"/>
    <x v="6"/>
    <n v="78"/>
    <n v="80"/>
    <n v="95"/>
    <n v="85"/>
    <n v="0.95"/>
    <n v="40"/>
    <d v="1899-12-30T09:00:00"/>
    <n v="8.6"/>
    <n v="2"/>
    <n v="9"/>
  </r>
  <r>
    <s v="E039"/>
    <x v="38"/>
    <x v="7"/>
    <n v="82"/>
    <n v="80"/>
    <n v="95"/>
    <n v="83"/>
    <n v="0.96"/>
    <n v="44"/>
    <d v="1899-12-30T09:00:00"/>
    <n v="8.5"/>
    <n v="-2"/>
    <n v="9"/>
  </r>
  <r>
    <s v="E040"/>
    <x v="39"/>
    <x v="0"/>
    <n v="82"/>
    <n v="80"/>
    <n v="83"/>
    <n v="72"/>
    <n v="0.91"/>
    <n v="21"/>
    <d v="1899-12-30T09:15:00"/>
    <n v="6.8"/>
    <n v="-2"/>
    <n v="9.25"/>
  </r>
  <r>
    <s v="E040"/>
    <x v="39"/>
    <x v="1"/>
    <n v="78"/>
    <n v="80"/>
    <n v="86"/>
    <n v="72"/>
    <n v="0.88"/>
    <n v="20"/>
    <d v="1899-12-30T09:15:00"/>
    <n v="6.7"/>
    <n v="2"/>
    <n v="9.25"/>
  </r>
  <r>
    <s v="E040"/>
    <x v="39"/>
    <x v="2"/>
    <n v="72"/>
    <n v="80"/>
    <n v="85"/>
    <n v="72"/>
    <n v="0.9"/>
    <n v="23"/>
    <d v="1899-12-30T09:15:00"/>
    <n v="6.6"/>
    <n v="8"/>
    <n v="9.25"/>
  </r>
  <r>
    <s v="E040"/>
    <x v="39"/>
    <x v="3"/>
    <n v="80"/>
    <n v="80"/>
    <n v="84"/>
    <n v="67"/>
    <n v="0.91"/>
    <n v="23"/>
    <d v="1899-12-30T09:15:00"/>
    <n v="7"/>
    <n v="0"/>
    <n v="9.25"/>
  </r>
  <r>
    <s v="E040"/>
    <x v="39"/>
    <x v="4"/>
    <n v="91"/>
    <n v="80"/>
    <n v="83"/>
    <n v="70"/>
    <n v="0.91"/>
    <n v="21"/>
    <d v="1899-12-30T09:15:00"/>
    <n v="6.9"/>
    <n v="-11"/>
    <n v="9.25"/>
  </r>
  <r>
    <s v="E040"/>
    <x v="39"/>
    <x v="5"/>
    <n v="93"/>
    <n v="80"/>
    <n v="86"/>
    <n v="71"/>
    <n v="0.91"/>
    <n v="24"/>
    <d v="1899-12-30T09:15:00"/>
    <n v="6.9"/>
    <n v="-13"/>
    <n v="9.25"/>
  </r>
  <r>
    <s v="E040"/>
    <x v="39"/>
    <x v="6"/>
    <n v="90"/>
    <n v="80"/>
    <n v="83"/>
    <n v="72"/>
    <n v="0.92"/>
    <n v="20"/>
    <d v="1899-12-30T09:15:00"/>
    <n v="6.9"/>
    <n v="-10"/>
    <n v="9.25"/>
  </r>
  <r>
    <s v="E040"/>
    <x v="39"/>
    <x v="7"/>
    <n v="93"/>
    <n v="80"/>
    <n v="87"/>
    <n v="68"/>
    <n v="0.91"/>
    <n v="25"/>
    <d v="1899-12-30T09:15:00"/>
    <n v="6.6"/>
    <n v="-13"/>
    <n v="9.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A61F67-83C5-489E-8F73-D2D9FE6441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54:L65" firstHeaderRow="1" firstDataRow="1" firstDataCol="1"/>
  <pivotFields count="13">
    <pivotField showAll="0"/>
    <pivotField axis="axisRow" showAll="0" measureFilter="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5" showAll="0">
      <items count="9">
        <item x="0"/>
        <item x="1"/>
        <item x="2"/>
        <item x="3"/>
        <item x="4"/>
        <item x="5"/>
        <item x="6"/>
        <item x="7"/>
        <item t="default"/>
      </items>
    </pivotField>
    <pivotField showAll="0"/>
    <pivotField showAll="0"/>
    <pivotField showAll="0"/>
    <pivotField showAll="0"/>
    <pivotField numFmtId="9" showAll="0"/>
    <pivotField dataField="1" showAll="0"/>
    <pivotField numFmtId="46" showAll="0"/>
    <pivotField showAll="0"/>
    <pivotField showAll="0"/>
    <pivotField showAll="0"/>
  </pivotFields>
  <rowFields count="1">
    <field x="1"/>
  </rowFields>
  <rowItems count="11">
    <i>
      <x v="2"/>
    </i>
    <i>
      <x v="6"/>
    </i>
    <i>
      <x v="10"/>
    </i>
    <i>
      <x v="14"/>
    </i>
    <i>
      <x v="18"/>
    </i>
    <i>
      <x v="22"/>
    </i>
    <i>
      <x v="26"/>
    </i>
    <i>
      <x v="30"/>
    </i>
    <i>
      <x v="34"/>
    </i>
    <i>
      <x v="38"/>
    </i>
    <i t="grand">
      <x/>
    </i>
  </rowItems>
  <colItems count="1">
    <i/>
  </colItems>
  <dataFields count="1">
    <dataField name="Sum of Inbound Calls Taken" fld="8" baseField="0" baseItem="0"/>
  </dataFields>
  <formats count="12">
    <format>
      <pivotArea type="all" dataOnly="0" outline="0" fieldPosition="0"/>
    </format>
    <format>
      <pivotArea outline="0" collapsedLevelsAreSubtotals="1" fieldPosition="0"/>
    </format>
    <format>
      <pivotArea field="2" type="button" dataOnly="0" labelOnly="1" outline="0"/>
    </format>
    <format>
      <pivotArea dataOnly="0" labelOnly="1" grandRow="1" outline="0" fieldPosition="0"/>
    </format>
    <format>
      <pivotArea type="all" dataOnly="0" outline="0" fieldPosition="0"/>
    </format>
    <format>
      <pivotArea outline="0" collapsedLevelsAreSubtotals="1" fieldPosition="0"/>
    </format>
    <format>
      <pivotArea field="2" type="button" dataOnly="0" labelOnly="1" outline="0"/>
    </format>
    <format>
      <pivotArea dataOnly="0" labelOnly="1" grandRow="1" outline="0" fieldPosition="0"/>
    </format>
    <format>
      <pivotArea type="all" dataOnly="0" outline="0" fieldPosition="0"/>
    </format>
    <format>
      <pivotArea outline="0" collapsedLevelsAreSubtotals="1" fieldPosition="0"/>
    </format>
    <format>
      <pivotArea field="2" type="button" dataOnly="0" labelOnly="1" outline="0"/>
    </format>
    <format>
      <pivotArea dataOnly="0" labelOnly="1" grandRow="1" outline="0" fieldPosition="0"/>
    </format>
  </formats>
  <chartFormats count="11">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1" count="1" selected="0">
            <x v="2"/>
          </reference>
        </references>
      </pivotArea>
    </chartFormat>
    <chartFormat chart="14" format="14">
      <pivotArea type="data" outline="0" fieldPosition="0">
        <references count="2">
          <reference field="4294967294" count="1" selected="0">
            <x v="0"/>
          </reference>
          <reference field="1" count="1" selected="0">
            <x v="6"/>
          </reference>
        </references>
      </pivotArea>
    </chartFormat>
    <chartFormat chart="14" format="15">
      <pivotArea type="data" outline="0" fieldPosition="0">
        <references count="2">
          <reference field="4294967294" count="1" selected="0">
            <x v="0"/>
          </reference>
          <reference field="1" count="1" selected="0">
            <x v="10"/>
          </reference>
        </references>
      </pivotArea>
    </chartFormat>
    <chartFormat chart="14" format="16">
      <pivotArea type="data" outline="0" fieldPosition="0">
        <references count="2">
          <reference field="4294967294" count="1" selected="0">
            <x v="0"/>
          </reference>
          <reference field="1" count="1" selected="0">
            <x v="14"/>
          </reference>
        </references>
      </pivotArea>
    </chartFormat>
    <chartFormat chart="14" format="17">
      <pivotArea type="data" outline="0" fieldPosition="0">
        <references count="2">
          <reference field="4294967294" count="1" selected="0">
            <x v="0"/>
          </reference>
          <reference field="1" count="1" selected="0">
            <x v="18"/>
          </reference>
        </references>
      </pivotArea>
    </chartFormat>
    <chartFormat chart="14" format="18">
      <pivotArea type="data" outline="0" fieldPosition="0">
        <references count="2">
          <reference field="4294967294" count="1" selected="0">
            <x v="0"/>
          </reference>
          <reference field="1" count="1" selected="0">
            <x v="22"/>
          </reference>
        </references>
      </pivotArea>
    </chartFormat>
    <chartFormat chart="14" format="19">
      <pivotArea type="data" outline="0" fieldPosition="0">
        <references count="2">
          <reference field="4294967294" count="1" selected="0">
            <x v="0"/>
          </reference>
          <reference field="1" count="1" selected="0">
            <x v="26"/>
          </reference>
        </references>
      </pivotArea>
    </chartFormat>
    <chartFormat chart="14" format="20">
      <pivotArea type="data" outline="0" fieldPosition="0">
        <references count="2">
          <reference field="4294967294" count="1" selected="0">
            <x v="0"/>
          </reference>
          <reference field="1" count="1" selected="0">
            <x v="30"/>
          </reference>
        </references>
      </pivotArea>
    </chartFormat>
    <chartFormat chart="14" format="21">
      <pivotArea type="data" outline="0" fieldPosition="0">
        <references count="2">
          <reference field="4294967294" count="1" selected="0">
            <x v="0"/>
          </reference>
          <reference field="1" count="1" selected="0">
            <x v="34"/>
          </reference>
        </references>
      </pivotArea>
    </chartFormat>
    <chartFormat chart="14" format="22">
      <pivotArea type="data" outline="0" fieldPosition="0">
        <references count="2">
          <reference field="4294967294" count="1" selected="0">
            <x v="0"/>
          </reference>
          <reference field="1" count="1" selected="0">
            <x v="38"/>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6F1CF7-FAB8-415A-AFB7-DF91BEFA95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54:I65" firstHeaderRow="1" firstDataRow="1" firstDataCol="1"/>
  <pivotFields count="13">
    <pivotField showAll="0"/>
    <pivotField axis="axisRow" showAll="0" measureFilter="1" sortType="descending">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autoSortScope>
        <pivotArea dataOnly="0" outline="0" fieldPosition="0">
          <references count="1">
            <reference field="4294967294" count="1" selected="0">
              <x v="0"/>
            </reference>
          </references>
        </pivotArea>
      </autoSortScope>
    </pivotField>
    <pivotField numFmtId="15" showAll="0">
      <items count="9">
        <item x="0"/>
        <item x="1"/>
        <item x="2"/>
        <item x="3"/>
        <item x="4"/>
        <item x="5"/>
        <item x="6"/>
        <item x="7"/>
        <item t="default"/>
      </items>
    </pivotField>
    <pivotField showAll="0"/>
    <pivotField showAll="0"/>
    <pivotField showAll="0"/>
    <pivotField showAll="0"/>
    <pivotField numFmtId="9" showAll="0"/>
    <pivotField showAll="0"/>
    <pivotField numFmtId="46" showAll="0"/>
    <pivotField showAll="0"/>
    <pivotField dataField="1" showAll="0"/>
    <pivotField showAll="0"/>
  </pivotFields>
  <rowFields count="1">
    <field x="1"/>
  </rowFields>
  <rowItems count="11">
    <i>
      <x v="16"/>
    </i>
    <i>
      <x v="25"/>
    </i>
    <i>
      <x v="3"/>
    </i>
    <i>
      <x v="4"/>
    </i>
    <i>
      <x v="20"/>
    </i>
    <i>
      <x v="31"/>
    </i>
    <i>
      <x v="6"/>
    </i>
    <i>
      <x v="1"/>
    </i>
    <i>
      <x/>
    </i>
    <i>
      <x v="26"/>
    </i>
    <i t="grand">
      <x/>
    </i>
  </rowItems>
  <colItems count="1">
    <i/>
  </colItems>
  <dataFields count="1">
    <dataField name="Sum of Deficit" fld="11" baseField="0" baseItem="0"/>
  </dataFields>
  <formats count="12">
    <format>
      <pivotArea type="all" dataOnly="0" outline="0" fieldPosition="0"/>
    </format>
    <format>
      <pivotArea outline="0" collapsedLevelsAreSubtotals="1" fieldPosition="0"/>
    </format>
    <format>
      <pivotArea field="2" type="button" dataOnly="0" labelOnly="1" outline="0"/>
    </format>
    <format>
      <pivotArea dataOnly="0" labelOnly="1" grandRow="1" outline="0" fieldPosition="0"/>
    </format>
    <format>
      <pivotArea type="all" dataOnly="0" outline="0" fieldPosition="0"/>
    </format>
    <format>
      <pivotArea outline="0" collapsedLevelsAreSubtotals="1" fieldPosition="0"/>
    </format>
    <format>
      <pivotArea field="2" type="button" dataOnly="0" labelOnly="1" outline="0"/>
    </format>
    <format>
      <pivotArea dataOnly="0" labelOnly="1" grandRow="1" outline="0" fieldPosition="0"/>
    </format>
    <format>
      <pivotArea type="all" dataOnly="0" outline="0" fieldPosition="0"/>
    </format>
    <format>
      <pivotArea outline="0" collapsedLevelsAreSubtotals="1" fieldPosition="0"/>
    </format>
    <format>
      <pivotArea field="2" type="button" dataOnly="0" labelOnly="1" outline="0"/>
    </format>
    <format>
      <pivotArea dataOnly="0" labelOnly="1" grandRow="1" outline="0"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81482-B09A-4B79-A6F6-64D2C47B8E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0:O51" firstHeaderRow="0" firstDataRow="1" firstDataCol="0"/>
  <pivotFields count="13">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5" showAll="0">
      <items count="9">
        <item x="0"/>
        <item x="1"/>
        <item x="2"/>
        <item x="3"/>
        <item x="4"/>
        <item x="5"/>
        <item x="6"/>
        <item x="7"/>
        <item t="default"/>
      </items>
    </pivotField>
    <pivotField dataField="1" showAll="0"/>
    <pivotField dataField="1" showAll="0"/>
    <pivotField dataField="1" showAll="0"/>
    <pivotField dataField="1" showAll="0"/>
    <pivotField dataField="1" numFmtId="9" showAll="0"/>
    <pivotField dataField="1" showAll="0"/>
    <pivotField numFmtId="46" showAll="0"/>
    <pivotField dataField="1" showAll="0"/>
    <pivotField dataField="1" showAll="0"/>
    <pivotField showAll="0"/>
  </pivotFields>
  <rowItems count="1">
    <i/>
  </rowItems>
  <colFields count="1">
    <field x="-2"/>
  </colFields>
  <colItems count="8">
    <i>
      <x/>
    </i>
    <i i="1">
      <x v="1"/>
    </i>
    <i i="2">
      <x v="2"/>
    </i>
    <i i="3">
      <x v="3"/>
    </i>
    <i i="4">
      <x v="4"/>
    </i>
    <i i="5">
      <x v="5"/>
    </i>
    <i i="6">
      <x v="6"/>
    </i>
    <i i="7">
      <x v="7"/>
    </i>
  </colItems>
  <dataFields count="8">
    <dataField name="Sum of Daily Production" fld="3" baseField="0" baseItem="0"/>
    <dataField name="Sum of Daily Target" fld="4" baseField="0" baseItem="0"/>
    <dataField name="Sum of Deficit" fld="11" baseField="0" baseItem="0"/>
    <dataField name="Sum of Inbound Calls Taken" fld="8" baseField="0" baseItem="0"/>
    <dataField name="Average of Quality File Score" fld="5" subtotal="average" baseField="0" baseItem="1" numFmtId="2"/>
    <dataField name="Average of Quality Call Score" fld="6" subtotal="average" baseField="0" baseItem="1" numFmtId="2"/>
    <dataField name="Average of Accuracy %" fld="7" subtotal="average" baseField="0" baseItem="1" numFmtId="10"/>
    <dataField name="Average of Floor Hours" fld="10" subtotal="average" baseField="0" baseItem="6"/>
  </dataFields>
  <formats count="12">
    <format>
      <pivotArea outline="0" collapsedLevelsAreSubtotals="1" fieldPosition="0">
        <references count="1">
          <reference field="4294967294" count="1" selected="0">
            <x v="6"/>
          </reference>
        </references>
      </pivotArea>
    </format>
    <format>
      <pivotArea outline="0" collapsedLevelsAreSubtotals="1" fieldPosition="0">
        <references count="1">
          <reference field="4294967294" count="2" selected="0">
            <x v="4"/>
            <x v="5"/>
          </reference>
        </references>
      </pivotArea>
    </format>
    <format>
      <pivotArea outline="0" collapsedLevelsAreSubtotals="1" fieldPosition="0">
        <references count="1">
          <reference field="4294967294" count="1" selected="0">
            <x v="7"/>
          </reference>
        </references>
      </pivotArea>
    </format>
    <format>
      <pivotArea type="all" dataOnly="0" outline="0" fieldPosition="0"/>
    </format>
    <format>
      <pivotArea outline="0" collapsedLevelsAreSubtotals="1" fieldPosition="0"/>
    </format>
    <format>
      <pivotArea dataOnly="0" labelOnly="1" outline="0" fieldPosition="0">
        <references count="1">
          <reference field="4294967294" count="8">
            <x v="0"/>
            <x v="1"/>
            <x v="2"/>
            <x v="3"/>
            <x v="4"/>
            <x v="5"/>
            <x v="6"/>
            <x v="7"/>
          </reference>
        </references>
      </pivotArea>
    </format>
    <format>
      <pivotArea type="all" dataOnly="0" outline="0" fieldPosition="0"/>
    </format>
    <format>
      <pivotArea outline="0" collapsedLevelsAreSubtotals="1" fieldPosition="0"/>
    </format>
    <format>
      <pivotArea dataOnly="0" labelOnly="1" outline="0" fieldPosition="0">
        <references count="1">
          <reference field="4294967294" count="8">
            <x v="0"/>
            <x v="1"/>
            <x v="2"/>
            <x v="3"/>
            <x v="4"/>
            <x v="5"/>
            <x v="6"/>
            <x v="7"/>
          </reference>
        </references>
      </pivotArea>
    </format>
    <format>
      <pivotArea type="all" dataOnly="0" outline="0" fieldPosition="0"/>
    </format>
    <format>
      <pivotArea outline="0" collapsedLevelsAreSubtotals="1" fieldPosition="0"/>
    </format>
    <format>
      <pivotArea dataOnly="0" labelOnly="1" outline="0" fieldPosition="0">
        <references count="1">
          <reference field="4294967294"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DF2017-140B-47B8-A7D0-ACCCC24BF9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50:F59" firstHeaderRow="0" firstDataRow="1" firstDataCol="1"/>
  <pivotFields count="13">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numFmtId="15" showAll="0">
      <items count="9">
        <item x="0"/>
        <item x="1"/>
        <item x="2"/>
        <item x="3"/>
        <item x="4"/>
        <item x="5"/>
        <item x="6"/>
        <item x="7"/>
        <item t="default"/>
      </items>
    </pivotField>
    <pivotField dataField="1" showAll="0"/>
    <pivotField dataField="1" showAll="0"/>
    <pivotField showAll="0"/>
    <pivotField showAll="0"/>
    <pivotField numFmtId="9" showAll="0"/>
    <pivotField showAll="0"/>
    <pivotField numFmtId="46" showAll="0"/>
    <pivotField showAll="0"/>
    <pivotField dataField="1" showAll="0"/>
    <pivotField showAl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Sum of Daily Production" fld="3" baseField="0" baseItem="0"/>
    <dataField name="Sum of Daily Target" fld="4" baseField="0" baseItem="0"/>
    <dataField name="Sum of Deficit" fld="11" baseField="0" baseItem="0"/>
  </dataFields>
  <formats count="19">
    <format>
      <pivotArea dataOnly="0" labelOnly="1" fieldPosition="0">
        <references count="1">
          <reference field="2" count="0"/>
        </references>
      </pivotArea>
    </format>
    <format>
      <pivotArea type="all" dataOnly="0" outline="0" fieldPosition="0"/>
    </format>
    <format>
      <pivotArea outline="0" collapsedLevelsAreSubtotals="1" fieldPosition="0"/>
    </format>
    <format>
      <pivotArea field="2" type="button" dataOnly="0" labelOnly="1" outline="0" axis="axisRow" fieldPosition="0"/>
    </format>
    <format>
      <pivotArea dataOnly="0" labelOnly="1" fieldPosition="0">
        <references count="1">
          <reference field="2" count="0"/>
        </references>
      </pivotArea>
    </format>
    <format>
      <pivotArea dataOnly="0" labelOnly="1" grandRow="1" outline="0" fieldPosition="0"/>
    </format>
    <format>
      <pivotArea dataOnly="0" labelOnly="1" outline="0" fieldPosition="0">
        <references count="1">
          <reference field="4294967294" count="3">
            <x v="0"/>
            <x v="1"/>
            <x v="2"/>
          </reference>
        </references>
      </pivotArea>
    </format>
    <format>
      <pivotArea type="all" dataOnly="0" outline="0" fieldPosition="0"/>
    </format>
    <format>
      <pivotArea outline="0" collapsedLevelsAreSubtotals="1" fieldPosition="0"/>
    </format>
    <format>
      <pivotArea field="2" type="button" dataOnly="0" labelOnly="1" outline="0" axis="axisRow" fieldPosition="0"/>
    </format>
    <format>
      <pivotArea dataOnly="0" labelOnly="1" fieldPosition="0">
        <references count="1">
          <reference field="2" count="0"/>
        </references>
      </pivotArea>
    </format>
    <format>
      <pivotArea dataOnly="0" labelOnly="1" grandRow="1" outline="0" fieldPosition="0"/>
    </format>
    <format>
      <pivotArea dataOnly="0" labelOnly="1" outline="0" fieldPosition="0">
        <references count="1">
          <reference field="4294967294" count="3">
            <x v="0"/>
            <x v="1"/>
            <x v="2"/>
          </reference>
        </references>
      </pivotArea>
    </format>
    <format>
      <pivotArea type="all" dataOnly="0" outline="0" fieldPosition="0"/>
    </format>
    <format>
      <pivotArea outline="0" collapsedLevelsAreSubtotals="1" fieldPosition="0"/>
    </format>
    <format>
      <pivotArea field="2" type="button" dataOnly="0" labelOnly="1" outline="0" axis="axisRow" fieldPosition="0"/>
    </format>
    <format>
      <pivotArea dataOnly="0" labelOnly="1" fieldPosition="0">
        <references count="1">
          <reference field="2" count="0"/>
        </references>
      </pivotArea>
    </format>
    <format>
      <pivotArea dataOnly="0" labelOnly="1" grandRow="1" outline="0" fieldPosition="0"/>
    </format>
    <format>
      <pivotArea dataOnly="0" labelOnly="1" outline="0" fieldPosition="0">
        <references count="1">
          <reference field="4294967294" count="3">
            <x v="0"/>
            <x v="1"/>
            <x v="2"/>
          </reference>
        </references>
      </pivotArea>
    </format>
  </format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67D986-60F5-48D6-A8CF-D00F6646D0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L44" firstHeaderRow="0" firstDataRow="1" firstDataCol="1"/>
  <pivotFields count="13">
    <pivotField showAll="0"/>
    <pivotField axis="axisRow" showAll="0" sortType="ascending">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5" showAll="0"/>
    <pivotField dataField="1" showAll="0"/>
    <pivotField dataField="1" showAll="0"/>
    <pivotField dataField="1" showAll="0"/>
    <pivotField dataField="1" showAll="0"/>
    <pivotField dataField="1" numFmtId="9" showAll="0"/>
    <pivotField dataField="1" showAll="0"/>
    <pivotField numFmtId="46" showAll="0"/>
    <pivotField dataField="1" showAll="0"/>
    <pivotField dataField="1" showAll="0"/>
    <pivotField dataField="1" showAll="0"/>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9">
    <i>
      <x/>
    </i>
    <i i="1">
      <x v="1"/>
    </i>
    <i i="2">
      <x v="2"/>
    </i>
    <i i="3">
      <x v="3"/>
    </i>
    <i i="4">
      <x v="4"/>
    </i>
    <i i="5">
      <x v="5"/>
    </i>
    <i i="6">
      <x v="6"/>
    </i>
    <i i="7">
      <x v="7"/>
    </i>
    <i i="8">
      <x v="8"/>
    </i>
  </colItems>
  <dataFields count="9">
    <dataField name="Sum of Daily Production" fld="3" baseField="0" baseItem="0"/>
    <dataField name="Sum of Daily Target" fld="4" baseField="0" baseItem="0"/>
    <dataField name="Sum of Deficit" fld="11" baseField="0" baseItem="0"/>
    <dataField name="Average of Quality File Score" fld="5" subtotal="average" baseField="1" baseItem="0"/>
    <dataField name="Average of Quality Call Score" fld="6" subtotal="average" baseField="1" baseItem="0"/>
    <dataField name="Average of Accuracy %" fld="7" subtotal="average" baseField="1" baseItem="0" numFmtId="10"/>
    <dataField name="Sum of Inbound Calls Taken" fld="8" baseField="0" baseItem="0"/>
    <dataField name="Average of Swipe-In Time (Decimal)" fld="12" subtotal="average" baseField="1" baseItem="0" numFmtId="2"/>
    <dataField name="Average of Floor Hours" fld="10" subtotal="average" baseField="1" baseItem="0"/>
  </dataFields>
  <formats count="20">
    <format>
      <pivotArea outline="0" collapsedLevelsAreSubtotals="1" fieldPosition="0">
        <references count="1">
          <reference field="4294967294" count="1" selected="0">
            <x v="5"/>
          </reference>
        </references>
      </pivotArea>
    </format>
    <format>
      <pivotArea outline="0" collapsedLevelsAreSubtotals="1" fieldPosition="0">
        <references count="1">
          <reference field="4294967294" count="1" selected="0">
            <x v="7"/>
          </reference>
        </references>
      </pivotArea>
    </format>
    <format>
      <pivotArea type="all" dataOnly="0" outline="0" fieldPosition="0"/>
    </format>
    <format>
      <pivotArea outline="0" collapsedLevelsAreSubtotals="1" fieldPosition="0"/>
    </format>
    <format>
      <pivotArea field="1" type="button" dataOnly="0" labelOnly="1" outline="0" axis="axisRow" fieldPosition="0"/>
    </format>
    <format>
      <pivotArea dataOnly="0" labelOnly="1" fieldPosition="0">
        <references count="1">
          <reference field="1" count="0"/>
        </references>
      </pivotArea>
    </format>
    <format>
      <pivotArea dataOnly="0" labelOnly="1" grandRow="1" outline="0" fieldPosition="0"/>
    </format>
    <format>
      <pivotArea dataOnly="0" labelOnly="1" outline="0" fieldPosition="0">
        <references count="1">
          <reference field="4294967294" count="9">
            <x v="0"/>
            <x v="1"/>
            <x v="2"/>
            <x v="3"/>
            <x v="4"/>
            <x v="5"/>
            <x v="6"/>
            <x v="7"/>
            <x v="8"/>
          </reference>
        </references>
      </pivotArea>
    </format>
    <format>
      <pivotArea type="all" dataOnly="0" outline="0" fieldPosition="0"/>
    </format>
    <format>
      <pivotArea outline="0" collapsedLevelsAreSubtotals="1" fieldPosition="0"/>
    </format>
    <format>
      <pivotArea field="1" type="button" dataOnly="0" labelOnly="1" outline="0" axis="axisRow" fieldPosition="0"/>
    </format>
    <format>
      <pivotArea dataOnly="0" labelOnly="1" fieldPosition="0">
        <references count="1">
          <reference field="1" count="0"/>
        </references>
      </pivotArea>
    </format>
    <format>
      <pivotArea dataOnly="0" labelOnly="1" grandRow="1" outline="0" fieldPosition="0"/>
    </format>
    <format>
      <pivotArea dataOnly="0" labelOnly="1" outline="0" fieldPosition="0">
        <references count="1">
          <reference field="4294967294" count="9">
            <x v="0"/>
            <x v="1"/>
            <x v="2"/>
            <x v="3"/>
            <x v="4"/>
            <x v="5"/>
            <x v="6"/>
            <x v="7"/>
            <x v="8"/>
          </reference>
        </references>
      </pivotArea>
    </format>
    <format>
      <pivotArea type="all" dataOnly="0" outline="0" fieldPosition="0"/>
    </format>
    <format>
      <pivotArea outline="0" collapsedLevelsAreSubtotals="1" fieldPosition="0"/>
    </format>
    <format>
      <pivotArea field="1" type="button" dataOnly="0" labelOnly="1" outline="0" axis="axisRow" fieldPosition="0"/>
    </format>
    <format>
      <pivotArea dataOnly="0" labelOnly="1" fieldPosition="0">
        <references count="1">
          <reference field="1" count="0"/>
        </references>
      </pivotArea>
    </format>
    <format>
      <pivotArea dataOnly="0" labelOnly="1" grandRow="1" outline="0" fieldPosition="0"/>
    </format>
    <format>
      <pivotArea dataOnly="0" labelOnly="1" outline="0" fieldPosition="0">
        <references count="1">
          <reference field="4294967294"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534B09-D849-49F4-9091-04988CC46A80}" name="PivotTable8"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rowHeaderCaption="Employee Name">
  <location ref="C30:L71" firstHeaderRow="0" firstDataRow="1" firstDataCol="1"/>
  <pivotFields count="13">
    <pivotField showAll="0"/>
    <pivotField axis="axisRow" showAll="0" sortType="descending">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autoSortScope>
        <pivotArea dataOnly="0" outline="0" fieldPosition="0">
          <references count="1">
            <reference field="4294967294" count="1" selected="0">
              <x v="2"/>
            </reference>
          </references>
        </pivotArea>
      </autoSortScope>
    </pivotField>
    <pivotField numFmtId="15" showAll="0"/>
    <pivotField dataField="1" showAll="0"/>
    <pivotField dataField="1" showAll="0"/>
    <pivotField dataField="1" showAll="0"/>
    <pivotField dataField="1" showAll="0"/>
    <pivotField dataField="1" numFmtId="9" showAll="0"/>
    <pivotField dataField="1" showAll="0"/>
    <pivotField numFmtId="46" showAll="0"/>
    <pivotField dataField="1" showAll="0"/>
    <pivotField dataField="1" showAll="0"/>
    <pivotField dataField="1" showAll="0"/>
  </pivotFields>
  <rowFields count="1">
    <field x="1"/>
  </rowFields>
  <rowItems count="41">
    <i>
      <x v="16"/>
    </i>
    <i>
      <x v="25"/>
    </i>
    <i>
      <x v="3"/>
    </i>
    <i>
      <x v="4"/>
    </i>
    <i>
      <x v="20"/>
    </i>
    <i>
      <x v="31"/>
    </i>
    <i>
      <x v="6"/>
    </i>
    <i>
      <x v="1"/>
    </i>
    <i>
      <x/>
    </i>
    <i>
      <x v="26"/>
    </i>
    <i>
      <x v="19"/>
    </i>
    <i>
      <x v="13"/>
    </i>
    <i>
      <x v="35"/>
    </i>
    <i>
      <x v="32"/>
    </i>
    <i>
      <x v="10"/>
    </i>
    <i>
      <x v="7"/>
    </i>
    <i>
      <x v="22"/>
    </i>
    <i>
      <x v="38"/>
    </i>
    <i>
      <x v="29"/>
    </i>
    <i>
      <x v="28"/>
    </i>
    <i>
      <x v="23"/>
    </i>
    <i>
      <x v="37"/>
    </i>
    <i>
      <x v="9"/>
    </i>
    <i>
      <x v="18"/>
    </i>
    <i>
      <x v="12"/>
    </i>
    <i>
      <x v="14"/>
    </i>
    <i>
      <x v="17"/>
    </i>
    <i>
      <x v="34"/>
    </i>
    <i>
      <x v="39"/>
    </i>
    <i>
      <x v="15"/>
    </i>
    <i>
      <x v="11"/>
    </i>
    <i>
      <x v="24"/>
    </i>
    <i>
      <x v="8"/>
    </i>
    <i>
      <x v="33"/>
    </i>
    <i>
      <x v="36"/>
    </i>
    <i>
      <x v="21"/>
    </i>
    <i>
      <x v="30"/>
    </i>
    <i>
      <x v="2"/>
    </i>
    <i>
      <x v="27"/>
    </i>
    <i>
      <x v="5"/>
    </i>
    <i t="grand">
      <x/>
    </i>
  </rowItems>
  <colFields count="1">
    <field x="-2"/>
  </colFields>
  <colItems count="9">
    <i>
      <x/>
    </i>
    <i i="1">
      <x v="1"/>
    </i>
    <i i="2">
      <x v="2"/>
    </i>
    <i i="3">
      <x v="3"/>
    </i>
    <i i="4">
      <x v="4"/>
    </i>
    <i i="5">
      <x v="5"/>
    </i>
    <i i="6">
      <x v="6"/>
    </i>
    <i i="7">
      <x v="7"/>
    </i>
    <i i="8">
      <x v="8"/>
    </i>
  </colItems>
  <dataFields count="9">
    <dataField name="Daily Productivity" fld="3" baseField="0" baseItem="0"/>
    <dataField name="Daily Target." fld="4" baseField="1" baseItem="0"/>
    <dataField name=" Deficit" fld="11" baseField="0" baseItem="0"/>
    <dataField name=" Quality File Score" fld="5" subtotal="average" baseField="1" baseItem="0"/>
    <dataField name=" Quality Call Score" fld="6" subtotal="average" baseField="1" baseItem="0"/>
    <dataField name=" Accuracy %" fld="7" subtotal="average" baseField="1" baseItem="0" numFmtId="10"/>
    <dataField name=" Inbound Calls Taken" fld="8" baseField="0" baseItem="0"/>
    <dataField name=" Floor Hours" fld="10" subtotal="average" baseField="1" baseItem="0"/>
    <dataField name=" Swipe-In Time" fld="12" subtotal="average" baseField="1" baseItem="16"/>
  </dataFields>
  <formats count="26">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fieldPosition="0">
        <references count="1">
          <reference field="4294967294" count="9">
            <x v="0"/>
            <x v="1"/>
            <x v="2"/>
            <x v="3"/>
            <x v="4"/>
            <x v="5"/>
            <x v="6"/>
            <x v="7"/>
            <x v="8"/>
          </reference>
        </references>
      </pivotArea>
    </format>
    <format dxfId="19">
      <pivotArea field="1" type="button" dataOnly="0" labelOnly="1" outline="0" axis="axisRow" fieldPosition="0"/>
    </format>
    <format dxfId="18">
      <pivotArea dataOnly="0" labelOnly="1" outline="0" fieldPosition="0">
        <references count="1">
          <reference field="4294967294" count="9">
            <x v="0"/>
            <x v="1"/>
            <x v="2"/>
            <x v="3"/>
            <x v="4"/>
            <x v="5"/>
            <x v="6"/>
            <x v="7"/>
            <x v="8"/>
          </reference>
        </references>
      </pivotArea>
    </format>
    <format dxfId="17">
      <pivotArea field="1" type="button" dataOnly="0" labelOnly="1" outline="0" axis="axisRow" fieldPosition="0"/>
    </format>
    <format dxfId="16">
      <pivotArea dataOnly="0" labelOnly="1" outline="0" fieldPosition="0">
        <references count="1">
          <reference field="4294967294" count="9">
            <x v="0"/>
            <x v="1"/>
            <x v="2"/>
            <x v="3"/>
            <x v="4"/>
            <x v="5"/>
            <x v="6"/>
            <x v="7"/>
            <x v="8"/>
          </reference>
        </references>
      </pivotArea>
    </format>
    <format dxfId="15">
      <pivotArea field="1" type="button" dataOnly="0" labelOnly="1" outline="0" axis="axisRow" fieldPosition="0"/>
    </format>
    <format dxfId="14">
      <pivotArea dataOnly="0" labelOnly="1" outline="0" fieldPosition="0">
        <references count="1">
          <reference field="4294967294" count="9">
            <x v="0"/>
            <x v="1"/>
            <x v="2"/>
            <x v="3"/>
            <x v="4"/>
            <x v="5"/>
            <x v="6"/>
            <x v="7"/>
            <x v="8"/>
          </reference>
        </references>
      </pivotArea>
    </format>
    <format dxfId="13">
      <pivotArea field="1" type="button" dataOnly="0" labelOnly="1" outline="0" axis="axisRow" fieldPosition="0"/>
    </format>
    <format dxfId="12">
      <pivotArea dataOnly="0" labelOnly="1" outline="0" fieldPosition="0">
        <references count="1">
          <reference field="4294967294" count="9">
            <x v="0"/>
            <x v="1"/>
            <x v="2"/>
            <x v="3"/>
            <x v="4"/>
            <x v="5"/>
            <x v="6"/>
            <x v="7"/>
            <x v="8"/>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9">
            <x v="0"/>
            <x v="1"/>
            <x v="2"/>
            <x v="3"/>
            <x v="4"/>
            <x v="5"/>
            <x v="6"/>
            <x v="7"/>
            <x v="8"/>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9">
            <x v="0"/>
            <x v="1"/>
            <x v="2"/>
            <x v="3"/>
            <x v="4"/>
            <x v="5"/>
            <x v="6"/>
            <x v="7"/>
            <x v="8"/>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4F70E84-7981-43F5-8950-4FAA897347C8}" sourceName="Employee Name">
  <pivotTables>
    <pivotTable tabId="2" name="PivotTable1"/>
    <pivotTable tabId="3" name="PivotTable8"/>
    <pivotTable tabId="2" name="PivotTable2"/>
    <pivotTable tabId="2" name="PivotTable3"/>
  </pivotTables>
  <data>
    <tabular pivotCacheId="1658254175">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54774931-C19B-4C3D-A254-9C8CE9E659FC}" cache="Slicer_Employee_Name" caption="Employee Name" startItem="24"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69157-92B6-4171-98E1-2C5CAD138364}" name="Table1" displayName="Table1" ref="C1:O321">
  <autoFilter ref="C1:O321" xr:uid="{B4969157-92B6-4171-98E1-2C5CAD138364}"/>
  <tableColumns count="13">
    <tableColumn id="1" xr3:uid="{3E9911EA-938D-474E-8B94-328F7ECB5E48}" name="Employee ID" totalsRowLabel="Total"/>
    <tableColumn id="2" xr3:uid="{A0EEE754-A5CF-41C4-A4D2-B50B5E3BB50B}" name="Employee Name"/>
    <tableColumn id="3" xr3:uid="{D63CF0AB-2768-4525-B121-B1A42415462D}" name="Date"/>
    <tableColumn id="4" xr3:uid="{C50897A1-B2D6-40E8-A522-9ED313324788}" name="Daily Production"/>
    <tableColumn id="5" xr3:uid="{4F544964-6EBC-4974-9DE8-C578A66021CA}" name="Daily Target"/>
    <tableColumn id="6" xr3:uid="{B4719541-ACB6-4EE0-8834-6B7F414179CE}" name="Quality File Score"/>
    <tableColumn id="7" xr3:uid="{852FA7EC-D541-4F5D-81FB-D46ADF4C6BE9}" name="Quality Call Score"/>
    <tableColumn id="8" xr3:uid="{955C83F2-1297-451A-9F1E-A8331F41B144}" name="Accuracy %"/>
    <tableColumn id="9" xr3:uid="{0986B7DB-11D1-49C7-BF96-B173C8A35D3E}" name="Inbound Calls Taken"/>
    <tableColumn id="10" xr3:uid="{9788F7A6-CC67-466C-B02F-F5C2205FF932}" name="Swipe-In Time"/>
    <tableColumn id="11" xr3:uid="{4761EA7D-3743-4989-AC76-13446B04B03F}" name="Floor Hours"/>
    <tableColumn id="12" xr3:uid="{91DD4246-12B7-4BD3-B45F-8C495D5D2092}" name="Deficit"/>
    <tableColumn id="13" xr3:uid="{677708E2-9431-480B-A1E9-9E3C702AF735}" name="Swipe-In Time (Decimal)" totalsRowFunction="sum"/>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7AE33-FFDA-4762-853B-75AEEB9D1F12}">
  <dimension ref="C2:O65"/>
  <sheetViews>
    <sheetView zoomScale="55" zoomScaleNormal="55" workbookViewId="0"/>
  </sheetViews>
  <sheetFormatPr defaultRowHeight="15" x14ac:dyDescent="0.25"/>
  <cols>
    <col min="3" max="3" width="17.85546875" bestFit="1" customWidth="1"/>
    <col min="4" max="4" width="29.28515625" bestFit="1" customWidth="1"/>
    <col min="5" max="5" width="24" bestFit="1" customWidth="1"/>
    <col min="6" max="6" width="17.7109375" bestFit="1" customWidth="1"/>
    <col min="7" max="7" width="35.42578125" bestFit="1" customWidth="1"/>
    <col min="8" max="8" width="29.28515625" bestFit="1" customWidth="1"/>
    <col min="9" max="9" width="24" bestFit="1" customWidth="1"/>
    <col min="10" max="10" width="17.7109375" bestFit="1" customWidth="1"/>
    <col min="11" max="11" width="33.85546875" bestFit="1" customWidth="1"/>
    <col min="12" max="12" width="35.42578125" bestFit="1" customWidth="1"/>
    <col min="13" max="13" width="35.7109375" bestFit="1" customWidth="1"/>
    <col min="14" max="14" width="28.7109375" bestFit="1" customWidth="1"/>
    <col min="15" max="15" width="28.140625" bestFit="1" customWidth="1"/>
  </cols>
  <sheetData>
    <row r="2" spans="3:12" x14ac:dyDescent="0.25">
      <c r="C2" s="13" t="s">
        <v>114</v>
      </c>
      <c r="D2" s="13"/>
      <c r="E2" s="13"/>
      <c r="F2" s="13"/>
      <c r="G2" s="13"/>
      <c r="H2" s="13"/>
      <c r="I2" s="13"/>
      <c r="J2" s="13"/>
      <c r="K2" s="13"/>
      <c r="L2" s="13"/>
    </row>
    <row r="3" spans="3:12" x14ac:dyDescent="0.25">
      <c r="C3" s="5" t="s">
        <v>93</v>
      </c>
      <c r="D3" t="s">
        <v>95</v>
      </c>
      <c r="E3" t="s">
        <v>96</v>
      </c>
      <c r="F3" t="s">
        <v>97</v>
      </c>
      <c r="G3" t="s">
        <v>98</v>
      </c>
      <c r="H3" t="s">
        <v>99</v>
      </c>
      <c r="I3" t="s">
        <v>100</v>
      </c>
      <c r="J3" t="s">
        <v>101</v>
      </c>
      <c r="K3" t="s">
        <v>102</v>
      </c>
      <c r="L3" t="s">
        <v>103</v>
      </c>
    </row>
    <row r="4" spans="3:12" x14ac:dyDescent="0.25">
      <c r="C4" s="6" t="s">
        <v>23</v>
      </c>
      <c r="D4" s="7">
        <v>616</v>
      </c>
      <c r="E4" s="7">
        <v>640</v>
      </c>
      <c r="F4" s="7">
        <v>24</v>
      </c>
      <c r="G4" s="7">
        <v>84</v>
      </c>
      <c r="H4" s="7">
        <v>79.25</v>
      </c>
      <c r="I4" s="8">
        <v>0.91124999999999989</v>
      </c>
      <c r="J4" s="7">
        <v>232</v>
      </c>
      <c r="K4" s="9">
        <v>9.25</v>
      </c>
      <c r="L4" s="7">
        <v>7.9374999999999991</v>
      </c>
    </row>
    <row r="5" spans="3:12" x14ac:dyDescent="0.25">
      <c r="C5" s="6" t="s">
        <v>24</v>
      </c>
      <c r="D5" s="7">
        <v>615</v>
      </c>
      <c r="E5" s="7">
        <v>640</v>
      </c>
      <c r="F5" s="7">
        <v>25</v>
      </c>
      <c r="G5" s="7">
        <v>84.5</v>
      </c>
      <c r="H5" s="7">
        <v>81</v>
      </c>
      <c r="I5" s="8">
        <v>0.88625000000000009</v>
      </c>
      <c r="J5" s="7">
        <v>257</v>
      </c>
      <c r="K5" s="9">
        <v>9</v>
      </c>
      <c r="L5" s="7">
        <v>7.7625000000000002</v>
      </c>
    </row>
    <row r="6" spans="3:12" x14ac:dyDescent="0.25">
      <c r="C6" s="6" t="s">
        <v>25</v>
      </c>
      <c r="D6" s="7">
        <v>728</v>
      </c>
      <c r="E6" s="7">
        <v>640</v>
      </c>
      <c r="F6" s="7">
        <v>-88</v>
      </c>
      <c r="G6" s="7">
        <v>91.25</v>
      </c>
      <c r="H6" s="7">
        <v>85.125</v>
      </c>
      <c r="I6" s="8">
        <v>0.9474999999999999</v>
      </c>
      <c r="J6" s="7">
        <v>333</v>
      </c>
      <c r="K6" s="9">
        <v>8</v>
      </c>
      <c r="L6" s="7">
        <v>8.4250000000000007</v>
      </c>
    </row>
    <row r="7" spans="3:12" x14ac:dyDescent="0.25">
      <c r="C7" s="6" t="s">
        <v>26</v>
      </c>
      <c r="D7" s="7">
        <v>611</v>
      </c>
      <c r="E7" s="7">
        <v>640</v>
      </c>
      <c r="F7" s="7">
        <v>29</v>
      </c>
      <c r="G7" s="7">
        <v>85.75</v>
      </c>
      <c r="H7" s="7">
        <v>68.75</v>
      </c>
      <c r="I7" s="8">
        <v>0.90625</v>
      </c>
      <c r="J7" s="7">
        <v>186</v>
      </c>
      <c r="K7" s="9">
        <v>9.25</v>
      </c>
      <c r="L7" s="7">
        <v>6.7750000000000004</v>
      </c>
    </row>
    <row r="8" spans="3:12" x14ac:dyDescent="0.25">
      <c r="C8" s="6" t="s">
        <v>27</v>
      </c>
      <c r="D8" s="7">
        <v>611</v>
      </c>
      <c r="E8" s="7">
        <v>640</v>
      </c>
      <c r="F8" s="7">
        <v>29</v>
      </c>
      <c r="G8" s="7">
        <v>84.25</v>
      </c>
      <c r="H8" s="7">
        <v>80.125</v>
      </c>
      <c r="I8" s="8">
        <v>0.89749999999999996</v>
      </c>
      <c r="J8" s="7">
        <v>240</v>
      </c>
      <c r="K8" s="9">
        <v>9</v>
      </c>
      <c r="L8" s="7">
        <v>8</v>
      </c>
    </row>
    <row r="9" spans="3:12" x14ac:dyDescent="0.25">
      <c r="C9" s="6" t="s">
        <v>28</v>
      </c>
      <c r="D9" s="7">
        <v>730</v>
      </c>
      <c r="E9" s="7">
        <v>640</v>
      </c>
      <c r="F9" s="7">
        <v>-90</v>
      </c>
      <c r="G9" s="7">
        <v>91.875</v>
      </c>
      <c r="H9" s="7">
        <v>80.125</v>
      </c>
      <c r="I9" s="8">
        <v>0.95500000000000007</v>
      </c>
      <c r="J9" s="7">
        <v>263</v>
      </c>
      <c r="K9" s="9">
        <v>9.25</v>
      </c>
      <c r="L9" s="7">
        <v>7.75</v>
      </c>
    </row>
    <row r="10" spans="3:12" x14ac:dyDescent="0.25">
      <c r="C10" s="6" t="s">
        <v>29</v>
      </c>
      <c r="D10" s="7">
        <v>614</v>
      </c>
      <c r="E10" s="7">
        <v>640</v>
      </c>
      <c r="F10" s="7">
        <v>26</v>
      </c>
      <c r="G10" s="7">
        <v>85.875</v>
      </c>
      <c r="H10" s="7">
        <v>83.875</v>
      </c>
      <c r="I10" s="8">
        <v>0.89624999999999988</v>
      </c>
      <c r="J10" s="7">
        <v>334</v>
      </c>
      <c r="K10" s="9">
        <v>9</v>
      </c>
      <c r="L10" s="7">
        <v>8.3625000000000007</v>
      </c>
    </row>
    <row r="11" spans="3:12" x14ac:dyDescent="0.25">
      <c r="C11" s="6" t="s">
        <v>30</v>
      </c>
      <c r="D11" s="7">
        <v>628</v>
      </c>
      <c r="E11" s="7">
        <v>640</v>
      </c>
      <c r="F11" s="7">
        <v>12</v>
      </c>
      <c r="G11" s="7">
        <v>84.25</v>
      </c>
      <c r="H11" s="7">
        <v>69.375</v>
      </c>
      <c r="I11" s="8">
        <v>0.89500000000000002</v>
      </c>
      <c r="J11" s="7">
        <v>184</v>
      </c>
      <c r="K11" s="9">
        <v>9.25</v>
      </c>
      <c r="L11" s="7">
        <v>6.8250000000000002</v>
      </c>
    </row>
    <row r="12" spans="3:12" x14ac:dyDescent="0.25">
      <c r="C12" s="6" t="s">
        <v>31</v>
      </c>
      <c r="D12" s="7">
        <v>697</v>
      </c>
      <c r="E12" s="7">
        <v>640</v>
      </c>
      <c r="F12" s="7">
        <v>-57</v>
      </c>
      <c r="G12" s="7">
        <v>91.5</v>
      </c>
      <c r="H12" s="7">
        <v>80.25</v>
      </c>
      <c r="I12" s="8">
        <v>0.95750000000000013</v>
      </c>
      <c r="J12" s="7">
        <v>241</v>
      </c>
      <c r="K12" s="9">
        <v>9</v>
      </c>
      <c r="L12" s="7">
        <v>8.0499999999999989</v>
      </c>
    </row>
    <row r="13" spans="3:12" x14ac:dyDescent="0.25">
      <c r="C13" s="6" t="s">
        <v>32</v>
      </c>
      <c r="D13" s="7">
        <v>646</v>
      </c>
      <c r="E13" s="7">
        <v>640</v>
      </c>
      <c r="F13" s="7">
        <v>-6</v>
      </c>
      <c r="G13" s="7">
        <v>86.125</v>
      </c>
      <c r="H13" s="7">
        <v>80.375</v>
      </c>
      <c r="I13" s="8">
        <v>0.89250000000000007</v>
      </c>
      <c r="J13" s="7">
        <v>263</v>
      </c>
      <c r="K13" s="9">
        <v>9.25</v>
      </c>
      <c r="L13" s="7">
        <v>7.8375000000000004</v>
      </c>
    </row>
    <row r="14" spans="3:12" x14ac:dyDescent="0.25">
      <c r="C14" s="6" t="s">
        <v>34</v>
      </c>
      <c r="D14" s="7">
        <v>627</v>
      </c>
      <c r="E14" s="7">
        <v>640</v>
      </c>
      <c r="F14" s="7">
        <v>13</v>
      </c>
      <c r="G14" s="7">
        <v>83.5</v>
      </c>
      <c r="H14" s="7">
        <v>85.125</v>
      </c>
      <c r="I14" s="8">
        <v>0.8912500000000001</v>
      </c>
      <c r="J14" s="7">
        <v>324</v>
      </c>
      <c r="K14" s="9">
        <v>9</v>
      </c>
      <c r="L14" s="7">
        <v>8.3874999999999993</v>
      </c>
    </row>
    <row r="15" spans="3:12" x14ac:dyDescent="0.25">
      <c r="C15" s="6" t="s">
        <v>36</v>
      </c>
      <c r="D15" s="7">
        <v>686</v>
      </c>
      <c r="E15" s="7">
        <v>640</v>
      </c>
      <c r="F15" s="7">
        <v>-46</v>
      </c>
      <c r="G15" s="7">
        <v>92.125</v>
      </c>
      <c r="H15" s="7">
        <v>67.875</v>
      </c>
      <c r="I15" s="8">
        <v>0.95499999999999996</v>
      </c>
      <c r="J15" s="7">
        <v>179</v>
      </c>
      <c r="K15" s="9">
        <v>9.25</v>
      </c>
      <c r="L15" s="7">
        <v>6.8125</v>
      </c>
    </row>
    <row r="16" spans="3:12" x14ac:dyDescent="0.25">
      <c r="C16" s="6" t="s">
        <v>38</v>
      </c>
      <c r="D16" s="7">
        <v>653</v>
      </c>
      <c r="E16" s="7">
        <v>640</v>
      </c>
      <c r="F16" s="7">
        <v>-13</v>
      </c>
      <c r="G16" s="7">
        <v>84.75</v>
      </c>
      <c r="H16" s="7">
        <v>79.375</v>
      </c>
      <c r="I16" s="8">
        <v>0.90125000000000011</v>
      </c>
      <c r="J16" s="7">
        <v>236</v>
      </c>
      <c r="K16" s="9">
        <v>9</v>
      </c>
      <c r="L16" s="7">
        <v>7.8624999999999998</v>
      </c>
    </row>
    <row r="17" spans="3:12" x14ac:dyDescent="0.25">
      <c r="C17" s="6" t="s">
        <v>40</v>
      </c>
      <c r="D17" s="7">
        <v>622</v>
      </c>
      <c r="E17" s="7">
        <v>640</v>
      </c>
      <c r="F17" s="7">
        <v>18</v>
      </c>
      <c r="G17" s="7">
        <v>85.375</v>
      </c>
      <c r="H17" s="7">
        <v>80.375</v>
      </c>
      <c r="I17" s="8">
        <v>0.90374999999999994</v>
      </c>
      <c r="J17" s="7">
        <v>267</v>
      </c>
      <c r="K17" s="9">
        <v>9.25</v>
      </c>
      <c r="L17" s="7">
        <v>7.7625000000000002</v>
      </c>
    </row>
    <row r="18" spans="3:12" x14ac:dyDescent="0.25">
      <c r="C18" s="6" t="s">
        <v>42</v>
      </c>
      <c r="D18" s="7">
        <v>654</v>
      </c>
      <c r="E18" s="7">
        <v>640</v>
      </c>
      <c r="F18" s="7">
        <v>-14</v>
      </c>
      <c r="G18" s="7">
        <v>92.375</v>
      </c>
      <c r="H18" s="7">
        <v>84.625</v>
      </c>
      <c r="I18" s="8">
        <v>0.94874999999999987</v>
      </c>
      <c r="J18" s="7">
        <v>327</v>
      </c>
      <c r="K18" s="9">
        <v>9</v>
      </c>
      <c r="L18" s="7">
        <v>8.4124999999999996</v>
      </c>
    </row>
    <row r="19" spans="3:12" x14ac:dyDescent="0.25">
      <c r="C19" s="6" t="s">
        <v>44</v>
      </c>
      <c r="D19" s="7">
        <v>681</v>
      </c>
      <c r="E19" s="7">
        <v>640</v>
      </c>
      <c r="F19" s="7">
        <v>-41</v>
      </c>
      <c r="G19" s="7">
        <v>84.75</v>
      </c>
      <c r="H19" s="7">
        <v>68.875</v>
      </c>
      <c r="I19" s="8">
        <v>0.90125</v>
      </c>
      <c r="J19" s="7">
        <v>189</v>
      </c>
      <c r="K19" s="9">
        <v>9.25</v>
      </c>
      <c r="L19" s="7">
        <v>6.8125</v>
      </c>
    </row>
    <row r="20" spans="3:12" x14ac:dyDescent="0.25">
      <c r="C20" s="6" t="s">
        <v>46</v>
      </c>
      <c r="D20" s="7">
        <v>600</v>
      </c>
      <c r="E20" s="7">
        <v>640</v>
      </c>
      <c r="F20" s="7">
        <v>40</v>
      </c>
      <c r="G20" s="7">
        <v>85.25</v>
      </c>
      <c r="H20" s="7">
        <v>79.875</v>
      </c>
      <c r="I20" s="8">
        <v>0.89124999999999999</v>
      </c>
      <c r="J20" s="7">
        <v>236</v>
      </c>
      <c r="K20" s="9">
        <v>9</v>
      </c>
      <c r="L20" s="7">
        <v>7.9875000000000007</v>
      </c>
    </row>
    <row r="21" spans="3:12" x14ac:dyDescent="0.25">
      <c r="C21" s="6" t="s">
        <v>48</v>
      </c>
      <c r="D21" s="7">
        <v>659</v>
      </c>
      <c r="E21" s="7">
        <v>640</v>
      </c>
      <c r="F21" s="7">
        <v>-19</v>
      </c>
      <c r="G21" s="7">
        <v>92.25</v>
      </c>
      <c r="H21" s="7">
        <v>79.375</v>
      </c>
      <c r="I21" s="8">
        <v>0.9474999999999999</v>
      </c>
      <c r="J21" s="7">
        <v>272</v>
      </c>
      <c r="K21" s="9">
        <v>9.25</v>
      </c>
      <c r="L21" s="7">
        <v>7.8624999999999998</v>
      </c>
    </row>
    <row r="22" spans="3:12" x14ac:dyDescent="0.25">
      <c r="C22" s="6" t="s">
        <v>50</v>
      </c>
      <c r="D22" s="7">
        <v>652</v>
      </c>
      <c r="E22" s="7">
        <v>640</v>
      </c>
      <c r="F22" s="7">
        <v>-12</v>
      </c>
      <c r="G22" s="7">
        <v>86.125</v>
      </c>
      <c r="H22" s="7">
        <v>83.625</v>
      </c>
      <c r="I22" s="8">
        <v>0.89875000000000005</v>
      </c>
      <c r="J22" s="7">
        <v>323</v>
      </c>
      <c r="K22" s="9">
        <v>9</v>
      </c>
      <c r="L22" s="7">
        <v>8.35</v>
      </c>
    </row>
    <row r="23" spans="3:12" x14ac:dyDescent="0.25">
      <c r="C23" s="6" t="s">
        <v>52</v>
      </c>
      <c r="D23" s="7">
        <v>621</v>
      </c>
      <c r="E23" s="7">
        <v>640</v>
      </c>
      <c r="F23" s="7">
        <v>19</v>
      </c>
      <c r="G23" s="7">
        <v>83.375</v>
      </c>
      <c r="H23" s="7">
        <v>69.25</v>
      </c>
      <c r="I23" s="8">
        <v>0.90375000000000005</v>
      </c>
      <c r="J23" s="7">
        <v>182</v>
      </c>
      <c r="K23" s="9">
        <v>8</v>
      </c>
      <c r="L23" s="7">
        <v>6.7125000000000012</v>
      </c>
    </row>
    <row r="24" spans="3:12" x14ac:dyDescent="0.25">
      <c r="C24" s="6" t="s">
        <v>54</v>
      </c>
      <c r="D24" s="7">
        <v>612</v>
      </c>
      <c r="E24" s="7">
        <v>640</v>
      </c>
      <c r="F24" s="7">
        <v>28</v>
      </c>
      <c r="G24" s="7">
        <v>93.5</v>
      </c>
      <c r="H24" s="7">
        <v>79.25</v>
      </c>
      <c r="I24" s="8">
        <v>0.95749999999999991</v>
      </c>
      <c r="J24" s="7">
        <v>236</v>
      </c>
      <c r="K24" s="9">
        <v>9.25</v>
      </c>
      <c r="L24" s="7">
        <v>8.0124999999999993</v>
      </c>
    </row>
    <row r="25" spans="3:12" x14ac:dyDescent="0.25">
      <c r="C25" s="6" t="s">
        <v>56</v>
      </c>
      <c r="D25" s="7">
        <v>717</v>
      </c>
      <c r="E25" s="7">
        <v>640</v>
      </c>
      <c r="F25" s="7">
        <v>-77</v>
      </c>
      <c r="G25" s="7">
        <v>85.75</v>
      </c>
      <c r="H25" s="7">
        <v>79.625</v>
      </c>
      <c r="I25" s="8">
        <v>0.9</v>
      </c>
      <c r="J25" s="7">
        <v>270</v>
      </c>
      <c r="K25" s="9">
        <v>9</v>
      </c>
      <c r="L25" s="7">
        <v>7.7749999999999995</v>
      </c>
    </row>
    <row r="26" spans="3:12" x14ac:dyDescent="0.25">
      <c r="C26" s="6" t="s">
        <v>58</v>
      </c>
      <c r="D26" s="7">
        <v>631</v>
      </c>
      <c r="E26" s="7">
        <v>640</v>
      </c>
      <c r="F26" s="7">
        <v>9</v>
      </c>
      <c r="G26" s="7">
        <v>85</v>
      </c>
      <c r="H26" s="7">
        <v>84.625</v>
      </c>
      <c r="I26" s="8">
        <v>0.91249999999999998</v>
      </c>
      <c r="J26" s="7">
        <v>321</v>
      </c>
      <c r="K26" s="9">
        <v>9.25</v>
      </c>
      <c r="L26" s="7">
        <v>8.4375</v>
      </c>
    </row>
    <row r="27" spans="3:12" x14ac:dyDescent="0.25">
      <c r="C27" s="6" t="s">
        <v>60</v>
      </c>
      <c r="D27" s="7">
        <v>636</v>
      </c>
      <c r="E27" s="7">
        <v>640</v>
      </c>
      <c r="F27" s="7">
        <v>4</v>
      </c>
      <c r="G27" s="7">
        <v>91.125</v>
      </c>
      <c r="H27" s="7">
        <v>69.875</v>
      </c>
      <c r="I27" s="8">
        <v>0.95499999999999996</v>
      </c>
      <c r="J27" s="7">
        <v>189</v>
      </c>
      <c r="K27" s="9">
        <v>9</v>
      </c>
      <c r="L27" s="7">
        <v>6.8500000000000005</v>
      </c>
    </row>
    <row r="28" spans="3:12" x14ac:dyDescent="0.25">
      <c r="C28" s="6" t="s">
        <v>62</v>
      </c>
      <c r="D28" s="7">
        <v>697</v>
      </c>
      <c r="E28" s="7">
        <v>640</v>
      </c>
      <c r="F28" s="7">
        <v>-57</v>
      </c>
      <c r="G28" s="7">
        <v>85</v>
      </c>
      <c r="H28" s="7">
        <v>80.25</v>
      </c>
      <c r="I28" s="8">
        <v>0.89375000000000004</v>
      </c>
      <c r="J28" s="7">
        <v>239</v>
      </c>
      <c r="K28" s="9">
        <v>9.25</v>
      </c>
      <c r="L28" s="7">
        <v>7.9874999999999989</v>
      </c>
    </row>
    <row r="29" spans="3:12" x14ac:dyDescent="0.25">
      <c r="C29" s="6" t="s">
        <v>64</v>
      </c>
      <c r="D29" s="7">
        <v>602</v>
      </c>
      <c r="E29" s="7">
        <v>640</v>
      </c>
      <c r="F29" s="7">
        <v>38</v>
      </c>
      <c r="G29" s="7">
        <v>85.375</v>
      </c>
      <c r="H29" s="7">
        <v>79.25</v>
      </c>
      <c r="I29" s="8">
        <v>0.90374999999999994</v>
      </c>
      <c r="J29" s="7">
        <v>270</v>
      </c>
      <c r="K29" s="9">
        <v>9</v>
      </c>
      <c r="L29" s="7">
        <v>7.8250000000000002</v>
      </c>
    </row>
    <row r="30" spans="3:12" x14ac:dyDescent="0.25">
      <c r="C30" s="6" t="s">
        <v>66</v>
      </c>
      <c r="D30" s="7">
        <v>619</v>
      </c>
      <c r="E30" s="7">
        <v>640</v>
      </c>
      <c r="F30" s="7">
        <v>21</v>
      </c>
      <c r="G30" s="7">
        <v>93</v>
      </c>
      <c r="H30" s="7">
        <v>86.625</v>
      </c>
      <c r="I30" s="8">
        <v>0.95124999999999993</v>
      </c>
      <c r="J30" s="7">
        <v>323</v>
      </c>
      <c r="K30" s="9">
        <v>9.25</v>
      </c>
      <c r="L30" s="7">
        <v>8.3500000000000014</v>
      </c>
    </row>
    <row r="31" spans="3:12" x14ac:dyDescent="0.25">
      <c r="C31" s="6" t="s">
        <v>68</v>
      </c>
      <c r="D31" s="7">
        <v>730</v>
      </c>
      <c r="E31" s="7">
        <v>640</v>
      </c>
      <c r="F31" s="7">
        <v>-90</v>
      </c>
      <c r="G31" s="7">
        <v>85.625</v>
      </c>
      <c r="H31" s="7">
        <v>69.125</v>
      </c>
      <c r="I31" s="8">
        <v>0.90999999999999992</v>
      </c>
      <c r="J31" s="7">
        <v>187</v>
      </c>
      <c r="K31" s="9">
        <v>9</v>
      </c>
      <c r="L31" s="7">
        <v>6.8000000000000007</v>
      </c>
    </row>
    <row r="32" spans="3:12" x14ac:dyDescent="0.25">
      <c r="C32" s="6" t="s">
        <v>70</v>
      </c>
      <c r="D32" s="7">
        <v>636</v>
      </c>
      <c r="E32" s="7">
        <v>640</v>
      </c>
      <c r="F32" s="7">
        <v>4</v>
      </c>
      <c r="G32" s="7">
        <v>85.875</v>
      </c>
      <c r="H32" s="7">
        <v>81.125</v>
      </c>
      <c r="I32" s="8">
        <v>0.90500000000000003</v>
      </c>
      <c r="J32" s="7">
        <v>238</v>
      </c>
      <c r="K32" s="9">
        <v>9.25</v>
      </c>
      <c r="L32" s="7">
        <v>8.0375000000000014</v>
      </c>
    </row>
    <row r="33" spans="3:12" x14ac:dyDescent="0.25">
      <c r="C33" s="6" t="s">
        <v>72</v>
      </c>
      <c r="D33" s="7">
        <v>634</v>
      </c>
      <c r="E33" s="7">
        <v>640</v>
      </c>
      <c r="F33" s="7">
        <v>6</v>
      </c>
      <c r="G33" s="7">
        <v>92</v>
      </c>
      <c r="H33" s="7">
        <v>80.875</v>
      </c>
      <c r="I33" s="8">
        <v>0.93874999999999986</v>
      </c>
      <c r="J33" s="7">
        <v>260</v>
      </c>
      <c r="K33" s="9">
        <v>9</v>
      </c>
      <c r="L33" s="7">
        <v>7.7500000000000009</v>
      </c>
    </row>
    <row r="34" spans="3:12" x14ac:dyDescent="0.25">
      <c r="C34" s="6" t="s">
        <v>74</v>
      </c>
      <c r="D34" s="7">
        <v>726</v>
      </c>
      <c r="E34" s="7">
        <v>640</v>
      </c>
      <c r="F34" s="7">
        <v>-86</v>
      </c>
      <c r="G34" s="7">
        <v>84</v>
      </c>
      <c r="H34" s="7">
        <v>85.125</v>
      </c>
      <c r="I34" s="8">
        <v>0.90125</v>
      </c>
      <c r="J34" s="7">
        <v>340</v>
      </c>
      <c r="K34" s="9">
        <v>9.25</v>
      </c>
      <c r="L34" s="7">
        <v>8.4499999999999993</v>
      </c>
    </row>
    <row r="35" spans="3:12" x14ac:dyDescent="0.25">
      <c r="C35" s="6" t="s">
        <v>76</v>
      </c>
      <c r="D35" s="7">
        <v>614</v>
      </c>
      <c r="E35" s="7">
        <v>640</v>
      </c>
      <c r="F35" s="7">
        <v>26</v>
      </c>
      <c r="G35" s="7">
        <v>85.125</v>
      </c>
      <c r="H35" s="7">
        <v>69</v>
      </c>
      <c r="I35" s="8">
        <v>0.89499999999999991</v>
      </c>
      <c r="J35" s="7">
        <v>183</v>
      </c>
      <c r="K35" s="9">
        <v>9</v>
      </c>
      <c r="L35" s="7">
        <v>6.8125</v>
      </c>
    </row>
    <row r="36" spans="3:12" x14ac:dyDescent="0.25">
      <c r="C36" s="6" t="s">
        <v>78</v>
      </c>
      <c r="D36" s="7">
        <v>625</v>
      </c>
      <c r="E36" s="7">
        <v>640</v>
      </c>
      <c r="F36" s="7">
        <v>15</v>
      </c>
      <c r="G36" s="7">
        <v>92</v>
      </c>
      <c r="H36" s="7">
        <v>79.25</v>
      </c>
      <c r="I36" s="8">
        <v>0.94750000000000001</v>
      </c>
      <c r="J36" s="7">
        <v>234</v>
      </c>
      <c r="K36" s="9">
        <v>9.25</v>
      </c>
      <c r="L36" s="7">
        <v>7.95</v>
      </c>
    </row>
    <row r="37" spans="3:12" x14ac:dyDescent="0.25">
      <c r="C37" s="6" t="s">
        <v>80</v>
      </c>
      <c r="D37" s="7">
        <v>704</v>
      </c>
      <c r="E37" s="7">
        <v>640</v>
      </c>
      <c r="F37" s="7">
        <v>-64</v>
      </c>
      <c r="G37" s="7">
        <v>84.875</v>
      </c>
      <c r="H37" s="7">
        <v>79.625</v>
      </c>
      <c r="I37" s="8">
        <v>0.89</v>
      </c>
      <c r="J37" s="7">
        <v>258</v>
      </c>
      <c r="K37" s="9">
        <v>9</v>
      </c>
      <c r="L37" s="7">
        <v>7.7</v>
      </c>
    </row>
    <row r="38" spans="3:12" x14ac:dyDescent="0.25">
      <c r="C38" s="6" t="s">
        <v>82</v>
      </c>
      <c r="D38" s="7">
        <v>660</v>
      </c>
      <c r="E38" s="7">
        <v>640</v>
      </c>
      <c r="F38" s="7">
        <v>-20</v>
      </c>
      <c r="G38" s="7">
        <v>84.25</v>
      </c>
      <c r="H38" s="7">
        <v>85.75</v>
      </c>
      <c r="I38" s="8">
        <v>0.90999999999999992</v>
      </c>
      <c r="J38" s="7">
        <v>326</v>
      </c>
      <c r="K38" s="9">
        <v>9.25</v>
      </c>
      <c r="L38" s="7">
        <v>8.4250000000000007</v>
      </c>
    </row>
    <row r="39" spans="3:12" x14ac:dyDescent="0.25">
      <c r="C39" s="6" t="s">
        <v>84</v>
      </c>
      <c r="D39" s="7">
        <v>625</v>
      </c>
      <c r="E39" s="7">
        <v>640</v>
      </c>
      <c r="F39" s="7">
        <v>15</v>
      </c>
      <c r="G39" s="7">
        <v>91.5</v>
      </c>
      <c r="H39" s="7">
        <v>70.125</v>
      </c>
      <c r="I39" s="8">
        <v>0.9537500000000001</v>
      </c>
      <c r="J39" s="7">
        <v>188</v>
      </c>
      <c r="K39" s="9">
        <v>9</v>
      </c>
      <c r="L39" s="7">
        <v>6.7625000000000002</v>
      </c>
    </row>
    <row r="40" spans="3:12" x14ac:dyDescent="0.25">
      <c r="C40" s="6" t="s">
        <v>86</v>
      </c>
      <c r="D40" s="7">
        <v>705</v>
      </c>
      <c r="E40" s="7">
        <v>640</v>
      </c>
      <c r="F40" s="7">
        <v>-65</v>
      </c>
      <c r="G40" s="7">
        <v>85</v>
      </c>
      <c r="H40" s="7">
        <v>79.75</v>
      </c>
      <c r="I40" s="8">
        <v>0.90749999999999997</v>
      </c>
      <c r="J40" s="7">
        <v>246</v>
      </c>
      <c r="K40" s="9">
        <v>8</v>
      </c>
      <c r="L40" s="7">
        <v>8.0249999999999986</v>
      </c>
    </row>
    <row r="41" spans="3:12" x14ac:dyDescent="0.25">
      <c r="C41" s="6" t="s">
        <v>88</v>
      </c>
      <c r="D41" s="7">
        <v>640</v>
      </c>
      <c r="E41" s="7">
        <v>640</v>
      </c>
      <c r="F41" s="7">
        <v>0</v>
      </c>
      <c r="G41" s="7">
        <v>84.75</v>
      </c>
      <c r="H41" s="7">
        <v>79.875</v>
      </c>
      <c r="I41" s="8">
        <v>0.89250000000000007</v>
      </c>
      <c r="J41" s="7">
        <v>261</v>
      </c>
      <c r="K41" s="9">
        <v>9.25</v>
      </c>
      <c r="L41" s="7">
        <v>7.8499999999999988</v>
      </c>
    </row>
    <row r="42" spans="3:12" x14ac:dyDescent="0.25">
      <c r="C42" s="6" t="s">
        <v>90</v>
      </c>
      <c r="D42" s="7">
        <v>631</v>
      </c>
      <c r="E42" s="7">
        <v>640</v>
      </c>
      <c r="F42" s="7">
        <v>9</v>
      </c>
      <c r="G42" s="7">
        <v>92.5</v>
      </c>
      <c r="H42" s="7">
        <v>85.25</v>
      </c>
      <c r="I42" s="8">
        <v>0.95125000000000004</v>
      </c>
      <c r="J42" s="7">
        <v>330</v>
      </c>
      <c r="K42" s="9">
        <v>9</v>
      </c>
      <c r="L42" s="7">
        <v>8.4375</v>
      </c>
    </row>
    <row r="43" spans="3:12" x14ac:dyDescent="0.25">
      <c r="C43" s="6" t="s">
        <v>92</v>
      </c>
      <c r="D43" s="7">
        <v>679</v>
      </c>
      <c r="E43" s="7">
        <v>640</v>
      </c>
      <c r="F43" s="7">
        <v>-39</v>
      </c>
      <c r="G43" s="7">
        <v>84.625</v>
      </c>
      <c r="H43" s="7">
        <v>70.5</v>
      </c>
      <c r="I43" s="8">
        <v>0.90625</v>
      </c>
      <c r="J43" s="7">
        <v>177</v>
      </c>
      <c r="K43" s="9">
        <v>9.25</v>
      </c>
      <c r="L43" s="7">
        <v>6.8</v>
      </c>
    </row>
    <row r="44" spans="3:12" x14ac:dyDescent="0.25">
      <c r="C44" s="6" t="s">
        <v>94</v>
      </c>
      <c r="D44" s="7">
        <v>26074</v>
      </c>
      <c r="E44" s="7">
        <v>25600</v>
      </c>
      <c r="F44" s="7">
        <v>-474</v>
      </c>
      <c r="G44" s="7">
        <v>87.253124999999997</v>
      </c>
      <c r="H44" s="7">
        <v>78.537499999999994</v>
      </c>
      <c r="I44" s="8">
        <v>0.91675000000000006</v>
      </c>
      <c r="J44" s="7">
        <v>10144</v>
      </c>
      <c r="K44" s="9">
        <v>9.0437499999999993</v>
      </c>
      <c r="L44" s="7">
        <v>7.7431250000000036</v>
      </c>
    </row>
    <row r="49" spans="3:15" x14ac:dyDescent="0.25">
      <c r="C49" s="13" t="s">
        <v>113</v>
      </c>
      <c r="D49" s="13"/>
      <c r="E49" s="13"/>
      <c r="F49" s="13"/>
      <c r="H49" s="13" t="s">
        <v>112</v>
      </c>
      <c r="I49" s="13"/>
      <c r="J49" s="13"/>
      <c r="K49" s="13"/>
      <c r="L49" s="13"/>
      <c r="M49" s="13"/>
      <c r="N49" s="13"/>
      <c r="O49" s="13"/>
    </row>
    <row r="50" spans="3:15" x14ac:dyDescent="0.25">
      <c r="C50" s="5" t="s">
        <v>93</v>
      </c>
      <c r="D50" t="s">
        <v>95</v>
      </c>
      <c r="E50" t="s">
        <v>96</v>
      </c>
      <c r="F50" t="s">
        <v>97</v>
      </c>
      <c r="H50" t="s">
        <v>95</v>
      </c>
      <c r="I50" t="s">
        <v>96</v>
      </c>
      <c r="J50" t="s">
        <v>97</v>
      </c>
      <c r="K50" t="s">
        <v>101</v>
      </c>
      <c r="L50" t="s">
        <v>98</v>
      </c>
      <c r="M50" t="s">
        <v>99</v>
      </c>
      <c r="N50" t="s">
        <v>100</v>
      </c>
      <c r="O50" t="s">
        <v>103</v>
      </c>
    </row>
    <row r="51" spans="3:15" x14ac:dyDescent="0.25">
      <c r="C51" s="12">
        <v>45778</v>
      </c>
      <c r="D51" s="7">
        <v>3257</v>
      </c>
      <c r="E51" s="7">
        <v>3200</v>
      </c>
      <c r="F51" s="7">
        <v>-57</v>
      </c>
      <c r="H51" s="7">
        <v>26074</v>
      </c>
      <c r="I51" s="7">
        <v>25600</v>
      </c>
      <c r="J51" s="7">
        <v>-474</v>
      </c>
      <c r="K51" s="7">
        <v>10144</v>
      </c>
      <c r="L51" s="9">
        <v>87.253124999999997</v>
      </c>
      <c r="M51" s="9">
        <v>78.537499999999994</v>
      </c>
      <c r="N51" s="8">
        <v>0.91675000000000006</v>
      </c>
      <c r="O51" s="7">
        <v>7.7431250000000036</v>
      </c>
    </row>
    <row r="52" spans="3:15" x14ac:dyDescent="0.25">
      <c r="C52" s="12">
        <v>45779</v>
      </c>
      <c r="D52" s="7">
        <v>3258</v>
      </c>
      <c r="E52" s="7">
        <v>3200</v>
      </c>
      <c r="F52" s="7">
        <v>-58</v>
      </c>
    </row>
    <row r="53" spans="3:15" x14ac:dyDescent="0.25">
      <c r="C53" s="12">
        <v>45780</v>
      </c>
      <c r="D53" s="7">
        <v>3253</v>
      </c>
      <c r="E53" s="7">
        <v>3200</v>
      </c>
      <c r="F53" s="7">
        <v>-53</v>
      </c>
      <c r="H53" s="13" t="s">
        <v>115</v>
      </c>
      <c r="I53" s="13"/>
      <c r="K53" s="13" t="s">
        <v>116</v>
      </c>
      <c r="L53" s="13"/>
    </row>
    <row r="54" spans="3:15" x14ac:dyDescent="0.25">
      <c r="C54" s="12">
        <v>45781</v>
      </c>
      <c r="D54" s="7">
        <v>3285</v>
      </c>
      <c r="E54" s="7">
        <v>3200</v>
      </c>
      <c r="F54" s="7">
        <v>-85</v>
      </c>
      <c r="H54" t="s">
        <v>93</v>
      </c>
      <c r="I54" t="s">
        <v>97</v>
      </c>
      <c r="K54" t="s">
        <v>93</v>
      </c>
      <c r="L54" t="s">
        <v>101</v>
      </c>
    </row>
    <row r="55" spans="3:15" x14ac:dyDescent="0.25">
      <c r="C55" s="12">
        <v>45782</v>
      </c>
      <c r="D55" s="7">
        <v>3240</v>
      </c>
      <c r="E55" s="7">
        <v>3200</v>
      </c>
      <c r="F55" s="7">
        <v>-40</v>
      </c>
      <c r="H55" t="s">
        <v>46</v>
      </c>
      <c r="I55">
        <v>40</v>
      </c>
      <c r="K55" t="s">
        <v>25</v>
      </c>
      <c r="L55">
        <v>333</v>
      </c>
    </row>
    <row r="56" spans="3:15" x14ac:dyDescent="0.25">
      <c r="C56" s="12">
        <v>45783</v>
      </c>
      <c r="D56" s="7">
        <v>3268</v>
      </c>
      <c r="E56" s="7">
        <v>3200</v>
      </c>
      <c r="F56" s="7">
        <v>-68</v>
      </c>
      <c r="H56" t="s">
        <v>64</v>
      </c>
      <c r="I56">
        <v>38</v>
      </c>
      <c r="K56" t="s">
        <v>29</v>
      </c>
      <c r="L56">
        <v>334</v>
      </c>
    </row>
    <row r="57" spans="3:15" x14ac:dyDescent="0.25">
      <c r="C57" s="12">
        <v>45784</v>
      </c>
      <c r="D57" s="7">
        <v>3245</v>
      </c>
      <c r="E57" s="7">
        <v>3200</v>
      </c>
      <c r="F57" s="7">
        <v>-45</v>
      </c>
      <c r="H57" t="s">
        <v>26</v>
      </c>
      <c r="I57">
        <v>29</v>
      </c>
      <c r="K57" t="s">
        <v>34</v>
      </c>
      <c r="L57">
        <v>324</v>
      </c>
    </row>
    <row r="58" spans="3:15" x14ac:dyDescent="0.25">
      <c r="C58" s="12">
        <v>45785</v>
      </c>
      <c r="D58" s="7">
        <v>3268</v>
      </c>
      <c r="E58" s="7">
        <v>3200</v>
      </c>
      <c r="F58" s="7">
        <v>-68</v>
      </c>
      <c r="H58" t="s">
        <v>27</v>
      </c>
      <c r="I58">
        <v>29</v>
      </c>
      <c r="K58" t="s">
        <v>42</v>
      </c>
      <c r="L58">
        <v>327</v>
      </c>
    </row>
    <row r="59" spans="3:15" x14ac:dyDescent="0.25">
      <c r="C59" s="12" t="s">
        <v>94</v>
      </c>
      <c r="D59" s="7">
        <v>26074</v>
      </c>
      <c r="E59" s="7">
        <v>25600</v>
      </c>
      <c r="F59" s="7">
        <v>-474</v>
      </c>
      <c r="H59" t="s">
        <v>54</v>
      </c>
      <c r="I59">
        <v>28</v>
      </c>
      <c r="K59" t="s">
        <v>50</v>
      </c>
      <c r="L59">
        <v>323</v>
      </c>
    </row>
    <row r="60" spans="3:15" x14ac:dyDescent="0.25">
      <c r="H60" t="s">
        <v>76</v>
      </c>
      <c r="I60">
        <v>26</v>
      </c>
      <c r="K60" t="s">
        <v>58</v>
      </c>
      <c r="L60">
        <v>321</v>
      </c>
    </row>
    <row r="61" spans="3:15" x14ac:dyDescent="0.25">
      <c r="H61" t="s">
        <v>29</v>
      </c>
      <c r="I61">
        <v>26</v>
      </c>
      <c r="K61" t="s">
        <v>66</v>
      </c>
      <c r="L61">
        <v>323</v>
      </c>
    </row>
    <row r="62" spans="3:15" x14ac:dyDescent="0.25">
      <c r="H62" t="s">
        <v>24</v>
      </c>
      <c r="I62">
        <v>25</v>
      </c>
      <c r="K62" t="s">
        <v>74</v>
      </c>
      <c r="L62">
        <v>340</v>
      </c>
    </row>
    <row r="63" spans="3:15" x14ac:dyDescent="0.25">
      <c r="H63" t="s">
        <v>23</v>
      </c>
      <c r="I63">
        <v>24</v>
      </c>
      <c r="K63" t="s">
        <v>82</v>
      </c>
      <c r="L63">
        <v>326</v>
      </c>
    </row>
    <row r="64" spans="3:15" x14ac:dyDescent="0.25">
      <c r="H64" t="s">
        <v>66</v>
      </c>
      <c r="I64">
        <v>21</v>
      </c>
      <c r="K64" t="s">
        <v>90</v>
      </c>
      <c r="L64">
        <v>330</v>
      </c>
    </row>
    <row r="65" spans="8:12" x14ac:dyDescent="0.25">
      <c r="H65" t="s">
        <v>94</v>
      </c>
      <c r="I65">
        <v>286</v>
      </c>
      <c r="K65" t="s">
        <v>94</v>
      </c>
      <c r="L65">
        <v>3281</v>
      </c>
    </row>
  </sheetData>
  <mergeCells count="5">
    <mergeCell ref="H49:O49"/>
    <mergeCell ref="C49:F49"/>
    <mergeCell ref="C2:L2"/>
    <mergeCell ref="H53:I53"/>
    <mergeCell ref="K53:L53"/>
  </mergeCell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327CD-528F-49B1-9680-E8BE384A5E75}">
  <sheetPr>
    <pageSetUpPr fitToPage="1"/>
  </sheetPr>
  <dimension ref="A1:R71"/>
  <sheetViews>
    <sheetView showGridLines="0" tabSelected="1" zoomScale="40" zoomScaleNormal="40" zoomScalePageLayoutView="25" workbookViewId="0">
      <selection activeCell="O71" sqref="A1:O71"/>
    </sheetView>
  </sheetViews>
  <sheetFormatPr defaultColWidth="15.7109375" defaultRowHeight="15" x14ac:dyDescent="0.25"/>
  <cols>
    <col min="3" max="3" width="29" bestFit="1" customWidth="1"/>
    <col min="4" max="4" width="24" bestFit="1" customWidth="1"/>
    <col min="5" max="5" width="17.85546875" bestFit="1" customWidth="1"/>
    <col min="6" max="6" width="11" bestFit="1" customWidth="1"/>
    <col min="7" max="7" width="24.5703125" bestFit="1" customWidth="1"/>
    <col min="8" max="8" width="24.85546875" bestFit="1" customWidth="1"/>
    <col min="9" max="9" width="21.140625" bestFit="1" customWidth="1"/>
    <col min="10" max="10" width="27.140625" bestFit="1" customWidth="1"/>
    <col min="11" max="11" width="17" bestFit="1" customWidth="1"/>
    <col min="12" max="12" width="19.5703125" bestFit="1" customWidth="1"/>
  </cols>
  <sheetData>
    <row r="1" spans="1:18" x14ac:dyDescent="0.25">
      <c r="A1" s="1"/>
      <c r="B1" s="1"/>
      <c r="C1" s="1"/>
      <c r="D1" s="20"/>
      <c r="E1" s="20"/>
      <c r="F1" s="20"/>
      <c r="G1" s="20"/>
      <c r="H1" s="20"/>
      <c r="I1" s="20"/>
      <c r="J1" s="20"/>
      <c r="K1" s="20"/>
      <c r="L1" s="20"/>
      <c r="M1" s="20"/>
      <c r="N1" s="20"/>
      <c r="O1" s="20"/>
      <c r="P1" s="20"/>
      <c r="Q1" s="20"/>
      <c r="R1" s="1"/>
    </row>
    <row r="2" spans="1:18" x14ac:dyDescent="0.25">
      <c r="A2" s="1"/>
      <c r="B2" s="1"/>
      <c r="C2" s="1"/>
      <c r="D2" s="2"/>
      <c r="E2" s="2"/>
      <c r="F2" s="2"/>
      <c r="G2" s="2"/>
      <c r="H2" s="2"/>
      <c r="I2" s="2"/>
      <c r="J2" s="2"/>
      <c r="K2" s="2"/>
      <c r="L2" s="2"/>
      <c r="M2" s="2"/>
      <c r="N2" s="2"/>
      <c r="O2" s="2"/>
      <c r="P2" s="2"/>
      <c r="Q2" s="2"/>
      <c r="R2" s="1"/>
    </row>
    <row r="3" spans="1:18" x14ac:dyDescent="0.25">
      <c r="A3" s="1"/>
      <c r="B3" s="1"/>
      <c r="C3" s="1"/>
      <c r="D3" s="2"/>
      <c r="E3" s="2"/>
      <c r="F3" s="2"/>
      <c r="G3" s="2"/>
      <c r="H3" s="2"/>
      <c r="I3" s="2"/>
      <c r="J3" s="2"/>
      <c r="K3" s="2"/>
      <c r="L3" s="2"/>
      <c r="M3" s="2"/>
      <c r="N3" s="2"/>
      <c r="O3" s="2"/>
      <c r="P3" s="2"/>
      <c r="Q3" s="2"/>
      <c r="R3" s="1"/>
    </row>
    <row r="4" spans="1:18" ht="17.25" x14ac:dyDescent="0.25">
      <c r="A4" s="1"/>
      <c r="B4" s="16" t="s">
        <v>110</v>
      </c>
      <c r="C4" s="17"/>
      <c r="D4" s="21">
        <f>GETPIVOTDATA("Sum of Daily Production",Pivot!$H$50)</f>
        <v>26074</v>
      </c>
      <c r="E4" s="20"/>
      <c r="F4" s="20"/>
      <c r="G4" s="14" t="s">
        <v>111</v>
      </c>
      <c r="H4" s="15"/>
      <c r="I4" s="18">
        <f>GETPIVOTDATA("Average of Quality File Score",Pivot!$H$50)</f>
        <v>87.253124999999997</v>
      </c>
      <c r="J4" s="19"/>
      <c r="K4" s="20"/>
      <c r="L4" s="2"/>
      <c r="M4" s="2"/>
      <c r="N4" s="2"/>
      <c r="O4" s="2"/>
      <c r="P4" s="2"/>
      <c r="Q4" s="2"/>
      <c r="R4" s="2"/>
    </row>
    <row r="5" spans="1:18" ht="17.25" x14ac:dyDescent="0.25">
      <c r="A5" s="1"/>
      <c r="B5" s="16" t="s">
        <v>104</v>
      </c>
      <c r="C5" s="17"/>
      <c r="D5" s="21">
        <f>GETPIVOTDATA("Sum of Daily Target",Pivot!$H$50)</f>
        <v>25600</v>
      </c>
      <c r="E5" s="20"/>
      <c r="F5" s="20"/>
      <c r="G5" s="14" t="s">
        <v>107</v>
      </c>
      <c r="H5" s="15"/>
      <c r="I5" s="18">
        <f>GETPIVOTDATA("Average of Quality Call Score",Pivot!$H$50)</f>
        <v>78.537499999999994</v>
      </c>
      <c r="J5" s="19"/>
      <c r="K5" s="20"/>
      <c r="L5" s="2"/>
      <c r="M5" s="2"/>
      <c r="N5" s="2"/>
      <c r="O5" s="2"/>
      <c r="P5" s="2"/>
      <c r="Q5" s="2"/>
      <c r="R5" s="2"/>
    </row>
    <row r="6" spans="1:18" ht="17.25" x14ac:dyDescent="0.25">
      <c r="A6" s="1"/>
      <c r="B6" s="16" t="s">
        <v>105</v>
      </c>
      <c r="C6" s="17"/>
      <c r="D6" s="21">
        <f>GETPIVOTDATA("Sum of Deficit",Pivot!$H$50)</f>
        <v>-474</v>
      </c>
      <c r="E6" s="20"/>
      <c r="F6" s="20"/>
      <c r="G6" s="14" t="s">
        <v>108</v>
      </c>
      <c r="H6" s="15"/>
      <c r="I6" s="18">
        <f>GETPIVOTDATA("Average of Accuracy %",Pivot!$H$50)</f>
        <v>0.91675000000000006</v>
      </c>
      <c r="J6" s="19"/>
      <c r="K6" s="20"/>
      <c r="L6" s="2"/>
      <c r="M6" s="2"/>
      <c r="N6" s="2"/>
      <c r="O6" s="2"/>
      <c r="P6" s="2"/>
      <c r="Q6" s="2"/>
      <c r="R6" s="2"/>
    </row>
    <row r="7" spans="1:18" ht="17.25" x14ac:dyDescent="0.25">
      <c r="A7" s="1"/>
      <c r="B7" s="16" t="s">
        <v>106</v>
      </c>
      <c r="C7" s="17"/>
      <c r="D7" s="21">
        <f>GETPIVOTDATA("Sum of Inbound Calls Taken",Pivot!$H$50)</f>
        <v>10144</v>
      </c>
      <c r="E7" s="20"/>
      <c r="F7" s="20"/>
      <c r="G7" s="14" t="s">
        <v>109</v>
      </c>
      <c r="H7" s="15"/>
      <c r="I7" s="18">
        <f>GETPIVOTDATA("Average of Floor Hours",Pivot!$H$50)</f>
        <v>7.7431250000000036</v>
      </c>
      <c r="J7" s="19"/>
      <c r="K7" s="20"/>
      <c r="L7" s="2"/>
      <c r="M7" s="2"/>
      <c r="N7" s="2"/>
      <c r="O7" s="2"/>
      <c r="P7" s="2"/>
      <c r="Q7" s="2"/>
      <c r="R7" s="2"/>
    </row>
    <row r="8" spans="1:18" x14ac:dyDescent="0.25">
      <c r="A8" s="1"/>
      <c r="B8" s="1"/>
      <c r="C8" s="1"/>
      <c r="D8" s="2"/>
      <c r="E8" s="2"/>
      <c r="F8" s="2"/>
      <c r="G8" s="2"/>
      <c r="H8" s="2"/>
      <c r="I8" s="2"/>
      <c r="J8" s="2"/>
      <c r="K8" s="2"/>
      <c r="L8" s="2"/>
      <c r="M8" s="2"/>
      <c r="N8" s="2"/>
      <c r="O8" s="2"/>
      <c r="P8" s="2"/>
      <c r="Q8" s="2"/>
      <c r="R8" s="2"/>
    </row>
    <row r="9" spans="1:18" x14ac:dyDescent="0.25">
      <c r="A9" s="1"/>
      <c r="B9" s="1"/>
      <c r="C9" s="1"/>
      <c r="D9" s="2"/>
      <c r="E9" s="2"/>
      <c r="F9" s="2"/>
      <c r="G9" s="2"/>
      <c r="H9" s="2"/>
      <c r="I9" s="2"/>
      <c r="J9" s="2"/>
      <c r="K9" s="2"/>
      <c r="L9" s="2"/>
      <c r="M9" s="2"/>
      <c r="N9" s="2"/>
      <c r="O9" s="2"/>
      <c r="P9" s="2"/>
      <c r="Q9" s="2"/>
      <c r="R9" s="2"/>
    </row>
    <row r="10" spans="1:18" x14ac:dyDescent="0.25">
      <c r="A10" s="1"/>
      <c r="B10" s="1"/>
      <c r="C10" s="1"/>
      <c r="D10" s="2"/>
      <c r="E10" s="2"/>
      <c r="F10" s="2"/>
      <c r="G10" s="2"/>
      <c r="H10" s="2"/>
      <c r="I10" s="2"/>
      <c r="J10" s="2"/>
      <c r="K10" s="2"/>
      <c r="L10" s="2"/>
      <c r="M10" s="2"/>
      <c r="N10" s="2"/>
      <c r="O10" s="2"/>
      <c r="P10" s="2"/>
      <c r="Q10" s="2"/>
      <c r="R10" s="2"/>
    </row>
    <row r="11" spans="1:18" x14ac:dyDescent="0.25">
      <c r="A11" s="1"/>
      <c r="B11" s="1"/>
      <c r="C11" s="1"/>
      <c r="D11" s="2"/>
      <c r="E11" s="2"/>
      <c r="F11" s="2"/>
      <c r="G11" s="2"/>
      <c r="H11" s="2"/>
      <c r="I11" s="2"/>
      <c r="J11" s="2"/>
      <c r="K11" s="2"/>
      <c r="L11" s="2"/>
      <c r="M11" s="2"/>
      <c r="N11" s="2"/>
      <c r="O11" s="2"/>
      <c r="P11" s="2"/>
      <c r="Q11" s="2"/>
      <c r="R11" s="2"/>
    </row>
    <row r="12" spans="1:18" x14ac:dyDescent="0.25">
      <c r="A12" s="1"/>
      <c r="B12" s="1"/>
      <c r="C12" s="1"/>
      <c r="D12" s="2"/>
      <c r="E12" s="2"/>
      <c r="F12" s="2"/>
      <c r="G12" s="2"/>
      <c r="H12" s="2"/>
      <c r="I12" s="2"/>
      <c r="J12" s="2"/>
      <c r="K12" s="2"/>
      <c r="L12" s="2"/>
      <c r="M12" s="2"/>
      <c r="N12" s="2"/>
      <c r="O12" s="2"/>
      <c r="P12" s="2"/>
      <c r="Q12" s="2"/>
      <c r="R12" s="2"/>
    </row>
    <row r="13" spans="1:18" x14ac:dyDescent="0.25">
      <c r="A13" s="1"/>
      <c r="B13" s="1"/>
      <c r="C13" s="1"/>
      <c r="D13" s="2"/>
      <c r="E13" s="2"/>
      <c r="F13" s="2"/>
      <c r="G13" s="2"/>
      <c r="H13" s="2"/>
      <c r="I13" s="2"/>
      <c r="J13" s="2"/>
      <c r="K13" s="2"/>
      <c r="L13" s="2"/>
      <c r="M13" s="2"/>
      <c r="N13" s="2"/>
      <c r="O13" s="2"/>
      <c r="P13" s="2"/>
      <c r="Q13" s="2"/>
      <c r="R13" s="1"/>
    </row>
    <row r="14" spans="1:18" x14ac:dyDescent="0.25">
      <c r="A14" s="1"/>
      <c r="B14" s="1"/>
      <c r="C14" s="1"/>
      <c r="D14" s="2"/>
      <c r="E14" s="2"/>
      <c r="F14" s="2"/>
      <c r="G14" s="2"/>
      <c r="H14" s="2"/>
      <c r="I14" s="2"/>
      <c r="J14" s="2"/>
      <c r="K14" s="2"/>
      <c r="L14" s="2"/>
      <c r="M14" s="2"/>
      <c r="N14" s="2"/>
      <c r="O14" s="2"/>
      <c r="P14" s="2"/>
      <c r="Q14" s="2"/>
      <c r="R14" s="1"/>
    </row>
    <row r="15" spans="1:18" x14ac:dyDescent="0.25">
      <c r="A15" s="1"/>
      <c r="B15" s="1"/>
      <c r="C15" s="1"/>
      <c r="D15" s="2"/>
      <c r="E15" s="2"/>
      <c r="F15" s="2"/>
      <c r="G15" s="2"/>
      <c r="H15" s="2"/>
      <c r="I15" s="2"/>
      <c r="J15" s="2"/>
      <c r="K15" s="2"/>
      <c r="L15" s="2"/>
      <c r="M15" s="2"/>
      <c r="N15" s="2"/>
      <c r="O15" s="2"/>
      <c r="P15" s="2"/>
      <c r="Q15" s="2"/>
      <c r="R15" s="1"/>
    </row>
    <row r="16" spans="1:18" x14ac:dyDescent="0.25">
      <c r="A16" s="1"/>
      <c r="B16" s="1"/>
      <c r="C16" s="1"/>
      <c r="D16" s="2"/>
      <c r="E16" s="2"/>
      <c r="F16" s="2"/>
      <c r="G16" s="2"/>
      <c r="H16" s="2"/>
      <c r="I16" s="2"/>
      <c r="J16" s="2"/>
      <c r="K16" s="2"/>
      <c r="L16" s="2"/>
      <c r="M16" s="2"/>
      <c r="N16" s="2"/>
      <c r="O16" s="2"/>
      <c r="P16" s="2"/>
      <c r="Q16" s="2"/>
      <c r="R16" s="1"/>
    </row>
    <row r="17" spans="1:18" x14ac:dyDescent="0.25">
      <c r="A17" s="1"/>
      <c r="B17" s="1"/>
      <c r="C17" s="1"/>
      <c r="D17" s="2"/>
      <c r="E17" s="2"/>
      <c r="F17" s="2"/>
      <c r="G17" s="2"/>
      <c r="H17" s="2"/>
      <c r="I17" s="2"/>
      <c r="J17" s="2"/>
      <c r="K17" s="2"/>
      <c r="L17" s="2"/>
      <c r="M17" s="2"/>
      <c r="N17" s="2"/>
      <c r="O17" s="2"/>
      <c r="P17" s="2"/>
      <c r="Q17" s="2"/>
      <c r="R17" s="1"/>
    </row>
    <row r="18" spans="1:18" x14ac:dyDescent="0.25">
      <c r="A18" s="1"/>
      <c r="B18" s="1"/>
      <c r="C18" s="1"/>
      <c r="D18" s="2"/>
      <c r="E18" s="2"/>
      <c r="F18" s="2"/>
      <c r="G18" s="2"/>
      <c r="H18" s="2"/>
      <c r="I18" s="2"/>
      <c r="J18" s="2"/>
      <c r="K18" s="2"/>
      <c r="L18" s="2"/>
      <c r="M18" s="2"/>
      <c r="N18" s="2"/>
      <c r="O18" s="2"/>
      <c r="P18" s="2"/>
      <c r="Q18" s="2"/>
      <c r="R18" s="1"/>
    </row>
    <row r="19" spans="1:18" x14ac:dyDescent="0.25">
      <c r="A19" s="1"/>
      <c r="B19" s="1"/>
      <c r="C19" s="1"/>
      <c r="D19" s="2"/>
      <c r="E19" s="2"/>
      <c r="F19" s="2"/>
      <c r="G19" s="2"/>
      <c r="H19" s="2"/>
      <c r="I19" s="2"/>
      <c r="J19" s="2"/>
      <c r="K19" s="2"/>
      <c r="L19" s="2"/>
      <c r="M19" s="2"/>
      <c r="N19" s="2"/>
      <c r="O19" s="2"/>
      <c r="P19" s="2"/>
      <c r="Q19" s="2"/>
      <c r="R19" s="1"/>
    </row>
    <row r="20" spans="1:18" x14ac:dyDescent="0.25">
      <c r="A20" s="1"/>
      <c r="B20" s="1"/>
      <c r="C20" s="1"/>
      <c r="D20" s="2"/>
      <c r="E20" s="2"/>
      <c r="F20" s="2"/>
      <c r="G20" s="2"/>
      <c r="H20" s="2"/>
      <c r="I20" s="2"/>
      <c r="J20" s="2"/>
      <c r="K20" s="2"/>
      <c r="L20" s="2"/>
      <c r="M20" s="2"/>
      <c r="N20" s="2"/>
      <c r="O20" s="2"/>
      <c r="P20" s="2"/>
      <c r="Q20" s="2"/>
      <c r="R20" s="1"/>
    </row>
    <row r="21" spans="1:18" x14ac:dyDescent="0.25">
      <c r="A21" s="1"/>
      <c r="B21" s="1"/>
      <c r="C21" s="1"/>
      <c r="D21" s="2"/>
      <c r="E21" s="2"/>
      <c r="F21" s="2"/>
      <c r="G21" s="2"/>
      <c r="H21" s="2"/>
      <c r="I21" s="2"/>
      <c r="J21" s="2"/>
      <c r="K21" s="2"/>
      <c r="L21" s="2"/>
      <c r="M21" s="2"/>
      <c r="N21" s="2"/>
      <c r="O21" s="2"/>
      <c r="P21" s="2"/>
      <c r="Q21" s="2"/>
      <c r="R21" s="1"/>
    </row>
    <row r="22" spans="1:18" x14ac:dyDescent="0.25">
      <c r="A22" s="1"/>
      <c r="B22" s="1"/>
      <c r="C22" s="1"/>
      <c r="D22" s="2"/>
      <c r="E22" s="2"/>
      <c r="F22" s="2"/>
      <c r="G22" s="2"/>
      <c r="H22" s="2"/>
      <c r="I22" s="2"/>
      <c r="J22" s="2"/>
      <c r="K22" s="2"/>
      <c r="L22" s="2"/>
      <c r="M22" s="2"/>
      <c r="N22" s="2"/>
      <c r="O22" s="2"/>
      <c r="P22" s="2"/>
      <c r="Q22" s="2"/>
      <c r="R22" s="1"/>
    </row>
    <row r="23" spans="1:18" x14ac:dyDescent="0.25">
      <c r="A23" s="1"/>
      <c r="B23" s="1"/>
      <c r="C23" s="1"/>
      <c r="D23" s="2"/>
      <c r="E23" s="2"/>
      <c r="F23" s="2"/>
      <c r="G23" s="2"/>
      <c r="H23" s="2"/>
      <c r="I23" s="2"/>
      <c r="J23" s="2"/>
      <c r="K23" s="2"/>
      <c r="L23" s="2"/>
      <c r="M23" s="2"/>
      <c r="N23" s="2"/>
      <c r="O23" s="2"/>
      <c r="P23" s="2"/>
      <c r="Q23" s="2"/>
      <c r="R23" s="1"/>
    </row>
    <row r="24" spans="1:18" x14ac:dyDescent="0.25">
      <c r="A24" s="1"/>
      <c r="B24" s="1"/>
      <c r="C24" s="1"/>
      <c r="D24" s="2"/>
      <c r="E24" s="2"/>
      <c r="F24" s="2"/>
      <c r="G24" s="2"/>
      <c r="H24" s="2"/>
      <c r="I24" s="2"/>
      <c r="J24" s="2"/>
      <c r="K24" s="2"/>
      <c r="L24" s="2"/>
      <c r="M24" s="2"/>
      <c r="N24" s="2"/>
      <c r="O24" s="2"/>
      <c r="P24" s="2"/>
      <c r="Q24" s="2"/>
      <c r="R24" s="1"/>
    </row>
    <row r="25" spans="1:18" x14ac:dyDescent="0.25">
      <c r="A25" s="1"/>
      <c r="B25" s="1"/>
      <c r="C25" s="1"/>
      <c r="D25" s="2"/>
      <c r="E25" s="2"/>
      <c r="F25" s="2"/>
      <c r="G25" s="2"/>
      <c r="H25" s="2"/>
      <c r="I25" s="2"/>
      <c r="J25" s="2"/>
      <c r="K25" s="2"/>
      <c r="L25" s="2"/>
      <c r="M25" s="2"/>
      <c r="N25" s="2"/>
      <c r="O25" s="2"/>
      <c r="P25" s="2"/>
      <c r="Q25" s="2"/>
      <c r="R25" s="1"/>
    </row>
    <row r="26" spans="1:18" x14ac:dyDescent="0.25">
      <c r="A26" s="1"/>
      <c r="B26" s="1"/>
      <c r="C26" s="1"/>
      <c r="D26" s="2"/>
      <c r="E26" s="2"/>
      <c r="F26" s="2"/>
      <c r="G26" s="2"/>
      <c r="H26" s="2"/>
      <c r="I26" s="2"/>
      <c r="J26" s="2"/>
      <c r="K26" s="2"/>
      <c r="L26" s="2"/>
      <c r="M26" s="2"/>
      <c r="N26" s="2"/>
      <c r="O26" s="2"/>
      <c r="P26" s="2"/>
      <c r="Q26" s="2"/>
      <c r="R26" s="1"/>
    </row>
    <row r="27" spans="1:18" x14ac:dyDescent="0.25">
      <c r="A27" s="1"/>
      <c r="B27" s="1"/>
      <c r="C27" s="1"/>
      <c r="D27" s="2"/>
      <c r="E27" s="2"/>
      <c r="F27" s="2"/>
      <c r="G27" s="2"/>
      <c r="H27" s="2"/>
      <c r="I27" s="2"/>
      <c r="J27" s="2"/>
      <c r="K27" s="2"/>
      <c r="L27" s="2"/>
      <c r="M27" s="2"/>
      <c r="N27" s="2"/>
      <c r="O27" s="2"/>
      <c r="P27" s="2"/>
      <c r="Q27" s="2"/>
      <c r="R27" s="1"/>
    </row>
    <row r="28" spans="1:18" x14ac:dyDescent="0.25">
      <c r="A28" s="1"/>
      <c r="B28" s="1"/>
      <c r="C28" s="1"/>
      <c r="D28" s="2"/>
      <c r="E28" s="2"/>
      <c r="F28" s="2"/>
      <c r="G28" s="2"/>
      <c r="H28" s="2"/>
      <c r="I28" s="2"/>
      <c r="J28" s="2"/>
      <c r="K28" s="2"/>
      <c r="L28" s="2"/>
      <c r="M28" s="2"/>
      <c r="N28" s="2"/>
      <c r="O28" s="2"/>
      <c r="P28" s="2"/>
      <c r="Q28" s="2"/>
      <c r="R28" s="1"/>
    </row>
    <row r="29" spans="1:18" x14ac:dyDescent="0.25">
      <c r="A29" s="1"/>
      <c r="B29" s="1"/>
      <c r="C29" s="1"/>
      <c r="D29" s="2"/>
      <c r="E29" s="2"/>
      <c r="F29" s="2"/>
      <c r="G29" s="2"/>
      <c r="H29" s="2"/>
      <c r="I29" s="2"/>
      <c r="J29" s="2"/>
      <c r="K29" s="2"/>
      <c r="L29" s="2"/>
      <c r="M29" s="2"/>
      <c r="N29" s="2"/>
      <c r="O29" s="2"/>
      <c r="P29" s="2"/>
      <c r="Q29" s="2"/>
      <c r="R29" s="1"/>
    </row>
    <row r="30" spans="1:18" x14ac:dyDescent="0.25">
      <c r="A30" s="1"/>
      <c r="B30" s="1"/>
      <c r="C30" s="3" t="s">
        <v>1</v>
      </c>
      <c r="D30" s="3" t="s">
        <v>117</v>
      </c>
      <c r="E30" s="3" t="s">
        <v>118</v>
      </c>
      <c r="F30" s="3" t="s">
        <v>119</v>
      </c>
      <c r="G30" s="3" t="s">
        <v>120</v>
      </c>
      <c r="H30" s="3" t="s">
        <v>121</v>
      </c>
      <c r="I30" s="3" t="s">
        <v>122</v>
      </c>
      <c r="J30" s="3" t="s">
        <v>123</v>
      </c>
      <c r="K30" s="3" t="s">
        <v>124</v>
      </c>
      <c r="L30" s="3" t="s">
        <v>125</v>
      </c>
      <c r="M30" s="2"/>
      <c r="N30" s="2"/>
      <c r="O30" s="2"/>
      <c r="P30" s="2"/>
      <c r="Q30" s="2"/>
      <c r="R30" s="1"/>
    </row>
    <row r="31" spans="1:18" x14ac:dyDescent="0.25">
      <c r="A31" s="1"/>
      <c r="B31" s="1"/>
      <c r="C31" s="4" t="s">
        <v>46</v>
      </c>
      <c r="D31" s="10">
        <v>600</v>
      </c>
      <c r="E31" s="10">
        <v>640</v>
      </c>
      <c r="F31" s="10">
        <v>40</v>
      </c>
      <c r="G31" s="10">
        <v>85.25</v>
      </c>
      <c r="H31" s="10">
        <v>79.875</v>
      </c>
      <c r="I31" s="11">
        <v>0.89124999999999999</v>
      </c>
      <c r="J31" s="10">
        <v>236</v>
      </c>
      <c r="K31" s="10">
        <v>7.9875000000000007</v>
      </c>
      <c r="L31" s="10">
        <v>9</v>
      </c>
      <c r="M31" s="2"/>
      <c r="N31" s="2"/>
      <c r="O31" s="2"/>
      <c r="P31" s="2"/>
      <c r="Q31" s="2"/>
      <c r="R31" s="1"/>
    </row>
    <row r="32" spans="1:18" x14ac:dyDescent="0.25">
      <c r="A32" s="1"/>
      <c r="B32" s="1"/>
      <c r="C32" s="4" t="s">
        <v>64</v>
      </c>
      <c r="D32" s="10">
        <v>602</v>
      </c>
      <c r="E32" s="10">
        <v>640</v>
      </c>
      <c r="F32" s="10">
        <v>38</v>
      </c>
      <c r="G32" s="10">
        <v>85.375</v>
      </c>
      <c r="H32" s="10">
        <v>79.25</v>
      </c>
      <c r="I32" s="11">
        <v>0.90374999999999994</v>
      </c>
      <c r="J32" s="10">
        <v>270</v>
      </c>
      <c r="K32" s="10">
        <v>7.8250000000000002</v>
      </c>
      <c r="L32" s="10">
        <v>9</v>
      </c>
      <c r="M32" s="2"/>
      <c r="N32" s="2"/>
      <c r="O32" s="2"/>
      <c r="P32" s="2"/>
      <c r="Q32" s="2"/>
      <c r="R32" s="1"/>
    </row>
    <row r="33" spans="1:18" x14ac:dyDescent="0.25">
      <c r="A33" s="1"/>
      <c r="B33" s="1"/>
      <c r="C33" s="4" t="s">
        <v>26</v>
      </c>
      <c r="D33" s="10">
        <v>611</v>
      </c>
      <c r="E33" s="10">
        <v>640</v>
      </c>
      <c r="F33" s="10">
        <v>29</v>
      </c>
      <c r="G33" s="10">
        <v>85.75</v>
      </c>
      <c r="H33" s="10">
        <v>68.75</v>
      </c>
      <c r="I33" s="11">
        <v>0.90625</v>
      </c>
      <c r="J33" s="10">
        <v>186</v>
      </c>
      <c r="K33" s="10">
        <v>6.7750000000000004</v>
      </c>
      <c r="L33" s="10">
        <v>9.25</v>
      </c>
      <c r="M33" s="2"/>
      <c r="N33" s="2"/>
      <c r="O33" s="2"/>
      <c r="P33" s="2"/>
      <c r="Q33" s="2"/>
      <c r="R33" s="1"/>
    </row>
    <row r="34" spans="1:18" x14ac:dyDescent="0.25">
      <c r="A34" s="1"/>
      <c r="B34" s="1"/>
      <c r="C34" s="4" t="s">
        <v>27</v>
      </c>
      <c r="D34" s="10">
        <v>611</v>
      </c>
      <c r="E34" s="10">
        <v>640</v>
      </c>
      <c r="F34" s="10">
        <v>29</v>
      </c>
      <c r="G34" s="10">
        <v>84.25</v>
      </c>
      <c r="H34" s="10">
        <v>80.125</v>
      </c>
      <c r="I34" s="11">
        <v>0.89749999999999996</v>
      </c>
      <c r="J34" s="10">
        <v>240</v>
      </c>
      <c r="K34" s="10">
        <v>8</v>
      </c>
      <c r="L34" s="10">
        <v>9</v>
      </c>
      <c r="M34" s="2"/>
      <c r="N34" s="2"/>
      <c r="O34" s="2"/>
      <c r="P34" s="2"/>
      <c r="Q34" s="2"/>
      <c r="R34" s="1"/>
    </row>
    <row r="35" spans="1:18" x14ac:dyDescent="0.25">
      <c r="A35" s="1"/>
      <c r="B35" s="1"/>
      <c r="C35" s="4" t="s">
        <v>54</v>
      </c>
      <c r="D35" s="10">
        <v>612</v>
      </c>
      <c r="E35" s="10">
        <v>640</v>
      </c>
      <c r="F35" s="10">
        <v>28</v>
      </c>
      <c r="G35" s="10">
        <v>93.5</v>
      </c>
      <c r="H35" s="10">
        <v>79.25</v>
      </c>
      <c r="I35" s="11">
        <v>0.95749999999999991</v>
      </c>
      <c r="J35" s="10">
        <v>236</v>
      </c>
      <c r="K35" s="10">
        <v>8.0124999999999993</v>
      </c>
      <c r="L35" s="10">
        <v>9.25</v>
      </c>
      <c r="M35" s="2"/>
      <c r="N35" s="2"/>
      <c r="O35" s="2"/>
      <c r="P35" s="2"/>
      <c r="Q35" s="2"/>
      <c r="R35" s="1"/>
    </row>
    <row r="36" spans="1:18" x14ac:dyDescent="0.25">
      <c r="A36" s="1"/>
      <c r="B36" s="1"/>
      <c r="C36" s="4" t="s">
        <v>76</v>
      </c>
      <c r="D36" s="10">
        <v>614</v>
      </c>
      <c r="E36" s="10">
        <v>640</v>
      </c>
      <c r="F36" s="10">
        <v>26</v>
      </c>
      <c r="G36" s="10">
        <v>85.125</v>
      </c>
      <c r="H36" s="10">
        <v>69</v>
      </c>
      <c r="I36" s="11">
        <v>0.89499999999999991</v>
      </c>
      <c r="J36" s="10">
        <v>183</v>
      </c>
      <c r="K36" s="10">
        <v>6.8125</v>
      </c>
      <c r="L36" s="10">
        <v>9</v>
      </c>
      <c r="M36" s="2"/>
      <c r="N36" s="2"/>
      <c r="O36" s="2"/>
      <c r="P36" s="2"/>
      <c r="Q36" s="2"/>
      <c r="R36" s="1"/>
    </row>
    <row r="37" spans="1:18" x14ac:dyDescent="0.25">
      <c r="A37" s="1"/>
      <c r="B37" s="1"/>
      <c r="C37" s="4" t="s">
        <v>29</v>
      </c>
      <c r="D37" s="10">
        <v>614</v>
      </c>
      <c r="E37" s="10">
        <v>640</v>
      </c>
      <c r="F37" s="10">
        <v>26</v>
      </c>
      <c r="G37" s="10">
        <v>85.875</v>
      </c>
      <c r="H37" s="10">
        <v>83.875</v>
      </c>
      <c r="I37" s="11">
        <v>0.89624999999999988</v>
      </c>
      <c r="J37" s="10">
        <v>334</v>
      </c>
      <c r="K37" s="10">
        <v>8.3625000000000007</v>
      </c>
      <c r="L37" s="10">
        <v>9</v>
      </c>
      <c r="M37" s="2"/>
      <c r="N37" s="2"/>
      <c r="O37" s="2"/>
      <c r="P37" s="2"/>
      <c r="Q37" s="2"/>
      <c r="R37" s="1"/>
    </row>
    <row r="38" spans="1:18" x14ac:dyDescent="0.25">
      <c r="A38" s="1"/>
      <c r="B38" s="1"/>
      <c r="C38" s="4" t="s">
        <v>24</v>
      </c>
      <c r="D38" s="10">
        <v>615</v>
      </c>
      <c r="E38" s="10">
        <v>640</v>
      </c>
      <c r="F38" s="10">
        <v>25</v>
      </c>
      <c r="G38" s="10">
        <v>84.5</v>
      </c>
      <c r="H38" s="10">
        <v>81</v>
      </c>
      <c r="I38" s="11">
        <v>0.88625000000000009</v>
      </c>
      <c r="J38" s="10">
        <v>257</v>
      </c>
      <c r="K38" s="10">
        <v>7.7625000000000002</v>
      </c>
      <c r="L38" s="10">
        <v>9</v>
      </c>
      <c r="M38" s="2"/>
      <c r="N38" s="2"/>
      <c r="O38" s="2"/>
      <c r="P38" s="2"/>
      <c r="Q38" s="2"/>
      <c r="R38" s="1"/>
    </row>
    <row r="39" spans="1:18" x14ac:dyDescent="0.25">
      <c r="A39" s="1"/>
      <c r="B39" s="1"/>
      <c r="C39" s="4" t="s">
        <v>23</v>
      </c>
      <c r="D39" s="10">
        <v>616</v>
      </c>
      <c r="E39" s="10">
        <v>640</v>
      </c>
      <c r="F39" s="10">
        <v>24</v>
      </c>
      <c r="G39" s="10">
        <v>84</v>
      </c>
      <c r="H39" s="10">
        <v>79.25</v>
      </c>
      <c r="I39" s="11">
        <v>0.91124999999999989</v>
      </c>
      <c r="J39" s="10">
        <v>232</v>
      </c>
      <c r="K39" s="10">
        <v>7.9374999999999991</v>
      </c>
      <c r="L39" s="10">
        <v>9.25</v>
      </c>
      <c r="M39" s="2"/>
      <c r="N39" s="2"/>
      <c r="O39" s="2"/>
      <c r="P39" s="2"/>
      <c r="Q39" s="2"/>
      <c r="R39" s="1"/>
    </row>
    <row r="40" spans="1:18" x14ac:dyDescent="0.25">
      <c r="A40" s="1"/>
      <c r="B40" s="1"/>
      <c r="C40" s="4" t="s">
        <v>66</v>
      </c>
      <c r="D40" s="10">
        <v>619</v>
      </c>
      <c r="E40" s="10">
        <v>640</v>
      </c>
      <c r="F40" s="10">
        <v>21</v>
      </c>
      <c r="G40" s="10">
        <v>93</v>
      </c>
      <c r="H40" s="10">
        <v>86.625</v>
      </c>
      <c r="I40" s="11">
        <v>0.95124999999999993</v>
      </c>
      <c r="J40" s="10">
        <v>323</v>
      </c>
      <c r="K40" s="10">
        <v>8.3500000000000014</v>
      </c>
      <c r="L40" s="10">
        <v>9.25</v>
      </c>
      <c r="M40" s="2"/>
      <c r="N40" s="2"/>
      <c r="O40" s="2"/>
      <c r="P40" s="2"/>
      <c r="Q40" s="2"/>
      <c r="R40" s="1"/>
    </row>
    <row r="41" spans="1:18" x14ac:dyDescent="0.25">
      <c r="A41" s="1"/>
      <c r="B41" s="1"/>
      <c r="C41" s="4" t="s">
        <v>52</v>
      </c>
      <c r="D41" s="10">
        <v>621</v>
      </c>
      <c r="E41" s="10">
        <v>640</v>
      </c>
      <c r="F41" s="10">
        <v>19</v>
      </c>
      <c r="G41" s="10">
        <v>83.375</v>
      </c>
      <c r="H41" s="10">
        <v>69.25</v>
      </c>
      <c r="I41" s="11">
        <v>0.90375000000000005</v>
      </c>
      <c r="J41" s="10">
        <v>182</v>
      </c>
      <c r="K41" s="10">
        <v>6.7125000000000012</v>
      </c>
      <c r="L41" s="10">
        <v>8</v>
      </c>
      <c r="M41" s="2"/>
      <c r="N41" s="2"/>
      <c r="O41" s="2"/>
      <c r="P41" s="2"/>
      <c r="Q41" s="2"/>
      <c r="R41" s="1"/>
    </row>
    <row r="42" spans="1:18" x14ac:dyDescent="0.25">
      <c r="A42" s="1"/>
      <c r="B42" s="1"/>
      <c r="C42" s="4" t="s">
        <v>40</v>
      </c>
      <c r="D42" s="10">
        <v>622</v>
      </c>
      <c r="E42" s="10">
        <v>640</v>
      </c>
      <c r="F42" s="10">
        <v>18</v>
      </c>
      <c r="G42" s="10">
        <v>85.375</v>
      </c>
      <c r="H42" s="10">
        <v>80.375</v>
      </c>
      <c r="I42" s="11">
        <v>0.90374999999999994</v>
      </c>
      <c r="J42" s="10">
        <v>267</v>
      </c>
      <c r="K42" s="10">
        <v>7.7625000000000002</v>
      </c>
      <c r="L42" s="10">
        <v>9.25</v>
      </c>
      <c r="M42" s="2"/>
      <c r="N42" s="2"/>
      <c r="O42" s="2"/>
      <c r="P42" s="2"/>
      <c r="Q42" s="2"/>
      <c r="R42" s="1"/>
    </row>
    <row r="43" spans="1:18" x14ac:dyDescent="0.25">
      <c r="A43" s="1"/>
      <c r="B43" s="1"/>
      <c r="C43" s="4" t="s">
        <v>84</v>
      </c>
      <c r="D43" s="10">
        <v>625</v>
      </c>
      <c r="E43" s="10">
        <v>640</v>
      </c>
      <c r="F43" s="10">
        <v>15</v>
      </c>
      <c r="G43" s="10">
        <v>91.5</v>
      </c>
      <c r="H43" s="10">
        <v>70.125</v>
      </c>
      <c r="I43" s="11">
        <v>0.9537500000000001</v>
      </c>
      <c r="J43" s="10">
        <v>188</v>
      </c>
      <c r="K43" s="10">
        <v>6.7625000000000002</v>
      </c>
      <c r="L43" s="10">
        <v>9</v>
      </c>
      <c r="M43" s="2"/>
      <c r="N43" s="2"/>
      <c r="O43" s="2"/>
      <c r="P43" s="2"/>
      <c r="Q43" s="2"/>
      <c r="R43" s="1"/>
    </row>
    <row r="44" spans="1:18" x14ac:dyDescent="0.25">
      <c r="A44" s="1"/>
      <c r="B44" s="1"/>
      <c r="C44" s="4" t="s">
        <v>78</v>
      </c>
      <c r="D44" s="10">
        <v>625</v>
      </c>
      <c r="E44" s="10">
        <v>640</v>
      </c>
      <c r="F44" s="10">
        <v>15</v>
      </c>
      <c r="G44" s="10">
        <v>92</v>
      </c>
      <c r="H44" s="10">
        <v>79.25</v>
      </c>
      <c r="I44" s="11">
        <v>0.94750000000000001</v>
      </c>
      <c r="J44" s="10">
        <v>234</v>
      </c>
      <c r="K44" s="10">
        <v>7.95</v>
      </c>
      <c r="L44" s="10">
        <v>9.25</v>
      </c>
      <c r="M44" s="2"/>
      <c r="N44" s="2"/>
      <c r="O44" s="2"/>
      <c r="P44" s="2"/>
      <c r="Q44" s="2"/>
      <c r="R44" s="1"/>
    </row>
    <row r="45" spans="1:18" x14ac:dyDescent="0.25">
      <c r="A45" s="1"/>
      <c r="B45" s="1"/>
      <c r="C45" s="4" t="s">
        <v>34</v>
      </c>
      <c r="D45" s="10">
        <v>627</v>
      </c>
      <c r="E45" s="10">
        <v>640</v>
      </c>
      <c r="F45" s="10">
        <v>13</v>
      </c>
      <c r="G45" s="10">
        <v>83.5</v>
      </c>
      <c r="H45" s="10">
        <v>85.125</v>
      </c>
      <c r="I45" s="11">
        <v>0.8912500000000001</v>
      </c>
      <c r="J45" s="10">
        <v>324</v>
      </c>
      <c r="K45" s="10">
        <v>8.3874999999999993</v>
      </c>
      <c r="L45" s="10">
        <v>9</v>
      </c>
      <c r="M45" s="2"/>
      <c r="N45" s="2"/>
      <c r="O45" s="2"/>
      <c r="P45" s="2"/>
      <c r="Q45" s="2"/>
      <c r="R45" s="1"/>
    </row>
    <row r="46" spans="1:18" x14ac:dyDescent="0.25">
      <c r="A46" s="1"/>
      <c r="B46" s="1"/>
      <c r="C46" s="4" t="s">
        <v>30</v>
      </c>
      <c r="D46" s="10">
        <v>628</v>
      </c>
      <c r="E46" s="10">
        <v>640</v>
      </c>
      <c r="F46" s="10">
        <v>12</v>
      </c>
      <c r="G46" s="10">
        <v>84.25</v>
      </c>
      <c r="H46" s="10">
        <v>69.375</v>
      </c>
      <c r="I46" s="11">
        <v>0.89500000000000002</v>
      </c>
      <c r="J46" s="10">
        <v>184</v>
      </c>
      <c r="K46" s="10">
        <v>6.8250000000000002</v>
      </c>
      <c r="L46" s="10">
        <v>9.25</v>
      </c>
      <c r="M46" s="2"/>
      <c r="N46" s="2"/>
      <c r="O46" s="2"/>
      <c r="P46" s="2"/>
      <c r="Q46" s="2"/>
      <c r="R46" s="1"/>
    </row>
    <row r="47" spans="1:18" x14ac:dyDescent="0.25">
      <c r="A47" s="1"/>
      <c r="B47" s="1"/>
      <c r="C47" s="4" t="s">
        <v>58</v>
      </c>
      <c r="D47" s="10">
        <v>631</v>
      </c>
      <c r="E47" s="10">
        <v>640</v>
      </c>
      <c r="F47" s="10">
        <v>9</v>
      </c>
      <c r="G47" s="10">
        <v>85</v>
      </c>
      <c r="H47" s="10">
        <v>84.625</v>
      </c>
      <c r="I47" s="11">
        <v>0.91249999999999998</v>
      </c>
      <c r="J47" s="10">
        <v>321</v>
      </c>
      <c r="K47" s="10">
        <v>8.4375</v>
      </c>
      <c r="L47" s="10">
        <v>9.25</v>
      </c>
      <c r="M47" s="2"/>
      <c r="N47" s="2"/>
      <c r="O47" s="2"/>
      <c r="P47" s="2"/>
      <c r="Q47" s="2"/>
      <c r="R47" s="1"/>
    </row>
    <row r="48" spans="1:18" x14ac:dyDescent="0.25">
      <c r="A48" s="1"/>
      <c r="B48" s="1"/>
      <c r="C48" s="4" t="s">
        <v>90</v>
      </c>
      <c r="D48" s="10">
        <v>631</v>
      </c>
      <c r="E48" s="10">
        <v>640</v>
      </c>
      <c r="F48" s="10">
        <v>9</v>
      </c>
      <c r="G48" s="10">
        <v>92.5</v>
      </c>
      <c r="H48" s="10">
        <v>85.25</v>
      </c>
      <c r="I48" s="11">
        <v>0.95125000000000004</v>
      </c>
      <c r="J48" s="10">
        <v>330</v>
      </c>
      <c r="K48" s="10">
        <v>8.4375</v>
      </c>
      <c r="L48" s="10">
        <v>9</v>
      </c>
      <c r="M48" s="2"/>
      <c r="N48" s="2"/>
      <c r="O48" s="2"/>
      <c r="P48" s="2"/>
      <c r="Q48" s="2"/>
      <c r="R48" s="1"/>
    </row>
    <row r="49" spans="1:18" x14ac:dyDescent="0.25">
      <c r="A49" s="1"/>
      <c r="B49" s="1"/>
      <c r="C49" s="4" t="s">
        <v>72</v>
      </c>
      <c r="D49" s="10">
        <v>634</v>
      </c>
      <c r="E49" s="10">
        <v>640</v>
      </c>
      <c r="F49" s="10">
        <v>6</v>
      </c>
      <c r="G49" s="10">
        <v>92</v>
      </c>
      <c r="H49" s="10">
        <v>80.875</v>
      </c>
      <c r="I49" s="11">
        <v>0.93874999999999986</v>
      </c>
      <c r="J49" s="10">
        <v>260</v>
      </c>
      <c r="K49" s="10">
        <v>7.7500000000000009</v>
      </c>
      <c r="L49" s="10">
        <v>9</v>
      </c>
      <c r="M49" s="2"/>
      <c r="N49" s="2"/>
      <c r="O49" s="2"/>
      <c r="P49" s="2"/>
      <c r="Q49" s="2"/>
      <c r="R49" s="1"/>
    </row>
    <row r="50" spans="1:18" x14ac:dyDescent="0.25">
      <c r="A50" s="1"/>
      <c r="B50" s="1"/>
      <c r="C50" s="4" t="s">
        <v>70</v>
      </c>
      <c r="D50" s="10">
        <v>636</v>
      </c>
      <c r="E50" s="10">
        <v>640</v>
      </c>
      <c r="F50" s="10">
        <v>4</v>
      </c>
      <c r="G50" s="10">
        <v>85.875</v>
      </c>
      <c r="H50" s="10">
        <v>81.125</v>
      </c>
      <c r="I50" s="11">
        <v>0.90500000000000003</v>
      </c>
      <c r="J50" s="10">
        <v>238</v>
      </c>
      <c r="K50" s="10">
        <v>8.0375000000000014</v>
      </c>
      <c r="L50" s="10">
        <v>9.25</v>
      </c>
      <c r="M50" s="2"/>
      <c r="N50" s="2"/>
      <c r="O50" s="2"/>
      <c r="P50" s="2"/>
      <c r="Q50" s="2"/>
      <c r="R50" s="1"/>
    </row>
    <row r="51" spans="1:18" x14ac:dyDescent="0.25">
      <c r="A51" s="1"/>
      <c r="B51" s="1"/>
      <c r="C51" s="4" t="s">
        <v>60</v>
      </c>
      <c r="D51" s="10">
        <v>636</v>
      </c>
      <c r="E51" s="10">
        <v>640</v>
      </c>
      <c r="F51" s="10">
        <v>4</v>
      </c>
      <c r="G51" s="10">
        <v>91.125</v>
      </c>
      <c r="H51" s="10">
        <v>69.875</v>
      </c>
      <c r="I51" s="11">
        <v>0.95499999999999996</v>
      </c>
      <c r="J51" s="10">
        <v>189</v>
      </c>
      <c r="K51" s="10">
        <v>6.8500000000000005</v>
      </c>
      <c r="L51" s="10">
        <v>9</v>
      </c>
      <c r="M51" s="2"/>
      <c r="N51" s="2"/>
      <c r="O51" s="2"/>
      <c r="P51" s="2"/>
      <c r="Q51" s="2"/>
      <c r="R51" s="1"/>
    </row>
    <row r="52" spans="1:18" x14ac:dyDescent="0.25">
      <c r="A52" s="1"/>
      <c r="B52" s="1"/>
      <c r="C52" s="4" t="s">
        <v>88</v>
      </c>
      <c r="D52" s="10">
        <v>640</v>
      </c>
      <c r="E52" s="10">
        <v>640</v>
      </c>
      <c r="F52" s="10">
        <v>0</v>
      </c>
      <c r="G52" s="10">
        <v>84.75</v>
      </c>
      <c r="H52" s="10">
        <v>79.875</v>
      </c>
      <c r="I52" s="11">
        <v>0.89250000000000007</v>
      </c>
      <c r="J52" s="10">
        <v>261</v>
      </c>
      <c r="K52" s="10">
        <v>7.8499999999999988</v>
      </c>
      <c r="L52" s="10">
        <v>9.25</v>
      </c>
      <c r="M52" s="2"/>
      <c r="N52" s="2"/>
      <c r="O52" s="2"/>
      <c r="P52" s="2"/>
      <c r="Q52" s="2"/>
      <c r="R52" s="1"/>
    </row>
    <row r="53" spans="1:18" x14ac:dyDescent="0.25">
      <c r="A53" s="1"/>
      <c r="B53" s="1"/>
      <c r="C53" s="4" t="s">
        <v>32</v>
      </c>
      <c r="D53" s="10">
        <v>646</v>
      </c>
      <c r="E53" s="10">
        <v>640</v>
      </c>
      <c r="F53" s="10">
        <v>-6</v>
      </c>
      <c r="G53" s="10">
        <v>86.125</v>
      </c>
      <c r="H53" s="10">
        <v>80.375</v>
      </c>
      <c r="I53" s="11">
        <v>0.89250000000000007</v>
      </c>
      <c r="J53" s="10">
        <v>263</v>
      </c>
      <c r="K53" s="10">
        <v>7.8375000000000004</v>
      </c>
      <c r="L53" s="10">
        <v>9.25</v>
      </c>
      <c r="M53" s="2"/>
      <c r="N53" s="2"/>
      <c r="O53" s="2"/>
      <c r="P53" s="2"/>
      <c r="Q53" s="2"/>
      <c r="R53" s="1"/>
    </row>
    <row r="54" spans="1:18" x14ac:dyDescent="0.25">
      <c r="A54" s="1"/>
      <c r="B54" s="1"/>
      <c r="C54" s="4" t="s">
        <v>50</v>
      </c>
      <c r="D54" s="10">
        <v>652</v>
      </c>
      <c r="E54" s="10">
        <v>640</v>
      </c>
      <c r="F54" s="10">
        <v>-12</v>
      </c>
      <c r="G54" s="10">
        <v>86.125</v>
      </c>
      <c r="H54" s="10">
        <v>83.625</v>
      </c>
      <c r="I54" s="11">
        <v>0.89875000000000005</v>
      </c>
      <c r="J54" s="10">
        <v>323</v>
      </c>
      <c r="K54" s="10">
        <v>8.35</v>
      </c>
      <c r="L54" s="10">
        <v>9</v>
      </c>
      <c r="M54" s="2"/>
      <c r="N54" s="2"/>
      <c r="O54" s="2"/>
      <c r="P54" s="2"/>
      <c r="Q54" s="2"/>
      <c r="R54" s="1"/>
    </row>
    <row r="55" spans="1:18" x14ac:dyDescent="0.25">
      <c r="A55" s="1"/>
      <c r="B55" s="1"/>
      <c r="C55" s="4" t="s">
        <v>38</v>
      </c>
      <c r="D55" s="10">
        <v>653</v>
      </c>
      <c r="E55" s="10">
        <v>640</v>
      </c>
      <c r="F55" s="10">
        <v>-13</v>
      </c>
      <c r="G55" s="10">
        <v>84.75</v>
      </c>
      <c r="H55" s="10">
        <v>79.375</v>
      </c>
      <c r="I55" s="11">
        <v>0.90125000000000011</v>
      </c>
      <c r="J55" s="10">
        <v>236</v>
      </c>
      <c r="K55" s="10">
        <v>7.8624999999999998</v>
      </c>
      <c r="L55" s="10">
        <v>9</v>
      </c>
      <c r="M55" s="2"/>
      <c r="N55" s="2"/>
      <c r="O55" s="2"/>
      <c r="P55" s="2"/>
      <c r="Q55" s="2"/>
      <c r="R55" s="1"/>
    </row>
    <row r="56" spans="1:18" x14ac:dyDescent="0.25">
      <c r="A56" s="1"/>
      <c r="B56" s="1"/>
      <c r="C56" s="4" t="s">
        <v>42</v>
      </c>
      <c r="D56" s="10">
        <v>654</v>
      </c>
      <c r="E56" s="10">
        <v>640</v>
      </c>
      <c r="F56" s="10">
        <v>-14</v>
      </c>
      <c r="G56" s="10">
        <v>92.375</v>
      </c>
      <c r="H56" s="10">
        <v>84.625</v>
      </c>
      <c r="I56" s="11">
        <v>0.94874999999999987</v>
      </c>
      <c r="J56" s="10">
        <v>327</v>
      </c>
      <c r="K56" s="10">
        <v>8.4124999999999996</v>
      </c>
      <c r="L56" s="10">
        <v>9</v>
      </c>
      <c r="M56" s="2"/>
      <c r="N56" s="2"/>
      <c r="O56" s="2"/>
      <c r="P56" s="2"/>
      <c r="Q56" s="2"/>
      <c r="R56" s="1"/>
    </row>
    <row r="57" spans="1:18" x14ac:dyDescent="0.25">
      <c r="A57" s="1"/>
      <c r="B57" s="1"/>
      <c r="C57" s="4" t="s">
        <v>48</v>
      </c>
      <c r="D57" s="10">
        <v>659</v>
      </c>
      <c r="E57" s="10">
        <v>640</v>
      </c>
      <c r="F57" s="10">
        <v>-19</v>
      </c>
      <c r="G57" s="10">
        <v>92.25</v>
      </c>
      <c r="H57" s="10">
        <v>79.375</v>
      </c>
      <c r="I57" s="11">
        <v>0.9474999999999999</v>
      </c>
      <c r="J57" s="10">
        <v>272</v>
      </c>
      <c r="K57" s="10">
        <v>7.8624999999999998</v>
      </c>
      <c r="L57" s="10">
        <v>9.25</v>
      </c>
      <c r="M57" s="2"/>
      <c r="N57" s="2"/>
      <c r="O57" s="2"/>
      <c r="P57" s="2"/>
      <c r="Q57" s="2"/>
      <c r="R57" s="1"/>
    </row>
    <row r="58" spans="1:18" x14ac:dyDescent="0.25">
      <c r="A58" s="1"/>
      <c r="B58" s="1"/>
      <c r="C58" s="4" t="s">
        <v>82</v>
      </c>
      <c r="D58" s="10">
        <v>660</v>
      </c>
      <c r="E58" s="10">
        <v>640</v>
      </c>
      <c r="F58" s="10">
        <v>-20</v>
      </c>
      <c r="G58" s="10">
        <v>84.25</v>
      </c>
      <c r="H58" s="10">
        <v>85.75</v>
      </c>
      <c r="I58" s="11">
        <v>0.90999999999999992</v>
      </c>
      <c r="J58" s="10">
        <v>326</v>
      </c>
      <c r="K58" s="10">
        <v>8.4250000000000007</v>
      </c>
      <c r="L58" s="10">
        <v>9.25</v>
      </c>
      <c r="M58" s="2"/>
      <c r="N58" s="2"/>
      <c r="O58" s="2"/>
      <c r="P58" s="2"/>
      <c r="Q58" s="2"/>
      <c r="R58" s="1"/>
    </row>
    <row r="59" spans="1:18" x14ac:dyDescent="0.25">
      <c r="A59" s="1"/>
      <c r="B59" s="1"/>
      <c r="C59" s="4" t="s">
        <v>92</v>
      </c>
      <c r="D59" s="10">
        <v>679</v>
      </c>
      <c r="E59" s="10">
        <v>640</v>
      </c>
      <c r="F59" s="10">
        <v>-39</v>
      </c>
      <c r="G59" s="10">
        <v>84.625</v>
      </c>
      <c r="H59" s="10">
        <v>70.5</v>
      </c>
      <c r="I59" s="11">
        <v>0.90625</v>
      </c>
      <c r="J59" s="10">
        <v>177</v>
      </c>
      <c r="K59" s="10">
        <v>6.8</v>
      </c>
      <c r="L59" s="10">
        <v>9.25</v>
      </c>
      <c r="M59" s="2"/>
      <c r="N59" s="2"/>
      <c r="O59" s="2"/>
      <c r="P59" s="2"/>
      <c r="Q59" s="2"/>
      <c r="R59" s="1"/>
    </row>
    <row r="60" spans="1:18" x14ac:dyDescent="0.25">
      <c r="A60" s="1"/>
      <c r="B60" s="1"/>
      <c r="C60" s="4" t="s">
        <v>44</v>
      </c>
      <c r="D60" s="10">
        <v>681</v>
      </c>
      <c r="E60" s="10">
        <v>640</v>
      </c>
      <c r="F60" s="10">
        <v>-41</v>
      </c>
      <c r="G60" s="10">
        <v>84.75</v>
      </c>
      <c r="H60" s="10">
        <v>68.875</v>
      </c>
      <c r="I60" s="11">
        <v>0.90125</v>
      </c>
      <c r="J60" s="10">
        <v>189</v>
      </c>
      <c r="K60" s="10">
        <v>6.8125</v>
      </c>
      <c r="L60" s="10">
        <v>9.25</v>
      </c>
      <c r="M60" s="2"/>
      <c r="N60" s="2"/>
      <c r="O60" s="2"/>
      <c r="P60" s="2"/>
      <c r="Q60" s="2"/>
      <c r="R60" s="1"/>
    </row>
    <row r="61" spans="1:18" x14ac:dyDescent="0.25">
      <c r="A61" s="1"/>
      <c r="B61" s="1"/>
      <c r="C61" s="4" t="s">
        <v>36</v>
      </c>
      <c r="D61" s="10">
        <v>686</v>
      </c>
      <c r="E61" s="10">
        <v>640</v>
      </c>
      <c r="F61" s="10">
        <v>-46</v>
      </c>
      <c r="G61" s="10">
        <v>92.125</v>
      </c>
      <c r="H61" s="10">
        <v>67.875</v>
      </c>
      <c r="I61" s="11">
        <v>0.95499999999999996</v>
      </c>
      <c r="J61" s="10">
        <v>179</v>
      </c>
      <c r="K61" s="10">
        <v>6.8125</v>
      </c>
      <c r="L61" s="10">
        <v>9.25</v>
      </c>
      <c r="M61" s="2"/>
      <c r="N61" s="2"/>
      <c r="O61" s="2"/>
      <c r="P61" s="2"/>
      <c r="Q61" s="2"/>
      <c r="R61" s="1"/>
    </row>
    <row r="62" spans="1:18" x14ac:dyDescent="0.25">
      <c r="A62" s="1"/>
      <c r="B62" s="1"/>
      <c r="C62" s="4" t="s">
        <v>62</v>
      </c>
      <c r="D62" s="10">
        <v>697</v>
      </c>
      <c r="E62" s="10">
        <v>640</v>
      </c>
      <c r="F62" s="10">
        <v>-57</v>
      </c>
      <c r="G62" s="10">
        <v>85</v>
      </c>
      <c r="H62" s="10">
        <v>80.25</v>
      </c>
      <c r="I62" s="11">
        <v>0.89375000000000004</v>
      </c>
      <c r="J62" s="10">
        <v>239</v>
      </c>
      <c r="K62" s="10">
        <v>7.9874999999999989</v>
      </c>
      <c r="L62" s="10">
        <v>9.25</v>
      </c>
      <c r="M62" s="2"/>
      <c r="N62" s="2"/>
      <c r="O62" s="2"/>
      <c r="P62" s="2"/>
      <c r="Q62" s="2"/>
      <c r="R62" s="1"/>
    </row>
    <row r="63" spans="1:18" x14ac:dyDescent="0.25">
      <c r="A63" s="1"/>
      <c r="B63" s="1"/>
      <c r="C63" s="4" t="s">
        <v>31</v>
      </c>
      <c r="D63" s="10">
        <v>697</v>
      </c>
      <c r="E63" s="10">
        <v>640</v>
      </c>
      <c r="F63" s="10">
        <v>-57</v>
      </c>
      <c r="G63" s="10">
        <v>91.5</v>
      </c>
      <c r="H63" s="10">
        <v>80.25</v>
      </c>
      <c r="I63" s="11">
        <v>0.95750000000000013</v>
      </c>
      <c r="J63" s="10">
        <v>241</v>
      </c>
      <c r="K63" s="10">
        <v>8.0499999999999989</v>
      </c>
      <c r="L63" s="10">
        <v>9</v>
      </c>
      <c r="M63" s="2"/>
      <c r="N63" s="2"/>
      <c r="O63" s="2"/>
      <c r="P63" s="2"/>
      <c r="Q63" s="2"/>
      <c r="R63" s="1"/>
    </row>
    <row r="64" spans="1:18" x14ac:dyDescent="0.25">
      <c r="A64" s="1"/>
      <c r="B64" s="1"/>
      <c r="C64" s="4" t="s">
        <v>80</v>
      </c>
      <c r="D64" s="10">
        <v>704</v>
      </c>
      <c r="E64" s="10">
        <v>640</v>
      </c>
      <c r="F64" s="10">
        <v>-64</v>
      </c>
      <c r="G64" s="10">
        <v>84.875</v>
      </c>
      <c r="H64" s="10">
        <v>79.625</v>
      </c>
      <c r="I64" s="11">
        <v>0.89</v>
      </c>
      <c r="J64" s="10">
        <v>258</v>
      </c>
      <c r="K64" s="10">
        <v>7.7</v>
      </c>
      <c r="L64" s="10">
        <v>9</v>
      </c>
      <c r="M64" s="2"/>
      <c r="N64" s="2"/>
      <c r="O64" s="2"/>
      <c r="P64" s="2"/>
      <c r="Q64" s="2"/>
      <c r="R64" s="1"/>
    </row>
    <row r="65" spans="1:18" x14ac:dyDescent="0.25">
      <c r="A65" s="1"/>
      <c r="B65" s="1"/>
      <c r="C65" s="4" t="s">
        <v>86</v>
      </c>
      <c r="D65" s="10">
        <v>705</v>
      </c>
      <c r="E65" s="10">
        <v>640</v>
      </c>
      <c r="F65" s="10">
        <v>-65</v>
      </c>
      <c r="G65" s="10">
        <v>85</v>
      </c>
      <c r="H65" s="10">
        <v>79.75</v>
      </c>
      <c r="I65" s="11">
        <v>0.90749999999999997</v>
      </c>
      <c r="J65" s="10">
        <v>246</v>
      </c>
      <c r="K65" s="10">
        <v>8.0249999999999986</v>
      </c>
      <c r="L65" s="10">
        <v>8</v>
      </c>
      <c r="M65" s="2"/>
      <c r="N65" s="2"/>
      <c r="O65" s="2"/>
      <c r="P65" s="2"/>
      <c r="Q65" s="2"/>
      <c r="R65" s="1"/>
    </row>
    <row r="66" spans="1:18" x14ac:dyDescent="0.25">
      <c r="A66" s="1"/>
      <c r="B66" s="1"/>
      <c r="C66" s="4" t="s">
        <v>56</v>
      </c>
      <c r="D66" s="10">
        <v>717</v>
      </c>
      <c r="E66" s="10">
        <v>640</v>
      </c>
      <c r="F66" s="10">
        <v>-77</v>
      </c>
      <c r="G66" s="10">
        <v>85.75</v>
      </c>
      <c r="H66" s="10">
        <v>79.625</v>
      </c>
      <c r="I66" s="11">
        <v>0.9</v>
      </c>
      <c r="J66" s="10">
        <v>270</v>
      </c>
      <c r="K66" s="10">
        <v>7.7749999999999995</v>
      </c>
      <c r="L66" s="10">
        <v>9</v>
      </c>
      <c r="M66" s="2"/>
      <c r="N66" s="2"/>
      <c r="O66" s="2"/>
      <c r="P66" s="2"/>
      <c r="Q66" s="2"/>
      <c r="R66" s="1"/>
    </row>
    <row r="67" spans="1:18" x14ac:dyDescent="0.25">
      <c r="A67" s="1"/>
      <c r="B67" s="1"/>
      <c r="C67" s="4" t="s">
        <v>74</v>
      </c>
      <c r="D67" s="10">
        <v>726</v>
      </c>
      <c r="E67" s="10">
        <v>640</v>
      </c>
      <c r="F67" s="10">
        <v>-86</v>
      </c>
      <c r="G67" s="10">
        <v>84</v>
      </c>
      <c r="H67" s="10">
        <v>85.125</v>
      </c>
      <c r="I67" s="11">
        <v>0.90125</v>
      </c>
      <c r="J67" s="10">
        <v>340</v>
      </c>
      <c r="K67" s="10">
        <v>8.4499999999999993</v>
      </c>
      <c r="L67" s="10">
        <v>9.25</v>
      </c>
      <c r="M67" s="2"/>
      <c r="N67" s="2"/>
      <c r="O67" s="2"/>
      <c r="P67" s="2"/>
      <c r="Q67" s="2"/>
      <c r="R67" s="1"/>
    </row>
    <row r="68" spans="1:18" x14ac:dyDescent="0.25">
      <c r="A68" s="1"/>
      <c r="B68" s="1"/>
      <c r="C68" s="4" t="s">
        <v>25</v>
      </c>
      <c r="D68" s="10">
        <v>728</v>
      </c>
      <c r="E68" s="10">
        <v>640</v>
      </c>
      <c r="F68" s="10">
        <v>-88</v>
      </c>
      <c r="G68" s="10">
        <v>91.25</v>
      </c>
      <c r="H68" s="10">
        <v>85.125</v>
      </c>
      <c r="I68" s="11">
        <v>0.9474999999999999</v>
      </c>
      <c r="J68" s="10">
        <v>333</v>
      </c>
      <c r="K68" s="10">
        <v>8.4250000000000007</v>
      </c>
      <c r="L68" s="10">
        <v>8</v>
      </c>
      <c r="M68" s="2"/>
      <c r="N68" s="2"/>
      <c r="O68" s="2"/>
      <c r="P68" s="2"/>
      <c r="Q68" s="2"/>
      <c r="R68" s="1"/>
    </row>
    <row r="69" spans="1:18" x14ac:dyDescent="0.25">
      <c r="A69" s="1"/>
      <c r="B69" s="1"/>
      <c r="C69" s="4" t="s">
        <v>68</v>
      </c>
      <c r="D69" s="10">
        <v>730</v>
      </c>
      <c r="E69" s="10">
        <v>640</v>
      </c>
      <c r="F69" s="10">
        <v>-90</v>
      </c>
      <c r="G69" s="10">
        <v>85.625</v>
      </c>
      <c r="H69" s="10">
        <v>69.125</v>
      </c>
      <c r="I69" s="11">
        <v>0.90999999999999992</v>
      </c>
      <c r="J69" s="10">
        <v>187</v>
      </c>
      <c r="K69" s="10">
        <v>6.8000000000000007</v>
      </c>
      <c r="L69" s="10">
        <v>9</v>
      </c>
      <c r="M69" s="2"/>
      <c r="N69" s="2"/>
      <c r="O69" s="2"/>
      <c r="P69" s="2"/>
      <c r="Q69" s="2"/>
      <c r="R69" s="1"/>
    </row>
    <row r="70" spans="1:18" x14ac:dyDescent="0.25">
      <c r="A70" s="1"/>
      <c r="B70" s="1"/>
      <c r="C70" s="4" t="s">
        <v>28</v>
      </c>
      <c r="D70" s="10">
        <v>730</v>
      </c>
      <c r="E70" s="10">
        <v>640</v>
      </c>
      <c r="F70" s="10">
        <v>-90</v>
      </c>
      <c r="G70" s="10">
        <v>91.875</v>
      </c>
      <c r="H70" s="10">
        <v>80.125</v>
      </c>
      <c r="I70" s="11">
        <v>0.95500000000000007</v>
      </c>
      <c r="J70" s="10">
        <v>263</v>
      </c>
      <c r="K70" s="10">
        <v>7.75</v>
      </c>
      <c r="L70" s="10">
        <v>9.25</v>
      </c>
      <c r="M70" s="2"/>
      <c r="N70" s="2"/>
      <c r="O70" s="2"/>
      <c r="P70" s="2"/>
      <c r="Q70" s="2"/>
      <c r="R70" s="1"/>
    </row>
    <row r="71" spans="1:18" x14ac:dyDescent="0.25">
      <c r="A71" s="1"/>
      <c r="B71" s="1"/>
      <c r="C71" s="4" t="s">
        <v>94</v>
      </c>
      <c r="D71" s="10">
        <v>26074</v>
      </c>
      <c r="E71" s="10">
        <v>25600</v>
      </c>
      <c r="F71" s="10">
        <v>-474</v>
      </c>
      <c r="G71" s="10">
        <v>87.253124999999997</v>
      </c>
      <c r="H71" s="10">
        <v>78.537499999999994</v>
      </c>
      <c r="I71" s="11">
        <v>0.91675000000000006</v>
      </c>
      <c r="J71" s="10">
        <v>10144</v>
      </c>
      <c r="K71" s="10">
        <v>7.7431250000000036</v>
      </c>
      <c r="L71" s="10">
        <v>9.0437499999999993</v>
      </c>
      <c r="M71" s="2"/>
      <c r="N71" s="2"/>
      <c r="O71" s="2"/>
      <c r="P71" s="2"/>
      <c r="Q71" s="2"/>
      <c r="R71" s="1"/>
    </row>
  </sheetData>
  <mergeCells count="8">
    <mergeCell ref="G4:H4"/>
    <mergeCell ref="G5:H5"/>
    <mergeCell ref="G6:H6"/>
    <mergeCell ref="G7:H7"/>
    <mergeCell ref="B6:C6"/>
    <mergeCell ref="B7:C7"/>
    <mergeCell ref="B4:C4"/>
    <mergeCell ref="B5:C5"/>
  </mergeCells>
  <pageMargins left="0.25" right="0.25" top="0.75" bottom="0.75" header="0.3" footer="0.3"/>
  <pageSetup paperSize="9" scale="46"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F63A3-552A-4AE3-BAEE-EC1A8F387615}">
  <dimension ref="C1:O321"/>
  <sheetViews>
    <sheetView zoomScale="70" zoomScaleNormal="70" workbookViewId="0"/>
  </sheetViews>
  <sheetFormatPr defaultRowHeight="15" x14ac:dyDescent="0.25"/>
  <cols>
    <col min="3" max="3" width="14.28515625" customWidth="1"/>
    <col min="4" max="4" width="17.7109375" customWidth="1"/>
    <col min="6" max="6" width="17.7109375" customWidth="1"/>
    <col min="7" max="7" width="13.5703125" customWidth="1"/>
    <col min="8" max="9" width="18.5703125" customWidth="1"/>
    <col min="10" max="10" width="12.85546875" customWidth="1"/>
    <col min="11" max="11" width="20.85546875" customWidth="1"/>
    <col min="12" max="12" width="15.85546875" customWidth="1"/>
    <col min="13" max="13" width="13.28515625" customWidth="1"/>
    <col min="15" max="15" width="24.85546875" customWidth="1"/>
  </cols>
  <sheetData>
    <row r="1" spans="3:15" x14ac:dyDescent="0.25">
      <c r="C1" t="s">
        <v>0</v>
      </c>
      <c r="D1" t="s">
        <v>1</v>
      </c>
      <c r="E1" t="s">
        <v>2</v>
      </c>
      <c r="F1" t="s">
        <v>3</v>
      </c>
      <c r="G1" t="s">
        <v>4</v>
      </c>
      <c r="H1" t="s">
        <v>5</v>
      </c>
      <c r="I1" t="s">
        <v>6</v>
      </c>
      <c r="J1" t="s">
        <v>7</v>
      </c>
      <c r="K1" t="s">
        <v>22</v>
      </c>
      <c r="L1" t="s">
        <v>8</v>
      </c>
      <c r="M1" t="s">
        <v>9</v>
      </c>
      <c r="N1" t="s">
        <v>10</v>
      </c>
      <c r="O1" t="s">
        <v>11</v>
      </c>
    </row>
    <row r="2" spans="3:15" x14ac:dyDescent="0.25">
      <c r="C2" t="s">
        <v>12</v>
      </c>
      <c r="D2" t="s">
        <v>23</v>
      </c>
      <c r="E2">
        <v>45778</v>
      </c>
      <c r="F2">
        <v>78</v>
      </c>
      <c r="G2">
        <v>80</v>
      </c>
      <c r="H2">
        <v>82</v>
      </c>
      <c r="I2">
        <v>79</v>
      </c>
      <c r="J2">
        <v>0.93</v>
      </c>
      <c r="K2">
        <v>28</v>
      </c>
      <c r="L2">
        <v>0.38541666666666669</v>
      </c>
      <c r="M2">
        <v>8.1999999999999993</v>
      </c>
      <c r="N2">
        <v>2</v>
      </c>
      <c r="O2">
        <v>9.25</v>
      </c>
    </row>
    <row r="3" spans="3:15" x14ac:dyDescent="0.25">
      <c r="C3" t="s">
        <v>12</v>
      </c>
      <c r="D3" t="s">
        <v>23</v>
      </c>
      <c r="E3">
        <v>45779</v>
      </c>
      <c r="F3">
        <v>77</v>
      </c>
      <c r="G3">
        <v>80</v>
      </c>
      <c r="H3">
        <v>87</v>
      </c>
      <c r="I3">
        <v>81</v>
      </c>
      <c r="J3">
        <v>0.93</v>
      </c>
      <c r="K3">
        <v>29</v>
      </c>
      <c r="L3">
        <v>0.38541666666666669</v>
      </c>
      <c r="M3">
        <v>7.8</v>
      </c>
      <c r="N3">
        <v>3</v>
      </c>
      <c r="O3">
        <v>9.25</v>
      </c>
    </row>
    <row r="4" spans="3:15" x14ac:dyDescent="0.25">
      <c r="C4" t="s">
        <v>12</v>
      </c>
      <c r="D4" t="s">
        <v>23</v>
      </c>
      <c r="E4">
        <v>45780</v>
      </c>
      <c r="F4">
        <v>76</v>
      </c>
      <c r="G4">
        <v>80</v>
      </c>
      <c r="H4">
        <v>83</v>
      </c>
      <c r="I4">
        <v>78</v>
      </c>
      <c r="J4">
        <v>0.91</v>
      </c>
      <c r="K4">
        <v>29</v>
      </c>
      <c r="L4">
        <v>0.38541666666666669</v>
      </c>
      <c r="M4">
        <v>8</v>
      </c>
      <c r="N4">
        <v>4</v>
      </c>
      <c r="O4">
        <v>9.25</v>
      </c>
    </row>
    <row r="5" spans="3:15" x14ac:dyDescent="0.25">
      <c r="C5" t="s">
        <v>12</v>
      </c>
      <c r="D5" t="s">
        <v>23</v>
      </c>
      <c r="E5">
        <v>45781</v>
      </c>
      <c r="F5">
        <v>75</v>
      </c>
      <c r="G5">
        <v>80</v>
      </c>
      <c r="H5">
        <v>85</v>
      </c>
      <c r="I5">
        <v>81</v>
      </c>
      <c r="J5">
        <v>0.9</v>
      </c>
      <c r="K5">
        <v>28</v>
      </c>
      <c r="L5">
        <v>0.38541666666666669</v>
      </c>
      <c r="M5">
        <v>7.8</v>
      </c>
      <c r="N5">
        <v>5</v>
      </c>
      <c r="O5">
        <v>9.25</v>
      </c>
    </row>
    <row r="6" spans="3:15" x14ac:dyDescent="0.25">
      <c r="C6" t="s">
        <v>12</v>
      </c>
      <c r="D6" t="s">
        <v>23</v>
      </c>
      <c r="E6">
        <v>45782</v>
      </c>
      <c r="F6">
        <v>73</v>
      </c>
      <c r="G6">
        <v>80</v>
      </c>
      <c r="H6">
        <v>82</v>
      </c>
      <c r="I6">
        <v>77</v>
      </c>
      <c r="J6">
        <v>0.93</v>
      </c>
      <c r="K6">
        <v>30</v>
      </c>
      <c r="L6">
        <v>0.38541666666666669</v>
      </c>
      <c r="M6">
        <v>8.1</v>
      </c>
      <c r="N6">
        <v>7</v>
      </c>
      <c r="O6">
        <v>9.25</v>
      </c>
    </row>
    <row r="7" spans="3:15" x14ac:dyDescent="0.25">
      <c r="C7" t="s">
        <v>12</v>
      </c>
      <c r="D7" t="s">
        <v>23</v>
      </c>
      <c r="E7">
        <v>45783</v>
      </c>
      <c r="F7">
        <v>80</v>
      </c>
      <c r="G7">
        <v>80</v>
      </c>
      <c r="H7">
        <v>84</v>
      </c>
      <c r="I7">
        <v>79</v>
      </c>
      <c r="J7">
        <v>0.89</v>
      </c>
      <c r="K7">
        <v>30</v>
      </c>
      <c r="L7">
        <v>0.38541666666666669</v>
      </c>
      <c r="M7">
        <v>8</v>
      </c>
      <c r="N7">
        <v>0</v>
      </c>
      <c r="O7">
        <v>9.25</v>
      </c>
    </row>
    <row r="8" spans="3:15" x14ac:dyDescent="0.25">
      <c r="C8" t="s">
        <v>12</v>
      </c>
      <c r="D8" t="s">
        <v>23</v>
      </c>
      <c r="E8">
        <v>45784</v>
      </c>
      <c r="F8">
        <v>77</v>
      </c>
      <c r="G8">
        <v>80</v>
      </c>
      <c r="H8">
        <v>84</v>
      </c>
      <c r="I8">
        <v>79</v>
      </c>
      <c r="J8">
        <v>0.89</v>
      </c>
      <c r="K8">
        <v>29</v>
      </c>
      <c r="L8">
        <v>0.38541666666666669</v>
      </c>
      <c r="M8">
        <v>7.8</v>
      </c>
      <c r="N8">
        <v>3</v>
      </c>
      <c r="O8">
        <v>9.25</v>
      </c>
    </row>
    <row r="9" spans="3:15" x14ac:dyDescent="0.25">
      <c r="C9" t="s">
        <v>12</v>
      </c>
      <c r="D9" t="s">
        <v>23</v>
      </c>
      <c r="E9">
        <v>45785</v>
      </c>
      <c r="F9">
        <v>80</v>
      </c>
      <c r="G9">
        <v>80</v>
      </c>
      <c r="H9">
        <v>85</v>
      </c>
      <c r="I9">
        <v>80</v>
      </c>
      <c r="J9">
        <v>0.91</v>
      </c>
      <c r="K9">
        <v>29</v>
      </c>
      <c r="L9">
        <v>0.38541666666666669</v>
      </c>
      <c r="M9">
        <v>7.8</v>
      </c>
      <c r="N9">
        <v>0</v>
      </c>
      <c r="O9">
        <v>9.25</v>
      </c>
    </row>
    <row r="10" spans="3:15" x14ac:dyDescent="0.25">
      <c r="C10" t="s">
        <v>13</v>
      </c>
      <c r="D10" t="s">
        <v>24</v>
      </c>
      <c r="E10">
        <v>45778</v>
      </c>
      <c r="F10">
        <v>77</v>
      </c>
      <c r="G10">
        <v>80</v>
      </c>
      <c r="H10">
        <v>84</v>
      </c>
      <c r="I10">
        <v>82</v>
      </c>
      <c r="J10">
        <v>0.87</v>
      </c>
      <c r="K10">
        <v>31</v>
      </c>
      <c r="L10">
        <v>0.375</v>
      </c>
      <c r="M10">
        <v>7.7</v>
      </c>
      <c r="N10">
        <v>3</v>
      </c>
      <c r="O10">
        <v>9</v>
      </c>
    </row>
    <row r="11" spans="3:15" x14ac:dyDescent="0.25">
      <c r="C11" t="s">
        <v>13</v>
      </c>
      <c r="D11" t="s">
        <v>24</v>
      </c>
      <c r="E11">
        <v>45779</v>
      </c>
      <c r="F11">
        <v>75</v>
      </c>
      <c r="G11">
        <v>80</v>
      </c>
      <c r="H11">
        <v>84</v>
      </c>
      <c r="I11">
        <v>83</v>
      </c>
      <c r="J11">
        <v>0.89</v>
      </c>
      <c r="K11">
        <v>35</v>
      </c>
      <c r="L11">
        <v>0.375</v>
      </c>
      <c r="M11">
        <v>7.8</v>
      </c>
      <c r="N11">
        <v>5</v>
      </c>
      <c r="O11">
        <v>9</v>
      </c>
    </row>
    <row r="12" spans="3:15" x14ac:dyDescent="0.25">
      <c r="C12" t="s">
        <v>13</v>
      </c>
      <c r="D12" t="s">
        <v>24</v>
      </c>
      <c r="E12">
        <v>45780</v>
      </c>
      <c r="F12">
        <v>82</v>
      </c>
      <c r="G12">
        <v>80</v>
      </c>
      <c r="H12">
        <v>85</v>
      </c>
      <c r="I12">
        <v>80</v>
      </c>
      <c r="J12">
        <v>0.88</v>
      </c>
      <c r="K12">
        <v>33</v>
      </c>
      <c r="L12">
        <v>0.375</v>
      </c>
      <c r="M12">
        <v>7.6</v>
      </c>
      <c r="N12">
        <v>-2</v>
      </c>
      <c r="O12">
        <v>9</v>
      </c>
    </row>
    <row r="13" spans="3:15" x14ac:dyDescent="0.25">
      <c r="C13" t="s">
        <v>13</v>
      </c>
      <c r="D13" t="s">
        <v>24</v>
      </c>
      <c r="E13">
        <v>45781</v>
      </c>
      <c r="F13">
        <v>75</v>
      </c>
      <c r="G13">
        <v>80</v>
      </c>
      <c r="H13">
        <v>86</v>
      </c>
      <c r="I13">
        <v>81</v>
      </c>
      <c r="J13">
        <v>0.9</v>
      </c>
      <c r="K13">
        <v>35</v>
      </c>
      <c r="L13">
        <v>0.375</v>
      </c>
      <c r="M13">
        <v>8</v>
      </c>
      <c r="N13">
        <v>5</v>
      </c>
      <c r="O13">
        <v>9</v>
      </c>
    </row>
    <row r="14" spans="3:15" x14ac:dyDescent="0.25">
      <c r="C14" t="s">
        <v>13</v>
      </c>
      <c r="D14" t="s">
        <v>24</v>
      </c>
      <c r="E14">
        <v>45782</v>
      </c>
      <c r="F14">
        <v>74</v>
      </c>
      <c r="G14">
        <v>80</v>
      </c>
      <c r="H14">
        <v>83</v>
      </c>
      <c r="I14">
        <v>79</v>
      </c>
      <c r="J14">
        <v>0.87</v>
      </c>
      <c r="K14">
        <v>31</v>
      </c>
      <c r="L14">
        <v>0.375</v>
      </c>
      <c r="M14">
        <v>7.9</v>
      </c>
      <c r="N14">
        <v>6</v>
      </c>
      <c r="O14">
        <v>9</v>
      </c>
    </row>
    <row r="15" spans="3:15" x14ac:dyDescent="0.25">
      <c r="C15" t="s">
        <v>13</v>
      </c>
      <c r="D15" t="s">
        <v>24</v>
      </c>
      <c r="E15">
        <v>45783</v>
      </c>
      <c r="F15">
        <v>81</v>
      </c>
      <c r="G15">
        <v>80</v>
      </c>
      <c r="H15">
        <v>84</v>
      </c>
      <c r="I15">
        <v>81</v>
      </c>
      <c r="J15">
        <v>0.88</v>
      </c>
      <c r="K15">
        <v>32</v>
      </c>
      <c r="L15">
        <v>0.375</v>
      </c>
      <c r="M15">
        <v>7.6</v>
      </c>
      <c r="N15">
        <v>-1</v>
      </c>
      <c r="O15">
        <v>9</v>
      </c>
    </row>
    <row r="16" spans="3:15" x14ac:dyDescent="0.25">
      <c r="C16" t="s">
        <v>13</v>
      </c>
      <c r="D16" t="s">
        <v>24</v>
      </c>
      <c r="E16">
        <v>45784</v>
      </c>
      <c r="F16">
        <v>73</v>
      </c>
      <c r="G16">
        <v>80</v>
      </c>
      <c r="H16">
        <v>85</v>
      </c>
      <c r="I16">
        <v>80</v>
      </c>
      <c r="J16">
        <v>0.9</v>
      </c>
      <c r="K16">
        <v>30</v>
      </c>
      <c r="L16">
        <v>0.375</v>
      </c>
      <c r="M16">
        <v>7.6</v>
      </c>
      <c r="N16">
        <v>7</v>
      </c>
      <c r="O16">
        <v>9</v>
      </c>
    </row>
    <row r="17" spans="3:15" x14ac:dyDescent="0.25">
      <c r="C17" t="s">
        <v>13</v>
      </c>
      <c r="D17" t="s">
        <v>24</v>
      </c>
      <c r="E17">
        <v>45785</v>
      </c>
      <c r="F17">
        <v>78</v>
      </c>
      <c r="G17">
        <v>80</v>
      </c>
      <c r="H17">
        <v>85</v>
      </c>
      <c r="I17">
        <v>82</v>
      </c>
      <c r="J17">
        <v>0.9</v>
      </c>
      <c r="K17">
        <v>30</v>
      </c>
      <c r="L17">
        <v>0.375</v>
      </c>
      <c r="M17">
        <v>7.9</v>
      </c>
      <c r="N17">
        <v>2</v>
      </c>
      <c r="O17">
        <v>9</v>
      </c>
    </row>
    <row r="18" spans="3:15" x14ac:dyDescent="0.25">
      <c r="C18" t="s">
        <v>14</v>
      </c>
      <c r="D18" t="s">
        <v>25</v>
      </c>
      <c r="E18">
        <v>45778</v>
      </c>
      <c r="F18">
        <v>87</v>
      </c>
      <c r="G18">
        <v>80</v>
      </c>
      <c r="H18">
        <v>91</v>
      </c>
      <c r="I18">
        <v>85</v>
      </c>
      <c r="J18">
        <v>0.96</v>
      </c>
      <c r="K18">
        <v>41</v>
      </c>
      <c r="L18">
        <v>0.33333333333333331</v>
      </c>
      <c r="M18">
        <v>8.6</v>
      </c>
      <c r="N18">
        <v>-7</v>
      </c>
      <c r="O18">
        <v>8</v>
      </c>
    </row>
    <row r="19" spans="3:15" x14ac:dyDescent="0.25">
      <c r="C19" t="s">
        <v>14</v>
      </c>
      <c r="D19" t="s">
        <v>25</v>
      </c>
      <c r="E19">
        <v>45779</v>
      </c>
      <c r="F19">
        <v>95</v>
      </c>
      <c r="G19">
        <v>80</v>
      </c>
      <c r="H19">
        <v>92</v>
      </c>
      <c r="I19">
        <v>86</v>
      </c>
      <c r="J19">
        <v>0.95</v>
      </c>
      <c r="K19">
        <v>44</v>
      </c>
      <c r="L19">
        <v>0.33333333333333331</v>
      </c>
      <c r="M19">
        <v>8.5</v>
      </c>
      <c r="N19">
        <v>-15</v>
      </c>
      <c r="O19">
        <v>8</v>
      </c>
    </row>
    <row r="20" spans="3:15" x14ac:dyDescent="0.25">
      <c r="C20" t="s">
        <v>14</v>
      </c>
      <c r="D20" t="s">
        <v>25</v>
      </c>
      <c r="E20">
        <v>45780</v>
      </c>
      <c r="F20">
        <v>92</v>
      </c>
      <c r="G20">
        <v>80</v>
      </c>
      <c r="H20">
        <v>90</v>
      </c>
      <c r="I20">
        <v>82</v>
      </c>
      <c r="J20">
        <v>0.92</v>
      </c>
      <c r="K20">
        <v>43</v>
      </c>
      <c r="L20">
        <v>0.33333333333333331</v>
      </c>
      <c r="M20">
        <v>8.1999999999999993</v>
      </c>
      <c r="N20">
        <v>-12</v>
      </c>
      <c r="O20">
        <v>8</v>
      </c>
    </row>
    <row r="21" spans="3:15" x14ac:dyDescent="0.25">
      <c r="C21" t="s">
        <v>14</v>
      </c>
      <c r="D21" t="s">
        <v>25</v>
      </c>
      <c r="E21">
        <v>45781</v>
      </c>
      <c r="F21">
        <v>86</v>
      </c>
      <c r="G21">
        <v>80</v>
      </c>
      <c r="H21">
        <v>90</v>
      </c>
      <c r="I21">
        <v>82</v>
      </c>
      <c r="J21">
        <v>0.93</v>
      </c>
      <c r="K21">
        <v>42</v>
      </c>
      <c r="L21">
        <v>0.33333333333333331</v>
      </c>
      <c r="M21">
        <v>8.3000000000000007</v>
      </c>
      <c r="N21">
        <v>-6</v>
      </c>
      <c r="O21">
        <v>8</v>
      </c>
    </row>
    <row r="22" spans="3:15" x14ac:dyDescent="0.25">
      <c r="C22" t="s">
        <v>14</v>
      </c>
      <c r="D22" t="s">
        <v>25</v>
      </c>
      <c r="E22">
        <v>45782</v>
      </c>
      <c r="F22">
        <v>94</v>
      </c>
      <c r="G22">
        <v>80</v>
      </c>
      <c r="H22">
        <v>90</v>
      </c>
      <c r="I22">
        <v>88</v>
      </c>
      <c r="J22">
        <v>0.95</v>
      </c>
      <c r="K22">
        <v>40</v>
      </c>
      <c r="L22">
        <v>0.33333333333333331</v>
      </c>
      <c r="M22">
        <v>8.6</v>
      </c>
      <c r="N22">
        <v>-14</v>
      </c>
      <c r="O22">
        <v>8</v>
      </c>
    </row>
    <row r="23" spans="3:15" x14ac:dyDescent="0.25">
      <c r="C23" t="s">
        <v>14</v>
      </c>
      <c r="D23" t="s">
        <v>25</v>
      </c>
      <c r="E23">
        <v>45783</v>
      </c>
      <c r="F23">
        <v>94</v>
      </c>
      <c r="G23">
        <v>80</v>
      </c>
      <c r="H23">
        <v>90</v>
      </c>
      <c r="I23">
        <v>87</v>
      </c>
      <c r="J23">
        <v>0.93</v>
      </c>
      <c r="K23">
        <v>41</v>
      </c>
      <c r="L23">
        <v>0.33333333333333331</v>
      </c>
      <c r="M23">
        <v>8.4</v>
      </c>
      <c r="N23">
        <v>-14</v>
      </c>
      <c r="O23">
        <v>8</v>
      </c>
    </row>
    <row r="24" spans="3:15" x14ac:dyDescent="0.25">
      <c r="C24" t="s">
        <v>14</v>
      </c>
      <c r="D24" t="s">
        <v>25</v>
      </c>
      <c r="E24">
        <v>45784</v>
      </c>
      <c r="F24">
        <v>94</v>
      </c>
      <c r="G24">
        <v>80</v>
      </c>
      <c r="H24">
        <v>94</v>
      </c>
      <c r="I24">
        <v>84</v>
      </c>
      <c r="J24">
        <v>0.98</v>
      </c>
      <c r="K24">
        <v>39</v>
      </c>
      <c r="L24">
        <v>0.33333333333333331</v>
      </c>
      <c r="M24">
        <v>8.4</v>
      </c>
      <c r="N24">
        <v>-14</v>
      </c>
      <c r="O24">
        <v>8</v>
      </c>
    </row>
    <row r="25" spans="3:15" x14ac:dyDescent="0.25">
      <c r="C25" t="s">
        <v>14</v>
      </c>
      <c r="D25" t="s">
        <v>25</v>
      </c>
      <c r="E25">
        <v>45785</v>
      </c>
      <c r="F25">
        <v>86</v>
      </c>
      <c r="G25">
        <v>80</v>
      </c>
      <c r="H25">
        <v>93</v>
      </c>
      <c r="I25">
        <v>87</v>
      </c>
      <c r="J25">
        <v>0.96</v>
      </c>
      <c r="K25">
        <v>43</v>
      </c>
      <c r="L25">
        <v>0.33333333333333331</v>
      </c>
      <c r="M25">
        <v>8.4</v>
      </c>
      <c r="N25">
        <v>-6</v>
      </c>
      <c r="O25">
        <v>8</v>
      </c>
    </row>
    <row r="26" spans="3:15" x14ac:dyDescent="0.25">
      <c r="C26" t="s">
        <v>15</v>
      </c>
      <c r="D26" t="s">
        <v>26</v>
      </c>
      <c r="E26">
        <v>45778</v>
      </c>
      <c r="F26">
        <v>77</v>
      </c>
      <c r="G26">
        <v>80</v>
      </c>
      <c r="H26">
        <v>88</v>
      </c>
      <c r="I26">
        <v>68</v>
      </c>
      <c r="J26">
        <v>0.92</v>
      </c>
      <c r="K26">
        <v>26</v>
      </c>
      <c r="L26">
        <v>0.38541666666666669</v>
      </c>
      <c r="M26">
        <v>6.6</v>
      </c>
      <c r="N26">
        <v>3</v>
      </c>
      <c r="O26">
        <v>9.25</v>
      </c>
    </row>
    <row r="27" spans="3:15" x14ac:dyDescent="0.25">
      <c r="C27" t="s">
        <v>15</v>
      </c>
      <c r="D27" t="s">
        <v>26</v>
      </c>
      <c r="E27">
        <v>45779</v>
      </c>
      <c r="F27">
        <v>79</v>
      </c>
      <c r="G27">
        <v>80</v>
      </c>
      <c r="H27">
        <v>86</v>
      </c>
      <c r="I27">
        <v>66</v>
      </c>
      <c r="J27">
        <v>0.93</v>
      </c>
      <c r="K27">
        <v>26</v>
      </c>
      <c r="L27">
        <v>0.38541666666666669</v>
      </c>
      <c r="M27">
        <v>6.7</v>
      </c>
      <c r="N27">
        <v>1</v>
      </c>
      <c r="O27">
        <v>9.25</v>
      </c>
    </row>
    <row r="28" spans="3:15" x14ac:dyDescent="0.25">
      <c r="C28" t="s">
        <v>15</v>
      </c>
      <c r="D28" t="s">
        <v>26</v>
      </c>
      <c r="E28">
        <v>45780</v>
      </c>
      <c r="F28">
        <v>77</v>
      </c>
      <c r="G28">
        <v>80</v>
      </c>
      <c r="H28">
        <v>84</v>
      </c>
      <c r="I28">
        <v>69</v>
      </c>
      <c r="J28">
        <v>0.92</v>
      </c>
      <c r="K28">
        <v>23</v>
      </c>
      <c r="L28">
        <v>0.38541666666666669</v>
      </c>
      <c r="M28">
        <v>7</v>
      </c>
      <c r="N28">
        <v>3</v>
      </c>
      <c r="O28">
        <v>9.25</v>
      </c>
    </row>
    <row r="29" spans="3:15" x14ac:dyDescent="0.25">
      <c r="C29" t="s">
        <v>15</v>
      </c>
      <c r="D29" t="s">
        <v>26</v>
      </c>
      <c r="E29">
        <v>45781</v>
      </c>
      <c r="F29">
        <v>76</v>
      </c>
      <c r="G29">
        <v>80</v>
      </c>
      <c r="H29">
        <v>86</v>
      </c>
      <c r="I29">
        <v>68</v>
      </c>
      <c r="J29">
        <v>0.87</v>
      </c>
      <c r="K29">
        <v>21</v>
      </c>
      <c r="L29">
        <v>0.38541666666666669</v>
      </c>
      <c r="M29">
        <v>7</v>
      </c>
      <c r="N29">
        <v>4</v>
      </c>
      <c r="O29">
        <v>9.25</v>
      </c>
    </row>
    <row r="30" spans="3:15" x14ac:dyDescent="0.25">
      <c r="C30" t="s">
        <v>15</v>
      </c>
      <c r="D30" t="s">
        <v>26</v>
      </c>
      <c r="E30">
        <v>45782</v>
      </c>
      <c r="F30">
        <v>75</v>
      </c>
      <c r="G30">
        <v>80</v>
      </c>
      <c r="H30">
        <v>86</v>
      </c>
      <c r="I30">
        <v>69</v>
      </c>
      <c r="J30">
        <v>0.93</v>
      </c>
      <c r="K30">
        <v>22</v>
      </c>
      <c r="L30">
        <v>0.38541666666666669</v>
      </c>
      <c r="M30">
        <v>6.7</v>
      </c>
      <c r="N30">
        <v>5</v>
      </c>
      <c r="O30">
        <v>9.25</v>
      </c>
    </row>
    <row r="31" spans="3:15" x14ac:dyDescent="0.25">
      <c r="C31" t="s">
        <v>15</v>
      </c>
      <c r="D31" t="s">
        <v>26</v>
      </c>
      <c r="E31">
        <v>45783</v>
      </c>
      <c r="F31">
        <v>74</v>
      </c>
      <c r="G31">
        <v>80</v>
      </c>
      <c r="H31">
        <v>86</v>
      </c>
      <c r="I31">
        <v>67</v>
      </c>
      <c r="J31">
        <v>0.93</v>
      </c>
      <c r="K31">
        <v>23</v>
      </c>
      <c r="L31">
        <v>0.38541666666666669</v>
      </c>
      <c r="M31">
        <v>6.6</v>
      </c>
      <c r="N31">
        <v>6</v>
      </c>
      <c r="O31">
        <v>9.25</v>
      </c>
    </row>
    <row r="32" spans="3:15" x14ac:dyDescent="0.25">
      <c r="C32" t="s">
        <v>15</v>
      </c>
      <c r="D32" t="s">
        <v>26</v>
      </c>
      <c r="E32">
        <v>45784</v>
      </c>
      <c r="F32">
        <v>76</v>
      </c>
      <c r="G32">
        <v>80</v>
      </c>
      <c r="H32">
        <v>88</v>
      </c>
      <c r="I32">
        <v>72</v>
      </c>
      <c r="J32">
        <v>0.88</v>
      </c>
      <c r="K32">
        <v>25</v>
      </c>
      <c r="L32">
        <v>0.38541666666666669</v>
      </c>
      <c r="M32">
        <v>6.7</v>
      </c>
      <c r="N32">
        <v>4</v>
      </c>
      <c r="O32">
        <v>9.25</v>
      </c>
    </row>
    <row r="33" spans="3:15" x14ac:dyDescent="0.25">
      <c r="C33" t="s">
        <v>15</v>
      </c>
      <c r="D33" t="s">
        <v>26</v>
      </c>
      <c r="E33">
        <v>45785</v>
      </c>
      <c r="F33">
        <v>77</v>
      </c>
      <c r="G33">
        <v>80</v>
      </c>
      <c r="H33">
        <v>82</v>
      </c>
      <c r="I33">
        <v>71</v>
      </c>
      <c r="J33">
        <v>0.87</v>
      </c>
      <c r="K33">
        <v>20</v>
      </c>
      <c r="L33">
        <v>0.38541666666666669</v>
      </c>
      <c r="M33">
        <v>6.9</v>
      </c>
      <c r="N33">
        <v>3</v>
      </c>
      <c r="O33">
        <v>9.25</v>
      </c>
    </row>
    <row r="34" spans="3:15" x14ac:dyDescent="0.25">
      <c r="C34" t="s">
        <v>16</v>
      </c>
      <c r="D34" t="s">
        <v>27</v>
      </c>
      <c r="E34">
        <v>45778</v>
      </c>
      <c r="F34">
        <v>74</v>
      </c>
      <c r="G34">
        <v>80</v>
      </c>
      <c r="H34">
        <v>83</v>
      </c>
      <c r="I34">
        <v>79</v>
      </c>
      <c r="J34">
        <v>0.92</v>
      </c>
      <c r="K34">
        <v>28</v>
      </c>
      <c r="L34">
        <v>0.375</v>
      </c>
      <c r="M34">
        <v>7.9</v>
      </c>
      <c r="N34">
        <v>6</v>
      </c>
      <c r="O34">
        <v>9</v>
      </c>
    </row>
    <row r="35" spans="3:15" x14ac:dyDescent="0.25">
      <c r="C35" t="s">
        <v>16</v>
      </c>
      <c r="D35" t="s">
        <v>27</v>
      </c>
      <c r="E35">
        <v>45779</v>
      </c>
      <c r="F35">
        <v>78</v>
      </c>
      <c r="G35">
        <v>80</v>
      </c>
      <c r="H35">
        <v>82</v>
      </c>
      <c r="I35">
        <v>77</v>
      </c>
      <c r="J35">
        <v>0.91</v>
      </c>
      <c r="K35">
        <v>32</v>
      </c>
      <c r="L35">
        <v>0.375</v>
      </c>
      <c r="M35">
        <v>8.1999999999999993</v>
      </c>
      <c r="N35">
        <v>2</v>
      </c>
      <c r="O35">
        <v>9</v>
      </c>
    </row>
    <row r="36" spans="3:15" x14ac:dyDescent="0.25">
      <c r="C36" t="s">
        <v>16</v>
      </c>
      <c r="D36" t="s">
        <v>27</v>
      </c>
      <c r="E36">
        <v>45780</v>
      </c>
      <c r="F36">
        <v>79</v>
      </c>
      <c r="G36">
        <v>80</v>
      </c>
      <c r="H36">
        <v>82</v>
      </c>
      <c r="I36">
        <v>81</v>
      </c>
      <c r="J36">
        <v>0.89</v>
      </c>
      <c r="K36">
        <v>29</v>
      </c>
      <c r="L36">
        <v>0.375</v>
      </c>
      <c r="M36">
        <v>7.8</v>
      </c>
      <c r="N36">
        <v>1</v>
      </c>
      <c r="O36">
        <v>9</v>
      </c>
    </row>
    <row r="37" spans="3:15" x14ac:dyDescent="0.25">
      <c r="C37" t="s">
        <v>16</v>
      </c>
      <c r="D37" t="s">
        <v>27</v>
      </c>
      <c r="E37">
        <v>45781</v>
      </c>
      <c r="F37">
        <v>72</v>
      </c>
      <c r="G37">
        <v>80</v>
      </c>
      <c r="H37">
        <v>88</v>
      </c>
      <c r="I37">
        <v>78</v>
      </c>
      <c r="J37">
        <v>0.9</v>
      </c>
      <c r="K37">
        <v>29</v>
      </c>
      <c r="L37">
        <v>0.375</v>
      </c>
      <c r="M37">
        <v>8</v>
      </c>
      <c r="N37">
        <v>8</v>
      </c>
      <c r="O37">
        <v>9</v>
      </c>
    </row>
    <row r="38" spans="3:15" x14ac:dyDescent="0.25">
      <c r="C38" t="s">
        <v>16</v>
      </c>
      <c r="D38" t="s">
        <v>27</v>
      </c>
      <c r="E38">
        <v>45782</v>
      </c>
      <c r="F38">
        <v>81</v>
      </c>
      <c r="G38">
        <v>80</v>
      </c>
      <c r="H38">
        <v>88</v>
      </c>
      <c r="I38">
        <v>80</v>
      </c>
      <c r="J38">
        <v>0.87</v>
      </c>
      <c r="K38">
        <v>30</v>
      </c>
      <c r="L38">
        <v>0.375</v>
      </c>
      <c r="M38">
        <v>8</v>
      </c>
      <c r="N38">
        <v>-1</v>
      </c>
      <c r="O38">
        <v>9</v>
      </c>
    </row>
    <row r="39" spans="3:15" x14ac:dyDescent="0.25">
      <c r="C39" t="s">
        <v>16</v>
      </c>
      <c r="D39" t="s">
        <v>27</v>
      </c>
      <c r="E39">
        <v>45783</v>
      </c>
      <c r="F39">
        <v>72</v>
      </c>
      <c r="G39">
        <v>80</v>
      </c>
      <c r="H39">
        <v>82</v>
      </c>
      <c r="I39">
        <v>81</v>
      </c>
      <c r="J39">
        <v>0.92</v>
      </c>
      <c r="K39">
        <v>31</v>
      </c>
      <c r="L39">
        <v>0.375</v>
      </c>
      <c r="M39">
        <v>8.1</v>
      </c>
      <c r="N39">
        <v>8</v>
      </c>
      <c r="O39">
        <v>9</v>
      </c>
    </row>
    <row r="40" spans="3:15" x14ac:dyDescent="0.25">
      <c r="C40" t="s">
        <v>16</v>
      </c>
      <c r="D40" t="s">
        <v>27</v>
      </c>
      <c r="E40">
        <v>45784</v>
      </c>
      <c r="F40">
        <v>81</v>
      </c>
      <c r="G40">
        <v>80</v>
      </c>
      <c r="H40">
        <v>85</v>
      </c>
      <c r="I40">
        <v>82</v>
      </c>
      <c r="J40">
        <v>0.89</v>
      </c>
      <c r="K40">
        <v>31</v>
      </c>
      <c r="L40">
        <v>0.375</v>
      </c>
      <c r="M40">
        <v>7.8</v>
      </c>
      <c r="N40">
        <v>-1</v>
      </c>
      <c r="O40">
        <v>9</v>
      </c>
    </row>
    <row r="41" spans="3:15" x14ac:dyDescent="0.25">
      <c r="C41" t="s">
        <v>16</v>
      </c>
      <c r="D41" t="s">
        <v>27</v>
      </c>
      <c r="E41">
        <v>45785</v>
      </c>
      <c r="F41">
        <v>74</v>
      </c>
      <c r="G41">
        <v>80</v>
      </c>
      <c r="H41">
        <v>84</v>
      </c>
      <c r="I41">
        <v>83</v>
      </c>
      <c r="J41">
        <v>0.88</v>
      </c>
      <c r="K41">
        <v>30</v>
      </c>
      <c r="L41">
        <v>0.375</v>
      </c>
      <c r="M41">
        <v>8.1999999999999993</v>
      </c>
      <c r="N41">
        <v>6</v>
      </c>
      <c r="O41">
        <v>9</v>
      </c>
    </row>
    <row r="42" spans="3:15" x14ac:dyDescent="0.25">
      <c r="C42" t="s">
        <v>17</v>
      </c>
      <c r="D42" t="s">
        <v>28</v>
      </c>
      <c r="E42">
        <v>45778</v>
      </c>
      <c r="F42">
        <v>92</v>
      </c>
      <c r="G42">
        <v>80</v>
      </c>
      <c r="H42">
        <v>95</v>
      </c>
      <c r="I42">
        <v>83</v>
      </c>
      <c r="J42">
        <v>0.95</v>
      </c>
      <c r="K42">
        <v>34</v>
      </c>
      <c r="L42">
        <v>0.38541666666666669</v>
      </c>
      <c r="M42">
        <v>7.8</v>
      </c>
      <c r="N42">
        <v>-12</v>
      </c>
      <c r="O42">
        <v>9.25</v>
      </c>
    </row>
    <row r="43" spans="3:15" x14ac:dyDescent="0.25">
      <c r="C43" t="s">
        <v>17</v>
      </c>
      <c r="D43" t="s">
        <v>28</v>
      </c>
      <c r="E43">
        <v>45779</v>
      </c>
      <c r="F43">
        <v>91</v>
      </c>
      <c r="G43">
        <v>80</v>
      </c>
      <c r="H43">
        <v>93</v>
      </c>
      <c r="I43">
        <v>81</v>
      </c>
      <c r="J43">
        <v>0.95</v>
      </c>
      <c r="K43">
        <v>31</v>
      </c>
      <c r="L43">
        <v>0.38541666666666669</v>
      </c>
      <c r="M43">
        <v>7.6</v>
      </c>
      <c r="N43">
        <v>-11</v>
      </c>
      <c r="O43">
        <v>9.25</v>
      </c>
    </row>
    <row r="44" spans="3:15" x14ac:dyDescent="0.25">
      <c r="C44" t="s">
        <v>17</v>
      </c>
      <c r="D44" t="s">
        <v>28</v>
      </c>
      <c r="E44">
        <v>45780</v>
      </c>
      <c r="F44">
        <v>90</v>
      </c>
      <c r="G44">
        <v>80</v>
      </c>
      <c r="H44">
        <v>89</v>
      </c>
      <c r="I44">
        <v>83</v>
      </c>
      <c r="J44">
        <v>0.94</v>
      </c>
      <c r="K44">
        <v>34</v>
      </c>
      <c r="L44">
        <v>0.38541666666666669</v>
      </c>
      <c r="M44">
        <v>7.6</v>
      </c>
      <c r="N44">
        <v>-10</v>
      </c>
      <c r="O44">
        <v>9.25</v>
      </c>
    </row>
    <row r="45" spans="3:15" x14ac:dyDescent="0.25">
      <c r="C45" t="s">
        <v>17</v>
      </c>
      <c r="D45" t="s">
        <v>28</v>
      </c>
      <c r="E45">
        <v>45781</v>
      </c>
      <c r="F45">
        <v>94</v>
      </c>
      <c r="G45">
        <v>80</v>
      </c>
      <c r="H45">
        <v>92</v>
      </c>
      <c r="I45">
        <v>79</v>
      </c>
      <c r="J45">
        <v>0.95</v>
      </c>
      <c r="K45">
        <v>33</v>
      </c>
      <c r="L45">
        <v>0.38541666666666669</v>
      </c>
      <c r="M45">
        <v>7.8</v>
      </c>
      <c r="N45">
        <v>-14</v>
      </c>
      <c r="O45">
        <v>9.25</v>
      </c>
    </row>
    <row r="46" spans="3:15" x14ac:dyDescent="0.25">
      <c r="C46" t="s">
        <v>17</v>
      </c>
      <c r="D46" t="s">
        <v>28</v>
      </c>
      <c r="E46">
        <v>45782</v>
      </c>
      <c r="F46">
        <v>92</v>
      </c>
      <c r="G46">
        <v>80</v>
      </c>
      <c r="H46">
        <v>93</v>
      </c>
      <c r="I46">
        <v>79</v>
      </c>
      <c r="J46">
        <v>0.96</v>
      </c>
      <c r="K46">
        <v>36</v>
      </c>
      <c r="L46">
        <v>0.38541666666666669</v>
      </c>
      <c r="M46">
        <v>8</v>
      </c>
      <c r="N46">
        <v>-12</v>
      </c>
      <c r="O46">
        <v>9.25</v>
      </c>
    </row>
    <row r="47" spans="3:15" x14ac:dyDescent="0.25">
      <c r="C47" t="s">
        <v>17</v>
      </c>
      <c r="D47" t="s">
        <v>28</v>
      </c>
      <c r="E47">
        <v>45783</v>
      </c>
      <c r="F47">
        <v>91</v>
      </c>
      <c r="G47">
        <v>80</v>
      </c>
      <c r="H47">
        <v>89</v>
      </c>
      <c r="I47">
        <v>77</v>
      </c>
      <c r="J47">
        <v>0.98</v>
      </c>
      <c r="K47">
        <v>31</v>
      </c>
      <c r="L47">
        <v>0.38541666666666669</v>
      </c>
      <c r="M47">
        <v>7.9</v>
      </c>
      <c r="N47">
        <v>-11</v>
      </c>
      <c r="O47">
        <v>9.25</v>
      </c>
    </row>
    <row r="48" spans="3:15" x14ac:dyDescent="0.25">
      <c r="C48" t="s">
        <v>17</v>
      </c>
      <c r="D48" t="s">
        <v>28</v>
      </c>
      <c r="E48">
        <v>45784</v>
      </c>
      <c r="F48">
        <v>91</v>
      </c>
      <c r="G48">
        <v>80</v>
      </c>
      <c r="H48">
        <v>92</v>
      </c>
      <c r="I48">
        <v>81</v>
      </c>
      <c r="J48">
        <v>0.96</v>
      </c>
      <c r="K48">
        <v>33</v>
      </c>
      <c r="L48">
        <v>0.38541666666666669</v>
      </c>
      <c r="M48">
        <v>7.7</v>
      </c>
      <c r="N48">
        <v>-11</v>
      </c>
      <c r="O48">
        <v>9.25</v>
      </c>
    </row>
    <row r="49" spans="3:15" x14ac:dyDescent="0.25">
      <c r="C49" t="s">
        <v>17</v>
      </c>
      <c r="D49" t="s">
        <v>28</v>
      </c>
      <c r="E49">
        <v>45785</v>
      </c>
      <c r="F49">
        <v>89</v>
      </c>
      <c r="G49">
        <v>80</v>
      </c>
      <c r="H49">
        <v>92</v>
      </c>
      <c r="I49">
        <v>78</v>
      </c>
      <c r="J49">
        <v>0.95</v>
      </c>
      <c r="K49">
        <v>31</v>
      </c>
      <c r="L49">
        <v>0.38541666666666669</v>
      </c>
      <c r="M49">
        <v>7.6</v>
      </c>
      <c r="N49">
        <v>-9</v>
      </c>
      <c r="O49">
        <v>9.25</v>
      </c>
    </row>
    <row r="50" spans="3:15" x14ac:dyDescent="0.25">
      <c r="C50" t="s">
        <v>18</v>
      </c>
      <c r="D50" t="s">
        <v>29</v>
      </c>
      <c r="E50">
        <v>45778</v>
      </c>
      <c r="F50">
        <v>76</v>
      </c>
      <c r="G50">
        <v>80</v>
      </c>
      <c r="H50">
        <v>87</v>
      </c>
      <c r="I50">
        <v>82</v>
      </c>
      <c r="J50">
        <v>0.92</v>
      </c>
      <c r="K50">
        <v>44</v>
      </c>
      <c r="L50">
        <v>0.375</v>
      </c>
      <c r="M50">
        <v>8.5</v>
      </c>
      <c r="N50">
        <v>4</v>
      </c>
      <c r="O50">
        <v>9</v>
      </c>
    </row>
    <row r="51" spans="3:15" x14ac:dyDescent="0.25">
      <c r="C51" t="s">
        <v>18</v>
      </c>
      <c r="D51" t="s">
        <v>29</v>
      </c>
      <c r="E51">
        <v>45779</v>
      </c>
      <c r="F51">
        <v>77</v>
      </c>
      <c r="G51">
        <v>80</v>
      </c>
      <c r="H51">
        <v>87</v>
      </c>
      <c r="I51">
        <v>84</v>
      </c>
      <c r="J51">
        <v>0.89</v>
      </c>
      <c r="K51">
        <v>41</v>
      </c>
      <c r="L51">
        <v>0.375</v>
      </c>
      <c r="M51">
        <v>8.1999999999999993</v>
      </c>
      <c r="N51">
        <v>3</v>
      </c>
      <c r="O51">
        <v>9</v>
      </c>
    </row>
    <row r="52" spans="3:15" x14ac:dyDescent="0.25">
      <c r="C52" t="s">
        <v>18</v>
      </c>
      <c r="D52" t="s">
        <v>29</v>
      </c>
      <c r="E52">
        <v>45780</v>
      </c>
      <c r="F52">
        <v>81</v>
      </c>
      <c r="G52">
        <v>80</v>
      </c>
      <c r="H52">
        <v>85</v>
      </c>
      <c r="I52">
        <v>84</v>
      </c>
      <c r="J52">
        <v>0.88</v>
      </c>
      <c r="K52">
        <v>39</v>
      </c>
      <c r="L52">
        <v>0.375</v>
      </c>
      <c r="M52">
        <v>8.3000000000000007</v>
      </c>
      <c r="N52">
        <v>-1</v>
      </c>
      <c r="O52">
        <v>9</v>
      </c>
    </row>
    <row r="53" spans="3:15" x14ac:dyDescent="0.25">
      <c r="C53" t="s">
        <v>18</v>
      </c>
      <c r="D53" t="s">
        <v>29</v>
      </c>
      <c r="E53">
        <v>45781</v>
      </c>
      <c r="F53">
        <v>80</v>
      </c>
      <c r="G53">
        <v>80</v>
      </c>
      <c r="H53">
        <v>86</v>
      </c>
      <c r="I53">
        <v>82</v>
      </c>
      <c r="J53">
        <v>0.9</v>
      </c>
      <c r="K53">
        <v>40</v>
      </c>
      <c r="L53">
        <v>0.375</v>
      </c>
      <c r="M53">
        <v>8.5</v>
      </c>
      <c r="N53">
        <v>0</v>
      </c>
      <c r="O53">
        <v>9</v>
      </c>
    </row>
    <row r="54" spans="3:15" x14ac:dyDescent="0.25">
      <c r="C54" t="s">
        <v>18</v>
      </c>
      <c r="D54" t="s">
        <v>29</v>
      </c>
      <c r="E54">
        <v>45782</v>
      </c>
      <c r="F54">
        <v>78</v>
      </c>
      <c r="G54">
        <v>80</v>
      </c>
      <c r="H54">
        <v>85</v>
      </c>
      <c r="I54">
        <v>84</v>
      </c>
      <c r="J54">
        <v>0.93</v>
      </c>
      <c r="K54">
        <v>44</v>
      </c>
      <c r="L54">
        <v>0.375</v>
      </c>
      <c r="M54">
        <v>8.1999999999999993</v>
      </c>
      <c r="N54">
        <v>2</v>
      </c>
      <c r="O54">
        <v>9</v>
      </c>
    </row>
    <row r="55" spans="3:15" x14ac:dyDescent="0.25">
      <c r="C55" t="s">
        <v>18</v>
      </c>
      <c r="D55" t="s">
        <v>29</v>
      </c>
      <c r="E55">
        <v>45783</v>
      </c>
      <c r="F55">
        <v>76</v>
      </c>
      <c r="G55">
        <v>80</v>
      </c>
      <c r="H55">
        <v>87</v>
      </c>
      <c r="I55">
        <v>85</v>
      </c>
      <c r="J55">
        <v>0.88</v>
      </c>
      <c r="K55">
        <v>44</v>
      </c>
      <c r="L55">
        <v>0.375</v>
      </c>
      <c r="M55">
        <v>8.4</v>
      </c>
      <c r="N55">
        <v>4</v>
      </c>
      <c r="O55">
        <v>9</v>
      </c>
    </row>
    <row r="56" spans="3:15" x14ac:dyDescent="0.25">
      <c r="C56" t="s">
        <v>18</v>
      </c>
      <c r="D56" t="s">
        <v>29</v>
      </c>
      <c r="E56">
        <v>45784</v>
      </c>
      <c r="F56">
        <v>74</v>
      </c>
      <c r="G56">
        <v>80</v>
      </c>
      <c r="H56">
        <v>83</v>
      </c>
      <c r="I56">
        <v>83</v>
      </c>
      <c r="J56">
        <v>0.88</v>
      </c>
      <c r="K56">
        <v>44</v>
      </c>
      <c r="L56">
        <v>0.375</v>
      </c>
      <c r="M56">
        <v>8.4</v>
      </c>
      <c r="N56">
        <v>6</v>
      </c>
      <c r="O56">
        <v>9</v>
      </c>
    </row>
    <row r="57" spans="3:15" x14ac:dyDescent="0.25">
      <c r="C57" t="s">
        <v>18</v>
      </c>
      <c r="D57" t="s">
        <v>29</v>
      </c>
      <c r="E57">
        <v>45785</v>
      </c>
      <c r="F57">
        <v>72</v>
      </c>
      <c r="G57">
        <v>80</v>
      </c>
      <c r="H57">
        <v>87</v>
      </c>
      <c r="I57">
        <v>87</v>
      </c>
      <c r="J57">
        <v>0.89</v>
      </c>
      <c r="K57">
        <v>38</v>
      </c>
      <c r="L57">
        <v>0.375</v>
      </c>
      <c r="M57">
        <v>8.4</v>
      </c>
      <c r="N57">
        <v>8</v>
      </c>
      <c r="O57">
        <v>9</v>
      </c>
    </row>
    <row r="58" spans="3:15" x14ac:dyDescent="0.25">
      <c r="C58" t="s">
        <v>19</v>
      </c>
      <c r="D58" t="s">
        <v>30</v>
      </c>
      <c r="E58">
        <v>45778</v>
      </c>
      <c r="F58">
        <v>80</v>
      </c>
      <c r="G58">
        <v>80</v>
      </c>
      <c r="H58">
        <v>83</v>
      </c>
      <c r="I58">
        <v>68</v>
      </c>
      <c r="J58">
        <v>0.89</v>
      </c>
      <c r="K58">
        <v>26</v>
      </c>
      <c r="L58">
        <v>0.38541666666666669</v>
      </c>
      <c r="M58">
        <v>6.8</v>
      </c>
      <c r="N58">
        <v>0</v>
      </c>
      <c r="O58">
        <v>9.25</v>
      </c>
    </row>
    <row r="59" spans="3:15" x14ac:dyDescent="0.25">
      <c r="C59" t="s">
        <v>19</v>
      </c>
      <c r="D59" t="s">
        <v>30</v>
      </c>
      <c r="E59">
        <v>45779</v>
      </c>
      <c r="F59">
        <v>76</v>
      </c>
      <c r="G59">
        <v>80</v>
      </c>
      <c r="H59">
        <v>84</v>
      </c>
      <c r="I59">
        <v>72</v>
      </c>
      <c r="J59">
        <v>0.89</v>
      </c>
      <c r="K59">
        <v>22</v>
      </c>
      <c r="L59">
        <v>0.38541666666666669</v>
      </c>
      <c r="M59">
        <v>7</v>
      </c>
      <c r="N59">
        <v>4</v>
      </c>
      <c r="O59">
        <v>9.25</v>
      </c>
    </row>
    <row r="60" spans="3:15" x14ac:dyDescent="0.25">
      <c r="C60" t="s">
        <v>19</v>
      </c>
      <c r="D60" t="s">
        <v>30</v>
      </c>
      <c r="E60">
        <v>45780</v>
      </c>
      <c r="F60">
        <v>77</v>
      </c>
      <c r="G60">
        <v>80</v>
      </c>
      <c r="H60">
        <v>83</v>
      </c>
      <c r="I60">
        <v>68</v>
      </c>
      <c r="J60">
        <v>0.87</v>
      </c>
      <c r="K60">
        <v>20</v>
      </c>
      <c r="L60">
        <v>0.38541666666666669</v>
      </c>
      <c r="M60">
        <v>6.8</v>
      </c>
      <c r="N60">
        <v>3</v>
      </c>
      <c r="O60">
        <v>9.25</v>
      </c>
    </row>
    <row r="61" spans="3:15" x14ac:dyDescent="0.25">
      <c r="C61" t="s">
        <v>19</v>
      </c>
      <c r="D61" t="s">
        <v>30</v>
      </c>
      <c r="E61">
        <v>45781</v>
      </c>
      <c r="F61">
        <v>79</v>
      </c>
      <c r="G61">
        <v>80</v>
      </c>
      <c r="H61">
        <v>84</v>
      </c>
      <c r="I61">
        <v>71</v>
      </c>
      <c r="J61">
        <v>0.87</v>
      </c>
      <c r="K61">
        <v>21</v>
      </c>
      <c r="L61">
        <v>0.38541666666666669</v>
      </c>
      <c r="M61">
        <v>6.6</v>
      </c>
      <c r="N61">
        <v>1</v>
      </c>
      <c r="O61">
        <v>9.25</v>
      </c>
    </row>
    <row r="62" spans="3:15" x14ac:dyDescent="0.25">
      <c r="C62" t="s">
        <v>19</v>
      </c>
      <c r="D62" t="s">
        <v>30</v>
      </c>
      <c r="E62">
        <v>45782</v>
      </c>
      <c r="F62">
        <v>81</v>
      </c>
      <c r="G62">
        <v>80</v>
      </c>
      <c r="H62">
        <v>87</v>
      </c>
      <c r="I62">
        <v>66</v>
      </c>
      <c r="J62">
        <v>0.88</v>
      </c>
      <c r="K62">
        <v>26</v>
      </c>
      <c r="L62">
        <v>0.38541666666666669</v>
      </c>
      <c r="M62">
        <v>6.7</v>
      </c>
      <c r="N62">
        <v>-1</v>
      </c>
      <c r="O62">
        <v>9.25</v>
      </c>
    </row>
    <row r="63" spans="3:15" x14ac:dyDescent="0.25">
      <c r="C63" t="s">
        <v>19</v>
      </c>
      <c r="D63" t="s">
        <v>30</v>
      </c>
      <c r="E63">
        <v>45783</v>
      </c>
      <c r="F63">
        <v>80</v>
      </c>
      <c r="G63">
        <v>80</v>
      </c>
      <c r="H63">
        <v>83</v>
      </c>
      <c r="I63">
        <v>72</v>
      </c>
      <c r="J63">
        <v>0.93</v>
      </c>
      <c r="K63">
        <v>24</v>
      </c>
      <c r="L63">
        <v>0.38541666666666669</v>
      </c>
      <c r="M63">
        <v>7</v>
      </c>
      <c r="N63">
        <v>0</v>
      </c>
      <c r="O63">
        <v>9.25</v>
      </c>
    </row>
    <row r="64" spans="3:15" x14ac:dyDescent="0.25">
      <c r="C64" t="s">
        <v>19</v>
      </c>
      <c r="D64" t="s">
        <v>30</v>
      </c>
      <c r="E64">
        <v>45784</v>
      </c>
      <c r="F64">
        <v>77</v>
      </c>
      <c r="G64">
        <v>80</v>
      </c>
      <c r="H64">
        <v>86</v>
      </c>
      <c r="I64">
        <v>71</v>
      </c>
      <c r="J64">
        <v>0.92</v>
      </c>
      <c r="K64">
        <v>22</v>
      </c>
      <c r="L64">
        <v>0.38541666666666669</v>
      </c>
      <c r="M64">
        <v>6.8</v>
      </c>
      <c r="N64">
        <v>3</v>
      </c>
      <c r="O64">
        <v>9.25</v>
      </c>
    </row>
    <row r="65" spans="3:15" x14ac:dyDescent="0.25">
      <c r="C65" t="s">
        <v>19</v>
      </c>
      <c r="D65" t="s">
        <v>30</v>
      </c>
      <c r="E65">
        <v>45785</v>
      </c>
      <c r="F65">
        <v>78</v>
      </c>
      <c r="G65">
        <v>80</v>
      </c>
      <c r="H65">
        <v>84</v>
      </c>
      <c r="I65">
        <v>67</v>
      </c>
      <c r="J65">
        <v>0.91</v>
      </c>
      <c r="K65">
        <v>23</v>
      </c>
      <c r="L65">
        <v>0.38541666666666669</v>
      </c>
      <c r="M65">
        <v>6.9</v>
      </c>
      <c r="N65">
        <v>2</v>
      </c>
      <c r="O65">
        <v>9.25</v>
      </c>
    </row>
    <row r="66" spans="3:15" x14ac:dyDescent="0.25">
      <c r="C66" t="s">
        <v>20</v>
      </c>
      <c r="D66" t="s">
        <v>31</v>
      </c>
      <c r="E66">
        <v>45778</v>
      </c>
      <c r="F66">
        <v>76</v>
      </c>
      <c r="G66">
        <v>80</v>
      </c>
      <c r="H66">
        <v>92</v>
      </c>
      <c r="I66">
        <v>77</v>
      </c>
      <c r="J66">
        <v>0.97</v>
      </c>
      <c r="K66">
        <v>32</v>
      </c>
      <c r="L66">
        <v>0.375</v>
      </c>
      <c r="M66">
        <v>8.1999999999999993</v>
      </c>
      <c r="N66">
        <v>4</v>
      </c>
      <c r="O66">
        <v>9</v>
      </c>
    </row>
    <row r="67" spans="3:15" x14ac:dyDescent="0.25">
      <c r="C67" t="s">
        <v>20</v>
      </c>
      <c r="D67" t="s">
        <v>31</v>
      </c>
      <c r="E67">
        <v>45779</v>
      </c>
      <c r="F67">
        <v>80</v>
      </c>
      <c r="G67">
        <v>80</v>
      </c>
      <c r="H67">
        <v>93</v>
      </c>
      <c r="I67">
        <v>82</v>
      </c>
      <c r="J67">
        <v>0.96</v>
      </c>
      <c r="K67">
        <v>28</v>
      </c>
      <c r="L67">
        <v>0.375</v>
      </c>
      <c r="M67">
        <v>8</v>
      </c>
      <c r="N67">
        <v>0</v>
      </c>
      <c r="O67">
        <v>9</v>
      </c>
    </row>
    <row r="68" spans="3:15" x14ac:dyDescent="0.25">
      <c r="C68" t="s">
        <v>20</v>
      </c>
      <c r="D68" t="s">
        <v>31</v>
      </c>
      <c r="E68">
        <v>45780</v>
      </c>
      <c r="F68">
        <v>95</v>
      </c>
      <c r="G68">
        <v>80</v>
      </c>
      <c r="H68">
        <v>90</v>
      </c>
      <c r="I68">
        <v>82</v>
      </c>
      <c r="J68">
        <v>0.97</v>
      </c>
      <c r="K68">
        <v>28</v>
      </c>
      <c r="L68">
        <v>0.375</v>
      </c>
      <c r="M68">
        <v>8.1</v>
      </c>
      <c r="N68">
        <v>-15</v>
      </c>
      <c r="O68">
        <v>9</v>
      </c>
    </row>
    <row r="69" spans="3:15" x14ac:dyDescent="0.25">
      <c r="C69" t="s">
        <v>20</v>
      </c>
      <c r="D69" t="s">
        <v>31</v>
      </c>
      <c r="E69">
        <v>45781</v>
      </c>
      <c r="F69">
        <v>90</v>
      </c>
      <c r="G69">
        <v>80</v>
      </c>
      <c r="H69">
        <v>91</v>
      </c>
      <c r="I69">
        <v>81</v>
      </c>
      <c r="J69">
        <v>0.93</v>
      </c>
      <c r="K69">
        <v>30</v>
      </c>
      <c r="L69">
        <v>0.375</v>
      </c>
      <c r="M69">
        <v>8.1</v>
      </c>
      <c r="N69">
        <v>-10</v>
      </c>
      <c r="O69">
        <v>9</v>
      </c>
    </row>
    <row r="70" spans="3:15" x14ac:dyDescent="0.25">
      <c r="C70" t="s">
        <v>20</v>
      </c>
      <c r="D70" t="s">
        <v>31</v>
      </c>
      <c r="E70">
        <v>45782</v>
      </c>
      <c r="F70">
        <v>85</v>
      </c>
      <c r="G70">
        <v>80</v>
      </c>
      <c r="H70">
        <v>90</v>
      </c>
      <c r="I70">
        <v>80</v>
      </c>
      <c r="J70">
        <v>0.96</v>
      </c>
      <c r="K70">
        <v>31</v>
      </c>
      <c r="L70">
        <v>0.375</v>
      </c>
      <c r="M70">
        <v>8.1999999999999993</v>
      </c>
      <c r="N70">
        <v>-5</v>
      </c>
      <c r="O70">
        <v>9</v>
      </c>
    </row>
    <row r="71" spans="3:15" x14ac:dyDescent="0.25">
      <c r="C71" t="s">
        <v>20</v>
      </c>
      <c r="D71" t="s">
        <v>31</v>
      </c>
      <c r="E71">
        <v>45783</v>
      </c>
      <c r="F71">
        <v>85</v>
      </c>
      <c r="G71">
        <v>80</v>
      </c>
      <c r="H71">
        <v>93</v>
      </c>
      <c r="I71">
        <v>82</v>
      </c>
      <c r="J71">
        <v>0.94</v>
      </c>
      <c r="K71">
        <v>29</v>
      </c>
      <c r="L71">
        <v>0.375</v>
      </c>
      <c r="M71">
        <v>7.9</v>
      </c>
      <c r="N71">
        <v>-5</v>
      </c>
      <c r="O71">
        <v>9</v>
      </c>
    </row>
    <row r="72" spans="3:15" x14ac:dyDescent="0.25">
      <c r="C72" t="s">
        <v>20</v>
      </c>
      <c r="D72" t="s">
        <v>31</v>
      </c>
      <c r="E72">
        <v>45784</v>
      </c>
      <c r="F72">
        <v>92</v>
      </c>
      <c r="G72">
        <v>80</v>
      </c>
      <c r="H72">
        <v>89</v>
      </c>
      <c r="I72">
        <v>79</v>
      </c>
      <c r="J72">
        <v>0.98</v>
      </c>
      <c r="K72">
        <v>32</v>
      </c>
      <c r="L72">
        <v>0.375</v>
      </c>
      <c r="M72">
        <v>8</v>
      </c>
      <c r="N72">
        <v>-12</v>
      </c>
      <c r="O72">
        <v>9</v>
      </c>
    </row>
    <row r="73" spans="3:15" x14ac:dyDescent="0.25">
      <c r="C73" t="s">
        <v>20</v>
      </c>
      <c r="D73" t="s">
        <v>31</v>
      </c>
      <c r="E73">
        <v>45785</v>
      </c>
      <c r="F73">
        <v>94</v>
      </c>
      <c r="G73">
        <v>80</v>
      </c>
      <c r="H73">
        <v>94</v>
      </c>
      <c r="I73">
        <v>79</v>
      </c>
      <c r="J73">
        <v>0.95</v>
      </c>
      <c r="K73">
        <v>31</v>
      </c>
      <c r="L73">
        <v>0.375</v>
      </c>
      <c r="M73">
        <v>7.9</v>
      </c>
      <c r="N73">
        <v>-14</v>
      </c>
      <c r="O73">
        <v>9</v>
      </c>
    </row>
    <row r="74" spans="3:15" x14ac:dyDescent="0.25">
      <c r="C74" t="s">
        <v>21</v>
      </c>
      <c r="D74" t="s">
        <v>32</v>
      </c>
      <c r="E74">
        <v>45778</v>
      </c>
      <c r="F74">
        <v>89</v>
      </c>
      <c r="G74">
        <v>80</v>
      </c>
      <c r="H74">
        <v>84</v>
      </c>
      <c r="I74">
        <v>79</v>
      </c>
      <c r="J74">
        <v>0.88</v>
      </c>
      <c r="K74">
        <v>31</v>
      </c>
      <c r="L74">
        <v>0.38541666666666669</v>
      </c>
      <c r="M74">
        <v>7.9</v>
      </c>
      <c r="N74">
        <v>-9</v>
      </c>
      <c r="O74">
        <v>9.25</v>
      </c>
    </row>
    <row r="75" spans="3:15" x14ac:dyDescent="0.25">
      <c r="C75" t="s">
        <v>21</v>
      </c>
      <c r="D75" t="s">
        <v>32</v>
      </c>
      <c r="E75">
        <v>45779</v>
      </c>
      <c r="F75">
        <v>92</v>
      </c>
      <c r="G75">
        <v>80</v>
      </c>
      <c r="H75">
        <v>88</v>
      </c>
      <c r="I75">
        <v>77</v>
      </c>
      <c r="J75">
        <v>0.93</v>
      </c>
      <c r="K75">
        <v>33</v>
      </c>
      <c r="L75">
        <v>0.38541666666666669</v>
      </c>
      <c r="M75">
        <v>7.7</v>
      </c>
      <c r="N75">
        <v>-12</v>
      </c>
      <c r="O75">
        <v>9.25</v>
      </c>
    </row>
    <row r="76" spans="3:15" x14ac:dyDescent="0.25">
      <c r="C76" t="s">
        <v>21</v>
      </c>
      <c r="D76" t="s">
        <v>32</v>
      </c>
      <c r="E76">
        <v>45780</v>
      </c>
      <c r="F76">
        <v>78</v>
      </c>
      <c r="G76">
        <v>80</v>
      </c>
      <c r="H76">
        <v>88</v>
      </c>
      <c r="I76">
        <v>83</v>
      </c>
      <c r="J76">
        <v>0.88</v>
      </c>
      <c r="K76">
        <v>31</v>
      </c>
      <c r="L76">
        <v>0.38541666666666669</v>
      </c>
      <c r="M76">
        <v>7.9</v>
      </c>
      <c r="N76">
        <v>2</v>
      </c>
      <c r="O76">
        <v>9.25</v>
      </c>
    </row>
    <row r="77" spans="3:15" x14ac:dyDescent="0.25">
      <c r="C77" t="s">
        <v>21</v>
      </c>
      <c r="D77" t="s">
        <v>32</v>
      </c>
      <c r="E77">
        <v>45781</v>
      </c>
      <c r="F77">
        <v>77</v>
      </c>
      <c r="G77">
        <v>80</v>
      </c>
      <c r="H77">
        <v>86</v>
      </c>
      <c r="I77">
        <v>82</v>
      </c>
      <c r="J77">
        <v>0.88</v>
      </c>
      <c r="K77">
        <v>33</v>
      </c>
      <c r="L77">
        <v>0.38541666666666669</v>
      </c>
      <c r="M77">
        <v>7.8</v>
      </c>
      <c r="N77">
        <v>3</v>
      </c>
      <c r="O77">
        <v>9.25</v>
      </c>
    </row>
    <row r="78" spans="3:15" x14ac:dyDescent="0.25">
      <c r="C78" t="s">
        <v>21</v>
      </c>
      <c r="D78" t="s">
        <v>32</v>
      </c>
      <c r="E78">
        <v>45782</v>
      </c>
      <c r="F78">
        <v>80</v>
      </c>
      <c r="G78">
        <v>80</v>
      </c>
      <c r="H78">
        <v>88</v>
      </c>
      <c r="I78">
        <v>80</v>
      </c>
      <c r="J78">
        <v>0.88</v>
      </c>
      <c r="K78">
        <v>36</v>
      </c>
      <c r="L78">
        <v>0.38541666666666669</v>
      </c>
      <c r="M78">
        <v>7.8</v>
      </c>
      <c r="N78">
        <v>0</v>
      </c>
      <c r="O78">
        <v>9.25</v>
      </c>
    </row>
    <row r="79" spans="3:15" x14ac:dyDescent="0.25">
      <c r="C79" t="s">
        <v>21</v>
      </c>
      <c r="D79" t="s">
        <v>32</v>
      </c>
      <c r="E79">
        <v>45783</v>
      </c>
      <c r="F79">
        <v>76</v>
      </c>
      <c r="G79">
        <v>80</v>
      </c>
      <c r="H79">
        <v>85</v>
      </c>
      <c r="I79">
        <v>83</v>
      </c>
      <c r="J79">
        <v>0.88</v>
      </c>
      <c r="K79">
        <v>31</v>
      </c>
      <c r="L79">
        <v>0.38541666666666669</v>
      </c>
      <c r="M79">
        <v>7.9</v>
      </c>
      <c r="N79">
        <v>4</v>
      </c>
      <c r="O79">
        <v>9.25</v>
      </c>
    </row>
    <row r="80" spans="3:15" x14ac:dyDescent="0.25">
      <c r="C80" t="s">
        <v>21</v>
      </c>
      <c r="D80" t="s">
        <v>32</v>
      </c>
      <c r="E80">
        <v>45784</v>
      </c>
      <c r="F80">
        <v>81</v>
      </c>
      <c r="G80">
        <v>80</v>
      </c>
      <c r="H80">
        <v>87</v>
      </c>
      <c r="I80">
        <v>81</v>
      </c>
      <c r="J80">
        <v>0.91</v>
      </c>
      <c r="K80">
        <v>33</v>
      </c>
      <c r="L80">
        <v>0.38541666666666669</v>
      </c>
      <c r="M80">
        <v>7.7</v>
      </c>
      <c r="N80">
        <v>-1</v>
      </c>
      <c r="O80">
        <v>9.25</v>
      </c>
    </row>
    <row r="81" spans="3:15" x14ac:dyDescent="0.25">
      <c r="C81" t="s">
        <v>21</v>
      </c>
      <c r="D81" t="s">
        <v>32</v>
      </c>
      <c r="E81">
        <v>45785</v>
      </c>
      <c r="F81">
        <v>73</v>
      </c>
      <c r="G81">
        <v>80</v>
      </c>
      <c r="H81">
        <v>83</v>
      </c>
      <c r="I81">
        <v>78</v>
      </c>
      <c r="J81">
        <v>0.9</v>
      </c>
      <c r="K81">
        <v>35</v>
      </c>
      <c r="L81">
        <v>0.38541666666666669</v>
      </c>
      <c r="M81">
        <v>8</v>
      </c>
      <c r="N81">
        <v>7</v>
      </c>
      <c r="O81">
        <v>9.25</v>
      </c>
    </row>
    <row r="82" spans="3:15" x14ac:dyDescent="0.25">
      <c r="C82" t="s">
        <v>33</v>
      </c>
      <c r="D82" t="s">
        <v>34</v>
      </c>
      <c r="E82">
        <v>45778</v>
      </c>
      <c r="F82">
        <v>81</v>
      </c>
      <c r="G82">
        <v>80</v>
      </c>
      <c r="H82">
        <v>82</v>
      </c>
      <c r="I82">
        <v>82</v>
      </c>
      <c r="J82">
        <v>0.93</v>
      </c>
      <c r="K82">
        <v>43</v>
      </c>
      <c r="L82">
        <v>0.375</v>
      </c>
      <c r="M82">
        <v>8.6</v>
      </c>
      <c r="N82">
        <v>-1</v>
      </c>
      <c r="O82">
        <v>9</v>
      </c>
    </row>
    <row r="83" spans="3:15" x14ac:dyDescent="0.25">
      <c r="C83" t="s">
        <v>33</v>
      </c>
      <c r="D83" t="s">
        <v>34</v>
      </c>
      <c r="E83">
        <v>45779</v>
      </c>
      <c r="F83">
        <v>82</v>
      </c>
      <c r="G83">
        <v>80</v>
      </c>
      <c r="H83">
        <v>86</v>
      </c>
      <c r="I83">
        <v>86</v>
      </c>
      <c r="J83">
        <v>0.87</v>
      </c>
      <c r="K83">
        <v>38</v>
      </c>
      <c r="L83">
        <v>0.375</v>
      </c>
      <c r="M83">
        <v>8.1999999999999993</v>
      </c>
      <c r="N83">
        <v>-2</v>
      </c>
      <c r="O83">
        <v>9</v>
      </c>
    </row>
    <row r="84" spans="3:15" x14ac:dyDescent="0.25">
      <c r="C84" t="s">
        <v>33</v>
      </c>
      <c r="D84" t="s">
        <v>34</v>
      </c>
      <c r="E84">
        <v>45780</v>
      </c>
      <c r="F84">
        <v>82</v>
      </c>
      <c r="G84">
        <v>80</v>
      </c>
      <c r="H84">
        <v>82</v>
      </c>
      <c r="I84">
        <v>83</v>
      </c>
      <c r="J84">
        <v>0.9</v>
      </c>
      <c r="K84">
        <v>38</v>
      </c>
      <c r="L84">
        <v>0.375</v>
      </c>
      <c r="M84">
        <v>8.6</v>
      </c>
      <c r="N84">
        <v>-2</v>
      </c>
      <c r="O84">
        <v>9</v>
      </c>
    </row>
    <row r="85" spans="3:15" x14ac:dyDescent="0.25">
      <c r="C85" t="s">
        <v>33</v>
      </c>
      <c r="D85" t="s">
        <v>34</v>
      </c>
      <c r="E85">
        <v>45781</v>
      </c>
      <c r="F85">
        <v>79</v>
      </c>
      <c r="G85">
        <v>80</v>
      </c>
      <c r="H85">
        <v>84</v>
      </c>
      <c r="I85">
        <v>87</v>
      </c>
      <c r="J85">
        <v>0.88</v>
      </c>
      <c r="K85">
        <v>41</v>
      </c>
      <c r="L85">
        <v>0.375</v>
      </c>
      <c r="M85">
        <v>8.5</v>
      </c>
      <c r="N85">
        <v>1</v>
      </c>
      <c r="O85">
        <v>9</v>
      </c>
    </row>
    <row r="86" spans="3:15" x14ac:dyDescent="0.25">
      <c r="C86" t="s">
        <v>33</v>
      </c>
      <c r="D86" t="s">
        <v>34</v>
      </c>
      <c r="E86">
        <v>45782</v>
      </c>
      <c r="F86">
        <v>79</v>
      </c>
      <c r="G86">
        <v>80</v>
      </c>
      <c r="H86">
        <v>88</v>
      </c>
      <c r="I86">
        <v>88</v>
      </c>
      <c r="J86">
        <v>0.9</v>
      </c>
      <c r="K86">
        <v>39</v>
      </c>
      <c r="L86">
        <v>0.375</v>
      </c>
      <c r="M86">
        <v>8.1999999999999993</v>
      </c>
      <c r="N86">
        <v>1</v>
      </c>
      <c r="O86">
        <v>9</v>
      </c>
    </row>
    <row r="87" spans="3:15" x14ac:dyDescent="0.25">
      <c r="C87" t="s">
        <v>33</v>
      </c>
      <c r="D87" t="s">
        <v>34</v>
      </c>
      <c r="E87">
        <v>45783</v>
      </c>
      <c r="F87">
        <v>72</v>
      </c>
      <c r="G87">
        <v>80</v>
      </c>
      <c r="H87">
        <v>82</v>
      </c>
      <c r="I87">
        <v>86</v>
      </c>
      <c r="J87">
        <v>0.87</v>
      </c>
      <c r="K87">
        <v>40</v>
      </c>
      <c r="L87">
        <v>0.375</v>
      </c>
      <c r="M87">
        <v>8.1999999999999993</v>
      </c>
      <c r="N87">
        <v>8</v>
      </c>
      <c r="O87">
        <v>9</v>
      </c>
    </row>
    <row r="88" spans="3:15" x14ac:dyDescent="0.25">
      <c r="C88" t="s">
        <v>33</v>
      </c>
      <c r="D88" t="s">
        <v>34</v>
      </c>
      <c r="E88">
        <v>45784</v>
      </c>
      <c r="F88">
        <v>76</v>
      </c>
      <c r="G88">
        <v>80</v>
      </c>
      <c r="H88">
        <v>82</v>
      </c>
      <c r="I88">
        <v>86</v>
      </c>
      <c r="J88">
        <v>0.87</v>
      </c>
      <c r="K88">
        <v>42</v>
      </c>
      <c r="L88">
        <v>0.375</v>
      </c>
      <c r="M88">
        <v>8.6</v>
      </c>
      <c r="N88">
        <v>4</v>
      </c>
      <c r="O88">
        <v>9</v>
      </c>
    </row>
    <row r="89" spans="3:15" x14ac:dyDescent="0.25">
      <c r="C89" t="s">
        <v>33</v>
      </c>
      <c r="D89" t="s">
        <v>34</v>
      </c>
      <c r="E89">
        <v>45785</v>
      </c>
      <c r="F89">
        <v>76</v>
      </c>
      <c r="G89">
        <v>80</v>
      </c>
      <c r="H89">
        <v>82</v>
      </c>
      <c r="I89">
        <v>83</v>
      </c>
      <c r="J89">
        <v>0.91</v>
      </c>
      <c r="K89">
        <v>43</v>
      </c>
      <c r="L89">
        <v>0.375</v>
      </c>
      <c r="M89">
        <v>8.1999999999999993</v>
      </c>
      <c r="N89">
        <v>4</v>
      </c>
      <c r="O89">
        <v>9</v>
      </c>
    </row>
    <row r="90" spans="3:15" x14ac:dyDescent="0.25">
      <c r="C90" t="s">
        <v>35</v>
      </c>
      <c r="D90" t="s">
        <v>36</v>
      </c>
      <c r="E90">
        <v>45778</v>
      </c>
      <c r="F90">
        <v>74</v>
      </c>
      <c r="G90">
        <v>80</v>
      </c>
      <c r="H90">
        <v>94</v>
      </c>
      <c r="I90">
        <v>66</v>
      </c>
      <c r="J90">
        <v>0.96</v>
      </c>
      <c r="K90">
        <v>21</v>
      </c>
      <c r="L90">
        <v>0.38541666666666669</v>
      </c>
      <c r="M90">
        <v>6.7</v>
      </c>
      <c r="N90">
        <v>6</v>
      </c>
      <c r="O90">
        <v>9.25</v>
      </c>
    </row>
    <row r="91" spans="3:15" x14ac:dyDescent="0.25">
      <c r="C91" t="s">
        <v>35</v>
      </c>
      <c r="D91" t="s">
        <v>36</v>
      </c>
      <c r="E91">
        <v>45779</v>
      </c>
      <c r="F91">
        <v>73</v>
      </c>
      <c r="G91">
        <v>80</v>
      </c>
      <c r="H91">
        <v>92</v>
      </c>
      <c r="I91">
        <v>72</v>
      </c>
      <c r="J91">
        <v>0.93</v>
      </c>
      <c r="K91">
        <v>25</v>
      </c>
      <c r="L91">
        <v>0.38541666666666669</v>
      </c>
      <c r="M91">
        <v>6.8</v>
      </c>
      <c r="N91">
        <v>7</v>
      </c>
      <c r="O91">
        <v>9.25</v>
      </c>
    </row>
    <row r="92" spans="3:15" x14ac:dyDescent="0.25">
      <c r="C92" t="s">
        <v>35</v>
      </c>
      <c r="D92" t="s">
        <v>36</v>
      </c>
      <c r="E92">
        <v>45780</v>
      </c>
      <c r="F92">
        <v>88</v>
      </c>
      <c r="G92">
        <v>80</v>
      </c>
      <c r="H92">
        <v>89</v>
      </c>
      <c r="I92">
        <v>69</v>
      </c>
      <c r="J92">
        <v>0.94</v>
      </c>
      <c r="K92">
        <v>23</v>
      </c>
      <c r="L92">
        <v>0.38541666666666669</v>
      </c>
      <c r="M92">
        <v>7</v>
      </c>
      <c r="N92">
        <v>-8</v>
      </c>
      <c r="O92">
        <v>9.25</v>
      </c>
    </row>
    <row r="93" spans="3:15" x14ac:dyDescent="0.25">
      <c r="C93" t="s">
        <v>35</v>
      </c>
      <c r="D93" t="s">
        <v>36</v>
      </c>
      <c r="E93">
        <v>45781</v>
      </c>
      <c r="F93">
        <v>86</v>
      </c>
      <c r="G93">
        <v>80</v>
      </c>
      <c r="H93">
        <v>92</v>
      </c>
      <c r="I93">
        <v>67</v>
      </c>
      <c r="J93">
        <v>0.98</v>
      </c>
      <c r="K93">
        <v>23</v>
      </c>
      <c r="L93">
        <v>0.38541666666666669</v>
      </c>
      <c r="M93">
        <v>6.8</v>
      </c>
      <c r="N93">
        <v>-6</v>
      </c>
      <c r="O93">
        <v>9.25</v>
      </c>
    </row>
    <row r="94" spans="3:15" x14ac:dyDescent="0.25">
      <c r="C94" t="s">
        <v>35</v>
      </c>
      <c r="D94" t="s">
        <v>36</v>
      </c>
      <c r="E94">
        <v>45782</v>
      </c>
      <c r="F94">
        <v>90</v>
      </c>
      <c r="G94">
        <v>80</v>
      </c>
      <c r="H94">
        <v>93</v>
      </c>
      <c r="I94">
        <v>67</v>
      </c>
      <c r="J94">
        <v>0.96</v>
      </c>
      <c r="K94">
        <v>23</v>
      </c>
      <c r="L94">
        <v>0.38541666666666669</v>
      </c>
      <c r="M94">
        <v>6.7</v>
      </c>
      <c r="N94">
        <v>-10</v>
      </c>
      <c r="O94">
        <v>9.25</v>
      </c>
    </row>
    <row r="95" spans="3:15" x14ac:dyDescent="0.25">
      <c r="C95" t="s">
        <v>35</v>
      </c>
      <c r="D95" t="s">
        <v>36</v>
      </c>
      <c r="E95">
        <v>45783</v>
      </c>
      <c r="F95">
        <v>95</v>
      </c>
      <c r="G95">
        <v>80</v>
      </c>
      <c r="H95">
        <v>91</v>
      </c>
      <c r="I95">
        <v>67</v>
      </c>
      <c r="J95">
        <v>0.96</v>
      </c>
      <c r="K95">
        <v>21</v>
      </c>
      <c r="L95">
        <v>0.38541666666666669</v>
      </c>
      <c r="M95">
        <v>6.9</v>
      </c>
      <c r="N95">
        <v>-15</v>
      </c>
      <c r="O95">
        <v>9.25</v>
      </c>
    </row>
    <row r="96" spans="3:15" x14ac:dyDescent="0.25">
      <c r="C96" t="s">
        <v>35</v>
      </c>
      <c r="D96" t="s">
        <v>36</v>
      </c>
      <c r="E96">
        <v>45784</v>
      </c>
      <c r="F96">
        <v>87</v>
      </c>
      <c r="G96">
        <v>80</v>
      </c>
      <c r="H96">
        <v>91</v>
      </c>
      <c r="I96">
        <v>68</v>
      </c>
      <c r="J96">
        <v>0.94</v>
      </c>
      <c r="K96">
        <v>23</v>
      </c>
      <c r="L96">
        <v>0.38541666666666669</v>
      </c>
      <c r="M96">
        <v>6.9</v>
      </c>
      <c r="N96">
        <v>-7</v>
      </c>
      <c r="O96">
        <v>9.25</v>
      </c>
    </row>
    <row r="97" spans="3:15" x14ac:dyDescent="0.25">
      <c r="C97" t="s">
        <v>35</v>
      </c>
      <c r="D97" t="s">
        <v>36</v>
      </c>
      <c r="E97">
        <v>45785</v>
      </c>
      <c r="F97">
        <v>93</v>
      </c>
      <c r="G97">
        <v>80</v>
      </c>
      <c r="H97">
        <v>95</v>
      </c>
      <c r="I97">
        <v>67</v>
      </c>
      <c r="J97">
        <v>0.97</v>
      </c>
      <c r="K97">
        <v>20</v>
      </c>
      <c r="L97">
        <v>0.38541666666666669</v>
      </c>
      <c r="M97">
        <v>6.7</v>
      </c>
      <c r="N97">
        <v>-13</v>
      </c>
      <c r="O97">
        <v>9.25</v>
      </c>
    </row>
    <row r="98" spans="3:15" x14ac:dyDescent="0.25">
      <c r="C98" t="s">
        <v>37</v>
      </c>
      <c r="D98" t="s">
        <v>38</v>
      </c>
      <c r="E98">
        <v>45778</v>
      </c>
      <c r="F98">
        <v>86</v>
      </c>
      <c r="G98">
        <v>80</v>
      </c>
      <c r="H98">
        <v>84</v>
      </c>
      <c r="I98">
        <v>78</v>
      </c>
      <c r="J98">
        <v>0.93</v>
      </c>
      <c r="K98">
        <v>29</v>
      </c>
      <c r="L98">
        <v>0.375</v>
      </c>
      <c r="M98">
        <v>7.9</v>
      </c>
      <c r="N98">
        <v>-6</v>
      </c>
      <c r="O98">
        <v>9</v>
      </c>
    </row>
    <row r="99" spans="3:15" x14ac:dyDescent="0.25">
      <c r="C99" t="s">
        <v>37</v>
      </c>
      <c r="D99" t="s">
        <v>38</v>
      </c>
      <c r="E99">
        <v>45779</v>
      </c>
      <c r="F99">
        <v>93</v>
      </c>
      <c r="G99">
        <v>80</v>
      </c>
      <c r="H99">
        <v>87</v>
      </c>
      <c r="I99">
        <v>80</v>
      </c>
      <c r="J99">
        <v>0.92</v>
      </c>
      <c r="K99">
        <v>28</v>
      </c>
      <c r="L99">
        <v>0.375</v>
      </c>
      <c r="M99">
        <v>7.8</v>
      </c>
      <c r="N99">
        <v>-13</v>
      </c>
      <c r="O99">
        <v>9</v>
      </c>
    </row>
    <row r="100" spans="3:15" x14ac:dyDescent="0.25">
      <c r="C100" t="s">
        <v>37</v>
      </c>
      <c r="D100" t="s">
        <v>38</v>
      </c>
      <c r="E100">
        <v>45780</v>
      </c>
      <c r="F100">
        <v>82</v>
      </c>
      <c r="G100">
        <v>80</v>
      </c>
      <c r="H100">
        <v>86</v>
      </c>
      <c r="I100">
        <v>79</v>
      </c>
      <c r="J100">
        <v>0.87</v>
      </c>
      <c r="K100">
        <v>28</v>
      </c>
      <c r="L100">
        <v>0.375</v>
      </c>
      <c r="M100">
        <v>7.8</v>
      </c>
      <c r="N100">
        <v>-2</v>
      </c>
      <c r="O100">
        <v>9</v>
      </c>
    </row>
    <row r="101" spans="3:15" x14ac:dyDescent="0.25">
      <c r="C101" t="s">
        <v>37</v>
      </c>
      <c r="D101" t="s">
        <v>38</v>
      </c>
      <c r="E101">
        <v>45781</v>
      </c>
      <c r="F101">
        <v>73</v>
      </c>
      <c r="G101">
        <v>80</v>
      </c>
      <c r="H101">
        <v>83</v>
      </c>
      <c r="I101">
        <v>78</v>
      </c>
      <c r="J101">
        <v>0.88</v>
      </c>
      <c r="K101">
        <v>30</v>
      </c>
      <c r="L101">
        <v>0.375</v>
      </c>
      <c r="M101">
        <v>7.8</v>
      </c>
      <c r="N101">
        <v>7</v>
      </c>
      <c r="O101">
        <v>9</v>
      </c>
    </row>
    <row r="102" spans="3:15" x14ac:dyDescent="0.25">
      <c r="C102" t="s">
        <v>37</v>
      </c>
      <c r="D102" t="s">
        <v>38</v>
      </c>
      <c r="E102">
        <v>45782</v>
      </c>
      <c r="F102">
        <v>77</v>
      </c>
      <c r="G102">
        <v>80</v>
      </c>
      <c r="H102">
        <v>84</v>
      </c>
      <c r="I102">
        <v>80</v>
      </c>
      <c r="J102">
        <v>0.92</v>
      </c>
      <c r="K102">
        <v>28</v>
      </c>
      <c r="L102">
        <v>0.375</v>
      </c>
      <c r="M102">
        <v>7.8</v>
      </c>
      <c r="N102">
        <v>3</v>
      </c>
      <c r="O102">
        <v>9</v>
      </c>
    </row>
    <row r="103" spans="3:15" x14ac:dyDescent="0.25">
      <c r="C103" t="s">
        <v>37</v>
      </c>
      <c r="D103" t="s">
        <v>38</v>
      </c>
      <c r="E103">
        <v>45783</v>
      </c>
      <c r="F103">
        <v>80</v>
      </c>
      <c r="G103">
        <v>80</v>
      </c>
      <c r="H103">
        <v>88</v>
      </c>
      <c r="I103">
        <v>78</v>
      </c>
      <c r="J103">
        <v>0.88</v>
      </c>
      <c r="K103">
        <v>32</v>
      </c>
      <c r="L103">
        <v>0.375</v>
      </c>
      <c r="M103">
        <v>7.9</v>
      </c>
      <c r="N103">
        <v>0</v>
      </c>
      <c r="O103">
        <v>9</v>
      </c>
    </row>
    <row r="104" spans="3:15" x14ac:dyDescent="0.25">
      <c r="C104" t="s">
        <v>37</v>
      </c>
      <c r="D104" t="s">
        <v>38</v>
      </c>
      <c r="E104">
        <v>45784</v>
      </c>
      <c r="F104">
        <v>81</v>
      </c>
      <c r="G104">
        <v>80</v>
      </c>
      <c r="H104">
        <v>83</v>
      </c>
      <c r="I104">
        <v>79</v>
      </c>
      <c r="J104">
        <v>0.9</v>
      </c>
      <c r="K104">
        <v>29</v>
      </c>
      <c r="L104">
        <v>0.375</v>
      </c>
      <c r="M104">
        <v>7.8</v>
      </c>
      <c r="N104">
        <v>-1</v>
      </c>
      <c r="O104">
        <v>9</v>
      </c>
    </row>
    <row r="105" spans="3:15" x14ac:dyDescent="0.25">
      <c r="C105" t="s">
        <v>37</v>
      </c>
      <c r="D105" t="s">
        <v>38</v>
      </c>
      <c r="E105">
        <v>45785</v>
      </c>
      <c r="F105">
        <v>81</v>
      </c>
      <c r="G105">
        <v>80</v>
      </c>
      <c r="H105">
        <v>83</v>
      </c>
      <c r="I105">
        <v>83</v>
      </c>
      <c r="J105">
        <v>0.91</v>
      </c>
      <c r="K105">
        <v>32</v>
      </c>
      <c r="L105">
        <v>0.375</v>
      </c>
      <c r="M105">
        <v>8.1</v>
      </c>
      <c r="N105">
        <v>-1</v>
      </c>
      <c r="O105">
        <v>9</v>
      </c>
    </row>
    <row r="106" spans="3:15" x14ac:dyDescent="0.25">
      <c r="C106" t="s">
        <v>39</v>
      </c>
      <c r="D106" t="s">
        <v>40</v>
      </c>
      <c r="E106">
        <v>45778</v>
      </c>
      <c r="F106">
        <v>80</v>
      </c>
      <c r="G106">
        <v>80</v>
      </c>
      <c r="H106">
        <v>87</v>
      </c>
      <c r="I106">
        <v>82</v>
      </c>
      <c r="J106">
        <v>0.91</v>
      </c>
      <c r="K106">
        <v>36</v>
      </c>
      <c r="L106">
        <v>0.38541666666666669</v>
      </c>
      <c r="M106">
        <v>7.6</v>
      </c>
      <c r="N106">
        <v>0</v>
      </c>
      <c r="O106">
        <v>9.25</v>
      </c>
    </row>
    <row r="107" spans="3:15" x14ac:dyDescent="0.25">
      <c r="C107" t="s">
        <v>39</v>
      </c>
      <c r="D107" t="s">
        <v>40</v>
      </c>
      <c r="E107">
        <v>45779</v>
      </c>
      <c r="F107">
        <v>73</v>
      </c>
      <c r="G107">
        <v>80</v>
      </c>
      <c r="H107">
        <v>83</v>
      </c>
      <c r="I107">
        <v>79</v>
      </c>
      <c r="J107">
        <v>0.92</v>
      </c>
      <c r="K107">
        <v>30</v>
      </c>
      <c r="L107">
        <v>0.38541666666666669</v>
      </c>
      <c r="M107">
        <v>7.8</v>
      </c>
      <c r="N107">
        <v>7</v>
      </c>
      <c r="O107">
        <v>9.25</v>
      </c>
    </row>
    <row r="108" spans="3:15" x14ac:dyDescent="0.25">
      <c r="C108" t="s">
        <v>39</v>
      </c>
      <c r="D108" t="s">
        <v>40</v>
      </c>
      <c r="E108">
        <v>45780</v>
      </c>
      <c r="F108">
        <v>77</v>
      </c>
      <c r="G108">
        <v>80</v>
      </c>
      <c r="H108">
        <v>88</v>
      </c>
      <c r="I108">
        <v>80</v>
      </c>
      <c r="J108">
        <v>0.88</v>
      </c>
      <c r="K108">
        <v>32</v>
      </c>
      <c r="L108">
        <v>0.38541666666666669</v>
      </c>
      <c r="M108">
        <v>8</v>
      </c>
      <c r="N108">
        <v>3</v>
      </c>
      <c r="O108">
        <v>9.25</v>
      </c>
    </row>
    <row r="109" spans="3:15" x14ac:dyDescent="0.25">
      <c r="C109" t="s">
        <v>39</v>
      </c>
      <c r="D109" t="s">
        <v>40</v>
      </c>
      <c r="E109">
        <v>45781</v>
      </c>
      <c r="F109">
        <v>81</v>
      </c>
      <c r="G109">
        <v>80</v>
      </c>
      <c r="H109">
        <v>85</v>
      </c>
      <c r="I109">
        <v>83</v>
      </c>
      <c r="J109">
        <v>0.92</v>
      </c>
      <c r="K109">
        <v>35</v>
      </c>
      <c r="L109">
        <v>0.38541666666666669</v>
      </c>
      <c r="M109">
        <v>7.6</v>
      </c>
      <c r="N109">
        <v>-1</v>
      </c>
      <c r="O109">
        <v>9.25</v>
      </c>
    </row>
    <row r="110" spans="3:15" x14ac:dyDescent="0.25">
      <c r="C110" t="s">
        <v>39</v>
      </c>
      <c r="D110" t="s">
        <v>40</v>
      </c>
      <c r="E110">
        <v>45782</v>
      </c>
      <c r="F110">
        <v>81</v>
      </c>
      <c r="G110">
        <v>80</v>
      </c>
      <c r="H110">
        <v>85</v>
      </c>
      <c r="I110">
        <v>81</v>
      </c>
      <c r="J110">
        <v>0.87</v>
      </c>
      <c r="K110">
        <v>34</v>
      </c>
      <c r="L110">
        <v>0.38541666666666669</v>
      </c>
      <c r="M110">
        <v>7.8</v>
      </c>
      <c r="N110">
        <v>-1</v>
      </c>
      <c r="O110">
        <v>9.25</v>
      </c>
    </row>
    <row r="111" spans="3:15" x14ac:dyDescent="0.25">
      <c r="C111" t="s">
        <v>39</v>
      </c>
      <c r="D111" t="s">
        <v>40</v>
      </c>
      <c r="E111">
        <v>45783</v>
      </c>
      <c r="F111">
        <v>72</v>
      </c>
      <c r="G111">
        <v>80</v>
      </c>
      <c r="H111">
        <v>86</v>
      </c>
      <c r="I111">
        <v>79</v>
      </c>
      <c r="J111">
        <v>0.88</v>
      </c>
      <c r="K111">
        <v>35</v>
      </c>
      <c r="L111">
        <v>0.38541666666666669</v>
      </c>
      <c r="M111">
        <v>7.7</v>
      </c>
      <c r="N111">
        <v>8</v>
      </c>
      <c r="O111">
        <v>9.25</v>
      </c>
    </row>
    <row r="112" spans="3:15" x14ac:dyDescent="0.25">
      <c r="C112" t="s">
        <v>39</v>
      </c>
      <c r="D112" t="s">
        <v>40</v>
      </c>
      <c r="E112">
        <v>45784</v>
      </c>
      <c r="F112">
        <v>78</v>
      </c>
      <c r="G112">
        <v>80</v>
      </c>
      <c r="H112">
        <v>83</v>
      </c>
      <c r="I112">
        <v>81</v>
      </c>
      <c r="J112">
        <v>0.93</v>
      </c>
      <c r="K112">
        <v>35</v>
      </c>
      <c r="L112">
        <v>0.38541666666666669</v>
      </c>
      <c r="M112">
        <v>7.6</v>
      </c>
      <c r="N112">
        <v>2</v>
      </c>
      <c r="O112">
        <v>9.25</v>
      </c>
    </row>
    <row r="113" spans="3:15" x14ac:dyDescent="0.25">
      <c r="C113" t="s">
        <v>39</v>
      </c>
      <c r="D113" t="s">
        <v>40</v>
      </c>
      <c r="E113">
        <v>45785</v>
      </c>
      <c r="F113">
        <v>80</v>
      </c>
      <c r="G113">
        <v>80</v>
      </c>
      <c r="H113">
        <v>86</v>
      </c>
      <c r="I113">
        <v>78</v>
      </c>
      <c r="J113">
        <v>0.92</v>
      </c>
      <c r="K113">
        <v>30</v>
      </c>
      <c r="L113">
        <v>0.38541666666666669</v>
      </c>
      <c r="M113">
        <v>8</v>
      </c>
      <c r="N113">
        <v>0</v>
      </c>
      <c r="O113">
        <v>9.25</v>
      </c>
    </row>
    <row r="114" spans="3:15" x14ac:dyDescent="0.25">
      <c r="C114" t="s">
        <v>41</v>
      </c>
      <c r="D114" t="s">
        <v>42</v>
      </c>
      <c r="E114">
        <v>45778</v>
      </c>
      <c r="F114">
        <v>73</v>
      </c>
      <c r="G114">
        <v>80</v>
      </c>
      <c r="H114">
        <v>93</v>
      </c>
      <c r="I114">
        <v>82</v>
      </c>
      <c r="J114">
        <v>0.93</v>
      </c>
      <c r="K114">
        <v>42</v>
      </c>
      <c r="L114">
        <v>0.375</v>
      </c>
      <c r="M114">
        <v>8.4</v>
      </c>
      <c r="N114">
        <v>7</v>
      </c>
      <c r="O114">
        <v>9</v>
      </c>
    </row>
    <row r="115" spans="3:15" x14ac:dyDescent="0.25">
      <c r="C115" t="s">
        <v>41</v>
      </c>
      <c r="D115" t="s">
        <v>42</v>
      </c>
      <c r="E115">
        <v>45779</v>
      </c>
      <c r="F115">
        <v>78</v>
      </c>
      <c r="G115">
        <v>80</v>
      </c>
      <c r="H115">
        <v>95</v>
      </c>
      <c r="I115">
        <v>82</v>
      </c>
      <c r="J115">
        <v>0.93</v>
      </c>
      <c r="K115">
        <v>43</v>
      </c>
      <c r="L115">
        <v>0.375</v>
      </c>
      <c r="M115">
        <v>8.5</v>
      </c>
      <c r="N115">
        <v>2</v>
      </c>
      <c r="O115">
        <v>9</v>
      </c>
    </row>
    <row r="116" spans="3:15" x14ac:dyDescent="0.25">
      <c r="C116" t="s">
        <v>41</v>
      </c>
      <c r="D116" t="s">
        <v>42</v>
      </c>
      <c r="E116">
        <v>45780</v>
      </c>
      <c r="F116">
        <v>80</v>
      </c>
      <c r="G116">
        <v>80</v>
      </c>
      <c r="H116">
        <v>93</v>
      </c>
      <c r="I116">
        <v>88</v>
      </c>
      <c r="J116">
        <v>0.97</v>
      </c>
      <c r="K116">
        <v>43</v>
      </c>
      <c r="L116">
        <v>0.375</v>
      </c>
      <c r="M116">
        <v>8.3000000000000007</v>
      </c>
      <c r="N116">
        <v>0</v>
      </c>
      <c r="O116">
        <v>9</v>
      </c>
    </row>
    <row r="117" spans="3:15" x14ac:dyDescent="0.25">
      <c r="C117" t="s">
        <v>41</v>
      </c>
      <c r="D117" t="s">
        <v>42</v>
      </c>
      <c r="E117">
        <v>45781</v>
      </c>
      <c r="F117">
        <v>78</v>
      </c>
      <c r="G117">
        <v>80</v>
      </c>
      <c r="H117">
        <v>91</v>
      </c>
      <c r="I117">
        <v>83</v>
      </c>
      <c r="J117">
        <v>0.97</v>
      </c>
      <c r="K117">
        <v>40</v>
      </c>
      <c r="L117">
        <v>0.375</v>
      </c>
      <c r="M117">
        <v>8.4</v>
      </c>
      <c r="N117">
        <v>2</v>
      </c>
      <c r="O117">
        <v>9</v>
      </c>
    </row>
    <row r="118" spans="3:15" x14ac:dyDescent="0.25">
      <c r="C118" t="s">
        <v>41</v>
      </c>
      <c r="D118" t="s">
        <v>42</v>
      </c>
      <c r="E118">
        <v>45782</v>
      </c>
      <c r="F118">
        <v>85</v>
      </c>
      <c r="G118">
        <v>80</v>
      </c>
      <c r="H118">
        <v>92</v>
      </c>
      <c r="I118">
        <v>84</v>
      </c>
      <c r="J118">
        <v>0.97</v>
      </c>
      <c r="K118">
        <v>38</v>
      </c>
      <c r="L118">
        <v>0.375</v>
      </c>
      <c r="M118">
        <v>8.4</v>
      </c>
      <c r="N118">
        <v>-5</v>
      </c>
      <c r="O118">
        <v>9</v>
      </c>
    </row>
    <row r="119" spans="3:15" x14ac:dyDescent="0.25">
      <c r="C119" t="s">
        <v>41</v>
      </c>
      <c r="D119" t="s">
        <v>42</v>
      </c>
      <c r="E119">
        <v>45783</v>
      </c>
      <c r="F119">
        <v>89</v>
      </c>
      <c r="G119">
        <v>80</v>
      </c>
      <c r="H119">
        <v>92</v>
      </c>
      <c r="I119">
        <v>85</v>
      </c>
      <c r="J119">
        <v>0.94</v>
      </c>
      <c r="K119">
        <v>40</v>
      </c>
      <c r="L119">
        <v>0.375</v>
      </c>
      <c r="M119">
        <v>8.5</v>
      </c>
      <c r="N119">
        <v>-9</v>
      </c>
      <c r="O119">
        <v>9</v>
      </c>
    </row>
    <row r="120" spans="3:15" x14ac:dyDescent="0.25">
      <c r="C120" t="s">
        <v>41</v>
      </c>
      <c r="D120" t="s">
        <v>42</v>
      </c>
      <c r="E120">
        <v>45784</v>
      </c>
      <c r="F120">
        <v>85</v>
      </c>
      <c r="G120">
        <v>80</v>
      </c>
      <c r="H120">
        <v>91</v>
      </c>
      <c r="I120">
        <v>87</v>
      </c>
      <c r="J120">
        <v>0.96</v>
      </c>
      <c r="K120">
        <v>42</v>
      </c>
      <c r="L120">
        <v>0.375</v>
      </c>
      <c r="M120">
        <v>8.3000000000000007</v>
      </c>
      <c r="N120">
        <v>-5</v>
      </c>
      <c r="O120">
        <v>9</v>
      </c>
    </row>
    <row r="121" spans="3:15" x14ac:dyDescent="0.25">
      <c r="C121" t="s">
        <v>41</v>
      </c>
      <c r="D121" t="s">
        <v>42</v>
      </c>
      <c r="E121">
        <v>45785</v>
      </c>
      <c r="F121">
        <v>86</v>
      </c>
      <c r="G121">
        <v>80</v>
      </c>
      <c r="H121">
        <v>92</v>
      </c>
      <c r="I121">
        <v>86</v>
      </c>
      <c r="J121">
        <v>0.92</v>
      </c>
      <c r="K121">
        <v>39</v>
      </c>
      <c r="L121">
        <v>0.375</v>
      </c>
      <c r="M121">
        <v>8.5</v>
      </c>
      <c r="N121">
        <v>-6</v>
      </c>
      <c r="O121">
        <v>9</v>
      </c>
    </row>
    <row r="122" spans="3:15" x14ac:dyDescent="0.25">
      <c r="C122" t="s">
        <v>43</v>
      </c>
      <c r="D122" t="s">
        <v>44</v>
      </c>
      <c r="E122">
        <v>45778</v>
      </c>
      <c r="F122">
        <v>94</v>
      </c>
      <c r="G122">
        <v>80</v>
      </c>
      <c r="H122">
        <v>83</v>
      </c>
      <c r="I122">
        <v>72</v>
      </c>
      <c r="J122">
        <v>0.87</v>
      </c>
      <c r="K122">
        <v>20</v>
      </c>
      <c r="L122">
        <v>0.38541666666666669</v>
      </c>
      <c r="M122">
        <v>6.8</v>
      </c>
      <c r="N122">
        <v>-14</v>
      </c>
      <c r="O122">
        <v>9.25</v>
      </c>
    </row>
    <row r="123" spans="3:15" x14ac:dyDescent="0.25">
      <c r="C123" t="s">
        <v>43</v>
      </c>
      <c r="D123" t="s">
        <v>44</v>
      </c>
      <c r="E123">
        <v>45779</v>
      </c>
      <c r="F123">
        <v>85</v>
      </c>
      <c r="G123">
        <v>80</v>
      </c>
      <c r="H123">
        <v>86</v>
      </c>
      <c r="I123">
        <v>68</v>
      </c>
      <c r="J123">
        <v>0.92</v>
      </c>
      <c r="K123">
        <v>21</v>
      </c>
      <c r="L123">
        <v>0.38541666666666669</v>
      </c>
      <c r="M123">
        <v>6.9</v>
      </c>
      <c r="N123">
        <v>-5</v>
      </c>
      <c r="O123">
        <v>9.25</v>
      </c>
    </row>
    <row r="124" spans="3:15" x14ac:dyDescent="0.25">
      <c r="C124" t="s">
        <v>43</v>
      </c>
      <c r="D124" t="s">
        <v>44</v>
      </c>
      <c r="E124">
        <v>45780</v>
      </c>
      <c r="F124">
        <v>94</v>
      </c>
      <c r="G124">
        <v>80</v>
      </c>
      <c r="H124">
        <v>86</v>
      </c>
      <c r="I124">
        <v>70</v>
      </c>
      <c r="J124">
        <v>0.93</v>
      </c>
      <c r="K124">
        <v>25</v>
      </c>
      <c r="L124">
        <v>0.38541666666666669</v>
      </c>
      <c r="M124">
        <v>6.9</v>
      </c>
      <c r="N124">
        <v>-14</v>
      </c>
      <c r="O124">
        <v>9.25</v>
      </c>
    </row>
    <row r="125" spans="3:15" x14ac:dyDescent="0.25">
      <c r="C125" t="s">
        <v>43</v>
      </c>
      <c r="D125" t="s">
        <v>44</v>
      </c>
      <c r="E125">
        <v>45781</v>
      </c>
      <c r="F125">
        <v>93</v>
      </c>
      <c r="G125">
        <v>80</v>
      </c>
      <c r="H125">
        <v>82</v>
      </c>
      <c r="I125">
        <v>66</v>
      </c>
      <c r="J125">
        <v>0.9</v>
      </c>
      <c r="K125">
        <v>25</v>
      </c>
      <c r="L125">
        <v>0.38541666666666669</v>
      </c>
      <c r="M125">
        <v>6.9</v>
      </c>
      <c r="N125">
        <v>-13</v>
      </c>
      <c r="O125">
        <v>9.25</v>
      </c>
    </row>
    <row r="126" spans="3:15" x14ac:dyDescent="0.25">
      <c r="C126" t="s">
        <v>43</v>
      </c>
      <c r="D126" t="s">
        <v>44</v>
      </c>
      <c r="E126">
        <v>45782</v>
      </c>
      <c r="F126">
        <v>76</v>
      </c>
      <c r="G126">
        <v>80</v>
      </c>
      <c r="H126">
        <v>86</v>
      </c>
      <c r="I126">
        <v>68</v>
      </c>
      <c r="J126">
        <v>0.87</v>
      </c>
      <c r="K126">
        <v>24</v>
      </c>
      <c r="L126">
        <v>0.38541666666666669</v>
      </c>
      <c r="M126">
        <v>6.7</v>
      </c>
      <c r="N126">
        <v>4</v>
      </c>
      <c r="O126">
        <v>9.25</v>
      </c>
    </row>
    <row r="127" spans="3:15" x14ac:dyDescent="0.25">
      <c r="C127" t="s">
        <v>43</v>
      </c>
      <c r="D127" t="s">
        <v>44</v>
      </c>
      <c r="E127">
        <v>45783</v>
      </c>
      <c r="F127">
        <v>78</v>
      </c>
      <c r="G127">
        <v>80</v>
      </c>
      <c r="H127">
        <v>82</v>
      </c>
      <c r="I127">
        <v>70</v>
      </c>
      <c r="J127">
        <v>0.88</v>
      </c>
      <c r="K127">
        <v>25</v>
      </c>
      <c r="L127">
        <v>0.38541666666666669</v>
      </c>
      <c r="M127">
        <v>6.6</v>
      </c>
      <c r="N127">
        <v>2</v>
      </c>
      <c r="O127">
        <v>9.25</v>
      </c>
    </row>
    <row r="128" spans="3:15" x14ac:dyDescent="0.25">
      <c r="C128" t="s">
        <v>43</v>
      </c>
      <c r="D128" t="s">
        <v>44</v>
      </c>
      <c r="E128">
        <v>45784</v>
      </c>
      <c r="F128">
        <v>80</v>
      </c>
      <c r="G128">
        <v>80</v>
      </c>
      <c r="H128">
        <v>85</v>
      </c>
      <c r="I128">
        <v>68</v>
      </c>
      <c r="J128">
        <v>0.92</v>
      </c>
      <c r="K128">
        <v>26</v>
      </c>
      <c r="L128">
        <v>0.38541666666666669</v>
      </c>
      <c r="M128">
        <v>6.8</v>
      </c>
      <c r="N128">
        <v>0</v>
      </c>
      <c r="O128">
        <v>9.25</v>
      </c>
    </row>
    <row r="129" spans="3:15" x14ac:dyDescent="0.25">
      <c r="C129" t="s">
        <v>43</v>
      </c>
      <c r="D129" t="s">
        <v>44</v>
      </c>
      <c r="E129">
        <v>45785</v>
      </c>
      <c r="F129">
        <v>81</v>
      </c>
      <c r="G129">
        <v>80</v>
      </c>
      <c r="H129">
        <v>88</v>
      </c>
      <c r="I129">
        <v>69</v>
      </c>
      <c r="J129">
        <v>0.92</v>
      </c>
      <c r="K129">
        <v>23</v>
      </c>
      <c r="L129">
        <v>0.38541666666666669</v>
      </c>
      <c r="M129">
        <v>6.9</v>
      </c>
      <c r="N129">
        <v>-1</v>
      </c>
      <c r="O129">
        <v>9.25</v>
      </c>
    </row>
    <row r="130" spans="3:15" x14ac:dyDescent="0.25">
      <c r="C130" t="s">
        <v>45</v>
      </c>
      <c r="D130" t="s">
        <v>46</v>
      </c>
      <c r="E130">
        <v>45778</v>
      </c>
      <c r="F130">
        <v>78</v>
      </c>
      <c r="G130">
        <v>80</v>
      </c>
      <c r="H130">
        <v>82</v>
      </c>
      <c r="I130">
        <v>79</v>
      </c>
      <c r="J130">
        <v>0.87</v>
      </c>
      <c r="K130">
        <v>28</v>
      </c>
      <c r="L130">
        <v>0.375</v>
      </c>
      <c r="M130">
        <v>7.9</v>
      </c>
      <c r="N130">
        <v>2</v>
      </c>
      <c r="O130">
        <v>9</v>
      </c>
    </row>
    <row r="131" spans="3:15" x14ac:dyDescent="0.25">
      <c r="C131" t="s">
        <v>45</v>
      </c>
      <c r="D131" t="s">
        <v>46</v>
      </c>
      <c r="E131">
        <v>45779</v>
      </c>
      <c r="F131">
        <v>75</v>
      </c>
      <c r="G131">
        <v>80</v>
      </c>
      <c r="H131">
        <v>88</v>
      </c>
      <c r="I131">
        <v>83</v>
      </c>
      <c r="J131">
        <v>0.91</v>
      </c>
      <c r="K131">
        <v>29</v>
      </c>
      <c r="L131">
        <v>0.375</v>
      </c>
      <c r="M131">
        <v>7.9</v>
      </c>
      <c r="N131">
        <v>5</v>
      </c>
      <c r="O131">
        <v>9</v>
      </c>
    </row>
    <row r="132" spans="3:15" x14ac:dyDescent="0.25">
      <c r="C132" t="s">
        <v>45</v>
      </c>
      <c r="D132" t="s">
        <v>46</v>
      </c>
      <c r="E132">
        <v>45780</v>
      </c>
      <c r="F132">
        <v>81</v>
      </c>
      <c r="G132">
        <v>80</v>
      </c>
      <c r="H132">
        <v>85</v>
      </c>
      <c r="I132">
        <v>77</v>
      </c>
      <c r="J132">
        <v>0.89</v>
      </c>
      <c r="K132">
        <v>30</v>
      </c>
      <c r="L132">
        <v>0.375</v>
      </c>
      <c r="M132">
        <v>7.9</v>
      </c>
      <c r="N132">
        <v>-1</v>
      </c>
      <c r="O132">
        <v>9</v>
      </c>
    </row>
    <row r="133" spans="3:15" x14ac:dyDescent="0.25">
      <c r="C133" t="s">
        <v>45</v>
      </c>
      <c r="D133" t="s">
        <v>46</v>
      </c>
      <c r="E133">
        <v>45781</v>
      </c>
      <c r="F133">
        <v>72</v>
      </c>
      <c r="G133">
        <v>80</v>
      </c>
      <c r="H133">
        <v>83</v>
      </c>
      <c r="I133">
        <v>82</v>
      </c>
      <c r="J133">
        <v>0.89</v>
      </c>
      <c r="K133">
        <v>30</v>
      </c>
      <c r="L133">
        <v>0.375</v>
      </c>
      <c r="M133">
        <v>8.1999999999999993</v>
      </c>
      <c r="N133">
        <v>8</v>
      </c>
      <c r="O133">
        <v>9</v>
      </c>
    </row>
    <row r="134" spans="3:15" x14ac:dyDescent="0.25">
      <c r="C134" t="s">
        <v>45</v>
      </c>
      <c r="D134" t="s">
        <v>46</v>
      </c>
      <c r="E134">
        <v>45782</v>
      </c>
      <c r="F134">
        <v>73</v>
      </c>
      <c r="G134">
        <v>80</v>
      </c>
      <c r="H134">
        <v>88</v>
      </c>
      <c r="I134">
        <v>77</v>
      </c>
      <c r="J134">
        <v>0.87</v>
      </c>
      <c r="K134">
        <v>28</v>
      </c>
      <c r="L134">
        <v>0.375</v>
      </c>
      <c r="M134">
        <v>8</v>
      </c>
      <c r="N134">
        <v>7</v>
      </c>
      <c r="O134">
        <v>9</v>
      </c>
    </row>
    <row r="135" spans="3:15" x14ac:dyDescent="0.25">
      <c r="C135" t="s">
        <v>45</v>
      </c>
      <c r="D135" t="s">
        <v>46</v>
      </c>
      <c r="E135">
        <v>45783</v>
      </c>
      <c r="F135">
        <v>73</v>
      </c>
      <c r="G135">
        <v>80</v>
      </c>
      <c r="H135">
        <v>87</v>
      </c>
      <c r="I135">
        <v>82</v>
      </c>
      <c r="J135">
        <v>0.9</v>
      </c>
      <c r="K135">
        <v>29</v>
      </c>
      <c r="L135">
        <v>0.375</v>
      </c>
      <c r="M135">
        <v>7.8</v>
      </c>
      <c r="N135">
        <v>7</v>
      </c>
      <c r="O135">
        <v>9</v>
      </c>
    </row>
    <row r="136" spans="3:15" x14ac:dyDescent="0.25">
      <c r="C136" t="s">
        <v>45</v>
      </c>
      <c r="D136" t="s">
        <v>46</v>
      </c>
      <c r="E136">
        <v>45784</v>
      </c>
      <c r="F136">
        <v>75</v>
      </c>
      <c r="G136">
        <v>80</v>
      </c>
      <c r="H136">
        <v>87</v>
      </c>
      <c r="I136">
        <v>78</v>
      </c>
      <c r="J136">
        <v>0.88</v>
      </c>
      <c r="K136">
        <v>32</v>
      </c>
      <c r="L136">
        <v>0.375</v>
      </c>
      <c r="M136">
        <v>8.1</v>
      </c>
      <c r="N136">
        <v>5</v>
      </c>
      <c r="O136">
        <v>9</v>
      </c>
    </row>
    <row r="137" spans="3:15" x14ac:dyDescent="0.25">
      <c r="C137" t="s">
        <v>45</v>
      </c>
      <c r="D137" t="s">
        <v>46</v>
      </c>
      <c r="E137">
        <v>45785</v>
      </c>
      <c r="F137">
        <v>73</v>
      </c>
      <c r="G137">
        <v>80</v>
      </c>
      <c r="H137">
        <v>82</v>
      </c>
      <c r="I137">
        <v>81</v>
      </c>
      <c r="J137">
        <v>0.92</v>
      </c>
      <c r="K137">
        <v>30</v>
      </c>
      <c r="L137">
        <v>0.375</v>
      </c>
      <c r="M137">
        <v>8.1</v>
      </c>
      <c r="N137">
        <v>7</v>
      </c>
      <c r="O137">
        <v>9</v>
      </c>
    </row>
    <row r="138" spans="3:15" x14ac:dyDescent="0.25">
      <c r="C138" t="s">
        <v>47</v>
      </c>
      <c r="D138" t="s">
        <v>48</v>
      </c>
      <c r="E138">
        <v>45778</v>
      </c>
      <c r="F138">
        <v>74</v>
      </c>
      <c r="G138">
        <v>80</v>
      </c>
      <c r="H138">
        <v>93</v>
      </c>
      <c r="I138">
        <v>83</v>
      </c>
      <c r="J138">
        <v>0.92</v>
      </c>
      <c r="K138">
        <v>35</v>
      </c>
      <c r="L138">
        <v>0.38541666666666669</v>
      </c>
      <c r="M138">
        <v>8</v>
      </c>
      <c r="N138">
        <v>6</v>
      </c>
      <c r="O138">
        <v>9.25</v>
      </c>
    </row>
    <row r="139" spans="3:15" x14ac:dyDescent="0.25">
      <c r="C139" t="s">
        <v>47</v>
      </c>
      <c r="D139" t="s">
        <v>48</v>
      </c>
      <c r="E139">
        <v>45779</v>
      </c>
      <c r="F139">
        <v>81</v>
      </c>
      <c r="G139">
        <v>80</v>
      </c>
      <c r="H139">
        <v>92</v>
      </c>
      <c r="I139">
        <v>78</v>
      </c>
      <c r="J139">
        <v>0.94</v>
      </c>
      <c r="K139">
        <v>33</v>
      </c>
      <c r="L139">
        <v>0.38541666666666669</v>
      </c>
      <c r="M139">
        <v>7.7</v>
      </c>
      <c r="N139">
        <v>-1</v>
      </c>
      <c r="O139">
        <v>9.25</v>
      </c>
    </row>
    <row r="140" spans="3:15" x14ac:dyDescent="0.25">
      <c r="C140" t="s">
        <v>47</v>
      </c>
      <c r="D140" t="s">
        <v>48</v>
      </c>
      <c r="E140">
        <v>45780</v>
      </c>
      <c r="F140">
        <v>76</v>
      </c>
      <c r="G140">
        <v>80</v>
      </c>
      <c r="H140">
        <v>89</v>
      </c>
      <c r="I140">
        <v>78</v>
      </c>
      <c r="J140">
        <v>0.95</v>
      </c>
      <c r="K140">
        <v>36</v>
      </c>
      <c r="L140">
        <v>0.38541666666666669</v>
      </c>
      <c r="M140">
        <v>8</v>
      </c>
      <c r="N140">
        <v>4</v>
      </c>
      <c r="O140">
        <v>9.25</v>
      </c>
    </row>
    <row r="141" spans="3:15" x14ac:dyDescent="0.25">
      <c r="C141" t="s">
        <v>47</v>
      </c>
      <c r="D141" t="s">
        <v>48</v>
      </c>
      <c r="E141">
        <v>45781</v>
      </c>
      <c r="F141">
        <v>76</v>
      </c>
      <c r="G141">
        <v>80</v>
      </c>
      <c r="H141">
        <v>91</v>
      </c>
      <c r="I141">
        <v>79</v>
      </c>
      <c r="J141">
        <v>0.98</v>
      </c>
      <c r="K141">
        <v>31</v>
      </c>
      <c r="L141">
        <v>0.38541666666666669</v>
      </c>
      <c r="M141">
        <v>7.9</v>
      </c>
      <c r="N141">
        <v>4</v>
      </c>
      <c r="O141">
        <v>9.25</v>
      </c>
    </row>
    <row r="142" spans="3:15" x14ac:dyDescent="0.25">
      <c r="C142" t="s">
        <v>47</v>
      </c>
      <c r="D142" t="s">
        <v>48</v>
      </c>
      <c r="E142">
        <v>45782</v>
      </c>
      <c r="F142">
        <v>87</v>
      </c>
      <c r="G142">
        <v>80</v>
      </c>
      <c r="H142">
        <v>94</v>
      </c>
      <c r="I142">
        <v>79</v>
      </c>
      <c r="J142">
        <v>0.94</v>
      </c>
      <c r="K142">
        <v>32</v>
      </c>
      <c r="L142">
        <v>0.38541666666666669</v>
      </c>
      <c r="M142">
        <v>7.9</v>
      </c>
      <c r="N142">
        <v>-7</v>
      </c>
      <c r="O142">
        <v>9.25</v>
      </c>
    </row>
    <row r="143" spans="3:15" x14ac:dyDescent="0.25">
      <c r="C143" t="s">
        <v>47</v>
      </c>
      <c r="D143" t="s">
        <v>48</v>
      </c>
      <c r="E143">
        <v>45783</v>
      </c>
      <c r="F143">
        <v>85</v>
      </c>
      <c r="G143">
        <v>80</v>
      </c>
      <c r="H143">
        <v>95</v>
      </c>
      <c r="I143">
        <v>80</v>
      </c>
      <c r="J143">
        <v>0.98</v>
      </c>
      <c r="K143">
        <v>33</v>
      </c>
      <c r="L143">
        <v>0.38541666666666669</v>
      </c>
      <c r="M143">
        <v>7.8</v>
      </c>
      <c r="N143">
        <v>-5</v>
      </c>
      <c r="O143">
        <v>9.25</v>
      </c>
    </row>
    <row r="144" spans="3:15" x14ac:dyDescent="0.25">
      <c r="C144" t="s">
        <v>47</v>
      </c>
      <c r="D144" t="s">
        <v>48</v>
      </c>
      <c r="E144">
        <v>45784</v>
      </c>
      <c r="F144">
        <v>85</v>
      </c>
      <c r="G144">
        <v>80</v>
      </c>
      <c r="H144">
        <v>94</v>
      </c>
      <c r="I144">
        <v>78</v>
      </c>
      <c r="J144">
        <v>0.95</v>
      </c>
      <c r="K144">
        <v>36</v>
      </c>
      <c r="L144">
        <v>0.38541666666666669</v>
      </c>
      <c r="M144">
        <v>8</v>
      </c>
      <c r="N144">
        <v>-5</v>
      </c>
      <c r="O144">
        <v>9.25</v>
      </c>
    </row>
    <row r="145" spans="3:15" x14ac:dyDescent="0.25">
      <c r="C145" t="s">
        <v>47</v>
      </c>
      <c r="D145" t="s">
        <v>48</v>
      </c>
      <c r="E145">
        <v>45785</v>
      </c>
      <c r="F145">
        <v>95</v>
      </c>
      <c r="G145">
        <v>80</v>
      </c>
      <c r="H145">
        <v>90</v>
      </c>
      <c r="I145">
        <v>80</v>
      </c>
      <c r="J145">
        <v>0.92</v>
      </c>
      <c r="K145">
        <v>36</v>
      </c>
      <c r="L145">
        <v>0.38541666666666669</v>
      </c>
      <c r="M145">
        <v>7.6</v>
      </c>
      <c r="N145">
        <v>-15</v>
      </c>
      <c r="O145">
        <v>9.25</v>
      </c>
    </row>
    <row r="146" spans="3:15" x14ac:dyDescent="0.25">
      <c r="C146" t="s">
        <v>49</v>
      </c>
      <c r="D146" t="s">
        <v>50</v>
      </c>
      <c r="E146">
        <v>45778</v>
      </c>
      <c r="F146">
        <v>85</v>
      </c>
      <c r="G146">
        <v>80</v>
      </c>
      <c r="H146">
        <v>88</v>
      </c>
      <c r="I146">
        <v>83</v>
      </c>
      <c r="J146">
        <v>0.89</v>
      </c>
      <c r="K146">
        <v>38</v>
      </c>
      <c r="L146">
        <v>0.375</v>
      </c>
      <c r="M146">
        <v>8.4</v>
      </c>
      <c r="N146">
        <v>-5</v>
      </c>
      <c r="O146">
        <v>9</v>
      </c>
    </row>
    <row r="147" spans="3:15" x14ac:dyDescent="0.25">
      <c r="C147" t="s">
        <v>49</v>
      </c>
      <c r="D147" t="s">
        <v>50</v>
      </c>
      <c r="E147">
        <v>45779</v>
      </c>
      <c r="F147">
        <v>87</v>
      </c>
      <c r="G147">
        <v>80</v>
      </c>
      <c r="H147">
        <v>83</v>
      </c>
      <c r="I147">
        <v>82</v>
      </c>
      <c r="J147">
        <v>0.92</v>
      </c>
      <c r="K147">
        <v>39</v>
      </c>
      <c r="L147">
        <v>0.375</v>
      </c>
      <c r="M147">
        <v>8.3000000000000007</v>
      </c>
      <c r="N147">
        <v>-7</v>
      </c>
      <c r="O147">
        <v>9</v>
      </c>
    </row>
    <row r="148" spans="3:15" x14ac:dyDescent="0.25">
      <c r="C148" t="s">
        <v>49</v>
      </c>
      <c r="D148" t="s">
        <v>50</v>
      </c>
      <c r="E148">
        <v>45780</v>
      </c>
      <c r="F148">
        <v>85</v>
      </c>
      <c r="G148">
        <v>80</v>
      </c>
      <c r="H148">
        <v>86</v>
      </c>
      <c r="I148">
        <v>82</v>
      </c>
      <c r="J148">
        <v>0.87</v>
      </c>
      <c r="K148">
        <v>40</v>
      </c>
      <c r="L148">
        <v>0.375</v>
      </c>
      <c r="M148">
        <v>8.3000000000000007</v>
      </c>
      <c r="N148">
        <v>-5</v>
      </c>
      <c r="O148">
        <v>9</v>
      </c>
    </row>
    <row r="149" spans="3:15" x14ac:dyDescent="0.25">
      <c r="C149" t="s">
        <v>49</v>
      </c>
      <c r="D149" t="s">
        <v>50</v>
      </c>
      <c r="E149">
        <v>45781</v>
      </c>
      <c r="F149">
        <v>95</v>
      </c>
      <c r="G149">
        <v>80</v>
      </c>
      <c r="H149">
        <v>88</v>
      </c>
      <c r="I149">
        <v>88</v>
      </c>
      <c r="J149">
        <v>0.89</v>
      </c>
      <c r="K149">
        <v>44</v>
      </c>
      <c r="L149">
        <v>0.375</v>
      </c>
      <c r="M149">
        <v>8.3000000000000007</v>
      </c>
      <c r="N149">
        <v>-15</v>
      </c>
      <c r="O149">
        <v>9</v>
      </c>
    </row>
    <row r="150" spans="3:15" x14ac:dyDescent="0.25">
      <c r="C150" t="s">
        <v>49</v>
      </c>
      <c r="D150" t="s">
        <v>50</v>
      </c>
      <c r="E150">
        <v>45782</v>
      </c>
      <c r="F150">
        <v>76</v>
      </c>
      <c r="G150">
        <v>80</v>
      </c>
      <c r="H150">
        <v>88</v>
      </c>
      <c r="I150">
        <v>84</v>
      </c>
      <c r="J150">
        <v>0.92</v>
      </c>
      <c r="K150">
        <v>38</v>
      </c>
      <c r="L150">
        <v>0.375</v>
      </c>
      <c r="M150">
        <v>8.6</v>
      </c>
      <c r="N150">
        <v>4</v>
      </c>
      <c r="O150">
        <v>9</v>
      </c>
    </row>
    <row r="151" spans="3:15" x14ac:dyDescent="0.25">
      <c r="C151" t="s">
        <v>49</v>
      </c>
      <c r="D151" t="s">
        <v>50</v>
      </c>
      <c r="E151">
        <v>45783</v>
      </c>
      <c r="F151">
        <v>78</v>
      </c>
      <c r="G151">
        <v>80</v>
      </c>
      <c r="H151">
        <v>82</v>
      </c>
      <c r="I151">
        <v>82</v>
      </c>
      <c r="J151">
        <v>0.89</v>
      </c>
      <c r="K151">
        <v>43</v>
      </c>
      <c r="L151">
        <v>0.375</v>
      </c>
      <c r="M151">
        <v>8.4</v>
      </c>
      <c r="N151">
        <v>2</v>
      </c>
      <c r="O151">
        <v>9</v>
      </c>
    </row>
    <row r="152" spans="3:15" x14ac:dyDescent="0.25">
      <c r="C152" t="s">
        <v>49</v>
      </c>
      <c r="D152" t="s">
        <v>50</v>
      </c>
      <c r="E152">
        <v>45784</v>
      </c>
      <c r="F152">
        <v>72</v>
      </c>
      <c r="G152">
        <v>80</v>
      </c>
      <c r="H152">
        <v>88</v>
      </c>
      <c r="I152">
        <v>85</v>
      </c>
      <c r="J152">
        <v>0.9</v>
      </c>
      <c r="K152">
        <v>42</v>
      </c>
      <c r="L152">
        <v>0.375</v>
      </c>
      <c r="M152">
        <v>8.1999999999999993</v>
      </c>
      <c r="N152">
        <v>8</v>
      </c>
      <c r="O152">
        <v>9</v>
      </c>
    </row>
    <row r="153" spans="3:15" x14ac:dyDescent="0.25">
      <c r="C153" t="s">
        <v>49</v>
      </c>
      <c r="D153" t="s">
        <v>50</v>
      </c>
      <c r="E153">
        <v>45785</v>
      </c>
      <c r="F153">
        <v>74</v>
      </c>
      <c r="G153">
        <v>80</v>
      </c>
      <c r="H153">
        <v>86</v>
      </c>
      <c r="I153">
        <v>83</v>
      </c>
      <c r="J153">
        <v>0.91</v>
      </c>
      <c r="K153">
        <v>39</v>
      </c>
      <c r="L153">
        <v>0.375</v>
      </c>
      <c r="M153">
        <v>8.3000000000000007</v>
      </c>
      <c r="N153">
        <v>6</v>
      </c>
      <c r="O153">
        <v>9</v>
      </c>
    </row>
    <row r="154" spans="3:15" x14ac:dyDescent="0.25">
      <c r="C154" t="s">
        <v>51</v>
      </c>
      <c r="D154" t="s">
        <v>52</v>
      </c>
      <c r="E154">
        <v>45778</v>
      </c>
      <c r="F154">
        <v>82</v>
      </c>
      <c r="G154">
        <v>80</v>
      </c>
      <c r="H154">
        <v>82</v>
      </c>
      <c r="I154">
        <v>67</v>
      </c>
      <c r="J154">
        <v>0.92</v>
      </c>
      <c r="K154">
        <v>24</v>
      </c>
      <c r="L154">
        <v>0.33333333333333331</v>
      </c>
      <c r="M154">
        <v>6.7</v>
      </c>
      <c r="N154">
        <v>-2</v>
      </c>
      <c r="O154">
        <v>8</v>
      </c>
    </row>
    <row r="155" spans="3:15" x14ac:dyDescent="0.25">
      <c r="C155" t="s">
        <v>51</v>
      </c>
      <c r="D155" t="s">
        <v>52</v>
      </c>
      <c r="E155">
        <v>45779</v>
      </c>
      <c r="F155">
        <v>80</v>
      </c>
      <c r="G155">
        <v>80</v>
      </c>
      <c r="H155">
        <v>84</v>
      </c>
      <c r="I155">
        <v>72</v>
      </c>
      <c r="J155">
        <v>0.87</v>
      </c>
      <c r="K155">
        <v>25</v>
      </c>
      <c r="L155">
        <v>0.33333333333333331</v>
      </c>
      <c r="M155">
        <v>6.6</v>
      </c>
      <c r="N155">
        <v>0</v>
      </c>
      <c r="O155">
        <v>8</v>
      </c>
    </row>
    <row r="156" spans="3:15" x14ac:dyDescent="0.25">
      <c r="C156" t="s">
        <v>51</v>
      </c>
      <c r="D156" t="s">
        <v>52</v>
      </c>
      <c r="E156">
        <v>45780</v>
      </c>
      <c r="F156">
        <v>76</v>
      </c>
      <c r="G156">
        <v>80</v>
      </c>
      <c r="H156">
        <v>83</v>
      </c>
      <c r="I156">
        <v>67</v>
      </c>
      <c r="J156">
        <v>0.9</v>
      </c>
      <c r="K156">
        <v>21</v>
      </c>
      <c r="L156">
        <v>0.33333333333333331</v>
      </c>
      <c r="M156">
        <v>6.8</v>
      </c>
      <c r="N156">
        <v>4</v>
      </c>
      <c r="O156">
        <v>8</v>
      </c>
    </row>
    <row r="157" spans="3:15" x14ac:dyDescent="0.25">
      <c r="C157" t="s">
        <v>51</v>
      </c>
      <c r="D157" t="s">
        <v>52</v>
      </c>
      <c r="E157">
        <v>45781</v>
      </c>
      <c r="F157">
        <v>79</v>
      </c>
      <c r="G157">
        <v>80</v>
      </c>
      <c r="H157">
        <v>84</v>
      </c>
      <c r="I157">
        <v>72</v>
      </c>
      <c r="J157">
        <v>0.93</v>
      </c>
      <c r="K157">
        <v>25</v>
      </c>
      <c r="L157">
        <v>0.33333333333333331</v>
      </c>
      <c r="M157">
        <v>6.8</v>
      </c>
      <c r="N157">
        <v>1</v>
      </c>
      <c r="O157">
        <v>8</v>
      </c>
    </row>
    <row r="158" spans="3:15" x14ac:dyDescent="0.25">
      <c r="C158" t="s">
        <v>51</v>
      </c>
      <c r="D158" t="s">
        <v>52</v>
      </c>
      <c r="E158">
        <v>45782</v>
      </c>
      <c r="F158">
        <v>73</v>
      </c>
      <c r="G158">
        <v>80</v>
      </c>
      <c r="H158">
        <v>84</v>
      </c>
      <c r="I158">
        <v>68</v>
      </c>
      <c r="J158">
        <v>0.91</v>
      </c>
      <c r="K158">
        <v>22</v>
      </c>
      <c r="L158">
        <v>0.33333333333333331</v>
      </c>
      <c r="M158">
        <v>6.9</v>
      </c>
      <c r="N158">
        <v>7</v>
      </c>
      <c r="O158">
        <v>8</v>
      </c>
    </row>
    <row r="159" spans="3:15" x14ac:dyDescent="0.25">
      <c r="C159" t="s">
        <v>51</v>
      </c>
      <c r="D159" t="s">
        <v>52</v>
      </c>
      <c r="E159">
        <v>45783</v>
      </c>
      <c r="F159">
        <v>81</v>
      </c>
      <c r="G159">
        <v>80</v>
      </c>
      <c r="H159">
        <v>83</v>
      </c>
      <c r="I159">
        <v>72</v>
      </c>
      <c r="J159">
        <v>0.92</v>
      </c>
      <c r="K159">
        <v>21</v>
      </c>
      <c r="L159">
        <v>0.33333333333333331</v>
      </c>
      <c r="M159">
        <v>6.7</v>
      </c>
      <c r="N159">
        <v>-1</v>
      </c>
      <c r="O159">
        <v>8</v>
      </c>
    </row>
    <row r="160" spans="3:15" x14ac:dyDescent="0.25">
      <c r="C160" t="s">
        <v>51</v>
      </c>
      <c r="D160" t="s">
        <v>52</v>
      </c>
      <c r="E160">
        <v>45784</v>
      </c>
      <c r="F160">
        <v>78</v>
      </c>
      <c r="G160">
        <v>80</v>
      </c>
      <c r="H160">
        <v>85</v>
      </c>
      <c r="I160">
        <v>68</v>
      </c>
      <c r="J160">
        <v>0.91</v>
      </c>
      <c r="K160">
        <v>24</v>
      </c>
      <c r="L160">
        <v>0.33333333333333331</v>
      </c>
      <c r="M160">
        <v>6.6</v>
      </c>
      <c r="N160">
        <v>2</v>
      </c>
      <c r="O160">
        <v>8</v>
      </c>
    </row>
    <row r="161" spans="3:15" x14ac:dyDescent="0.25">
      <c r="C161" t="s">
        <v>51</v>
      </c>
      <c r="D161" t="s">
        <v>52</v>
      </c>
      <c r="E161">
        <v>45785</v>
      </c>
      <c r="F161">
        <v>72</v>
      </c>
      <c r="G161">
        <v>80</v>
      </c>
      <c r="H161">
        <v>82</v>
      </c>
      <c r="I161">
        <v>68</v>
      </c>
      <c r="J161">
        <v>0.87</v>
      </c>
      <c r="K161">
        <v>20</v>
      </c>
      <c r="L161">
        <v>0.33333333333333331</v>
      </c>
      <c r="M161">
        <v>6.6</v>
      </c>
      <c r="N161">
        <v>8</v>
      </c>
      <c r="O161">
        <v>8</v>
      </c>
    </row>
    <row r="162" spans="3:15" x14ac:dyDescent="0.25">
      <c r="C162" t="s">
        <v>53</v>
      </c>
      <c r="D162" t="s">
        <v>54</v>
      </c>
      <c r="E162">
        <v>45778</v>
      </c>
      <c r="F162">
        <v>72</v>
      </c>
      <c r="G162">
        <v>80</v>
      </c>
      <c r="H162">
        <v>95</v>
      </c>
      <c r="I162">
        <v>83</v>
      </c>
      <c r="J162">
        <v>0.96</v>
      </c>
      <c r="K162">
        <v>29</v>
      </c>
      <c r="L162">
        <v>0.38541666666666669</v>
      </c>
      <c r="M162">
        <v>8.1</v>
      </c>
      <c r="N162">
        <v>8</v>
      </c>
      <c r="O162">
        <v>9.25</v>
      </c>
    </row>
    <row r="163" spans="3:15" x14ac:dyDescent="0.25">
      <c r="C163" t="s">
        <v>53</v>
      </c>
      <c r="D163" t="s">
        <v>54</v>
      </c>
      <c r="E163">
        <v>45779</v>
      </c>
      <c r="F163">
        <v>72</v>
      </c>
      <c r="G163">
        <v>80</v>
      </c>
      <c r="H163">
        <v>92</v>
      </c>
      <c r="I163">
        <v>80</v>
      </c>
      <c r="J163">
        <v>0.97</v>
      </c>
      <c r="K163">
        <v>29</v>
      </c>
      <c r="L163">
        <v>0.38541666666666669</v>
      </c>
      <c r="M163">
        <v>8.1999999999999993</v>
      </c>
      <c r="N163">
        <v>8</v>
      </c>
      <c r="O163">
        <v>9.25</v>
      </c>
    </row>
    <row r="164" spans="3:15" x14ac:dyDescent="0.25">
      <c r="C164" t="s">
        <v>53</v>
      </c>
      <c r="D164" t="s">
        <v>54</v>
      </c>
      <c r="E164">
        <v>45780</v>
      </c>
      <c r="F164">
        <v>76</v>
      </c>
      <c r="G164">
        <v>80</v>
      </c>
      <c r="H164">
        <v>95</v>
      </c>
      <c r="I164">
        <v>77</v>
      </c>
      <c r="J164">
        <v>0.93</v>
      </c>
      <c r="K164">
        <v>31</v>
      </c>
      <c r="L164">
        <v>0.38541666666666669</v>
      </c>
      <c r="M164">
        <v>8.1</v>
      </c>
      <c r="N164">
        <v>4</v>
      </c>
      <c r="O164">
        <v>9.25</v>
      </c>
    </row>
    <row r="165" spans="3:15" x14ac:dyDescent="0.25">
      <c r="C165" t="s">
        <v>53</v>
      </c>
      <c r="D165" t="s">
        <v>54</v>
      </c>
      <c r="E165">
        <v>45781</v>
      </c>
      <c r="F165">
        <v>76</v>
      </c>
      <c r="G165">
        <v>80</v>
      </c>
      <c r="H165">
        <v>95</v>
      </c>
      <c r="I165">
        <v>80</v>
      </c>
      <c r="J165">
        <v>0.96</v>
      </c>
      <c r="K165">
        <v>30</v>
      </c>
      <c r="L165">
        <v>0.38541666666666669</v>
      </c>
      <c r="M165">
        <v>8</v>
      </c>
      <c r="N165">
        <v>4</v>
      </c>
      <c r="O165">
        <v>9.25</v>
      </c>
    </row>
    <row r="166" spans="3:15" x14ac:dyDescent="0.25">
      <c r="C166" t="s">
        <v>53</v>
      </c>
      <c r="D166" t="s">
        <v>54</v>
      </c>
      <c r="E166">
        <v>45782</v>
      </c>
      <c r="F166">
        <v>73</v>
      </c>
      <c r="G166">
        <v>80</v>
      </c>
      <c r="H166">
        <v>89</v>
      </c>
      <c r="I166">
        <v>78</v>
      </c>
      <c r="J166">
        <v>0.96</v>
      </c>
      <c r="K166">
        <v>29</v>
      </c>
      <c r="L166">
        <v>0.38541666666666669</v>
      </c>
      <c r="M166">
        <v>7.8</v>
      </c>
      <c r="N166">
        <v>7</v>
      </c>
      <c r="O166">
        <v>9.25</v>
      </c>
    </row>
    <row r="167" spans="3:15" x14ac:dyDescent="0.25">
      <c r="C167" t="s">
        <v>53</v>
      </c>
      <c r="D167" t="s">
        <v>54</v>
      </c>
      <c r="E167">
        <v>45783</v>
      </c>
      <c r="F167">
        <v>72</v>
      </c>
      <c r="G167">
        <v>80</v>
      </c>
      <c r="H167">
        <v>93</v>
      </c>
      <c r="I167">
        <v>79</v>
      </c>
      <c r="J167">
        <v>0.97</v>
      </c>
      <c r="K167">
        <v>31</v>
      </c>
      <c r="L167">
        <v>0.38541666666666669</v>
      </c>
      <c r="M167">
        <v>7.8</v>
      </c>
      <c r="N167">
        <v>8</v>
      </c>
      <c r="O167">
        <v>9.25</v>
      </c>
    </row>
    <row r="168" spans="3:15" x14ac:dyDescent="0.25">
      <c r="C168" t="s">
        <v>53</v>
      </c>
      <c r="D168" t="s">
        <v>54</v>
      </c>
      <c r="E168">
        <v>45784</v>
      </c>
      <c r="F168">
        <v>86</v>
      </c>
      <c r="G168">
        <v>80</v>
      </c>
      <c r="H168">
        <v>95</v>
      </c>
      <c r="I168">
        <v>79</v>
      </c>
      <c r="J168">
        <v>0.95</v>
      </c>
      <c r="K168">
        <v>28</v>
      </c>
      <c r="L168">
        <v>0.38541666666666669</v>
      </c>
      <c r="M168">
        <v>7.9</v>
      </c>
      <c r="N168">
        <v>-6</v>
      </c>
      <c r="O168">
        <v>9.25</v>
      </c>
    </row>
    <row r="169" spans="3:15" x14ac:dyDescent="0.25">
      <c r="C169" t="s">
        <v>53</v>
      </c>
      <c r="D169" t="s">
        <v>54</v>
      </c>
      <c r="E169">
        <v>45785</v>
      </c>
      <c r="F169">
        <v>85</v>
      </c>
      <c r="G169">
        <v>80</v>
      </c>
      <c r="H169">
        <v>94</v>
      </c>
      <c r="I169">
        <v>78</v>
      </c>
      <c r="J169">
        <v>0.96</v>
      </c>
      <c r="K169">
        <v>29</v>
      </c>
      <c r="L169">
        <v>0.38541666666666669</v>
      </c>
      <c r="M169">
        <v>8.1999999999999993</v>
      </c>
      <c r="N169">
        <v>-5</v>
      </c>
      <c r="O169">
        <v>9.25</v>
      </c>
    </row>
    <row r="170" spans="3:15" x14ac:dyDescent="0.25">
      <c r="C170" t="s">
        <v>55</v>
      </c>
      <c r="D170" t="s">
        <v>56</v>
      </c>
      <c r="E170">
        <v>45778</v>
      </c>
      <c r="F170">
        <v>95</v>
      </c>
      <c r="G170">
        <v>80</v>
      </c>
      <c r="H170">
        <v>86</v>
      </c>
      <c r="I170">
        <v>78</v>
      </c>
      <c r="J170">
        <v>0.92</v>
      </c>
      <c r="K170">
        <v>36</v>
      </c>
      <c r="L170">
        <v>0.375</v>
      </c>
      <c r="M170">
        <v>7.7</v>
      </c>
      <c r="N170">
        <v>-15</v>
      </c>
      <c r="O170">
        <v>9</v>
      </c>
    </row>
    <row r="171" spans="3:15" x14ac:dyDescent="0.25">
      <c r="C171" t="s">
        <v>55</v>
      </c>
      <c r="D171" t="s">
        <v>56</v>
      </c>
      <c r="E171">
        <v>45779</v>
      </c>
      <c r="F171">
        <v>91</v>
      </c>
      <c r="G171">
        <v>80</v>
      </c>
      <c r="H171">
        <v>87</v>
      </c>
      <c r="I171">
        <v>79</v>
      </c>
      <c r="J171">
        <v>0.92</v>
      </c>
      <c r="K171">
        <v>31</v>
      </c>
      <c r="L171">
        <v>0.375</v>
      </c>
      <c r="M171">
        <v>8</v>
      </c>
      <c r="N171">
        <v>-11</v>
      </c>
      <c r="O171">
        <v>9</v>
      </c>
    </row>
    <row r="172" spans="3:15" x14ac:dyDescent="0.25">
      <c r="C172" t="s">
        <v>55</v>
      </c>
      <c r="D172" t="s">
        <v>56</v>
      </c>
      <c r="E172">
        <v>45780</v>
      </c>
      <c r="F172">
        <v>93</v>
      </c>
      <c r="G172">
        <v>80</v>
      </c>
      <c r="H172">
        <v>87</v>
      </c>
      <c r="I172">
        <v>78</v>
      </c>
      <c r="J172">
        <v>0.9</v>
      </c>
      <c r="K172">
        <v>33</v>
      </c>
      <c r="L172">
        <v>0.375</v>
      </c>
      <c r="M172">
        <v>7.7</v>
      </c>
      <c r="N172">
        <v>-13</v>
      </c>
      <c r="O172">
        <v>9</v>
      </c>
    </row>
    <row r="173" spans="3:15" x14ac:dyDescent="0.25">
      <c r="C173" t="s">
        <v>55</v>
      </c>
      <c r="D173" t="s">
        <v>56</v>
      </c>
      <c r="E173">
        <v>45781</v>
      </c>
      <c r="F173">
        <v>95</v>
      </c>
      <c r="G173">
        <v>80</v>
      </c>
      <c r="H173">
        <v>84</v>
      </c>
      <c r="I173">
        <v>81</v>
      </c>
      <c r="J173">
        <v>0.89</v>
      </c>
      <c r="K173">
        <v>33</v>
      </c>
      <c r="L173">
        <v>0.375</v>
      </c>
      <c r="M173">
        <v>7.9</v>
      </c>
      <c r="N173">
        <v>-15</v>
      </c>
      <c r="O173">
        <v>9</v>
      </c>
    </row>
    <row r="174" spans="3:15" x14ac:dyDescent="0.25">
      <c r="C174" t="s">
        <v>55</v>
      </c>
      <c r="D174" t="s">
        <v>56</v>
      </c>
      <c r="E174">
        <v>45782</v>
      </c>
      <c r="F174">
        <v>93</v>
      </c>
      <c r="G174">
        <v>80</v>
      </c>
      <c r="H174">
        <v>84</v>
      </c>
      <c r="I174">
        <v>83</v>
      </c>
      <c r="J174">
        <v>0.92</v>
      </c>
      <c r="K174">
        <v>35</v>
      </c>
      <c r="L174">
        <v>0.375</v>
      </c>
      <c r="M174">
        <v>7.6</v>
      </c>
      <c r="N174">
        <v>-13</v>
      </c>
      <c r="O174">
        <v>9</v>
      </c>
    </row>
    <row r="175" spans="3:15" x14ac:dyDescent="0.25">
      <c r="C175" t="s">
        <v>55</v>
      </c>
      <c r="D175" t="s">
        <v>56</v>
      </c>
      <c r="E175">
        <v>45783</v>
      </c>
      <c r="F175">
        <v>90</v>
      </c>
      <c r="G175">
        <v>80</v>
      </c>
      <c r="H175">
        <v>86</v>
      </c>
      <c r="I175">
        <v>80</v>
      </c>
      <c r="J175">
        <v>0.88</v>
      </c>
      <c r="K175">
        <v>35</v>
      </c>
      <c r="L175">
        <v>0.375</v>
      </c>
      <c r="M175">
        <v>7.6</v>
      </c>
      <c r="N175">
        <v>-10</v>
      </c>
      <c r="O175">
        <v>9</v>
      </c>
    </row>
    <row r="176" spans="3:15" x14ac:dyDescent="0.25">
      <c r="C176" t="s">
        <v>55</v>
      </c>
      <c r="D176" t="s">
        <v>56</v>
      </c>
      <c r="E176">
        <v>45784</v>
      </c>
      <c r="F176">
        <v>79</v>
      </c>
      <c r="G176">
        <v>80</v>
      </c>
      <c r="H176">
        <v>88</v>
      </c>
      <c r="I176">
        <v>79</v>
      </c>
      <c r="J176">
        <v>0.89</v>
      </c>
      <c r="K176">
        <v>35</v>
      </c>
      <c r="L176">
        <v>0.375</v>
      </c>
      <c r="M176">
        <v>7.9</v>
      </c>
      <c r="N176">
        <v>1</v>
      </c>
      <c r="O176">
        <v>9</v>
      </c>
    </row>
    <row r="177" spans="3:15" x14ac:dyDescent="0.25">
      <c r="C177" t="s">
        <v>55</v>
      </c>
      <c r="D177" t="s">
        <v>56</v>
      </c>
      <c r="E177">
        <v>45785</v>
      </c>
      <c r="F177">
        <v>81</v>
      </c>
      <c r="G177">
        <v>80</v>
      </c>
      <c r="H177">
        <v>84</v>
      </c>
      <c r="I177">
        <v>79</v>
      </c>
      <c r="J177">
        <v>0.88</v>
      </c>
      <c r="K177">
        <v>32</v>
      </c>
      <c r="L177">
        <v>0.375</v>
      </c>
      <c r="M177">
        <v>7.8</v>
      </c>
      <c r="N177">
        <v>-1</v>
      </c>
      <c r="O177">
        <v>9</v>
      </c>
    </row>
    <row r="178" spans="3:15" x14ac:dyDescent="0.25">
      <c r="C178" t="s">
        <v>57</v>
      </c>
      <c r="D178" t="s">
        <v>58</v>
      </c>
      <c r="E178">
        <v>45778</v>
      </c>
      <c r="F178">
        <v>80</v>
      </c>
      <c r="G178">
        <v>80</v>
      </c>
      <c r="H178">
        <v>82</v>
      </c>
      <c r="I178">
        <v>83</v>
      </c>
      <c r="J178">
        <v>0.93</v>
      </c>
      <c r="K178">
        <v>39</v>
      </c>
      <c r="L178">
        <v>0.38541666666666669</v>
      </c>
      <c r="M178">
        <v>8.6</v>
      </c>
      <c r="N178">
        <v>0</v>
      </c>
      <c r="O178">
        <v>9.25</v>
      </c>
    </row>
    <row r="179" spans="3:15" x14ac:dyDescent="0.25">
      <c r="C179" t="s">
        <v>57</v>
      </c>
      <c r="D179" t="s">
        <v>58</v>
      </c>
      <c r="E179">
        <v>45779</v>
      </c>
      <c r="F179">
        <v>81</v>
      </c>
      <c r="G179">
        <v>80</v>
      </c>
      <c r="H179">
        <v>86</v>
      </c>
      <c r="I179">
        <v>86</v>
      </c>
      <c r="J179">
        <v>0.9</v>
      </c>
      <c r="K179">
        <v>40</v>
      </c>
      <c r="L179">
        <v>0.38541666666666669</v>
      </c>
      <c r="M179">
        <v>8.4</v>
      </c>
      <c r="N179">
        <v>-1</v>
      </c>
      <c r="O179">
        <v>9.25</v>
      </c>
    </row>
    <row r="180" spans="3:15" x14ac:dyDescent="0.25">
      <c r="C180" t="s">
        <v>57</v>
      </c>
      <c r="D180" t="s">
        <v>58</v>
      </c>
      <c r="E180">
        <v>45780</v>
      </c>
      <c r="F180">
        <v>72</v>
      </c>
      <c r="G180">
        <v>80</v>
      </c>
      <c r="H180">
        <v>88</v>
      </c>
      <c r="I180">
        <v>82</v>
      </c>
      <c r="J180">
        <v>0.91</v>
      </c>
      <c r="K180">
        <v>40</v>
      </c>
      <c r="L180">
        <v>0.38541666666666669</v>
      </c>
      <c r="M180">
        <v>8.3000000000000007</v>
      </c>
      <c r="N180">
        <v>8</v>
      </c>
      <c r="O180">
        <v>9.25</v>
      </c>
    </row>
    <row r="181" spans="3:15" x14ac:dyDescent="0.25">
      <c r="C181" t="s">
        <v>57</v>
      </c>
      <c r="D181" t="s">
        <v>58</v>
      </c>
      <c r="E181">
        <v>45781</v>
      </c>
      <c r="F181">
        <v>82</v>
      </c>
      <c r="G181">
        <v>80</v>
      </c>
      <c r="H181">
        <v>83</v>
      </c>
      <c r="I181">
        <v>88</v>
      </c>
      <c r="J181">
        <v>0.92</v>
      </c>
      <c r="K181">
        <v>43</v>
      </c>
      <c r="L181">
        <v>0.38541666666666669</v>
      </c>
      <c r="M181">
        <v>8.4</v>
      </c>
      <c r="N181">
        <v>-2</v>
      </c>
      <c r="O181">
        <v>9.25</v>
      </c>
    </row>
    <row r="182" spans="3:15" x14ac:dyDescent="0.25">
      <c r="C182" t="s">
        <v>57</v>
      </c>
      <c r="D182" t="s">
        <v>58</v>
      </c>
      <c r="E182">
        <v>45782</v>
      </c>
      <c r="F182">
        <v>75</v>
      </c>
      <c r="G182">
        <v>80</v>
      </c>
      <c r="H182">
        <v>86</v>
      </c>
      <c r="I182">
        <v>84</v>
      </c>
      <c r="J182">
        <v>0.88</v>
      </c>
      <c r="K182">
        <v>43</v>
      </c>
      <c r="L182">
        <v>0.38541666666666669</v>
      </c>
      <c r="M182">
        <v>8.5</v>
      </c>
      <c r="N182">
        <v>5</v>
      </c>
      <c r="O182">
        <v>9.25</v>
      </c>
    </row>
    <row r="183" spans="3:15" x14ac:dyDescent="0.25">
      <c r="C183" t="s">
        <v>57</v>
      </c>
      <c r="D183" t="s">
        <v>58</v>
      </c>
      <c r="E183">
        <v>45783</v>
      </c>
      <c r="F183">
        <v>80</v>
      </c>
      <c r="G183">
        <v>80</v>
      </c>
      <c r="H183">
        <v>87</v>
      </c>
      <c r="I183">
        <v>82</v>
      </c>
      <c r="J183">
        <v>0.93</v>
      </c>
      <c r="K183">
        <v>38</v>
      </c>
      <c r="L183">
        <v>0.38541666666666669</v>
      </c>
      <c r="M183">
        <v>8.1999999999999993</v>
      </c>
      <c r="N183">
        <v>0</v>
      </c>
      <c r="O183">
        <v>9.25</v>
      </c>
    </row>
    <row r="184" spans="3:15" x14ac:dyDescent="0.25">
      <c r="C184" t="s">
        <v>57</v>
      </c>
      <c r="D184" t="s">
        <v>58</v>
      </c>
      <c r="E184">
        <v>45784</v>
      </c>
      <c r="F184">
        <v>81</v>
      </c>
      <c r="G184">
        <v>80</v>
      </c>
      <c r="H184">
        <v>82</v>
      </c>
      <c r="I184">
        <v>88</v>
      </c>
      <c r="J184">
        <v>0.92</v>
      </c>
      <c r="K184">
        <v>40</v>
      </c>
      <c r="L184">
        <v>0.38541666666666669</v>
      </c>
      <c r="M184">
        <v>8.6</v>
      </c>
      <c r="N184">
        <v>-1</v>
      </c>
      <c r="O184">
        <v>9.25</v>
      </c>
    </row>
    <row r="185" spans="3:15" x14ac:dyDescent="0.25">
      <c r="C185" t="s">
        <v>57</v>
      </c>
      <c r="D185" t="s">
        <v>58</v>
      </c>
      <c r="E185">
        <v>45785</v>
      </c>
      <c r="F185">
        <v>80</v>
      </c>
      <c r="G185">
        <v>80</v>
      </c>
      <c r="H185">
        <v>86</v>
      </c>
      <c r="I185">
        <v>84</v>
      </c>
      <c r="J185">
        <v>0.91</v>
      </c>
      <c r="K185">
        <v>38</v>
      </c>
      <c r="L185">
        <v>0.38541666666666669</v>
      </c>
      <c r="M185">
        <v>8.5</v>
      </c>
      <c r="N185">
        <v>0</v>
      </c>
      <c r="O185">
        <v>9.25</v>
      </c>
    </row>
    <row r="186" spans="3:15" x14ac:dyDescent="0.25">
      <c r="C186" t="s">
        <v>59</v>
      </c>
      <c r="D186" t="s">
        <v>60</v>
      </c>
      <c r="E186">
        <v>45778</v>
      </c>
      <c r="F186">
        <v>81</v>
      </c>
      <c r="G186">
        <v>80</v>
      </c>
      <c r="H186">
        <v>90</v>
      </c>
      <c r="I186">
        <v>69</v>
      </c>
      <c r="J186">
        <v>0.95</v>
      </c>
      <c r="K186">
        <v>26</v>
      </c>
      <c r="L186">
        <v>0.375</v>
      </c>
      <c r="M186">
        <v>6.7</v>
      </c>
      <c r="N186">
        <v>-1</v>
      </c>
      <c r="O186">
        <v>9</v>
      </c>
    </row>
    <row r="187" spans="3:15" x14ac:dyDescent="0.25">
      <c r="C187" t="s">
        <v>59</v>
      </c>
      <c r="D187" t="s">
        <v>60</v>
      </c>
      <c r="E187">
        <v>45779</v>
      </c>
      <c r="F187">
        <v>77</v>
      </c>
      <c r="G187">
        <v>80</v>
      </c>
      <c r="H187">
        <v>90</v>
      </c>
      <c r="I187">
        <v>69</v>
      </c>
      <c r="J187">
        <v>0.93</v>
      </c>
      <c r="K187">
        <v>23</v>
      </c>
      <c r="L187">
        <v>0.375</v>
      </c>
      <c r="M187">
        <v>7</v>
      </c>
      <c r="N187">
        <v>3</v>
      </c>
      <c r="O187">
        <v>9</v>
      </c>
    </row>
    <row r="188" spans="3:15" x14ac:dyDescent="0.25">
      <c r="C188" t="s">
        <v>59</v>
      </c>
      <c r="D188" t="s">
        <v>60</v>
      </c>
      <c r="E188">
        <v>45780</v>
      </c>
      <c r="F188">
        <v>75</v>
      </c>
      <c r="G188">
        <v>80</v>
      </c>
      <c r="H188">
        <v>94</v>
      </c>
      <c r="I188">
        <v>68</v>
      </c>
      <c r="J188">
        <v>0.97</v>
      </c>
      <c r="K188">
        <v>21</v>
      </c>
      <c r="L188">
        <v>0.375</v>
      </c>
      <c r="M188">
        <v>7</v>
      </c>
      <c r="N188">
        <v>5</v>
      </c>
      <c r="O188">
        <v>9</v>
      </c>
    </row>
    <row r="189" spans="3:15" x14ac:dyDescent="0.25">
      <c r="C189" t="s">
        <v>59</v>
      </c>
      <c r="D189" t="s">
        <v>60</v>
      </c>
      <c r="E189">
        <v>45781</v>
      </c>
      <c r="F189">
        <v>80</v>
      </c>
      <c r="G189">
        <v>80</v>
      </c>
      <c r="H189">
        <v>92</v>
      </c>
      <c r="I189">
        <v>72</v>
      </c>
      <c r="J189">
        <v>0.93</v>
      </c>
      <c r="K189">
        <v>23</v>
      </c>
      <c r="L189">
        <v>0.375</v>
      </c>
      <c r="M189">
        <v>6.9</v>
      </c>
      <c r="N189">
        <v>0</v>
      </c>
      <c r="O189">
        <v>9</v>
      </c>
    </row>
    <row r="190" spans="3:15" x14ac:dyDescent="0.25">
      <c r="C190" t="s">
        <v>59</v>
      </c>
      <c r="D190" t="s">
        <v>60</v>
      </c>
      <c r="E190">
        <v>45782</v>
      </c>
      <c r="F190">
        <v>73</v>
      </c>
      <c r="G190">
        <v>80</v>
      </c>
      <c r="H190">
        <v>89</v>
      </c>
      <c r="I190">
        <v>71</v>
      </c>
      <c r="J190">
        <v>0.97</v>
      </c>
      <c r="K190">
        <v>23</v>
      </c>
      <c r="L190">
        <v>0.375</v>
      </c>
      <c r="M190">
        <v>6.9</v>
      </c>
      <c r="N190">
        <v>7</v>
      </c>
      <c r="O190">
        <v>9</v>
      </c>
    </row>
    <row r="191" spans="3:15" x14ac:dyDescent="0.25">
      <c r="C191" t="s">
        <v>59</v>
      </c>
      <c r="D191" t="s">
        <v>60</v>
      </c>
      <c r="E191">
        <v>45783</v>
      </c>
      <c r="F191">
        <v>79</v>
      </c>
      <c r="G191">
        <v>80</v>
      </c>
      <c r="H191">
        <v>89</v>
      </c>
      <c r="I191">
        <v>69</v>
      </c>
      <c r="J191">
        <v>0.96</v>
      </c>
      <c r="K191">
        <v>23</v>
      </c>
      <c r="L191">
        <v>0.375</v>
      </c>
      <c r="M191">
        <v>6.7</v>
      </c>
      <c r="N191">
        <v>1</v>
      </c>
      <c r="O191">
        <v>9</v>
      </c>
    </row>
    <row r="192" spans="3:15" x14ac:dyDescent="0.25">
      <c r="C192" t="s">
        <v>59</v>
      </c>
      <c r="D192" t="s">
        <v>60</v>
      </c>
      <c r="E192">
        <v>45784</v>
      </c>
      <c r="F192">
        <v>86</v>
      </c>
      <c r="G192">
        <v>80</v>
      </c>
      <c r="H192">
        <v>94</v>
      </c>
      <c r="I192">
        <v>70</v>
      </c>
      <c r="J192">
        <v>0.97</v>
      </c>
      <c r="K192">
        <v>24</v>
      </c>
      <c r="L192">
        <v>0.375</v>
      </c>
      <c r="M192">
        <v>6.6</v>
      </c>
      <c r="N192">
        <v>-6</v>
      </c>
      <c r="O192">
        <v>9</v>
      </c>
    </row>
    <row r="193" spans="3:15" x14ac:dyDescent="0.25">
      <c r="C193" t="s">
        <v>59</v>
      </c>
      <c r="D193" t="s">
        <v>60</v>
      </c>
      <c r="E193">
        <v>45785</v>
      </c>
      <c r="F193">
        <v>85</v>
      </c>
      <c r="G193">
        <v>80</v>
      </c>
      <c r="H193">
        <v>91</v>
      </c>
      <c r="I193">
        <v>71</v>
      </c>
      <c r="J193">
        <v>0.96</v>
      </c>
      <c r="K193">
        <v>26</v>
      </c>
      <c r="L193">
        <v>0.375</v>
      </c>
      <c r="M193">
        <v>7</v>
      </c>
      <c r="N193">
        <v>-5</v>
      </c>
      <c r="O193">
        <v>9</v>
      </c>
    </row>
    <row r="194" spans="3:15" x14ac:dyDescent="0.25">
      <c r="C194" t="s">
        <v>61</v>
      </c>
      <c r="D194" t="s">
        <v>62</v>
      </c>
      <c r="E194">
        <v>45778</v>
      </c>
      <c r="F194">
        <v>90</v>
      </c>
      <c r="G194">
        <v>80</v>
      </c>
      <c r="H194">
        <v>85</v>
      </c>
      <c r="I194">
        <v>80</v>
      </c>
      <c r="J194">
        <v>0.88</v>
      </c>
      <c r="K194">
        <v>29</v>
      </c>
      <c r="L194">
        <v>0.38541666666666669</v>
      </c>
      <c r="M194">
        <v>7.9</v>
      </c>
      <c r="N194">
        <v>-10</v>
      </c>
      <c r="O194">
        <v>9.25</v>
      </c>
    </row>
    <row r="195" spans="3:15" x14ac:dyDescent="0.25">
      <c r="C195" t="s">
        <v>61</v>
      </c>
      <c r="D195" t="s">
        <v>62</v>
      </c>
      <c r="E195">
        <v>45779</v>
      </c>
      <c r="F195">
        <v>93</v>
      </c>
      <c r="G195">
        <v>80</v>
      </c>
      <c r="H195">
        <v>82</v>
      </c>
      <c r="I195">
        <v>82</v>
      </c>
      <c r="J195">
        <v>0.9</v>
      </c>
      <c r="K195">
        <v>29</v>
      </c>
      <c r="L195">
        <v>0.38541666666666669</v>
      </c>
      <c r="M195">
        <v>8</v>
      </c>
      <c r="N195">
        <v>-13</v>
      </c>
      <c r="O195">
        <v>9.25</v>
      </c>
    </row>
    <row r="196" spans="3:15" x14ac:dyDescent="0.25">
      <c r="C196" t="s">
        <v>61</v>
      </c>
      <c r="D196" t="s">
        <v>62</v>
      </c>
      <c r="E196">
        <v>45780</v>
      </c>
      <c r="F196">
        <v>87</v>
      </c>
      <c r="G196">
        <v>80</v>
      </c>
      <c r="H196">
        <v>84</v>
      </c>
      <c r="I196">
        <v>79</v>
      </c>
      <c r="J196">
        <v>0.88</v>
      </c>
      <c r="K196">
        <v>31</v>
      </c>
      <c r="L196">
        <v>0.38541666666666669</v>
      </c>
      <c r="M196">
        <v>7.9</v>
      </c>
      <c r="N196">
        <v>-7</v>
      </c>
      <c r="O196">
        <v>9.25</v>
      </c>
    </row>
    <row r="197" spans="3:15" x14ac:dyDescent="0.25">
      <c r="C197" t="s">
        <v>61</v>
      </c>
      <c r="D197" t="s">
        <v>62</v>
      </c>
      <c r="E197">
        <v>45781</v>
      </c>
      <c r="F197">
        <v>94</v>
      </c>
      <c r="G197">
        <v>80</v>
      </c>
      <c r="H197">
        <v>83</v>
      </c>
      <c r="I197">
        <v>80</v>
      </c>
      <c r="J197">
        <v>0.89</v>
      </c>
      <c r="K197">
        <v>30</v>
      </c>
      <c r="L197">
        <v>0.38541666666666669</v>
      </c>
      <c r="M197">
        <v>8.1</v>
      </c>
      <c r="N197">
        <v>-14</v>
      </c>
      <c r="O197">
        <v>9.25</v>
      </c>
    </row>
    <row r="198" spans="3:15" x14ac:dyDescent="0.25">
      <c r="C198" t="s">
        <v>61</v>
      </c>
      <c r="D198" t="s">
        <v>62</v>
      </c>
      <c r="E198">
        <v>45782</v>
      </c>
      <c r="F198">
        <v>87</v>
      </c>
      <c r="G198">
        <v>80</v>
      </c>
      <c r="H198">
        <v>87</v>
      </c>
      <c r="I198">
        <v>81</v>
      </c>
      <c r="J198">
        <v>0.9</v>
      </c>
      <c r="K198">
        <v>32</v>
      </c>
      <c r="L198">
        <v>0.38541666666666669</v>
      </c>
      <c r="M198">
        <v>7.8</v>
      </c>
      <c r="N198">
        <v>-7</v>
      </c>
      <c r="O198">
        <v>9.25</v>
      </c>
    </row>
    <row r="199" spans="3:15" x14ac:dyDescent="0.25">
      <c r="C199" t="s">
        <v>61</v>
      </c>
      <c r="D199" t="s">
        <v>62</v>
      </c>
      <c r="E199">
        <v>45783</v>
      </c>
      <c r="F199">
        <v>90</v>
      </c>
      <c r="G199">
        <v>80</v>
      </c>
      <c r="H199">
        <v>88</v>
      </c>
      <c r="I199">
        <v>80</v>
      </c>
      <c r="J199">
        <v>0.87</v>
      </c>
      <c r="K199">
        <v>29</v>
      </c>
      <c r="L199">
        <v>0.38541666666666669</v>
      </c>
      <c r="M199">
        <v>8.1999999999999993</v>
      </c>
      <c r="N199">
        <v>-10</v>
      </c>
      <c r="O199">
        <v>9.25</v>
      </c>
    </row>
    <row r="200" spans="3:15" x14ac:dyDescent="0.25">
      <c r="C200" t="s">
        <v>61</v>
      </c>
      <c r="D200" t="s">
        <v>62</v>
      </c>
      <c r="E200">
        <v>45784</v>
      </c>
      <c r="F200">
        <v>75</v>
      </c>
      <c r="G200">
        <v>80</v>
      </c>
      <c r="H200">
        <v>86</v>
      </c>
      <c r="I200">
        <v>77</v>
      </c>
      <c r="J200">
        <v>0.9</v>
      </c>
      <c r="K200">
        <v>28</v>
      </c>
      <c r="L200">
        <v>0.38541666666666669</v>
      </c>
      <c r="M200">
        <v>8</v>
      </c>
      <c r="N200">
        <v>5</v>
      </c>
      <c r="O200">
        <v>9.25</v>
      </c>
    </row>
    <row r="201" spans="3:15" x14ac:dyDescent="0.25">
      <c r="C201" t="s">
        <v>61</v>
      </c>
      <c r="D201" t="s">
        <v>62</v>
      </c>
      <c r="E201">
        <v>45785</v>
      </c>
      <c r="F201">
        <v>81</v>
      </c>
      <c r="G201">
        <v>80</v>
      </c>
      <c r="H201">
        <v>85</v>
      </c>
      <c r="I201">
        <v>83</v>
      </c>
      <c r="J201">
        <v>0.93</v>
      </c>
      <c r="K201">
        <v>31</v>
      </c>
      <c r="L201">
        <v>0.38541666666666669</v>
      </c>
      <c r="M201">
        <v>8</v>
      </c>
      <c r="N201">
        <v>-1</v>
      </c>
      <c r="O201">
        <v>9.25</v>
      </c>
    </row>
    <row r="202" spans="3:15" x14ac:dyDescent="0.25">
      <c r="C202" t="s">
        <v>63</v>
      </c>
      <c r="D202" t="s">
        <v>64</v>
      </c>
      <c r="E202">
        <v>45778</v>
      </c>
      <c r="F202">
        <v>78</v>
      </c>
      <c r="G202">
        <v>80</v>
      </c>
      <c r="H202">
        <v>85</v>
      </c>
      <c r="I202">
        <v>77</v>
      </c>
      <c r="J202">
        <v>0.87</v>
      </c>
      <c r="K202">
        <v>36</v>
      </c>
      <c r="L202">
        <v>0.375</v>
      </c>
      <c r="M202">
        <v>7.7</v>
      </c>
      <c r="N202">
        <v>2</v>
      </c>
      <c r="O202">
        <v>9</v>
      </c>
    </row>
    <row r="203" spans="3:15" x14ac:dyDescent="0.25">
      <c r="C203" t="s">
        <v>63</v>
      </c>
      <c r="D203" t="s">
        <v>64</v>
      </c>
      <c r="E203">
        <v>45779</v>
      </c>
      <c r="F203">
        <v>73</v>
      </c>
      <c r="G203">
        <v>80</v>
      </c>
      <c r="H203">
        <v>84</v>
      </c>
      <c r="I203">
        <v>78</v>
      </c>
      <c r="J203">
        <v>0.93</v>
      </c>
      <c r="K203">
        <v>34</v>
      </c>
      <c r="L203">
        <v>0.375</v>
      </c>
      <c r="M203">
        <v>7.8</v>
      </c>
      <c r="N203">
        <v>7</v>
      </c>
      <c r="O203">
        <v>9</v>
      </c>
    </row>
    <row r="204" spans="3:15" x14ac:dyDescent="0.25">
      <c r="C204" t="s">
        <v>63</v>
      </c>
      <c r="D204" t="s">
        <v>64</v>
      </c>
      <c r="E204">
        <v>45780</v>
      </c>
      <c r="F204">
        <v>72</v>
      </c>
      <c r="G204">
        <v>80</v>
      </c>
      <c r="H204">
        <v>85</v>
      </c>
      <c r="I204">
        <v>77</v>
      </c>
      <c r="J204">
        <v>0.87</v>
      </c>
      <c r="K204">
        <v>35</v>
      </c>
      <c r="L204">
        <v>0.375</v>
      </c>
      <c r="M204">
        <v>8</v>
      </c>
      <c r="N204">
        <v>8</v>
      </c>
      <c r="O204">
        <v>9</v>
      </c>
    </row>
    <row r="205" spans="3:15" x14ac:dyDescent="0.25">
      <c r="C205" t="s">
        <v>63</v>
      </c>
      <c r="D205" t="s">
        <v>64</v>
      </c>
      <c r="E205">
        <v>45781</v>
      </c>
      <c r="F205">
        <v>78</v>
      </c>
      <c r="G205">
        <v>80</v>
      </c>
      <c r="H205">
        <v>88</v>
      </c>
      <c r="I205">
        <v>82</v>
      </c>
      <c r="J205">
        <v>0.92</v>
      </c>
      <c r="K205">
        <v>35</v>
      </c>
      <c r="L205">
        <v>0.375</v>
      </c>
      <c r="M205">
        <v>7.9</v>
      </c>
      <c r="N205">
        <v>2</v>
      </c>
      <c r="O205">
        <v>9</v>
      </c>
    </row>
    <row r="206" spans="3:15" x14ac:dyDescent="0.25">
      <c r="C206" t="s">
        <v>63</v>
      </c>
      <c r="D206" t="s">
        <v>64</v>
      </c>
      <c r="E206">
        <v>45782</v>
      </c>
      <c r="F206">
        <v>76</v>
      </c>
      <c r="G206">
        <v>80</v>
      </c>
      <c r="H206">
        <v>84</v>
      </c>
      <c r="I206">
        <v>82</v>
      </c>
      <c r="J206">
        <v>0.91</v>
      </c>
      <c r="K206">
        <v>36</v>
      </c>
      <c r="L206">
        <v>0.375</v>
      </c>
      <c r="M206">
        <v>7.6</v>
      </c>
      <c r="N206">
        <v>4</v>
      </c>
      <c r="O206">
        <v>9</v>
      </c>
    </row>
    <row r="207" spans="3:15" x14ac:dyDescent="0.25">
      <c r="C207" t="s">
        <v>63</v>
      </c>
      <c r="D207" t="s">
        <v>64</v>
      </c>
      <c r="E207">
        <v>45783</v>
      </c>
      <c r="F207">
        <v>76</v>
      </c>
      <c r="G207">
        <v>80</v>
      </c>
      <c r="H207">
        <v>86</v>
      </c>
      <c r="I207">
        <v>81</v>
      </c>
      <c r="J207">
        <v>0.92</v>
      </c>
      <c r="K207">
        <v>30</v>
      </c>
      <c r="L207">
        <v>0.375</v>
      </c>
      <c r="M207">
        <v>8</v>
      </c>
      <c r="N207">
        <v>4</v>
      </c>
      <c r="O207">
        <v>9</v>
      </c>
    </row>
    <row r="208" spans="3:15" x14ac:dyDescent="0.25">
      <c r="C208" t="s">
        <v>63</v>
      </c>
      <c r="D208" t="s">
        <v>64</v>
      </c>
      <c r="E208">
        <v>45784</v>
      </c>
      <c r="F208">
        <v>72</v>
      </c>
      <c r="G208">
        <v>80</v>
      </c>
      <c r="H208">
        <v>84</v>
      </c>
      <c r="I208">
        <v>79</v>
      </c>
      <c r="J208">
        <v>0.93</v>
      </c>
      <c r="K208">
        <v>34</v>
      </c>
      <c r="L208">
        <v>0.375</v>
      </c>
      <c r="M208">
        <v>7.7</v>
      </c>
      <c r="N208">
        <v>8</v>
      </c>
      <c r="O208">
        <v>9</v>
      </c>
    </row>
    <row r="209" spans="3:15" x14ac:dyDescent="0.25">
      <c r="C209" t="s">
        <v>63</v>
      </c>
      <c r="D209" t="s">
        <v>64</v>
      </c>
      <c r="E209">
        <v>45785</v>
      </c>
      <c r="F209">
        <v>77</v>
      </c>
      <c r="G209">
        <v>80</v>
      </c>
      <c r="H209">
        <v>87</v>
      </c>
      <c r="I209">
        <v>78</v>
      </c>
      <c r="J209">
        <v>0.88</v>
      </c>
      <c r="K209">
        <v>30</v>
      </c>
      <c r="L209">
        <v>0.375</v>
      </c>
      <c r="M209">
        <v>7.9</v>
      </c>
      <c r="N209">
        <v>3</v>
      </c>
      <c r="O209">
        <v>9</v>
      </c>
    </row>
    <row r="210" spans="3:15" x14ac:dyDescent="0.25">
      <c r="C210" t="s">
        <v>65</v>
      </c>
      <c r="D210" t="s">
        <v>66</v>
      </c>
      <c r="E210">
        <v>45778</v>
      </c>
      <c r="F210">
        <v>76</v>
      </c>
      <c r="G210">
        <v>80</v>
      </c>
      <c r="H210">
        <v>95</v>
      </c>
      <c r="I210">
        <v>85</v>
      </c>
      <c r="J210">
        <v>0.92</v>
      </c>
      <c r="K210">
        <v>42</v>
      </c>
      <c r="L210">
        <v>0.38541666666666669</v>
      </c>
      <c r="M210">
        <v>8.4</v>
      </c>
      <c r="N210">
        <v>4</v>
      </c>
      <c r="O210">
        <v>9.25</v>
      </c>
    </row>
    <row r="211" spans="3:15" x14ac:dyDescent="0.25">
      <c r="C211" t="s">
        <v>65</v>
      </c>
      <c r="D211" t="s">
        <v>66</v>
      </c>
      <c r="E211">
        <v>45779</v>
      </c>
      <c r="F211">
        <v>81</v>
      </c>
      <c r="G211">
        <v>80</v>
      </c>
      <c r="H211">
        <v>95</v>
      </c>
      <c r="I211">
        <v>87</v>
      </c>
      <c r="J211">
        <v>0.98</v>
      </c>
      <c r="K211">
        <v>38</v>
      </c>
      <c r="L211">
        <v>0.38541666666666669</v>
      </c>
      <c r="M211">
        <v>8.5</v>
      </c>
      <c r="N211">
        <v>-1</v>
      </c>
      <c r="O211">
        <v>9.25</v>
      </c>
    </row>
    <row r="212" spans="3:15" x14ac:dyDescent="0.25">
      <c r="C212" t="s">
        <v>65</v>
      </c>
      <c r="D212" t="s">
        <v>66</v>
      </c>
      <c r="E212">
        <v>45780</v>
      </c>
      <c r="F212">
        <v>72</v>
      </c>
      <c r="G212">
        <v>80</v>
      </c>
      <c r="H212">
        <v>91</v>
      </c>
      <c r="I212">
        <v>87</v>
      </c>
      <c r="J212">
        <v>0.95</v>
      </c>
      <c r="K212">
        <v>42</v>
      </c>
      <c r="L212">
        <v>0.38541666666666669</v>
      </c>
      <c r="M212">
        <v>8.1999999999999993</v>
      </c>
      <c r="N212">
        <v>8</v>
      </c>
      <c r="O212">
        <v>9.25</v>
      </c>
    </row>
    <row r="213" spans="3:15" x14ac:dyDescent="0.25">
      <c r="C213" t="s">
        <v>65</v>
      </c>
      <c r="D213" t="s">
        <v>66</v>
      </c>
      <c r="E213">
        <v>45781</v>
      </c>
      <c r="F213">
        <v>78</v>
      </c>
      <c r="G213">
        <v>80</v>
      </c>
      <c r="H213">
        <v>92</v>
      </c>
      <c r="I213">
        <v>85</v>
      </c>
      <c r="J213">
        <v>0.95</v>
      </c>
      <c r="K213">
        <v>39</v>
      </c>
      <c r="L213">
        <v>0.38541666666666669</v>
      </c>
      <c r="M213">
        <v>8.4</v>
      </c>
      <c r="N213">
        <v>2</v>
      </c>
      <c r="O213">
        <v>9.25</v>
      </c>
    </row>
    <row r="214" spans="3:15" x14ac:dyDescent="0.25">
      <c r="C214" t="s">
        <v>65</v>
      </c>
      <c r="D214" t="s">
        <v>66</v>
      </c>
      <c r="E214">
        <v>45782</v>
      </c>
      <c r="F214">
        <v>82</v>
      </c>
      <c r="G214">
        <v>80</v>
      </c>
      <c r="H214">
        <v>92</v>
      </c>
      <c r="I214">
        <v>88</v>
      </c>
      <c r="J214">
        <v>0.97</v>
      </c>
      <c r="K214">
        <v>38</v>
      </c>
      <c r="L214">
        <v>0.38541666666666669</v>
      </c>
      <c r="M214">
        <v>8.4</v>
      </c>
      <c r="N214">
        <v>-2</v>
      </c>
      <c r="O214">
        <v>9.25</v>
      </c>
    </row>
    <row r="215" spans="3:15" x14ac:dyDescent="0.25">
      <c r="C215" t="s">
        <v>65</v>
      </c>
      <c r="D215" t="s">
        <v>66</v>
      </c>
      <c r="E215">
        <v>45783</v>
      </c>
      <c r="F215">
        <v>78</v>
      </c>
      <c r="G215">
        <v>80</v>
      </c>
      <c r="H215">
        <v>90</v>
      </c>
      <c r="I215">
        <v>85</v>
      </c>
      <c r="J215">
        <v>0.93</v>
      </c>
      <c r="K215">
        <v>44</v>
      </c>
      <c r="L215">
        <v>0.38541666666666669</v>
      </c>
      <c r="M215">
        <v>8.3000000000000007</v>
      </c>
      <c r="N215">
        <v>2</v>
      </c>
      <c r="O215">
        <v>9.25</v>
      </c>
    </row>
    <row r="216" spans="3:15" x14ac:dyDescent="0.25">
      <c r="C216" t="s">
        <v>65</v>
      </c>
      <c r="D216" t="s">
        <v>66</v>
      </c>
      <c r="E216">
        <v>45784</v>
      </c>
      <c r="F216">
        <v>74</v>
      </c>
      <c r="G216">
        <v>80</v>
      </c>
      <c r="H216">
        <v>95</v>
      </c>
      <c r="I216">
        <v>88</v>
      </c>
      <c r="J216">
        <v>0.95</v>
      </c>
      <c r="K216">
        <v>38</v>
      </c>
      <c r="L216">
        <v>0.38541666666666669</v>
      </c>
      <c r="M216">
        <v>8.1999999999999993</v>
      </c>
      <c r="N216">
        <v>6</v>
      </c>
      <c r="O216">
        <v>9.25</v>
      </c>
    </row>
    <row r="217" spans="3:15" x14ac:dyDescent="0.25">
      <c r="C217" t="s">
        <v>65</v>
      </c>
      <c r="D217" t="s">
        <v>66</v>
      </c>
      <c r="E217">
        <v>45785</v>
      </c>
      <c r="F217">
        <v>78</v>
      </c>
      <c r="G217">
        <v>80</v>
      </c>
      <c r="H217">
        <v>94</v>
      </c>
      <c r="I217">
        <v>88</v>
      </c>
      <c r="J217">
        <v>0.96</v>
      </c>
      <c r="K217">
        <v>42</v>
      </c>
      <c r="L217">
        <v>0.38541666666666669</v>
      </c>
      <c r="M217">
        <v>8.4</v>
      </c>
      <c r="N217">
        <v>2</v>
      </c>
      <c r="O217">
        <v>9.25</v>
      </c>
    </row>
    <row r="218" spans="3:15" x14ac:dyDescent="0.25">
      <c r="C218" t="s">
        <v>67</v>
      </c>
      <c r="D218" t="s">
        <v>68</v>
      </c>
      <c r="E218">
        <v>45778</v>
      </c>
      <c r="F218">
        <v>95</v>
      </c>
      <c r="G218">
        <v>80</v>
      </c>
      <c r="H218">
        <v>88</v>
      </c>
      <c r="I218">
        <v>70</v>
      </c>
      <c r="J218">
        <v>0.92</v>
      </c>
      <c r="K218">
        <v>20</v>
      </c>
      <c r="L218">
        <v>0.375</v>
      </c>
      <c r="M218">
        <v>6.7</v>
      </c>
      <c r="N218">
        <v>-15</v>
      </c>
      <c r="O218">
        <v>9</v>
      </c>
    </row>
    <row r="219" spans="3:15" x14ac:dyDescent="0.25">
      <c r="C219" t="s">
        <v>67</v>
      </c>
      <c r="D219" t="s">
        <v>68</v>
      </c>
      <c r="E219">
        <v>45779</v>
      </c>
      <c r="F219">
        <v>88</v>
      </c>
      <c r="G219">
        <v>80</v>
      </c>
      <c r="H219">
        <v>88</v>
      </c>
      <c r="I219">
        <v>67</v>
      </c>
      <c r="J219">
        <v>0.92</v>
      </c>
      <c r="K219">
        <v>24</v>
      </c>
      <c r="L219">
        <v>0.375</v>
      </c>
      <c r="M219">
        <v>7</v>
      </c>
      <c r="N219">
        <v>-8</v>
      </c>
      <c r="O219">
        <v>9</v>
      </c>
    </row>
    <row r="220" spans="3:15" x14ac:dyDescent="0.25">
      <c r="C220" t="s">
        <v>67</v>
      </c>
      <c r="D220" t="s">
        <v>68</v>
      </c>
      <c r="E220">
        <v>45780</v>
      </c>
      <c r="F220">
        <v>95</v>
      </c>
      <c r="G220">
        <v>80</v>
      </c>
      <c r="H220">
        <v>83</v>
      </c>
      <c r="I220">
        <v>67</v>
      </c>
      <c r="J220">
        <v>0.91</v>
      </c>
      <c r="K220">
        <v>24</v>
      </c>
      <c r="L220">
        <v>0.375</v>
      </c>
      <c r="M220">
        <v>6.9</v>
      </c>
      <c r="N220">
        <v>-15</v>
      </c>
      <c r="O220">
        <v>9</v>
      </c>
    </row>
    <row r="221" spans="3:15" x14ac:dyDescent="0.25">
      <c r="C221" t="s">
        <v>67</v>
      </c>
      <c r="D221" t="s">
        <v>68</v>
      </c>
      <c r="E221">
        <v>45781</v>
      </c>
      <c r="F221">
        <v>94</v>
      </c>
      <c r="G221">
        <v>80</v>
      </c>
      <c r="H221">
        <v>86</v>
      </c>
      <c r="I221">
        <v>70</v>
      </c>
      <c r="J221">
        <v>0.93</v>
      </c>
      <c r="K221">
        <v>25</v>
      </c>
      <c r="L221">
        <v>0.375</v>
      </c>
      <c r="M221">
        <v>6.8</v>
      </c>
      <c r="N221">
        <v>-14</v>
      </c>
      <c r="O221">
        <v>9</v>
      </c>
    </row>
    <row r="222" spans="3:15" x14ac:dyDescent="0.25">
      <c r="C222" t="s">
        <v>67</v>
      </c>
      <c r="D222" t="s">
        <v>68</v>
      </c>
      <c r="E222">
        <v>45782</v>
      </c>
      <c r="F222">
        <v>85</v>
      </c>
      <c r="G222">
        <v>80</v>
      </c>
      <c r="H222">
        <v>87</v>
      </c>
      <c r="I222">
        <v>71</v>
      </c>
      <c r="J222">
        <v>0.91</v>
      </c>
      <c r="K222">
        <v>22</v>
      </c>
      <c r="L222">
        <v>0.375</v>
      </c>
      <c r="M222">
        <v>6.9</v>
      </c>
      <c r="N222">
        <v>-5</v>
      </c>
      <c r="O222">
        <v>9</v>
      </c>
    </row>
    <row r="223" spans="3:15" x14ac:dyDescent="0.25">
      <c r="C223" t="s">
        <v>67</v>
      </c>
      <c r="D223" t="s">
        <v>68</v>
      </c>
      <c r="E223">
        <v>45783</v>
      </c>
      <c r="F223">
        <v>88</v>
      </c>
      <c r="G223">
        <v>80</v>
      </c>
      <c r="H223">
        <v>83</v>
      </c>
      <c r="I223">
        <v>69</v>
      </c>
      <c r="J223">
        <v>0.88</v>
      </c>
      <c r="K223">
        <v>22</v>
      </c>
      <c r="L223">
        <v>0.375</v>
      </c>
      <c r="M223">
        <v>6.6</v>
      </c>
      <c r="N223">
        <v>-8</v>
      </c>
      <c r="O223">
        <v>9</v>
      </c>
    </row>
    <row r="224" spans="3:15" x14ac:dyDescent="0.25">
      <c r="C224" t="s">
        <v>67</v>
      </c>
      <c r="D224" t="s">
        <v>68</v>
      </c>
      <c r="E224">
        <v>45784</v>
      </c>
      <c r="F224">
        <v>93</v>
      </c>
      <c r="G224">
        <v>80</v>
      </c>
      <c r="H224">
        <v>86</v>
      </c>
      <c r="I224">
        <v>68</v>
      </c>
      <c r="J224">
        <v>0.92</v>
      </c>
      <c r="K224">
        <v>24</v>
      </c>
      <c r="L224">
        <v>0.375</v>
      </c>
      <c r="M224">
        <v>6.7</v>
      </c>
      <c r="N224">
        <v>-13</v>
      </c>
      <c r="O224">
        <v>9</v>
      </c>
    </row>
    <row r="225" spans="3:15" x14ac:dyDescent="0.25">
      <c r="C225" t="s">
        <v>67</v>
      </c>
      <c r="D225" t="s">
        <v>68</v>
      </c>
      <c r="E225">
        <v>45785</v>
      </c>
      <c r="F225">
        <v>92</v>
      </c>
      <c r="G225">
        <v>80</v>
      </c>
      <c r="H225">
        <v>84</v>
      </c>
      <c r="I225">
        <v>71</v>
      </c>
      <c r="J225">
        <v>0.89</v>
      </c>
      <c r="K225">
        <v>26</v>
      </c>
      <c r="L225">
        <v>0.375</v>
      </c>
      <c r="M225">
        <v>6.8</v>
      </c>
      <c r="N225">
        <v>-12</v>
      </c>
      <c r="O225">
        <v>9</v>
      </c>
    </row>
    <row r="226" spans="3:15" x14ac:dyDescent="0.25">
      <c r="C226" t="s">
        <v>69</v>
      </c>
      <c r="D226" t="s">
        <v>70</v>
      </c>
      <c r="E226">
        <v>45778</v>
      </c>
      <c r="F226">
        <v>82</v>
      </c>
      <c r="G226">
        <v>80</v>
      </c>
      <c r="H226">
        <v>87</v>
      </c>
      <c r="I226">
        <v>82</v>
      </c>
      <c r="J226">
        <v>0.93</v>
      </c>
      <c r="K226">
        <v>28</v>
      </c>
      <c r="L226">
        <v>0.38541666666666669</v>
      </c>
      <c r="M226">
        <v>7.9</v>
      </c>
      <c r="N226">
        <v>-2</v>
      </c>
      <c r="O226">
        <v>9.25</v>
      </c>
    </row>
    <row r="227" spans="3:15" x14ac:dyDescent="0.25">
      <c r="C227" t="s">
        <v>69</v>
      </c>
      <c r="D227" t="s">
        <v>70</v>
      </c>
      <c r="E227">
        <v>45779</v>
      </c>
      <c r="F227">
        <v>77</v>
      </c>
      <c r="G227">
        <v>80</v>
      </c>
      <c r="H227">
        <v>84</v>
      </c>
      <c r="I227">
        <v>78</v>
      </c>
      <c r="J227">
        <v>0.91</v>
      </c>
      <c r="K227">
        <v>30</v>
      </c>
      <c r="L227">
        <v>0.38541666666666669</v>
      </c>
      <c r="M227">
        <v>7.9</v>
      </c>
      <c r="N227">
        <v>3</v>
      </c>
      <c r="O227">
        <v>9.25</v>
      </c>
    </row>
    <row r="228" spans="3:15" x14ac:dyDescent="0.25">
      <c r="C228" t="s">
        <v>69</v>
      </c>
      <c r="D228" t="s">
        <v>70</v>
      </c>
      <c r="E228">
        <v>45780</v>
      </c>
      <c r="F228">
        <v>78</v>
      </c>
      <c r="G228">
        <v>80</v>
      </c>
      <c r="H228">
        <v>87</v>
      </c>
      <c r="I228">
        <v>82</v>
      </c>
      <c r="J228">
        <v>0.87</v>
      </c>
      <c r="K228">
        <v>28</v>
      </c>
      <c r="L228">
        <v>0.38541666666666669</v>
      </c>
      <c r="M228">
        <v>7.9</v>
      </c>
      <c r="N228">
        <v>2</v>
      </c>
      <c r="O228">
        <v>9.25</v>
      </c>
    </row>
    <row r="229" spans="3:15" x14ac:dyDescent="0.25">
      <c r="C229" t="s">
        <v>69</v>
      </c>
      <c r="D229" t="s">
        <v>70</v>
      </c>
      <c r="E229">
        <v>45781</v>
      </c>
      <c r="F229">
        <v>82</v>
      </c>
      <c r="G229">
        <v>80</v>
      </c>
      <c r="H229">
        <v>88</v>
      </c>
      <c r="I229">
        <v>82</v>
      </c>
      <c r="J229">
        <v>0.88</v>
      </c>
      <c r="K229">
        <v>32</v>
      </c>
      <c r="L229">
        <v>0.38541666666666669</v>
      </c>
      <c r="M229">
        <v>7.8</v>
      </c>
      <c r="N229">
        <v>-2</v>
      </c>
      <c r="O229">
        <v>9.25</v>
      </c>
    </row>
    <row r="230" spans="3:15" x14ac:dyDescent="0.25">
      <c r="C230" t="s">
        <v>69</v>
      </c>
      <c r="D230" t="s">
        <v>70</v>
      </c>
      <c r="E230">
        <v>45782</v>
      </c>
      <c r="F230">
        <v>78</v>
      </c>
      <c r="G230">
        <v>80</v>
      </c>
      <c r="H230">
        <v>83</v>
      </c>
      <c r="I230">
        <v>83</v>
      </c>
      <c r="J230">
        <v>0.93</v>
      </c>
      <c r="K230">
        <v>31</v>
      </c>
      <c r="L230">
        <v>0.38541666666666669</v>
      </c>
      <c r="M230">
        <v>8.1999999999999993</v>
      </c>
      <c r="N230">
        <v>2</v>
      </c>
      <c r="O230">
        <v>9.25</v>
      </c>
    </row>
    <row r="231" spans="3:15" x14ac:dyDescent="0.25">
      <c r="C231" t="s">
        <v>69</v>
      </c>
      <c r="D231" t="s">
        <v>70</v>
      </c>
      <c r="E231">
        <v>45783</v>
      </c>
      <c r="F231">
        <v>79</v>
      </c>
      <c r="G231">
        <v>80</v>
      </c>
      <c r="H231">
        <v>86</v>
      </c>
      <c r="I231">
        <v>82</v>
      </c>
      <c r="J231">
        <v>0.9</v>
      </c>
      <c r="K231">
        <v>29</v>
      </c>
      <c r="L231">
        <v>0.38541666666666669</v>
      </c>
      <c r="M231">
        <v>8.1999999999999993</v>
      </c>
      <c r="N231">
        <v>1</v>
      </c>
      <c r="O231">
        <v>9.25</v>
      </c>
    </row>
    <row r="232" spans="3:15" x14ac:dyDescent="0.25">
      <c r="C232" t="s">
        <v>69</v>
      </c>
      <c r="D232" t="s">
        <v>70</v>
      </c>
      <c r="E232">
        <v>45784</v>
      </c>
      <c r="F232">
        <v>79</v>
      </c>
      <c r="G232">
        <v>80</v>
      </c>
      <c r="H232">
        <v>86</v>
      </c>
      <c r="I232">
        <v>83</v>
      </c>
      <c r="J232">
        <v>0.92</v>
      </c>
      <c r="K232">
        <v>29</v>
      </c>
      <c r="L232">
        <v>0.38541666666666669</v>
      </c>
      <c r="M232">
        <v>8.1999999999999993</v>
      </c>
      <c r="N232">
        <v>1</v>
      </c>
      <c r="O232">
        <v>9.25</v>
      </c>
    </row>
    <row r="233" spans="3:15" x14ac:dyDescent="0.25">
      <c r="C233" t="s">
        <v>69</v>
      </c>
      <c r="D233" t="s">
        <v>70</v>
      </c>
      <c r="E233">
        <v>45785</v>
      </c>
      <c r="F233">
        <v>81</v>
      </c>
      <c r="G233">
        <v>80</v>
      </c>
      <c r="H233">
        <v>86</v>
      </c>
      <c r="I233">
        <v>77</v>
      </c>
      <c r="J233">
        <v>0.9</v>
      </c>
      <c r="K233">
        <v>31</v>
      </c>
      <c r="L233">
        <v>0.38541666666666669</v>
      </c>
      <c r="M233">
        <v>8.1999999999999993</v>
      </c>
      <c r="N233">
        <v>-1</v>
      </c>
      <c r="O233">
        <v>9.25</v>
      </c>
    </row>
    <row r="234" spans="3:15" x14ac:dyDescent="0.25">
      <c r="C234" t="s">
        <v>71</v>
      </c>
      <c r="D234" t="s">
        <v>72</v>
      </c>
      <c r="E234">
        <v>45778</v>
      </c>
      <c r="F234">
        <v>80</v>
      </c>
      <c r="G234">
        <v>80</v>
      </c>
      <c r="H234">
        <v>94</v>
      </c>
      <c r="I234">
        <v>82</v>
      </c>
      <c r="J234">
        <v>0.97</v>
      </c>
      <c r="K234">
        <v>36</v>
      </c>
      <c r="L234">
        <v>0.375</v>
      </c>
      <c r="M234">
        <v>7.9</v>
      </c>
      <c r="N234">
        <v>0</v>
      </c>
      <c r="O234">
        <v>9</v>
      </c>
    </row>
    <row r="235" spans="3:15" x14ac:dyDescent="0.25">
      <c r="C235" t="s">
        <v>71</v>
      </c>
      <c r="D235" t="s">
        <v>72</v>
      </c>
      <c r="E235">
        <v>45779</v>
      </c>
      <c r="F235">
        <v>80</v>
      </c>
      <c r="G235">
        <v>80</v>
      </c>
      <c r="H235">
        <v>93</v>
      </c>
      <c r="I235">
        <v>81</v>
      </c>
      <c r="J235">
        <v>0.93</v>
      </c>
      <c r="K235">
        <v>35</v>
      </c>
      <c r="L235">
        <v>0.375</v>
      </c>
      <c r="M235">
        <v>8</v>
      </c>
      <c r="N235">
        <v>0</v>
      </c>
      <c r="O235">
        <v>9</v>
      </c>
    </row>
    <row r="236" spans="3:15" x14ac:dyDescent="0.25">
      <c r="C236" t="s">
        <v>71</v>
      </c>
      <c r="D236" t="s">
        <v>72</v>
      </c>
      <c r="E236">
        <v>45780</v>
      </c>
      <c r="F236">
        <v>82</v>
      </c>
      <c r="G236">
        <v>80</v>
      </c>
      <c r="H236">
        <v>90</v>
      </c>
      <c r="I236">
        <v>78</v>
      </c>
      <c r="J236">
        <v>0.95</v>
      </c>
      <c r="K236">
        <v>30</v>
      </c>
      <c r="L236">
        <v>0.375</v>
      </c>
      <c r="M236">
        <v>7.7</v>
      </c>
      <c r="N236">
        <v>-2</v>
      </c>
      <c r="O236">
        <v>9</v>
      </c>
    </row>
    <row r="237" spans="3:15" x14ac:dyDescent="0.25">
      <c r="C237" t="s">
        <v>71</v>
      </c>
      <c r="D237" t="s">
        <v>72</v>
      </c>
      <c r="E237">
        <v>45781</v>
      </c>
      <c r="F237">
        <v>80</v>
      </c>
      <c r="G237">
        <v>80</v>
      </c>
      <c r="H237">
        <v>91</v>
      </c>
      <c r="I237">
        <v>78</v>
      </c>
      <c r="J237">
        <v>0.96</v>
      </c>
      <c r="K237">
        <v>32</v>
      </c>
      <c r="L237">
        <v>0.375</v>
      </c>
      <c r="M237">
        <v>7.9</v>
      </c>
      <c r="N237">
        <v>0</v>
      </c>
      <c r="O237">
        <v>9</v>
      </c>
    </row>
    <row r="238" spans="3:15" x14ac:dyDescent="0.25">
      <c r="C238" t="s">
        <v>71</v>
      </c>
      <c r="D238" t="s">
        <v>72</v>
      </c>
      <c r="E238">
        <v>45782</v>
      </c>
      <c r="F238">
        <v>80</v>
      </c>
      <c r="G238">
        <v>80</v>
      </c>
      <c r="H238">
        <v>90</v>
      </c>
      <c r="I238">
        <v>82</v>
      </c>
      <c r="J238">
        <v>0.93</v>
      </c>
      <c r="K238">
        <v>33</v>
      </c>
      <c r="L238">
        <v>0.375</v>
      </c>
      <c r="M238">
        <v>7.6</v>
      </c>
      <c r="N238">
        <v>0</v>
      </c>
      <c r="O238">
        <v>9</v>
      </c>
    </row>
    <row r="239" spans="3:15" x14ac:dyDescent="0.25">
      <c r="C239" t="s">
        <v>71</v>
      </c>
      <c r="D239" t="s">
        <v>72</v>
      </c>
      <c r="E239">
        <v>45783</v>
      </c>
      <c r="F239">
        <v>82</v>
      </c>
      <c r="G239">
        <v>80</v>
      </c>
      <c r="H239">
        <v>90</v>
      </c>
      <c r="I239">
        <v>83</v>
      </c>
      <c r="J239">
        <v>0.92</v>
      </c>
      <c r="K239">
        <v>33</v>
      </c>
      <c r="L239">
        <v>0.375</v>
      </c>
      <c r="M239">
        <v>7.6</v>
      </c>
      <c r="N239">
        <v>-2</v>
      </c>
      <c r="O239">
        <v>9</v>
      </c>
    </row>
    <row r="240" spans="3:15" x14ac:dyDescent="0.25">
      <c r="C240" t="s">
        <v>71</v>
      </c>
      <c r="D240" t="s">
        <v>72</v>
      </c>
      <c r="E240">
        <v>45784</v>
      </c>
      <c r="F240">
        <v>77</v>
      </c>
      <c r="G240">
        <v>80</v>
      </c>
      <c r="H240">
        <v>94</v>
      </c>
      <c r="I240">
        <v>82</v>
      </c>
      <c r="J240">
        <v>0.92</v>
      </c>
      <c r="K240">
        <v>31</v>
      </c>
      <c r="L240">
        <v>0.375</v>
      </c>
      <c r="M240">
        <v>7.6</v>
      </c>
      <c r="N240">
        <v>3</v>
      </c>
      <c r="O240">
        <v>9</v>
      </c>
    </row>
    <row r="241" spans="3:15" x14ac:dyDescent="0.25">
      <c r="C241" t="s">
        <v>71</v>
      </c>
      <c r="D241" t="s">
        <v>72</v>
      </c>
      <c r="E241">
        <v>45785</v>
      </c>
      <c r="F241">
        <v>73</v>
      </c>
      <c r="G241">
        <v>80</v>
      </c>
      <c r="H241">
        <v>94</v>
      </c>
      <c r="I241">
        <v>81</v>
      </c>
      <c r="J241">
        <v>0.93</v>
      </c>
      <c r="K241">
        <v>30</v>
      </c>
      <c r="L241">
        <v>0.375</v>
      </c>
      <c r="M241">
        <v>7.7</v>
      </c>
      <c r="N241">
        <v>7</v>
      </c>
      <c r="O241">
        <v>9</v>
      </c>
    </row>
    <row r="242" spans="3:15" x14ac:dyDescent="0.25">
      <c r="C242" t="s">
        <v>73</v>
      </c>
      <c r="D242" t="s">
        <v>74</v>
      </c>
      <c r="E242">
        <v>45778</v>
      </c>
      <c r="F242">
        <v>86</v>
      </c>
      <c r="G242">
        <v>80</v>
      </c>
      <c r="H242">
        <v>88</v>
      </c>
      <c r="I242">
        <v>82</v>
      </c>
      <c r="J242">
        <v>0.93</v>
      </c>
      <c r="K242">
        <v>44</v>
      </c>
      <c r="L242">
        <v>0.38541666666666669</v>
      </c>
      <c r="M242">
        <v>8.6</v>
      </c>
      <c r="N242">
        <v>-6</v>
      </c>
      <c r="O242">
        <v>9.25</v>
      </c>
    </row>
    <row r="243" spans="3:15" x14ac:dyDescent="0.25">
      <c r="C243" t="s">
        <v>73</v>
      </c>
      <c r="D243" t="s">
        <v>74</v>
      </c>
      <c r="E243">
        <v>45779</v>
      </c>
      <c r="F243">
        <v>86</v>
      </c>
      <c r="G243">
        <v>80</v>
      </c>
      <c r="H243">
        <v>82</v>
      </c>
      <c r="I243">
        <v>83</v>
      </c>
      <c r="J243">
        <v>0.92</v>
      </c>
      <c r="K243">
        <v>44</v>
      </c>
      <c r="L243">
        <v>0.38541666666666669</v>
      </c>
      <c r="M243">
        <v>8.6</v>
      </c>
      <c r="N243">
        <v>-6</v>
      </c>
      <c r="O243">
        <v>9.25</v>
      </c>
    </row>
    <row r="244" spans="3:15" x14ac:dyDescent="0.25">
      <c r="C244" t="s">
        <v>73</v>
      </c>
      <c r="D244" t="s">
        <v>74</v>
      </c>
      <c r="E244">
        <v>45780</v>
      </c>
      <c r="F244">
        <v>91</v>
      </c>
      <c r="G244">
        <v>80</v>
      </c>
      <c r="H244">
        <v>83</v>
      </c>
      <c r="I244">
        <v>87</v>
      </c>
      <c r="J244">
        <v>0.87</v>
      </c>
      <c r="K244">
        <v>44</v>
      </c>
      <c r="L244">
        <v>0.38541666666666669</v>
      </c>
      <c r="M244">
        <v>8.1999999999999993</v>
      </c>
      <c r="N244">
        <v>-11</v>
      </c>
      <c r="O244">
        <v>9.25</v>
      </c>
    </row>
    <row r="245" spans="3:15" x14ac:dyDescent="0.25">
      <c r="C245" t="s">
        <v>73</v>
      </c>
      <c r="D245" t="s">
        <v>74</v>
      </c>
      <c r="E245">
        <v>45781</v>
      </c>
      <c r="F245">
        <v>95</v>
      </c>
      <c r="G245">
        <v>80</v>
      </c>
      <c r="H245">
        <v>86</v>
      </c>
      <c r="I245">
        <v>87</v>
      </c>
      <c r="J245">
        <v>0.87</v>
      </c>
      <c r="K245">
        <v>41</v>
      </c>
      <c r="L245">
        <v>0.38541666666666669</v>
      </c>
      <c r="M245">
        <v>8.6</v>
      </c>
      <c r="N245">
        <v>-15</v>
      </c>
      <c r="O245">
        <v>9.25</v>
      </c>
    </row>
    <row r="246" spans="3:15" x14ac:dyDescent="0.25">
      <c r="C246" t="s">
        <v>73</v>
      </c>
      <c r="D246" t="s">
        <v>74</v>
      </c>
      <c r="E246">
        <v>45782</v>
      </c>
      <c r="F246">
        <v>85</v>
      </c>
      <c r="G246">
        <v>80</v>
      </c>
      <c r="H246">
        <v>86</v>
      </c>
      <c r="I246">
        <v>82</v>
      </c>
      <c r="J246">
        <v>0.88</v>
      </c>
      <c r="K246">
        <v>39</v>
      </c>
      <c r="L246">
        <v>0.38541666666666669</v>
      </c>
      <c r="M246">
        <v>8.3000000000000007</v>
      </c>
      <c r="N246">
        <v>-5</v>
      </c>
      <c r="O246">
        <v>9.25</v>
      </c>
    </row>
    <row r="247" spans="3:15" x14ac:dyDescent="0.25">
      <c r="C247" t="s">
        <v>73</v>
      </c>
      <c r="D247" t="s">
        <v>74</v>
      </c>
      <c r="E247">
        <v>45783</v>
      </c>
      <c r="F247">
        <v>94</v>
      </c>
      <c r="G247">
        <v>80</v>
      </c>
      <c r="H247">
        <v>82</v>
      </c>
      <c r="I247">
        <v>88</v>
      </c>
      <c r="J247">
        <v>0.93</v>
      </c>
      <c r="K247">
        <v>41</v>
      </c>
      <c r="L247">
        <v>0.38541666666666669</v>
      </c>
      <c r="M247">
        <v>8.1999999999999993</v>
      </c>
      <c r="N247">
        <v>-14</v>
      </c>
      <c r="O247">
        <v>9.25</v>
      </c>
    </row>
    <row r="248" spans="3:15" x14ac:dyDescent="0.25">
      <c r="C248" t="s">
        <v>73</v>
      </c>
      <c r="D248" t="s">
        <v>74</v>
      </c>
      <c r="E248">
        <v>45784</v>
      </c>
      <c r="F248">
        <v>95</v>
      </c>
      <c r="G248">
        <v>80</v>
      </c>
      <c r="H248">
        <v>83</v>
      </c>
      <c r="I248">
        <v>87</v>
      </c>
      <c r="J248">
        <v>0.93</v>
      </c>
      <c r="K248">
        <v>44</v>
      </c>
      <c r="L248">
        <v>0.38541666666666669</v>
      </c>
      <c r="M248">
        <v>8.5</v>
      </c>
      <c r="N248">
        <v>-15</v>
      </c>
      <c r="O248">
        <v>9.25</v>
      </c>
    </row>
    <row r="249" spans="3:15" x14ac:dyDescent="0.25">
      <c r="C249" t="s">
        <v>73</v>
      </c>
      <c r="D249" t="s">
        <v>74</v>
      </c>
      <c r="E249">
        <v>45785</v>
      </c>
      <c r="F249">
        <v>94</v>
      </c>
      <c r="G249">
        <v>80</v>
      </c>
      <c r="H249">
        <v>82</v>
      </c>
      <c r="I249">
        <v>85</v>
      </c>
      <c r="J249">
        <v>0.88</v>
      </c>
      <c r="K249">
        <v>43</v>
      </c>
      <c r="L249">
        <v>0.38541666666666669</v>
      </c>
      <c r="M249">
        <v>8.6</v>
      </c>
      <c r="N249">
        <v>-14</v>
      </c>
      <c r="O249">
        <v>9.25</v>
      </c>
    </row>
    <row r="250" spans="3:15" x14ac:dyDescent="0.25">
      <c r="C250" t="s">
        <v>75</v>
      </c>
      <c r="D250" t="s">
        <v>76</v>
      </c>
      <c r="E250">
        <v>45778</v>
      </c>
      <c r="F250">
        <v>76</v>
      </c>
      <c r="G250">
        <v>80</v>
      </c>
      <c r="H250">
        <v>85</v>
      </c>
      <c r="I250">
        <v>67</v>
      </c>
      <c r="J250">
        <v>0.88</v>
      </c>
      <c r="K250">
        <v>23</v>
      </c>
      <c r="L250">
        <v>0.375</v>
      </c>
      <c r="M250">
        <v>6.9</v>
      </c>
      <c r="N250">
        <v>4</v>
      </c>
      <c r="O250">
        <v>9</v>
      </c>
    </row>
    <row r="251" spans="3:15" x14ac:dyDescent="0.25">
      <c r="C251" t="s">
        <v>75</v>
      </c>
      <c r="D251" t="s">
        <v>76</v>
      </c>
      <c r="E251">
        <v>45779</v>
      </c>
      <c r="F251">
        <v>78</v>
      </c>
      <c r="G251">
        <v>80</v>
      </c>
      <c r="H251">
        <v>86</v>
      </c>
      <c r="I251">
        <v>69</v>
      </c>
      <c r="J251">
        <v>0.9</v>
      </c>
      <c r="K251">
        <v>21</v>
      </c>
      <c r="L251">
        <v>0.375</v>
      </c>
      <c r="M251">
        <v>6.9</v>
      </c>
      <c r="N251">
        <v>2</v>
      </c>
      <c r="O251">
        <v>9</v>
      </c>
    </row>
    <row r="252" spans="3:15" x14ac:dyDescent="0.25">
      <c r="C252" t="s">
        <v>75</v>
      </c>
      <c r="D252" t="s">
        <v>76</v>
      </c>
      <c r="E252">
        <v>45780</v>
      </c>
      <c r="F252">
        <v>74</v>
      </c>
      <c r="G252">
        <v>80</v>
      </c>
      <c r="H252">
        <v>83</v>
      </c>
      <c r="I252">
        <v>69</v>
      </c>
      <c r="J252">
        <v>0.91</v>
      </c>
      <c r="K252">
        <v>21</v>
      </c>
      <c r="L252">
        <v>0.375</v>
      </c>
      <c r="M252">
        <v>6.9</v>
      </c>
      <c r="N252">
        <v>6</v>
      </c>
      <c r="O252">
        <v>9</v>
      </c>
    </row>
    <row r="253" spans="3:15" x14ac:dyDescent="0.25">
      <c r="C253" t="s">
        <v>75</v>
      </c>
      <c r="D253" t="s">
        <v>76</v>
      </c>
      <c r="E253">
        <v>45781</v>
      </c>
      <c r="F253">
        <v>78</v>
      </c>
      <c r="G253">
        <v>80</v>
      </c>
      <c r="H253">
        <v>85</v>
      </c>
      <c r="I253">
        <v>72</v>
      </c>
      <c r="J253">
        <v>0.9</v>
      </c>
      <c r="K253">
        <v>24</v>
      </c>
      <c r="L253">
        <v>0.375</v>
      </c>
      <c r="M253">
        <v>6.6</v>
      </c>
      <c r="N253">
        <v>2</v>
      </c>
      <c r="O253">
        <v>9</v>
      </c>
    </row>
    <row r="254" spans="3:15" x14ac:dyDescent="0.25">
      <c r="C254" t="s">
        <v>75</v>
      </c>
      <c r="D254" t="s">
        <v>76</v>
      </c>
      <c r="E254">
        <v>45782</v>
      </c>
      <c r="F254">
        <v>81</v>
      </c>
      <c r="G254">
        <v>80</v>
      </c>
      <c r="H254">
        <v>84</v>
      </c>
      <c r="I254">
        <v>71</v>
      </c>
      <c r="J254">
        <v>0.89</v>
      </c>
      <c r="K254">
        <v>23</v>
      </c>
      <c r="L254">
        <v>0.375</v>
      </c>
      <c r="M254">
        <v>7</v>
      </c>
      <c r="N254">
        <v>-1</v>
      </c>
      <c r="O254">
        <v>9</v>
      </c>
    </row>
    <row r="255" spans="3:15" x14ac:dyDescent="0.25">
      <c r="C255" t="s">
        <v>75</v>
      </c>
      <c r="D255" t="s">
        <v>76</v>
      </c>
      <c r="E255">
        <v>45783</v>
      </c>
      <c r="F255">
        <v>72</v>
      </c>
      <c r="G255">
        <v>80</v>
      </c>
      <c r="H255">
        <v>82</v>
      </c>
      <c r="I255">
        <v>70</v>
      </c>
      <c r="J255">
        <v>0.87</v>
      </c>
      <c r="K255">
        <v>21</v>
      </c>
      <c r="L255">
        <v>0.375</v>
      </c>
      <c r="M255">
        <v>6.8</v>
      </c>
      <c r="N255">
        <v>8</v>
      </c>
      <c r="O255">
        <v>9</v>
      </c>
    </row>
    <row r="256" spans="3:15" x14ac:dyDescent="0.25">
      <c r="C256" t="s">
        <v>75</v>
      </c>
      <c r="D256" t="s">
        <v>76</v>
      </c>
      <c r="E256">
        <v>45784</v>
      </c>
      <c r="F256">
        <v>75</v>
      </c>
      <c r="G256">
        <v>80</v>
      </c>
      <c r="H256">
        <v>88</v>
      </c>
      <c r="I256">
        <v>68</v>
      </c>
      <c r="J256">
        <v>0.89</v>
      </c>
      <c r="K256">
        <v>24</v>
      </c>
      <c r="L256">
        <v>0.375</v>
      </c>
      <c r="M256">
        <v>6.8</v>
      </c>
      <c r="N256">
        <v>5</v>
      </c>
      <c r="O256">
        <v>9</v>
      </c>
    </row>
    <row r="257" spans="3:15" x14ac:dyDescent="0.25">
      <c r="C257" t="s">
        <v>75</v>
      </c>
      <c r="D257" t="s">
        <v>76</v>
      </c>
      <c r="E257">
        <v>45785</v>
      </c>
      <c r="F257">
        <v>80</v>
      </c>
      <c r="G257">
        <v>80</v>
      </c>
      <c r="H257">
        <v>88</v>
      </c>
      <c r="I257">
        <v>66</v>
      </c>
      <c r="J257">
        <v>0.92</v>
      </c>
      <c r="K257">
        <v>26</v>
      </c>
      <c r="L257">
        <v>0.375</v>
      </c>
      <c r="M257">
        <v>6.6</v>
      </c>
      <c r="N257">
        <v>0</v>
      </c>
      <c r="O257">
        <v>9</v>
      </c>
    </row>
    <row r="258" spans="3:15" x14ac:dyDescent="0.25">
      <c r="C258" t="s">
        <v>77</v>
      </c>
      <c r="D258" t="s">
        <v>78</v>
      </c>
      <c r="E258">
        <v>45778</v>
      </c>
      <c r="F258">
        <v>78</v>
      </c>
      <c r="G258">
        <v>80</v>
      </c>
      <c r="H258">
        <v>95</v>
      </c>
      <c r="I258">
        <v>77</v>
      </c>
      <c r="J258">
        <v>0.95</v>
      </c>
      <c r="K258">
        <v>29</v>
      </c>
      <c r="L258">
        <v>0.38541666666666669</v>
      </c>
      <c r="M258">
        <v>7.8</v>
      </c>
      <c r="N258">
        <v>2</v>
      </c>
      <c r="O258">
        <v>9.25</v>
      </c>
    </row>
    <row r="259" spans="3:15" x14ac:dyDescent="0.25">
      <c r="C259" t="s">
        <v>77</v>
      </c>
      <c r="D259" t="s">
        <v>78</v>
      </c>
      <c r="E259">
        <v>45779</v>
      </c>
      <c r="F259">
        <v>81</v>
      </c>
      <c r="G259">
        <v>80</v>
      </c>
      <c r="H259">
        <v>89</v>
      </c>
      <c r="I259">
        <v>81</v>
      </c>
      <c r="J259">
        <v>0.96</v>
      </c>
      <c r="K259">
        <v>28</v>
      </c>
      <c r="L259">
        <v>0.38541666666666669</v>
      </c>
      <c r="M259">
        <v>8</v>
      </c>
      <c r="N259">
        <v>-1</v>
      </c>
      <c r="O259">
        <v>9.25</v>
      </c>
    </row>
    <row r="260" spans="3:15" x14ac:dyDescent="0.25">
      <c r="C260" t="s">
        <v>77</v>
      </c>
      <c r="D260" t="s">
        <v>78</v>
      </c>
      <c r="E260">
        <v>45780</v>
      </c>
      <c r="F260">
        <v>77</v>
      </c>
      <c r="G260">
        <v>80</v>
      </c>
      <c r="H260">
        <v>92</v>
      </c>
      <c r="I260">
        <v>79</v>
      </c>
      <c r="J260">
        <v>0.93</v>
      </c>
      <c r="K260">
        <v>30</v>
      </c>
      <c r="L260">
        <v>0.38541666666666669</v>
      </c>
      <c r="M260">
        <v>8.1999999999999993</v>
      </c>
      <c r="N260">
        <v>3</v>
      </c>
      <c r="O260">
        <v>9.25</v>
      </c>
    </row>
    <row r="261" spans="3:15" x14ac:dyDescent="0.25">
      <c r="C261" t="s">
        <v>77</v>
      </c>
      <c r="D261" t="s">
        <v>78</v>
      </c>
      <c r="E261">
        <v>45781</v>
      </c>
      <c r="F261">
        <v>80</v>
      </c>
      <c r="G261">
        <v>80</v>
      </c>
      <c r="H261">
        <v>92</v>
      </c>
      <c r="I261">
        <v>78</v>
      </c>
      <c r="J261">
        <v>0.95</v>
      </c>
      <c r="K261">
        <v>32</v>
      </c>
      <c r="L261">
        <v>0.38541666666666669</v>
      </c>
      <c r="M261">
        <v>7.8</v>
      </c>
      <c r="N261">
        <v>0</v>
      </c>
      <c r="O261">
        <v>9.25</v>
      </c>
    </row>
    <row r="262" spans="3:15" x14ac:dyDescent="0.25">
      <c r="C262" t="s">
        <v>77</v>
      </c>
      <c r="D262" t="s">
        <v>78</v>
      </c>
      <c r="E262">
        <v>45782</v>
      </c>
      <c r="F262">
        <v>77</v>
      </c>
      <c r="G262">
        <v>80</v>
      </c>
      <c r="H262">
        <v>91</v>
      </c>
      <c r="I262">
        <v>83</v>
      </c>
      <c r="J262">
        <v>0.92</v>
      </c>
      <c r="K262">
        <v>28</v>
      </c>
      <c r="L262">
        <v>0.38541666666666669</v>
      </c>
      <c r="M262">
        <v>7.8</v>
      </c>
      <c r="N262">
        <v>3</v>
      </c>
      <c r="O262">
        <v>9.25</v>
      </c>
    </row>
    <row r="263" spans="3:15" x14ac:dyDescent="0.25">
      <c r="C263" t="s">
        <v>77</v>
      </c>
      <c r="D263" t="s">
        <v>78</v>
      </c>
      <c r="E263">
        <v>45783</v>
      </c>
      <c r="F263">
        <v>79</v>
      </c>
      <c r="G263">
        <v>80</v>
      </c>
      <c r="H263">
        <v>91</v>
      </c>
      <c r="I263">
        <v>79</v>
      </c>
      <c r="J263">
        <v>0.95</v>
      </c>
      <c r="K263">
        <v>28</v>
      </c>
      <c r="L263">
        <v>0.38541666666666669</v>
      </c>
      <c r="M263">
        <v>8</v>
      </c>
      <c r="N263">
        <v>1</v>
      </c>
      <c r="O263">
        <v>9.25</v>
      </c>
    </row>
    <row r="264" spans="3:15" x14ac:dyDescent="0.25">
      <c r="C264" t="s">
        <v>77</v>
      </c>
      <c r="D264" t="s">
        <v>78</v>
      </c>
      <c r="E264">
        <v>45784</v>
      </c>
      <c r="F264">
        <v>72</v>
      </c>
      <c r="G264">
        <v>80</v>
      </c>
      <c r="H264">
        <v>95</v>
      </c>
      <c r="I264">
        <v>79</v>
      </c>
      <c r="J264">
        <v>0.95</v>
      </c>
      <c r="K264">
        <v>28</v>
      </c>
      <c r="L264">
        <v>0.38541666666666669</v>
      </c>
      <c r="M264">
        <v>8</v>
      </c>
      <c r="N264">
        <v>8</v>
      </c>
      <c r="O264">
        <v>9.25</v>
      </c>
    </row>
    <row r="265" spans="3:15" x14ac:dyDescent="0.25">
      <c r="C265" t="s">
        <v>77</v>
      </c>
      <c r="D265" t="s">
        <v>78</v>
      </c>
      <c r="E265">
        <v>45785</v>
      </c>
      <c r="F265">
        <v>81</v>
      </c>
      <c r="G265">
        <v>80</v>
      </c>
      <c r="H265">
        <v>91</v>
      </c>
      <c r="I265">
        <v>78</v>
      </c>
      <c r="J265">
        <v>0.97</v>
      </c>
      <c r="K265">
        <v>31</v>
      </c>
      <c r="L265">
        <v>0.38541666666666669</v>
      </c>
      <c r="M265">
        <v>8</v>
      </c>
      <c r="N265">
        <v>-1</v>
      </c>
      <c r="O265">
        <v>9.25</v>
      </c>
    </row>
    <row r="266" spans="3:15" x14ac:dyDescent="0.25">
      <c r="C266" t="s">
        <v>79</v>
      </c>
      <c r="D266" t="s">
        <v>80</v>
      </c>
      <c r="E266">
        <v>45778</v>
      </c>
      <c r="F266">
        <v>82</v>
      </c>
      <c r="G266">
        <v>80</v>
      </c>
      <c r="H266">
        <v>87</v>
      </c>
      <c r="I266">
        <v>80</v>
      </c>
      <c r="J266">
        <v>0.91</v>
      </c>
      <c r="K266">
        <v>31</v>
      </c>
      <c r="L266">
        <v>0.375</v>
      </c>
      <c r="M266">
        <v>7.6</v>
      </c>
      <c r="N266">
        <v>-2</v>
      </c>
      <c r="O266">
        <v>9</v>
      </c>
    </row>
    <row r="267" spans="3:15" x14ac:dyDescent="0.25">
      <c r="C267" t="s">
        <v>79</v>
      </c>
      <c r="D267" t="s">
        <v>80</v>
      </c>
      <c r="E267">
        <v>45779</v>
      </c>
      <c r="F267">
        <v>80</v>
      </c>
      <c r="G267">
        <v>80</v>
      </c>
      <c r="H267">
        <v>84</v>
      </c>
      <c r="I267">
        <v>79</v>
      </c>
      <c r="J267">
        <v>0.92</v>
      </c>
      <c r="K267">
        <v>31</v>
      </c>
      <c r="L267">
        <v>0.375</v>
      </c>
      <c r="M267">
        <v>7.9</v>
      </c>
      <c r="N267">
        <v>0</v>
      </c>
      <c r="O267">
        <v>9</v>
      </c>
    </row>
    <row r="268" spans="3:15" x14ac:dyDescent="0.25">
      <c r="C268" t="s">
        <v>79</v>
      </c>
      <c r="D268" t="s">
        <v>80</v>
      </c>
      <c r="E268">
        <v>45780</v>
      </c>
      <c r="F268">
        <v>87</v>
      </c>
      <c r="G268">
        <v>80</v>
      </c>
      <c r="H268">
        <v>84</v>
      </c>
      <c r="I268">
        <v>83</v>
      </c>
      <c r="J268">
        <v>0.87</v>
      </c>
      <c r="K268">
        <v>33</v>
      </c>
      <c r="L268">
        <v>0.375</v>
      </c>
      <c r="M268">
        <v>7.6</v>
      </c>
      <c r="N268">
        <v>-7</v>
      </c>
      <c r="O268">
        <v>9</v>
      </c>
    </row>
    <row r="269" spans="3:15" x14ac:dyDescent="0.25">
      <c r="C269" t="s">
        <v>79</v>
      </c>
      <c r="D269" t="s">
        <v>80</v>
      </c>
      <c r="E269">
        <v>45781</v>
      </c>
      <c r="F269">
        <v>89</v>
      </c>
      <c r="G269">
        <v>80</v>
      </c>
      <c r="H269">
        <v>88</v>
      </c>
      <c r="I269">
        <v>81</v>
      </c>
      <c r="J269">
        <v>0.87</v>
      </c>
      <c r="K269">
        <v>33</v>
      </c>
      <c r="L269">
        <v>0.375</v>
      </c>
      <c r="M269">
        <v>7.6</v>
      </c>
      <c r="N269">
        <v>-9</v>
      </c>
      <c r="O269">
        <v>9</v>
      </c>
    </row>
    <row r="270" spans="3:15" x14ac:dyDescent="0.25">
      <c r="C270" t="s">
        <v>79</v>
      </c>
      <c r="D270" t="s">
        <v>80</v>
      </c>
      <c r="E270">
        <v>45782</v>
      </c>
      <c r="F270">
        <v>94</v>
      </c>
      <c r="G270">
        <v>80</v>
      </c>
      <c r="H270">
        <v>84</v>
      </c>
      <c r="I270">
        <v>78</v>
      </c>
      <c r="J270">
        <v>0.87</v>
      </c>
      <c r="K270">
        <v>33</v>
      </c>
      <c r="L270">
        <v>0.375</v>
      </c>
      <c r="M270">
        <v>7.9</v>
      </c>
      <c r="N270">
        <v>-14</v>
      </c>
      <c r="O270">
        <v>9</v>
      </c>
    </row>
    <row r="271" spans="3:15" x14ac:dyDescent="0.25">
      <c r="C271" t="s">
        <v>79</v>
      </c>
      <c r="D271" t="s">
        <v>80</v>
      </c>
      <c r="E271">
        <v>45783</v>
      </c>
      <c r="F271">
        <v>93</v>
      </c>
      <c r="G271">
        <v>80</v>
      </c>
      <c r="H271">
        <v>82</v>
      </c>
      <c r="I271">
        <v>78</v>
      </c>
      <c r="J271">
        <v>0.89</v>
      </c>
      <c r="K271">
        <v>32</v>
      </c>
      <c r="L271">
        <v>0.375</v>
      </c>
      <c r="M271">
        <v>7.6</v>
      </c>
      <c r="N271">
        <v>-13</v>
      </c>
      <c r="O271">
        <v>9</v>
      </c>
    </row>
    <row r="272" spans="3:15" x14ac:dyDescent="0.25">
      <c r="C272" t="s">
        <v>79</v>
      </c>
      <c r="D272" t="s">
        <v>80</v>
      </c>
      <c r="E272">
        <v>45784</v>
      </c>
      <c r="F272">
        <v>93</v>
      </c>
      <c r="G272">
        <v>80</v>
      </c>
      <c r="H272">
        <v>87</v>
      </c>
      <c r="I272">
        <v>78</v>
      </c>
      <c r="J272">
        <v>0.88</v>
      </c>
      <c r="K272">
        <v>34</v>
      </c>
      <c r="L272">
        <v>0.375</v>
      </c>
      <c r="M272">
        <v>7.6</v>
      </c>
      <c r="N272">
        <v>-13</v>
      </c>
      <c r="O272">
        <v>9</v>
      </c>
    </row>
    <row r="273" spans="3:15" x14ac:dyDescent="0.25">
      <c r="C273" t="s">
        <v>79</v>
      </c>
      <c r="D273" t="s">
        <v>80</v>
      </c>
      <c r="E273">
        <v>45785</v>
      </c>
      <c r="F273">
        <v>86</v>
      </c>
      <c r="G273">
        <v>80</v>
      </c>
      <c r="H273">
        <v>83</v>
      </c>
      <c r="I273">
        <v>80</v>
      </c>
      <c r="J273">
        <v>0.91</v>
      </c>
      <c r="K273">
        <v>31</v>
      </c>
      <c r="L273">
        <v>0.375</v>
      </c>
      <c r="M273">
        <v>7.8</v>
      </c>
      <c r="N273">
        <v>-6</v>
      </c>
      <c r="O273">
        <v>9</v>
      </c>
    </row>
    <row r="274" spans="3:15" x14ac:dyDescent="0.25">
      <c r="C274" t="s">
        <v>81</v>
      </c>
      <c r="D274" t="s">
        <v>82</v>
      </c>
      <c r="E274">
        <v>45778</v>
      </c>
      <c r="F274">
        <v>94</v>
      </c>
      <c r="G274">
        <v>80</v>
      </c>
      <c r="H274">
        <v>82</v>
      </c>
      <c r="I274">
        <v>87</v>
      </c>
      <c r="J274">
        <v>0.93</v>
      </c>
      <c r="K274">
        <v>39</v>
      </c>
      <c r="L274">
        <v>0.38541666666666669</v>
      </c>
      <c r="M274">
        <v>8.6</v>
      </c>
      <c r="N274">
        <v>-14</v>
      </c>
      <c r="O274">
        <v>9.25</v>
      </c>
    </row>
    <row r="275" spans="3:15" x14ac:dyDescent="0.25">
      <c r="C275" t="s">
        <v>81</v>
      </c>
      <c r="D275" t="s">
        <v>82</v>
      </c>
      <c r="E275">
        <v>45779</v>
      </c>
      <c r="F275">
        <v>85</v>
      </c>
      <c r="G275">
        <v>80</v>
      </c>
      <c r="H275">
        <v>82</v>
      </c>
      <c r="I275">
        <v>87</v>
      </c>
      <c r="J275">
        <v>0.93</v>
      </c>
      <c r="K275">
        <v>43</v>
      </c>
      <c r="L275">
        <v>0.38541666666666669</v>
      </c>
      <c r="M275">
        <v>8.3000000000000007</v>
      </c>
      <c r="N275">
        <v>-5</v>
      </c>
      <c r="O275">
        <v>9.25</v>
      </c>
    </row>
    <row r="276" spans="3:15" x14ac:dyDescent="0.25">
      <c r="C276" t="s">
        <v>81</v>
      </c>
      <c r="D276" t="s">
        <v>82</v>
      </c>
      <c r="E276">
        <v>45780</v>
      </c>
      <c r="F276">
        <v>78</v>
      </c>
      <c r="G276">
        <v>80</v>
      </c>
      <c r="H276">
        <v>84</v>
      </c>
      <c r="I276">
        <v>87</v>
      </c>
      <c r="J276">
        <v>0.91</v>
      </c>
      <c r="K276">
        <v>44</v>
      </c>
      <c r="L276">
        <v>0.38541666666666669</v>
      </c>
      <c r="M276">
        <v>8.5</v>
      </c>
      <c r="N276">
        <v>2</v>
      </c>
      <c r="O276">
        <v>9.25</v>
      </c>
    </row>
    <row r="277" spans="3:15" x14ac:dyDescent="0.25">
      <c r="C277" t="s">
        <v>81</v>
      </c>
      <c r="D277" t="s">
        <v>82</v>
      </c>
      <c r="E277">
        <v>45781</v>
      </c>
      <c r="F277">
        <v>79</v>
      </c>
      <c r="G277">
        <v>80</v>
      </c>
      <c r="H277">
        <v>86</v>
      </c>
      <c r="I277">
        <v>87</v>
      </c>
      <c r="J277">
        <v>0.9</v>
      </c>
      <c r="K277">
        <v>41</v>
      </c>
      <c r="L277">
        <v>0.38541666666666669</v>
      </c>
      <c r="M277">
        <v>8.5</v>
      </c>
      <c r="N277">
        <v>1</v>
      </c>
      <c r="O277">
        <v>9.25</v>
      </c>
    </row>
    <row r="278" spans="3:15" x14ac:dyDescent="0.25">
      <c r="C278" t="s">
        <v>81</v>
      </c>
      <c r="D278" t="s">
        <v>82</v>
      </c>
      <c r="E278">
        <v>45782</v>
      </c>
      <c r="F278">
        <v>79</v>
      </c>
      <c r="G278">
        <v>80</v>
      </c>
      <c r="H278">
        <v>84</v>
      </c>
      <c r="I278">
        <v>85</v>
      </c>
      <c r="J278">
        <v>0.88</v>
      </c>
      <c r="K278">
        <v>38</v>
      </c>
      <c r="L278">
        <v>0.38541666666666669</v>
      </c>
      <c r="M278">
        <v>8.3000000000000007</v>
      </c>
      <c r="N278">
        <v>1</v>
      </c>
      <c r="O278">
        <v>9.25</v>
      </c>
    </row>
    <row r="279" spans="3:15" x14ac:dyDescent="0.25">
      <c r="C279" t="s">
        <v>81</v>
      </c>
      <c r="D279" t="s">
        <v>82</v>
      </c>
      <c r="E279">
        <v>45783</v>
      </c>
      <c r="F279">
        <v>81</v>
      </c>
      <c r="G279">
        <v>80</v>
      </c>
      <c r="H279">
        <v>84</v>
      </c>
      <c r="I279">
        <v>84</v>
      </c>
      <c r="J279">
        <v>0.93</v>
      </c>
      <c r="K279">
        <v>40</v>
      </c>
      <c r="L279">
        <v>0.38541666666666669</v>
      </c>
      <c r="M279">
        <v>8.3000000000000007</v>
      </c>
      <c r="N279">
        <v>-1</v>
      </c>
      <c r="O279">
        <v>9.25</v>
      </c>
    </row>
    <row r="280" spans="3:15" x14ac:dyDescent="0.25">
      <c r="C280" t="s">
        <v>81</v>
      </c>
      <c r="D280" t="s">
        <v>82</v>
      </c>
      <c r="E280">
        <v>45784</v>
      </c>
      <c r="F280">
        <v>82</v>
      </c>
      <c r="G280">
        <v>80</v>
      </c>
      <c r="H280">
        <v>84</v>
      </c>
      <c r="I280">
        <v>86</v>
      </c>
      <c r="J280">
        <v>0.91</v>
      </c>
      <c r="K280">
        <v>42</v>
      </c>
      <c r="L280">
        <v>0.38541666666666669</v>
      </c>
      <c r="M280">
        <v>8.6</v>
      </c>
      <c r="N280">
        <v>-2</v>
      </c>
      <c r="O280">
        <v>9.25</v>
      </c>
    </row>
    <row r="281" spans="3:15" x14ac:dyDescent="0.25">
      <c r="C281" t="s">
        <v>81</v>
      </c>
      <c r="D281" t="s">
        <v>82</v>
      </c>
      <c r="E281">
        <v>45785</v>
      </c>
      <c r="F281">
        <v>82</v>
      </c>
      <c r="G281">
        <v>80</v>
      </c>
      <c r="H281">
        <v>88</v>
      </c>
      <c r="I281">
        <v>83</v>
      </c>
      <c r="J281">
        <v>0.89</v>
      </c>
      <c r="K281">
        <v>39</v>
      </c>
      <c r="L281">
        <v>0.38541666666666669</v>
      </c>
      <c r="M281">
        <v>8.3000000000000007</v>
      </c>
      <c r="N281">
        <v>-2</v>
      </c>
      <c r="O281">
        <v>9.25</v>
      </c>
    </row>
    <row r="282" spans="3:15" x14ac:dyDescent="0.25">
      <c r="C282" t="s">
        <v>83</v>
      </c>
      <c r="D282" t="s">
        <v>84</v>
      </c>
      <c r="E282">
        <v>45778</v>
      </c>
      <c r="F282">
        <v>72</v>
      </c>
      <c r="G282">
        <v>80</v>
      </c>
      <c r="H282">
        <v>95</v>
      </c>
      <c r="I282">
        <v>67</v>
      </c>
      <c r="J282">
        <v>0.92</v>
      </c>
      <c r="K282">
        <v>21</v>
      </c>
      <c r="L282">
        <v>0.375</v>
      </c>
      <c r="M282">
        <v>6.7</v>
      </c>
      <c r="N282">
        <v>8</v>
      </c>
      <c r="O282">
        <v>9</v>
      </c>
    </row>
    <row r="283" spans="3:15" x14ac:dyDescent="0.25">
      <c r="C283" t="s">
        <v>83</v>
      </c>
      <c r="D283" t="s">
        <v>84</v>
      </c>
      <c r="E283">
        <v>45779</v>
      </c>
      <c r="F283">
        <v>81</v>
      </c>
      <c r="G283">
        <v>80</v>
      </c>
      <c r="H283">
        <v>90</v>
      </c>
      <c r="I283">
        <v>69</v>
      </c>
      <c r="J283">
        <v>0.94</v>
      </c>
      <c r="K283">
        <v>26</v>
      </c>
      <c r="L283">
        <v>0.375</v>
      </c>
      <c r="M283">
        <v>6.6</v>
      </c>
      <c r="N283">
        <v>-1</v>
      </c>
      <c r="O283">
        <v>9</v>
      </c>
    </row>
    <row r="284" spans="3:15" x14ac:dyDescent="0.25">
      <c r="C284" t="s">
        <v>83</v>
      </c>
      <c r="D284" t="s">
        <v>84</v>
      </c>
      <c r="E284">
        <v>45780</v>
      </c>
      <c r="F284">
        <v>82</v>
      </c>
      <c r="G284">
        <v>80</v>
      </c>
      <c r="H284">
        <v>89</v>
      </c>
      <c r="I284">
        <v>70</v>
      </c>
      <c r="J284">
        <v>0.97</v>
      </c>
      <c r="K284">
        <v>22</v>
      </c>
      <c r="L284">
        <v>0.375</v>
      </c>
      <c r="M284">
        <v>6.7</v>
      </c>
      <c r="N284">
        <v>-2</v>
      </c>
      <c r="O284">
        <v>9</v>
      </c>
    </row>
    <row r="285" spans="3:15" x14ac:dyDescent="0.25">
      <c r="C285" t="s">
        <v>83</v>
      </c>
      <c r="D285" t="s">
        <v>84</v>
      </c>
      <c r="E285">
        <v>45781</v>
      </c>
      <c r="F285">
        <v>79</v>
      </c>
      <c r="G285">
        <v>80</v>
      </c>
      <c r="H285">
        <v>89</v>
      </c>
      <c r="I285">
        <v>71</v>
      </c>
      <c r="J285">
        <v>0.96</v>
      </c>
      <c r="K285">
        <v>26</v>
      </c>
      <c r="L285">
        <v>0.375</v>
      </c>
      <c r="M285">
        <v>7</v>
      </c>
      <c r="N285">
        <v>1</v>
      </c>
      <c r="O285">
        <v>9</v>
      </c>
    </row>
    <row r="286" spans="3:15" x14ac:dyDescent="0.25">
      <c r="C286" t="s">
        <v>83</v>
      </c>
      <c r="D286" t="s">
        <v>84</v>
      </c>
      <c r="E286">
        <v>45782</v>
      </c>
      <c r="F286">
        <v>74</v>
      </c>
      <c r="G286">
        <v>80</v>
      </c>
      <c r="H286">
        <v>89</v>
      </c>
      <c r="I286">
        <v>71</v>
      </c>
      <c r="J286">
        <v>0.96</v>
      </c>
      <c r="K286">
        <v>20</v>
      </c>
      <c r="L286">
        <v>0.375</v>
      </c>
      <c r="M286">
        <v>7</v>
      </c>
      <c r="N286">
        <v>6</v>
      </c>
      <c r="O286">
        <v>9</v>
      </c>
    </row>
    <row r="287" spans="3:15" x14ac:dyDescent="0.25">
      <c r="C287" t="s">
        <v>83</v>
      </c>
      <c r="D287" t="s">
        <v>84</v>
      </c>
      <c r="E287">
        <v>45783</v>
      </c>
      <c r="F287">
        <v>81</v>
      </c>
      <c r="G287">
        <v>80</v>
      </c>
      <c r="H287">
        <v>95</v>
      </c>
      <c r="I287">
        <v>70</v>
      </c>
      <c r="J287">
        <v>0.98</v>
      </c>
      <c r="K287">
        <v>26</v>
      </c>
      <c r="L287">
        <v>0.375</v>
      </c>
      <c r="M287">
        <v>6.7</v>
      </c>
      <c r="N287">
        <v>-1</v>
      </c>
      <c r="O287">
        <v>9</v>
      </c>
    </row>
    <row r="288" spans="3:15" x14ac:dyDescent="0.25">
      <c r="C288" t="s">
        <v>83</v>
      </c>
      <c r="D288" t="s">
        <v>84</v>
      </c>
      <c r="E288">
        <v>45784</v>
      </c>
      <c r="F288">
        <v>78</v>
      </c>
      <c r="G288">
        <v>80</v>
      </c>
      <c r="H288">
        <v>94</v>
      </c>
      <c r="I288">
        <v>72</v>
      </c>
      <c r="J288">
        <v>0.92</v>
      </c>
      <c r="K288">
        <v>23</v>
      </c>
      <c r="L288">
        <v>0.375</v>
      </c>
      <c r="M288">
        <v>6.8</v>
      </c>
      <c r="N288">
        <v>2</v>
      </c>
      <c r="O288">
        <v>9</v>
      </c>
    </row>
    <row r="289" spans="3:15" x14ac:dyDescent="0.25">
      <c r="C289" t="s">
        <v>83</v>
      </c>
      <c r="D289" t="s">
        <v>84</v>
      </c>
      <c r="E289">
        <v>45785</v>
      </c>
      <c r="F289">
        <v>78</v>
      </c>
      <c r="G289">
        <v>80</v>
      </c>
      <c r="H289">
        <v>91</v>
      </c>
      <c r="I289">
        <v>71</v>
      </c>
      <c r="J289">
        <v>0.98</v>
      </c>
      <c r="K289">
        <v>24</v>
      </c>
      <c r="L289">
        <v>0.375</v>
      </c>
      <c r="M289">
        <v>6.6</v>
      </c>
      <c r="N289">
        <v>2</v>
      </c>
      <c r="O289">
        <v>9</v>
      </c>
    </row>
    <row r="290" spans="3:15" x14ac:dyDescent="0.25">
      <c r="C290" t="s">
        <v>85</v>
      </c>
      <c r="D290" t="s">
        <v>86</v>
      </c>
      <c r="E290">
        <v>45778</v>
      </c>
      <c r="F290">
        <v>73</v>
      </c>
      <c r="G290">
        <v>80</v>
      </c>
      <c r="H290">
        <v>82</v>
      </c>
      <c r="I290">
        <v>80</v>
      </c>
      <c r="J290">
        <v>0.89</v>
      </c>
      <c r="K290">
        <v>31</v>
      </c>
      <c r="L290">
        <v>0.33333333333333331</v>
      </c>
      <c r="M290">
        <v>7.9</v>
      </c>
      <c r="N290">
        <v>7</v>
      </c>
      <c r="O290">
        <v>8</v>
      </c>
    </row>
    <row r="291" spans="3:15" x14ac:dyDescent="0.25">
      <c r="C291" t="s">
        <v>85</v>
      </c>
      <c r="D291" t="s">
        <v>86</v>
      </c>
      <c r="E291">
        <v>45779</v>
      </c>
      <c r="F291">
        <v>79</v>
      </c>
      <c r="G291">
        <v>80</v>
      </c>
      <c r="H291">
        <v>86</v>
      </c>
      <c r="I291">
        <v>82</v>
      </c>
      <c r="J291">
        <v>0.91</v>
      </c>
      <c r="K291">
        <v>32</v>
      </c>
      <c r="L291">
        <v>0.33333333333333331</v>
      </c>
      <c r="M291">
        <v>8.1999999999999993</v>
      </c>
      <c r="N291">
        <v>1</v>
      </c>
      <c r="O291">
        <v>8</v>
      </c>
    </row>
    <row r="292" spans="3:15" x14ac:dyDescent="0.25">
      <c r="C292" t="s">
        <v>85</v>
      </c>
      <c r="D292" t="s">
        <v>86</v>
      </c>
      <c r="E292">
        <v>45780</v>
      </c>
      <c r="F292">
        <v>90</v>
      </c>
      <c r="G292">
        <v>80</v>
      </c>
      <c r="H292">
        <v>88</v>
      </c>
      <c r="I292">
        <v>81</v>
      </c>
      <c r="J292">
        <v>0.91</v>
      </c>
      <c r="K292">
        <v>31</v>
      </c>
      <c r="L292">
        <v>0.33333333333333331</v>
      </c>
      <c r="M292">
        <v>8.1999999999999993</v>
      </c>
      <c r="N292">
        <v>-10</v>
      </c>
      <c r="O292">
        <v>8</v>
      </c>
    </row>
    <row r="293" spans="3:15" x14ac:dyDescent="0.25">
      <c r="C293" t="s">
        <v>85</v>
      </c>
      <c r="D293" t="s">
        <v>86</v>
      </c>
      <c r="E293">
        <v>45781</v>
      </c>
      <c r="F293">
        <v>93</v>
      </c>
      <c r="G293">
        <v>80</v>
      </c>
      <c r="H293">
        <v>83</v>
      </c>
      <c r="I293">
        <v>77</v>
      </c>
      <c r="J293">
        <v>0.93</v>
      </c>
      <c r="K293">
        <v>31</v>
      </c>
      <c r="L293">
        <v>0.33333333333333331</v>
      </c>
      <c r="M293">
        <v>8.1</v>
      </c>
      <c r="N293">
        <v>-13</v>
      </c>
      <c r="O293">
        <v>8</v>
      </c>
    </row>
    <row r="294" spans="3:15" x14ac:dyDescent="0.25">
      <c r="C294" t="s">
        <v>85</v>
      </c>
      <c r="D294" t="s">
        <v>86</v>
      </c>
      <c r="E294">
        <v>45782</v>
      </c>
      <c r="F294">
        <v>95</v>
      </c>
      <c r="G294">
        <v>80</v>
      </c>
      <c r="H294">
        <v>85</v>
      </c>
      <c r="I294">
        <v>77</v>
      </c>
      <c r="J294">
        <v>0.88</v>
      </c>
      <c r="K294">
        <v>32</v>
      </c>
      <c r="L294">
        <v>0.33333333333333331</v>
      </c>
      <c r="M294">
        <v>7.9</v>
      </c>
      <c r="N294">
        <v>-15</v>
      </c>
      <c r="O294">
        <v>8</v>
      </c>
    </row>
    <row r="295" spans="3:15" x14ac:dyDescent="0.25">
      <c r="C295" t="s">
        <v>85</v>
      </c>
      <c r="D295" t="s">
        <v>86</v>
      </c>
      <c r="E295">
        <v>45783</v>
      </c>
      <c r="F295">
        <v>89</v>
      </c>
      <c r="G295">
        <v>80</v>
      </c>
      <c r="H295">
        <v>85</v>
      </c>
      <c r="I295">
        <v>77</v>
      </c>
      <c r="J295">
        <v>0.93</v>
      </c>
      <c r="K295">
        <v>31</v>
      </c>
      <c r="L295">
        <v>0.33333333333333331</v>
      </c>
      <c r="M295">
        <v>8</v>
      </c>
      <c r="N295">
        <v>-9</v>
      </c>
      <c r="O295">
        <v>8</v>
      </c>
    </row>
    <row r="296" spans="3:15" x14ac:dyDescent="0.25">
      <c r="C296" t="s">
        <v>85</v>
      </c>
      <c r="D296" t="s">
        <v>86</v>
      </c>
      <c r="E296">
        <v>45784</v>
      </c>
      <c r="F296">
        <v>91</v>
      </c>
      <c r="G296">
        <v>80</v>
      </c>
      <c r="H296">
        <v>84</v>
      </c>
      <c r="I296">
        <v>81</v>
      </c>
      <c r="J296">
        <v>0.89</v>
      </c>
      <c r="K296">
        <v>30</v>
      </c>
      <c r="L296">
        <v>0.33333333333333331</v>
      </c>
      <c r="M296">
        <v>7.9</v>
      </c>
      <c r="N296">
        <v>-11</v>
      </c>
      <c r="O296">
        <v>8</v>
      </c>
    </row>
    <row r="297" spans="3:15" x14ac:dyDescent="0.25">
      <c r="C297" t="s">
        <v>85</v>
      </c>
      <c r="D297" t="s">
        <v>86</v>
      </c>
      <c r="E297">
        <v>45785</v>
      </c>
      <c r="F297">
        <v>95</v>
      </c>
      <c r="G297">
        <v>80</v>
      </c>
      <c r="H297">
        <v>87</v>
      </c>
      <c r="I297">
        <v>83</v>
      </c>
      <c r="J297">
        <v>0.92</v>
      </c>
      <c r="K297">
        <v>28</v>
      </c>
      <c r="L297">
        <v>0.33333333333333331</v>
      </c>
      <c r="M297">
        <v>8</v>
      </c>
      <c r="N297">
        <v>-15</v>
      </c>
      <c r="O297">
        <v>8</v>
      </c>
    </row>
    <row r="298" spans="3:15" x14ac:dyDescent="0.25">
      <c r="C298" t="s">
        <v>87</v>
      </c>
      <c r="D298" t="s">
        <v>88</v>
      </c>
      <c r="E298">
        <v>45778</v>
      </c>
      <c r="F298">
        <v>91</v>
      </c>
      <c r="G298">
        <v>80</v>
      </c>
      <c r="H298">
        <v>84</v>
      </c>
      <c r="I298">
        <v>82</v>
      </c>
      <c r="J298">
        <v>0.87</v>
      </c>
      <c r="K298">
        <v>35</v>
      </c>
      <c r="L298">
        <v>0.38541666666666669</v>
      </c>
      <c r="M298">
        <v>7.9</v>
      </c>
      <c r="N298">
        <v>-11</v>
      </c>
      <c r="O298">
        <v>9.25</v>
      </c>
    </row>
    <row r="299" spans="3:15" x14ac:dyDescent="0.25">
      <c r="C299" t="s">
        <v>87</v>
      </c>
      <c r="D299" t="s">
        <v>88</v>
      </c>
      <c r="E299">
        <v>45779</v>
      </c>
      <c r="F299">
        <v>91</v>
      </c>
      <c r="G299">
        <v>80</v>
      </c>
      <c r="H299">
        <v>82</v>
      </c>
      <c r="I299">
        <v>82</v>
      </c>
      <c r="J299">
        <v>0.87</v>
      </c>
      <c r="K299">
        <v>30</v>
      </c>
      <c r="L299">
        <v>0.38541666666666669</v>
      </c>
      <c r="M299">
        <v>7.8</v>
      </c>
      <c r="N299">
        <v>-11</v>
      </c>
      <c r="O299">
        <v>9.25</v>
      </c>
    </row>
    <row r="300" spans="3:15" x14ac:dyDescent="0.25">
      <c r="C300" t="s">
        <v>87</v>
      </c>
      <c r="D300" t="s">
        <v>88</v>
      </c>
      <c r="E300">
        <v>45780</v>
      </c>
      <c r="F300">
        <v>79</v>
      </c>
      <c r="G300">
        <v>80</v>
      </c>
      <c r="H300">
        <v>84</v>
      </c>
      <c r="I300">
        <v>78</v>
      </c>
      <c r="J300">
        <v>0.93</v>
      </c>
      <c r="K300">
        <v>31</v>
      </c>
      <c r="L300">
        <v>0.38541666666666669</v>
      </c>
      <c r="M300">
        <v>7.9</v>
      </c>
      <c r="N300">
        <v>1</v>
      </c>
      <c r="O300">
        <v>9.25</v>
      </c>
    </row>
    <row r="301" spans="3:15" x14ac:dyDescent="0.25">
      <c r="C301" t="s">
        <v>87</v>
      </c>
      <c r="D301" t="s">
        <v>88</v>
      </c>
      <c r="E301">
        <v>45781</v>
      </c>
      <c r="F301">
        <v>76</v>
      </c>
      <c r="G301">
        <v>80</v>
      </c>
      <c r="H301">
        <v>87</v>
      </c>
      <c r="I301">
        <v>77</v>
      </c>
      <c r="J301">
        <v>0.89</v>
      </c>
      <c r="K301">
        <v>34</v>
      </c>
      <c r="L301">
        <v>0.38541666666666669</v>
      </c>
      <c r="M301">
        <v>7.9</v>
      </c>
      <c r="N301">
        <v>4</v>
      </c>
      <c r="O301">
        <v>9.25</v>
      </c>
    </row>
    <row r="302" spans="3:15" x14ac:dyDescent="0.25">
      <c r="C302" t="s">
        <v>87</v>
      </c>
      <c r="D302" t="s">
        <v>88</v>
      </c>
      <c r="E302">
        <v>45782</v>
      </c>
      <c r="F302">
        <v>76</v>
      </c>
      <c r="G302">
        <v>80</v>
      </c>
      <c r="H302">
        <v>83</v>
      </c>
      <c r="I302">
        <v>82</v>
      </c>
      <c r="J302">
        <v>0.88</v>
      </c>
      <c r="K302">
        <v>30</v>
      </c>
      <c r="L302">
        <v>0.38541666666666669</v>
      </c>
      <c r="M302">
        <v>7.8</v>
      </c>
      <c r="N302">
        <v>4</v>
      </c>
      <c r="O302">
        <v>9.25</v>
      </c>
    </row>
    <row r="303" spans="3:15" x14ac:dyDescent="0.25">
      <c r="C303" t="s">
        <v>87</v>
      </c>
      <c r="D303" t="s">
        <v>88</v>
      </c>
      <c r="E303">
        <v>45783</v>
      </c>
      <c r="F303">
        <v>79</v>
      </c>
      <c r="G303">
        <v>80</v>
      </c>
      <c r="H303">
        <v>88</v>
      </c>
      <c r="I303">
        <v>79</v>
      </c>
      <c r="J303">
        <v>0.87</v>
      </c>
      <c r="K303">
        <v>31</v>
      </c>
      <c r="L303">
        <v>0.38541666666666669</v>
      </c>
      <c r="M303">
        <v>7.9</v>
      </c>
      <c r="N303">
        <v>1</v>
      </c>
      <c r="O303">
        <v>9.25</v>
      </c>
    </row>
    <row r="304" spans="3:15" x14ac:dyDescent="0.25">
      <c r="C304" t="s">
        <v>87</v>
      </c>
      <c r="D304" t="s">
        <v>88</v>
      </c>
      <c r="E304">
        <v>45784</v>
      </c>
      <c r="F304">
        <v>76</v>
      </c>
      <c r="G304">
        <v>80</v>
      </c>
      <c r="H304">
        <v>85</v>
      </c>
      <c r="I304">
        <v>78</v>
      </c>
      <c r="J304">
        <v>0.92</v>
      </c>
      <c r="K304">
        <v>36</v>
      </c>
      <c r="L304">
        <v>0.38541666666666669</v>
      </c>
      <c r="M304">
        <v>7.8</v>
      </c>
      <c r="N304">
        <v>4</v>
      </c>
      <c r="O304">
        <v>9.25</v>
      </c>
    </row>
    <row r="305" spans="3:15" x14ac:dyDescent="0.25">
      <c r="C305" t="s">
        <v>87</v>
      </c>
      <c r="D305" t="s">
        <v>88</v>
      </c>
      <c r="E305">
        <v>45785</v>
      </c>
      <c r="F305">
        <v>72</v>
      </c>
      <c r="G305">
        <v>80</v>
      </c>
      <c r="H305">
        <v>85</v>
      </c>
      <c r="I305">
        <v>81</v>
      </c>
      <c r="J305">
        <v>0.91</v>
      </c>
      <c r="K305">
        <v>34</v>
      </c>
      <c r="L305">
        <v>0.38541666666666669</v>
      </c>
      <c r="M305">
        <v>7.8</v>
      </c>
      <c r="N305">
        <v>8</v>
      </c>
      <c r="O305">
        <v>9.25</v>
      </c>
    </row>
    <row r="306" spans="3:15" x14ac:dyDescent="0.25">
      <c r="C306" t="s">
        <v>89</v>
      </c>
      <c r="D306" t="s">
        <v>90</v>
      </c>
      <c r="E306">
        <v>45778</v>
      </c>
      <c r="F306">
        <v>81</v>
      </c>
      <c r="G306">
        <v>80</v>
      </c>
      <c r="H306">
        <v>92</v>
      </c>
      <c r="I306">
        <v>87</v>
      </c>
      <c r="J306">
        <v>0.93</v>
      </c>
      <c r="K306">
        <v>43</v>
      </c>
      <c r="L306">
        <v>0.375</v>
      </c>
      <c r="M306">
        <v>8.6</v>
      </c>
      <c r="N306">
        <v>-1</v>
      </c>
      <c r="O306">
        <v>9</v>
      </c>
    </row>
    <row r="307" spans="3:15" x14ac:dyDescent="0.25">
      <c r="C307" t="s">
        <v>89</v>
      </c>
      <c r="D307" t="s">
        <v>90</v>
      </c>
      <c r="E307">
        <v>45779</v>
      </c>
      <c r="F307">
        <v>79</v>
      </c>
      <c r="G307">
        <v>80</v>
      </c>
      <c r="H307">
        <v>90</v>
      </c>
      <c r="I307">
        <v>85</v>
      </c>
      <c r="J307">
        <v>0.97</v>
      </c>
      <c r="K307">
        <v>40</v>
      </c>
      <c r="L307">
        <v>0.375</v>
      </c>
      <c r="M307">
        <v>8.1999999999999993</v>
      </c>
      <c r="N307">
        <v>1</v>
      </c>
      <c r="O307">
        <v>9</v>
      </c>
    </row>
    <row r="308" spans="3:15" x14ac:dyDescent="0.25">
      <c r="C308" t="s">
        <v>89</v>
      </c>
      <c r="D308" t="s">
        <v>90</v>
      </c>
      <c r="E308">
        <v>45780</v>
      </c>
      <c r="F308">
        <v>73</v>
      </c>
      <c r="G308">
        <v>80</v>
      </c>
      <c r="H308">
        <v>93</v>
      </c>
      <c r="I308">
        <v>86</v>
      </c>
      <c r="J308">
        <v>0.95</v>
      </c>
      <c r="K308">
        <v>42</v>
      </c>
      <c r="L308">
        <v>0.375</v>
      </c>
      <c r="M308">
        <v>8.3000000000000007</v>
      </c>
      <c r="N308">
        <v>7</v>
      </c>
      <c r="O308">
        <v>9</v>
      </c>
    </row>
    <row r="309" spans="3:15" x14ac:dyDescent="0.25">
      <c r="C309" t="s">
        <v>89</v>
      </c>
      <c r="D309" t="s">
        <v>90</v>
      </c>
      <c r="E309">
        <v>45781</v>
      </c>
      <c r="F309">
        <v>81</v>
      </c>
      <c r="G309">
        <v>80</v>
      </c>
      <c r="H309">
        <v>92</v>
      </c>
      <c r="I309">
        <v>84</v>
      </c>
      <c r="J309">
        <v>0.98</v>
      </c>
      <c r="K309">
        <v>42</v>
      </c>
      <c r="L309">
        <v>0.375</v>
      </c>
      <c r="M309">
        <v>8.3000000000000007</v>
      </c>
      <c r="N309">
        <v>-1</v>
      </c>
      <c r="O309">
        <v>9</v>
      </c>
    </row>
    <row r="310" spans="3:15" x14ac:dyDescent="0.25">
      <c r="C310" t="s">
        <v>89</v>
      </c>
      <c r="D310" t="s">
        <v>90</v>
      </c>
      <c r="E310">
        <v>45782</v>
      </c>
      <c r="F310">
        <v>76</v>
      </c>
      <c r="G310">
        <v>80</v>
      </c>
      <c r="H310">
        <v>90</v>
      </c>
      <c r="I310">
        <v>84</v>
      </c>
      <c r="J310">
        <v>0.92</v>
      </c>
      <c r="K310">
        <v>41</v>
      </c>
      <c r="L310">
        <v>0.375</v>
      </c>
      <c r="M310">
        <v>8.5</v>
      </c>
      <c r="N310">
        <v>4</v>
      </c>
      <c r="O310">
        <v>9</v>
      </c>
    </row>
    <row r="311" spans="3:15" x14ac:dyDescent="0.25">
      <c r="C311" t="s">
        <v>89</v>
      </c>
      <c r="D311" t="s">
        <v>90</v>
      </c>
      <c r="E311">
        <v>45783</v>
      </c>
      <c r="F311">
        <v>81</v>
      </c>
      <c r="G311">
        <v>80</v>
      </c>
      <c r="H311">
        <v>93</v>
      </c>
      <c r="I311">
        <v>88</v>
      </c>
      <c r="J311">
        <v>0.95</v>
      </c>
      <c r="K311">
        <v>38</v>
      </c>
      <c r="L311">
        <v>0.375</v>
      </c>
      <c r="M311">
        <v>8.5</v>
      </c>
      <c r="N311">
        <v>-1</v>
      </c>
      <c r="O311">
        <v>9</v>
      </c>
    </row>
    <row r="312" spans="3:15" x14ac:dyDescent="0.25">
      <c r="C312" t="s">
        <v>89</v>
      </c>
      <c r="D312" t="s">
        <v>90</v>
      </c>
      <c r="E312">
        <v>45784</v>
      </c>
      <c r="F312">
        <v>78</v>
      </c>
      <c r="G312">
        <v>80</v>
      </c>
      <c r="H312">
        <v>95</v>
      </c>
      <c r="I312">
        <v>85</v>
      </c>
      <c r="J312">
        <v>0.95</v>
      </c>
      <c r="K312">
        <v>40</v>
      </c>
      <c r="L312">
        <v>0.375</v>
      </c>
      <c r="M312">
        <v>8.6</v>
      </c>
      <c r="N312">
        <v>2</v>
      </c>
      <c r="O312">
        <v>9</v>
      </c>
    </row>
    <row r="313" spans="3:15" x14ac:dyDescent="0.25">
      <c r="C313" t="s">
        <v>89</v>
      </c>
      <c r="D313" t="s">
        <v>90</v>
      </c>
      <c r="E313">
        <v>45785</v>
      </c>
      <c r="F313">
        <v>82</v>
      </c>
      <c r="G313">
        <v>80</v>
      </c>
      <c r="H313">
        <v>95</v>
      </c>
      <c r="I313">
        <v>83</v>
      </c>
      <c r="J313">
        <v>0.96</v>
      </c>
      <c r="K313">
        <v>44</v>
      </c>
      <c r="L313">
        <v>0.375</v>
      </c>
      <c r="M313">
        <v>8.5</v>
      </c>
      <c r="N313">
        <v>-2</v>
      </c>
      <c r="O313">
        <v>9</v>
      </c>
    </row>
    <row r="314" spans="3:15" x14ac:dyDescent="0.25">
      <c r="C314" t="s">
        <v>91</v>
      </c>
      <c r="D314" t="s">
        <v>92</v>
      </c>
      <c r="E314">
        <v>45778</v>
      </c>
      <c r="F314">
        <v>82</v>
      </c>
      <c r="G314">
        <v>80</v>
      </c>
      <c r="H314">
        <v>83</v>
      </c>
      <c r="I314">
        <v>72</v>
      </c>
      <c r="J314">
        <v>0.91</v>
      </c>
      <c r="K314">
        <v>21</v>
      </c>
      <c r="L314">
        <v>0.38541666666666669</v>
      </c>
      <c r="M314">
        <v>6.8</v>
      </c>
      <c r="N314">
        <v>-2</v>
      </c>
      <c r="O314">
        <v>9.25</v>
      </c>
    </row>
    <row r="315" spans="3:15" x14ac:dyDescent="0.25">
      <c r="C315" t="s">
        <v>91</v>
      </c>
      <c r="D315" t="s">
        <v>92</v>
      </c>
      <c r="E315">
        <v>45779</v>
      </c>
      <c r="F315">
        <v>78</v>
      </c>
      <c r="G315">
        <v>80</v>
      </c>
      <c r="H315">
        <v>86</v>
      </c>
      <c r="I315">
        <v>72</v>
      </c>
      <c r="J315">
        <v>0.88</v>
      </c>
      <c r="K315">
        <v>20</v>
      </c>
      <c r="L315">
        <v>0.38541666666666669</v>
      </c>
      <c r="M315">
        <v>6.7</v>
      </c>
      <c r="N315">
        <v>2</v>
      </c>
      <c r="O315">
        <v>9.25</v>
      </c>
    </row>
    <row r="316" spans="3:15" x14ac:dyDescent="0.25">
      <c r="C316" t="s">
        <v>91</v>
      </c>
      <c r="D316" t="s">
        <v>92</v>
      </c>
      <c r="E316">
        <v>45780</v>
      </c>
      <c r="F316">
        <v>72</v>
      </c>
      <c r="G316">
        <v>80</v>
      </c>
      <c r="H316">
        <v>85</v>
      </c>
      <c r="I316">
        <v>72</v>
      </c>
      <c r="J316">
        <v>0.9</v>
      </c>
      <c r="K316">
        <v>23</v>
      </c>
      <c r="L316">
        <v>0.38541666666666669</v>
      </c>
      <c r="M316">
        <v>6.6</v>
      </c>
      <c r="N316">
        <v>8</v>
      </c>
      <c r="O316">
        <v>9.25</v>
      </c>
    </row>
    <row r="317" spans="3:15" x14ac:dyDescent="0.25">
      <c r="C317" t="s">
        <v>91</v>
      </c>
      <c r="D317" t="s">
        <v>92</v>
      </c>
      <c r="E317">
        <v>45781</v>
      </c>
      <c r="F317">
        <v>80</v>
      </c>
      <c r="G317">
        <v>80</v>
      </c>
      <c r="H317">
        <v>84</v>
      </c>
      <c r="I317">
        <v>67</v>
      </c>
      <c r="J317">
        <v>0.91</v>
      </c>
      <c r="K317">
        <v>23</v>
      </c>
      <c r="L317">
        <v>0.38541666666666669</v>
      </c>
      <c r="M317">
        <v>7</v>
      </c>
      <c r="N317">
        <v>0</v>
      </c>
      <c r="O317">
        <v>9.25</v>
      </c>
    </row>
    <row r="318" spans="3:15" x14ac:dyDescent="0.25">
      <c r="C318" t="s">
        <v>91</v>
      </c>
      <c r="D318" t="s">
        <v>92</v>
      </c>
      <c r="E318">
        <v>45782</v>
      </c>
      <c r="F318">
        <v>91</v>
      </c>
      <c r="G318">
        <v>80</v>
      </c>
      <c r="H318">
        <v>83</v>
      </c>
      <c r="I318">
        <v>70</v>
      </c>
      <c r="J318">
        <v>0.91</v>
      </c>
      <c r="K318">
        <v>21</v>
      </c>
      <c r="L318">
        <v>0.38541666666666669</v>
      </c>
      <c r="M318">
        <v>6.9</v>
      </c>
      <c r="N318">
        <v>-11</v>
      </c>
      <c r="O318">
        <v>9.25</v>
      </c>
    </row>
    <row r="319" spans="3:15" x14ac:dyDescent="0.25">
      <c r="C319" t="s">
        <v>91</v>
      </c>
      <c r="D319" t="s">
        <v>92</v>
      </c>
      <c r="E319">
        <v>45783</v>
      </c>
      <c r="F319">
        <v>93</v>
      </c>
      <c r="G319">
        <v>80</v>
      </c>
      <c r="H319">
        <v>86</v>
      </c>
      <c r="I319">
        <v>71</v>
      </c>
      <c r="J319">
        <v>0.91</v>
      </c>
      <c r="K319">
        <v>24</v>
      </c>
      <c r="L319">
        <v>0.38541666666666669</v>
      </c>
      <c r="M319">
        <v>6.9</v>
      </c>
      <c r="N319">
        <v>-13</v>
      </c>
      <c r="O319">
        <v>9.25</v>
      </c>
    </row>
    <row r="320" spans="3:15" x14ac:dyDescent="0.25">
      <c r="C320" t="s">
        <v>91</v>
      </c>
      <c r="D320" t="s">
        <v>92</v>
      </c>
      <c r="E320">
        <v>45784</v>
      </c>
      <c r="F320">
        <v>90</v>
      </c>
      <c r="G320">
        <v>80</v>
      </c>
      <c r="H320">
        <v>83</v>
      </c>
      <c r="I320">
        <v>72</v>
      </c>
      <c r="J320">
        <v>0.92</v>
      </c>
      <c r="K320">
        <v>20</v>
      </c>
      <c r="L320">
        <v>0.38541666666666669</v>
      </c>
      <c r="M320">
        <v>6.9</v>
      </c>
      <c r="N320">
        <v>-10</v>
      </c>
      <c r="O320">
        <v>9.25</v>
      </c>
    </row>
    <row r="321" spans="3:15" x14ac:dyDescent="0.25">
      <c r="C321" t="s">
        <v>91</v>
      </c>
      <c r="D321" t="s">
        <v>92</v>
      </c>
      <c r="E321">
        <v>45785</v>
      </c>
      <c r="F321">
        <v>93</v>
      </c>
      <c r="G321">
        <v>80</v>
      </c>
      <c r="H321">
        <v>87</v>
      </c>
      <c r="I321">
        <v>68</v>
      </c>
      <c r="J321">
        <v>0.91</v>
      </c>
      <c r="K321">
        <v>25</v>
      </c>
      <c r="L321">
        <v>0.38541666666666669</v>
      </c>
      <c r="M321">
        <v>6.6</v>
      </c>
      <c r="N321">
        <v>-13</v>
      </c>
      <c r="O321">
        <v>9.25</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Dashboard</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2025-05-10T17:07:15Z</cp:lastPrinted>
  <dcterms:created xsi:type="dcterms:W3CDTF">2025-05-08T10:22:16Z</dcterms:created>
  <dcterms:modified xsi:type="dcterms:W3CDTF">2025-05-10T17:07:42Z</dcterms:modified>
</cp:coreProperties>
</file>