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0F7F09AB-0A32-4D59-BAB3-2E5247E9387B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<sst xmlns="http://schemas.openxmlformats.org/spreadsheetml/2006/main" count="98" uniqueCount="33">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</sst>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topLeftCell="A10" zoomScale="115" zoomScaleNormal="115" workbookViewId="0">
      <selection activeCell="E15" sqref="E15"/>
    </sheetView>
  </sheetViews>
  <sheetFormatPr defaultRowHeight="18" x14ac:dyDescent="0.45"/>
  <cols>
    <col min="2" max="2" width="15.69921875" customWidth="1"/>
    <col min="3" max="3" width="25.8984375" customWidth="1"/>
    <col min="7" max="7" width="12.8984375" bestFit="1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1</v>
      </c>
      <c r="E2" s="4">
        <v>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10</v>
      </c>
      <c r="E5" s="6">
        <v>60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0.42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1.9272099299619018E-2</v>
      </c>
      <c r="E7" s="6">
        <f>2*TAN(RADIANS(D3))*(D6+E6)/(D5+E5)+D4</f>
        <v>1.9272099299619018E-2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21.73277925023849</v>
      </c>
      <c r="E8" s="6">
        <f>D9*180/3.14</f>
        <v>21.73277925023849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inv逆関数!B100</f>
        <v>0.37911626025416034</v>
      </c>
      <c r="E9" s="6">
        <f>inv逆関数!B100</f>
        <v>0.37911626025416034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0.40585883162335912</v>
      </c>
      <c r="E10" s="6">
        <f>((D5+E5)/2)*((COS(RADIANS(D3))/COS(RADIANS(D8)))-1)</f>
        <v>0.40585883162335912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35.405858831623362</v>
      </c>
      <c r="E11" s="6">
        <f>((D5+E5)/2+D10)*D2</f>
        <v>35.405858831623362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35</v>
      </c>
      <c r="E12" s="6">
        <f>((D5+E5)/2)*D2</f>
        <v>35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35.505858831623364</v>
      </c>
      <c r="E13" s="6">
        <f>D11+D2*0.1</f>
        <v>35.505858831623364</v>
      </c>
      <c r="F13">
        <f>D11+0.1</f>
        <v>35.505858831623364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2.235858831623359</v>
      </c>
      <c r="E14" s="6">
        <f>(2.25+D10-(D6+E6))*D2</f>
        <v>2.235858831623359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12.811717663246718</v>
      </c>
      <c r="E15" s="6">
        <f>(1+D10-D6)*D2*2+D2*E5</f>
        <v>61.971717663246721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8.34</v>
      </c>
      <c r="E16" s="8">
        <f>E15-E14*2</f>
        <v>57.5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" x14ac:dyDescent="0.45"/>
  <sheetData>
    <row r="3" spans="2:4" x14ac:dyDescent="0.45">
      <c r="B3">
        <f>1+(転位計算1!D$7-TAN(1)+1)/TAN(1)^2</f>
        <v>0.77813586902017218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5">
      <c r="B4">
        <f>B3+(転位計算1!D$7-TAN(B3)+B3)/TAN(B3)^2</f>
        <v>0.58441735001457573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5">
      <c r="B5">
        <f>B4+(転位計算1!D$7-TAN(B4)+B4)/TAN(B4)^2</f>
        <v>0.45230323232402064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5">
      <c r="B6">
        <f>B5+(転位計算1!D$7-TAN(B5)+B5)/TAN(B5)^2</f>
        <v>0.39163523901734049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5">
      <c r="B7">
        <f>B6+(転位計算1!D$7-TAN(B6)+B6)/TAN(B6)^2</f>
        <v>0.3795537632442198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5">
      <c r="B8">
        <f>B7+(転位計算1!D$7-TAN(B7)+B7)/TAN(B7)^2</f>
        <v>0.37911681615322956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5">
      <c r="B9">
        <f>B8+(転位計算1!D$7-TAN(B8)+B8)/TAN(B8)^2</f>
        <v>0.37911626025505918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5">
      <c r="B10">
        <f>B9+(転位計算1!D$7-TAN(B9)+B9)/TAN(B9)^2</f>
        <v>0.37911626025416068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5">
      <c r="B11">
        <f>B10+(転位計算1!D$7-TAN(B10)+B10)/TAN(B10)^2</f>
        <v>0.37911626025416034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5">
      <c r="B12">
        <f>B11+(転位計算1!D$7-TAN(B11)+B11)/TAN(B11)^2</f>
        <v>0.37911626025416034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5">
      <c r="B13">
        <f>B12+(転位計算1!D$7-TAN(B12)+B12)/TAN(B12)^2</f>
        <v>0.37911626025416034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5">
      <c r="B14">
        <f>B13+(転位計算1!D$7-TAN(B13)+B13)/TAN(B13)^2</f>
        <v>0.37911626025416034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5">
      <c r="B15">
        <f>B14+(転位計算1!D$7-TAN(B14)+B14)/TAN(B14)^2</f>
        <v>0.37911626025416034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5">
      <c r="B16">
        <f>B15+(転位計算1!D$7-TAN(B15)+B15)/TAN(B15)^2</f>
        <v>0.37911626025416034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5">
      <c r="B17">
        <f>B16+(転位計算1!D$7-TAN(B16)+B16)/TAN(B16)^2</f>
        <v>0.37911626025416034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5">
      <c r="B18">
        <f>B17+(転位計算1!D$7-TAN(B17)+B17)/TAN(B17)^2</f>
        <v>0.37911626025416034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5">
      <c r="B19">
        <f>B18+(転位計算1!D$7-TAN(B18)+B18)/TAN(B18)^2</f>
        <v>0.37911626025416034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5">
      <c r="B20">
        <f>B19+(転位計算1!D$7-TAN(B19)+B19)/TAN(B19)^2</f>
        <v>0.37911626025416034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5">
      <c r="B21">
        <f>B20+(転位計算1!D$7-TAN(B20)+B20)/TAN(B20)^2</f>
        <v>0.37911626025416034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5">
      <c r="B22">
        <f>B21+(転位計算1!D$7-TAN(B21)+B21)/TAN(B21)^2</f>
        <v>0.37911626025416034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5">
      <c r="B23">
        <f>B22+(転位計算1!D$7-TAN(B22)+B22)/TAN(B22)^2</f>
        <v>0.37911626025416034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5">
      <c r="B24">
        <f>B23+(転位計算1!D$7-TAN(B23)+B23)/TAN(B23)^2</f>
        <v>0.37911626025416034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5">
      <c r="B25">
        <f>B24+(転位計算1!D$7-TAN(B24)+B24)/TAN(B24)^2</f>
        <v>0.37911626025416034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5">
      <c r="B26">
        <f>B25+(転位計算1!D$7-TAN(B25)+B25)/TAN(B25)^2</f>
        <v>0.37911626025416034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5">
      <c r="B27">
        <f>B26+(転位計算1!D$7-TAN(B26)+B26)/TAN(B26)^2</f>
        <v>0.37911626025416034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5">
      <c r="B28">
        <f>B27+(転位計算1!D$7-TAN(B27)+B27)/TAN(B27)^2</f>
        <v>0.37911626025416034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5">
      <c r="B29">
        <f>B28+(転位計算1!D$7-TAN(B28)+B28)/TAN(B28)^2</f>
        <v>0.37911626025416034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5">
      <c r="B30">
        <f>B29+(転位計算1!D$7-TAN(B29)+B29)/TAN(B29)^2</f>
        <v>0.37911626025416034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5">
      <c r="B31">
        <f>B30+(転位計算1!D$7-TAN(B30)+B30)/TAN(B30)^2</f>
        <v>0.37911626025416034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5">
      <c r="B32">
        <f>B31+(転位計算1!D$7-TAN(B31)+B31)/TAN(B31)^2</f>
        <v>0.37911626025416034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5">
      <c r="B33">
        <f>B32+(転位計算1!D$7-TAN(B32)+B32)/TAN(B32)^2</f>
        <v>0.37911626025416034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5">
      <c r="B34">
        <f>B33+(転位計算1!D$7-TAN(B33)+B33)/TAN(B33)^2</f>
        <v>0.37911626025416034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5">
      <c r="B35">
        <f>B34+(転位計算1!D$7-TAN(B34)+B34)/TAN(B34)^2</f>
        <v>0.37911626025416034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5">
      <c r="B36">
        <f>B35+(転位計算1!D$7-TAN(B35)+B35)/TAN(B35)^2</f>
        <v>0.37911626025416034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5">
      <c r="B37">
        <f>B36+(転位計算1!D$7-TAN(B36)+B36)/TAN(B36)^2</f>
        <v>0.37911626025416034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5">
      <c r="B38">
        <f>B37+(転位計算1!D$7-TAN(B37)+B37)/TAN(B37)^2</f>
        <v>0.37911626025416034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5">
      <c r="B39">
        <f>B38+(転位計算1!D$7-TAN(B38)+B38)/TAN(B38)^2</f>
        <v>0.37911626025416034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5">
      <c r="B40">
        <f>B39+(転位計算1!D$7-TAN(B39)+B39)/TAN(B39)^2</f>
        <v>0.37911626025416034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5">
      <c r="B41">
        <f>B40+(転位計算1!D$7-TAN(B40)+B40)/TAN(B40)^2</f>
        <v>0.37911626025416034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5">
      <c r="B42">
        <f>B41+(転位計算1!D$7-TAN(B41)+B41)/TAN(B41)^2</f>
        <v>0.37911626025416034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5">
      <c r="B43">
        <f>B42+(転位計算1!D$7-TAN(B42)+B42)/TAN(B42)^2</f>
        <v>0.37911626025416034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5">
      <c r="B44">
        <f>B43+(転位計算1!D$7-TAN(B43)+B43)/TAN(B43)^2</f>
        <v>0.37911626025416034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5">
      <c r="B45">
        <f>B44+(転位計算1!D$7-TAN(B44)+B44)/TAN(B44)^2</f>
        <v>0.37911626025416034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5">
      <c r="B46">
        <f>B45+(転位計算1!D$7-TAN(B45)+B45)/TAN(B45)^2</f>
        <v>0.37911626025416034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5">
      <c r="B47">
        <f>B46+(転位計算1!D$7-TAN(B46)+B46)/TAN(B46)^2</f>
        <v>0.37911626025416034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5">
      <c r="B48">
        <f>B47+(転位計算1!D$7-TAN(B47)+B47)/TAN(B47)^2</f>
        <v>0.37911626025416034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5">
      <c r="B49">
        <f>B48+(転位計算1!D$7-TAN(B48)+B48)/TAN(B48)^2</f>
        <v>0.37911626025416034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5">
      <c r="B50">
        <f>B49+(転位計算1!D$7-TAN(B49)+B49)/TAN(B49)^2</f>
        <v>0.37911626025416034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5">
      <c r="B51">
        <f>B50+(転位計算1!D$7-TAN(B50)+B50)/TAN(B50)^2</f>
        <v>0.37911626025416034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5">
      <c r="B52">
        <f>B51+(転位計算1!D$7-TAN(B51)+B51)/TAN(B51)^2</f>
        <v>0.37911626025416034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5">
      <c r="B53">
        <f>B52+(転位計算1!D$7-TAN(B52)+B52)/TAN(B52)^2</f>
        <v>0.37911626025416034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5">
      <c r="B54">
        <f>B53+(転位計算1!D$7-TAN(B53)+B53)/TAN(B53)^2</f>
        <v>0.37911626025416034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5">
      <c r="B55">
        <f>B54+(転位計算1!D$7-TAN(B54)+B54)/TAN(B54)^2</f>
        <v>0.37911626025416034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5">
      <c r="B56">
        <f>B55+(転位計算1!D$7-TAN(B55)+B55)/TAN(B55)^2</f>
        <v>0.37911626025416034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5">
      <c r="B57">
        <f>B56+(転位計算1!D$7-TAN(B56)+B56)/TAN(B56)^2</f>
        <v>0.37911626025416034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5">
      <c r="B58">
        <f>B57+(転位計算1!D$7-TAN(B57)+B57)/TAN(B57)^2</f>
        <v>0.37911626025416034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5">
      <c r="B59">
        <f>B58+(転位計算1!D$7-TAN(B58)+B58)/TAN(B58)^2</f>
        <v>0.37911626025416034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5">
      <c r="B60">
        <f>B59+(転位計算1!D$7-TAN(B59)+B59)/TAN(B59)^2</f>
        <v>0.37911626025416034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5">
      <c r="B61">
        <f>B60+(転位計算1!D$7-TAN(B60)+B60)/TAN(B60)^2</f>
        <v>0.37911626025416034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5">
      <c r="B62">
        <f>B61+(転位計算1!D$7-TAN(B61)+B61)/TAN(B61)^2</f>
        <v>0.37911626025416034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5">
      <c r="B63">
        <f>B62+(転位計算1!D$7-TAN(B62)+B62)/TAN(B62)^2</f>
        <v>0.37911626025416034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5">
      <c r="B64">
        <f>B63+(転位計算1!D$7-TAN(B63)+B63)/TAN(B63)^2</f>
        <v>0.37911626025416034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5">
      <c r="B65">
        <f>B64+(転位計算1!D$7-TAN(B64)+B64)/TAN(B64)^2</f>
        <v>0.37911626025416034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5">
      <c r="B66">
        <f>B65+(転位計算1!D$7-TAN(B65)+B65)/TAN(B65)^2</f>
        <v>0.37911626025416034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5">
      <c r="B67">
        <f>B66+(転位計算1!D$7-TAN(B66)+B66)/TAN(B66)^2</f>
        <v>0.37911626025416034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5">
      <c r="B68">
        <f>B67+(転位計算1!D$7-TAN(B67)+B67)/TAN(B67)^2</f>
        <v>0.37911626025416034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5">
      <c r="B69">
        <f>B68+(転位計算1!D$7-TAN(B68)+B68)/TAN(B68)^2</f>
        <v>0.37911626025416034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5">
      <c r="B70">
        <f>B69+(転位計算1!D$7-TAN(B69)+B69)/TAN(B69)^2</f>
        <v>0.37911626025416034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5">
      <c r="B71">
        <f>B70+(転位計算1!D$7-TAN(B70)+B70)/TAN(B70)^2</f>
        <v>0.37911626025416034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5">
      <c r="B72">
        <f>B71+(転位計算1!D$7-TAN(B71)+B71)/TAN(B71)^2</f>
        <v>0.37911626025416034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5">
      <c r="B73">
        <f>B72+(転位計算1!D$7-TAN(B72)+B72)/TAN(B72)^2</f>
        <v>0.37911626025416034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5">
      <c r="B74">
        <f>B73+(転位計算1!D$7-TAN(B73)+B73)/TAN(B73)^2</f>
        <v>0.37911626025416034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5">
      <c r="B75">
        <f>B74+(転位計算1!D$7-TAN(B74)+B74)/TAN(B74)^2</f>
        <v>0.37911626025416034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5">
      <c r="B76">
        <f>B75+(転位計算1!D$7-TAN(B75)+B75)/TAN(B75)^2</f>
        <v>0.37911626025416034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5">
      <c r="B77">
        <f>B76+(転位計算1!D$7-TAN(B76)+B76)/TAN(B76)^2</f>
        <v>0.37911626025416034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5">
      <c r="B78">
        <f>B77+(転位計算1!D$7-TAN(B77)+B77)/TAN(B77)^2</f>
        <v>0.37911626025416034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5">
      <c r="B79">
        <f>B78+(転位計算1!D$7-TAN(B78)+B78)/TAN(B78)^2</f>
        <v>0.37911626025416034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5">
      <c r="B80">
        <f>B79+(転位計算1!D$7-TAN(B79)+B79)/TAN(B79)^2</f>
        <v>0.37911626025416034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5">
      <c r="B81">
        <f>B80+(転位計算1!D$7-TAN(B80)+B80)/TAN(B80)^2</f>
        <v>0.37911626025416034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5">
      <c r="B82">
        <f>B81+(転位計算1!D$7-TAN(B81)+B81)/TAN(B81)^2</f>
        <v>0.37911626025416034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5">
      <c r="B83">
        <f>B82+(転位計算1!D$7-TAN(B82)+B82)/TAN(B82)^2</f>
        <v>0.37911626025416034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5">
      <c r="B84">
        <f>B83+(転位計算1!D$7-TAN(B83)+B83)/TAN(B83)^2</f>
        <v>0.37911626025416034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5">
      <c r="B85">
        <f>B84+(転位計算1!D$7-TAN(B84)+B84)/TAN(B84)^2</f>
        <v>0.37911626025416034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5">
      <c r="B86">
        <f>B85+(転位計算1!D$7-TAN(B85)+B85)/TAN(B85)^2</f>
        <v>0.37911626025416034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5">
      <c r="B87">
        <f>B86+(転位計算1!D$7-TAN(B86)+B86)/TAN(B86)^2</f>
        <v>0.37911626025416034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5">
      <c r="B88">
        <f>B87+(転位計算1!D$7-TAN(B87)+B87)/TAN(B87)^2</f>
        <v>0.37911626025416034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5">
      <c r="B89">
        <f>B88+(転位計算1!D$7-TAN(B88)+B88)/TAN(B88)^2</f>
        <v>0.37911626025416034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5">
      <c r="B90">
        <f>B89+(転位計算1!D$7-TAN(B89)+B89)/TAN(B89)^2</f>
        <v>0.37911626025416034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5">
      <c r="B91">
        <f>B90+(転位計算1!D$7-TAN(B90)+B90)/TAN(B90)^2</f>
        <v>0.37911626025416034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5">
      <c r="B92">
        <f>B91+(転位計算1!D$7-TAN(B91)+B91)/TAN(B91)^2</f>
        <v>0.37911626025416034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5">
      <c r="B93">
        <f>B92+(転位計算1!D$7-TAN(B92)+B92)/TAN(B92)^2</f>
        <v>0.37911626025416034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5">
      <c r="B94">
        <f>B93+(転位計算1!D$7-TAN(B93)+B93)/TAN(B93)^2</f>
        <v>0.37911626025416034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5">
      <c r="B95">
        <f>B94+(転位計算1!D$7-TAN(B94)+B94)/TAN(B94)^2</f>
        <v>0.37911626025416034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5">
      <c r="B96">
        <f>B95+(転位計算1!D$7-TAN(B95)+B95)/TAN(B95)^2</f>
        <v>0.37911626025416034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5">
      <c r="B97">
        <f>B96+(転位計算1!D$7-TAN(B96)+B96)/TAN(B96)^2</f>
        <v>0.37911626025416034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5">
      <c r="B98">
        <f>B97+(転位計算1!D$7-TAN(B97)+B97)/TAN(B97)^2</f>
        <v>0.37911626025416034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5">
      <c r="B99">
        <f>B98+(転位計算1!D$7-TAN(B98)+B98)/TAN(B98)^2</f>
        <v>0.37911626025416034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5">
      <c r="B100" s="13">
        <f>B99+(転位計算1!D$7-TAN(B99)+B99)/TAN(B99)^2</f>
        <v>0.37911626025416034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2022-03-12T16:45:03Z</dcterms:modified>
</cp:coreProperties>
</file>