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zho\Documents\srdc\srdc_2\エクセル\"/>
    </mc:Choice>
  </mc:AlternateContent>
  <xr:revisionPtr revIDLastSave="0" documentId="13_ncr:1_{666F50BC-77B3-4CDA-A737-5D6DD3CFB2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<sst xmlns="http://schemas.openxmlformats.org/spreadsheetml/2006/main" count="98" uniqueCount="33">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</sst>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15" sqref="D15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0.45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2.1455920705216232E-2</v>
      </c>
      <c r="E7" s="6">
        <f>2*TAN(RADIANS(D3))*(D6+E6)/(D5+E5)+D4</f>
        <v>2.1455920705216232E-2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22.491827724304024</v>
      </c>
      <c r="E8" s="6">
        <f>D9*180/3.14</f>
        <v>22.491827724304024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0.39235743919063681</v>
      </c>
      <c r="E9" s="6">
        <f>inv逆関数!B100</f>
        <v>0.39235743919063681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0.42639713783202415</v>
      </c>
      <c r="E10" s="6">
        <f>((D5+E5)/2)*((COS(RADIANS(D3))/COS(RADIANS(D8)))-1)</f>
        <v>0.42639713783202415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50.852794275664046</v>
      </c>
      <c r="E11" s="6">
        <f>((D5+E5)/2+D10)*D2</f>
        <v>50.852794275664046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50</v>
      </c>
      <c r="E12" s="6">
        <f>((D5+E5)/2)*D2</f>
        <v>50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51.052794275664048</v>
      </c>
      <c r="E13" s="6">
        <f>D11+D2*0.1</f>
        <v>51.052794275664048</v>
      </c>
      <c r="F13">
        <f>D11+0.1</f>
        <v>50.952794275664047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4.452794275664048</v>
      </c>
      <c r="E14" s="6">
        <f>(2.25+D10-(D6+E6))*D2</f>
        <v>4.452794275664048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25.705588551328098</v>
      </c>
      <c r="E15" s="6">
        <f>(1+D10-D6)*D2*2+D2*E5</f>
        <v>83.905588551328094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16.800000000000004</v>
      </c>
      <c r="E16" s="8">
        <f>E15-E14*2</f>
        <v>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0.77903622130227235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0.58735554843957294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0.45892367325840688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0.40268892498263192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0.39264981904435731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0.39235768091915574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0.39235743919080246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0.39235743919063681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0.39235743919063681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0.39235743919063681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0.39235743919063681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0.39235743919063681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0.39235743919063681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0.39235743919063681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0.39235743919063681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0.39235743919063681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0.39235743919063681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0.39235743919063681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0.39235743919063681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0.39235743919063681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0.39235743919063681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0.39235743919063681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0.39235743919063681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0.39235743919063681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0.39235743919063681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0.39235743919063681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0.39235743919063681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0.39235743919063681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0.39235743919063681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0.39235743919063681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0.39235743919063681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0.39235743919063681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0.39235743919063681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0.39235743919063681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0.39235743919063681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0.39235743919063681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0.39235743919063681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0.39235743919063681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0.39235743919063681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0.39235743919063681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0.39235743919063681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0.39235743919063681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0.39235743919063681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0.39235743919063681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0.39235743919063681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0.39235743919063681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0.39235743919063681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0.39235743919063681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0.39235743919063681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0.39235743919063681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0.39235743919063681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0.39235743919063681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0.39235743919063681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0.39235743919063681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0.39235743919063681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0.39235743919063681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0.39235743919063681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0.39235743919063681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0.39235743919063681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0.39235743919063681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0.39235743919063681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0.39235743919063681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0.39235743919063681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0.39235743919063681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0.39235743919063681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0.39235743919063681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0.39235743919063681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0.39235743919063681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0.39235743919063681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0.39235743919063681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0.39235743919063681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0.39235743919063681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0.39235743919063681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0.39235743919063681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0.39235743919063681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0.39235743919063681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0.39235743919063681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0.39235743919063681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0.39235743919063681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0.39235743919063681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0.39235743919063681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0.39235743919063681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0.39235743919063681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0.39235743919063681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0.39235743919063681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0.39235743919063681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0.39235743919063681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0.39235743919063681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0.39235743919063681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0.39235743919063681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0.39235743919063681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0.39235743919063681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0.39235743919063681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0.39235743919063681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0.39235743919063681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0.39235743919063681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0.39235743919063681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0.39235743919063681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2022-04-16T16:15:14Z</dcterms:modified>
</cp:coreProperties>
</file>