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Mason\nu-chi-data-pt-09-2020-u-c\01-Excel\HW\Instructions\"/>
    </mc:Choice>
  </mc:AlternateContent>
  <xr:revisionPtr revIDLastSave="0" documentId="13_ncr:1_{D17119DB-86A0-4D6B-AED8-FA472BCF1C03}" xr6:coauthVersionLast="45" xr6:coauthVersionMax="45" xr10:uidLastSave="{00000000-0000-0000-0000-000000000000}"/>
  <bookViews>
    <workbookView xWindow="-108" yWindow="-108" windowWidth="30936" windowHeight="16896" xr2:uid="{00000000-000D-0000-FFFF-FFFF00000000}"/>
  </bookViews>
  <sheets>
    <sheet name="Data" sheetId="1" r:id="rId1"/>
    <sheet name="Pivot - Category" sheetId="2" r:id="rId2"/>
    <sheet name="Pivot - Sub-Category" sheetId="3" r:id="rId3"/>
    <sheet name="Pivot - State Over Time" sheetId="7" r:id="rId4"/>
    <sheet name="Bonus" sheetId="8" r:id="rId5"/>
    <sheet name="Bonus Statistical Analysis" sheetId="9" r:id="rId6"/>
  </sheets>
  <definedNames>
    <definedName name="_xlnm._FilterDatabase" localSheetId="5" hidden="1">'Bonus Statistical Analysis'!$A$1:$J$1</definedName>
    <definedName name="_xlnm._FilterDatabase" localSheetId="0" hidden="1">Data!$A$1:$O$4115</definedName>
  </definedNames>
  <calcPr calcId="191029"/>
  <pivotCaches>
    <pivotCache cacheId="7" r:id="rId7"/>
    <pivotCache cacheId="14"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6" i="9" l="1"/>
  <c r="K7" i="9"/>
  <c r="K6" i="9"/>
  <c r="K5" i="9"/>
  <c r="K4" i="9"/>
  <c r="K3" i="9"/>
  <c r="K2" i="9"/>
  <c r="E7" i="9"/>
  <c r="E5" i="9"/>
  <c r="E4" i="9"/>
  <c r="E2" i="9"/>
  <c r="E3" i="9"/>
  <c r="D13" i="8"/>
  <c r="D12" i="8"/>
  <c r="D11" i="8"/>
  <c r="D10" i="8"/>
  <c r="D9" i="8"/>
  <c r="D8" i="8"/>
  <c r="D7" i="8"/>
  <c r="D6" i="8"/>
  <c r="D5" i="8"/>
  <c r="D4" i="8"/>
  <c r="D3" i="8"/>
  <c r="D2" i="8"/>
  <c r="C13" i="8"/>
  <c r="C12" i="8"/>
  <c r="C11" i="8"/>
  <c r="C10" i="8"/>
  <c r="C9" i="8"/>
  <c r="C8" i="8"/>
  <c r="C7" i="8"/>
  <c r="C6" i="8"/>
  <c r="C5" i="8"/>
  <c r="C4" i="8"/>
  <c r="C3" i="8"/>
  <c r="C2" i="8"/>
  <c r="B13" i="8"/>
  <c r="B12" i="8"/>
  <c r="B11" i="8"/>
  <c r="B10" i="8"/>
  <c r="B9" i="8"/>
  <c r="B8" i="8"/>
  <c r="B7" i="8"/>
  <c r="B6" i="8"/>
  <c r="B5" i="8"/>
  <c r="B4" i="8"/>
  <c r="E4" i="8" s="1"/>
  <c r="B3" i="8"/>
  <c r="B2" i="8"/>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5" i="8" l="1"/>
  <c r="E6" i="8"/>
  <c r="G6" i="8" s="1"/>
  <c r="E9" i="8"/>
  <c r="G9" i="8" s="1"/>
  <c r="E7" i="8"/>
  <c r="F7" i="8" s="1"/>
  <c r="E8" i="8"/>
  <c r="F8" i="8" s="1"/>
  <c r="E10" i="8"/>
  <c r="G10" i="8" s="1"/>
  <c r="H4" i="8"/>
  <c r="H5" i="8"/>
  <c r="G4" i="8"/>
  <c r="E3" i="8"/>
  <c r="H3" i="8" s="1"/>
  <c r="H6" i="8"/>
  <c r="H7" i="8"/>
  <c r="H8" i="8"/>
  <c r="G5" i="8"/>
  <c r="H9" i="8"/>
  <c r="F2" i="8"/>
  <c r="E2" i="8"/>
  <c r="H2" i="8" s="1"/>
  <c r="E13" i="8"/>
  <c r="G13" i="8" s="1"/>
  <c r="E12" i="8"/>
  <c r="G12" i="8" s="1"/>
  <c r="E11" i="8"/>
  <c r="G11" i="8" s="1"/>
  <c r="F5" i="8"/>
  <c r="F4" i="8"/>
  <c r="F6" i="8" l="1"/>
  <c r="F3" i="8"/>
  <c r="F10" i="8"/>
  <c r="F9" i="8"/>
  <c r="G7" i="8"/>
  <c r="G8" i="8"/>
  <c r="G2" i="8"/>
  <c r="G3" i="8"/>
  <c r="H10" i="8"/>
  <c r="F13" i="8"/>
  <c r="H13" i="8"/>
  <c r="F12" i="8"/>
  <c r="F11" i="8"/>
  <c r="H12" i="8"/>
  <c r="H11" i="8"/>
</calcChain>
</file>

<file path=xl/sharedStrings.xml><?xml version="1.0" encoding="utf-8"?>
<sst xmlns="http://schemas.openxmlformats.org/spreadsheetml/2006/main" count="36777" uniqueCount="8409">
  <si>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</si>
  <si>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</si>
  <si>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</si>
  <si>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</si>
  <si>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</si>
  <si>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</si>
  <si>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</si>
  <si>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</si>
  <si>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</si>
  <si>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</si>
  <si>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</si>
  <si>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</si>
  <si>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</si>
  <si>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</si>
  <si>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</si>
  <si>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</si>
  <si>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</si>
  <si>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</si>
  <si>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</si>
  <si>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</si>
  <si>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</si>
  <si>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</si>
  <si>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</si>
  <si>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</si>
  <si>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</si>
  <si>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</si>
  <si>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</si>
  <si>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</si>
  <si>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</si>
  <si>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</si>
  <si>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</si>
  <si>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</si>
  <si>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</si>
  <si>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</si>
  <si>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</si>
  <si>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</si>
  <si>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</si>
  <si>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</si>
  <si>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</si>
  <si>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</si>
  <si>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</si>
  <si>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</si>
  <si>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</si>
  <si>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</si>
  <si>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</si>
  <si>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</si>
  <si>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</si>
  <si>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</si>
  <si>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</si>
  <si>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</si>
  <si>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</si>
  <si>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</si>
  <si>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</si>
  <si>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</si>
  <si>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</si>
  <si>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</si>
  <si>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</si>
  <si>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</si>
  <si>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</si>
  <si>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</si>
  <si>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</si>
  <si>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</si>
  <si>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</si>
  <si>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</si>
  <si>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</si>
  <si>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</si>
  <si>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</si>
  <si>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</si>
  <si>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</si>
  <si>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</si>
  <si>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</si>
  <si>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</si>
  <si>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</si>
  <si>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</si>
  <si>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</si>
  <si>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</si>
  <si>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</si>
  <si>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</si>
  <si>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</si>
  <si>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</si>
  <si>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</si>
  <si>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</si>
  <si>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</si>
  <si>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</si>
  <si>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</si>
  <si>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</si>
  <si>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</si>
  <si>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</si>
  <si>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</si>
  <si>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</si>
  <si>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</si>
  <si>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</si>
  <si>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</si>
  <si>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</si>
  <si>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</si>
  <si>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</si>
  <si>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</si>
  <si>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</si>
  <si>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</si>
  <si>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</si>
  <si>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</si>
  <si>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</si>
  <si>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</si>
  <si>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</si>
  <si>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</si>
  <si>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</si>
  <si>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</si>
  <si>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</si>
  <si>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</si>
  <si>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</si>
  <si>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</si>
  <si>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</si>
  <si>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</si>
  <si>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</si>
  <si>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</si>
  <si>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</si>
  <si>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</si>
  <si>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</si>
  <si>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</si>
  <si>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</si>
  <si>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</si>
  <si>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</si>
  <si>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</si>
  <si>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</si>
  <si>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</si>
  <si>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</si>
  <si>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</si>
  <si>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</si>
  <si>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</si>
  <si>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</si>
  <si>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</si>
  <si>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</si>
  <si>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</si>
  <si>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</si>
  <si>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</si>
  <si>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</si>
  <si>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</si>
  <si>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</si>
  <si>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</si>
  <si>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</si>
  <si>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</si>
  <si>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</si>
  <si>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</si>
  <si>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</si>
  <si>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</si>
  <si>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</si>
  <si>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</si>
  <si>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</si>
  <si>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</si>
  <si>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</si>
  <si>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</si>
  <si>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</si>
  <si>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</si>
  <si>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</si>
  <si>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</si>
  <si>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</si>
  <si>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</si>
  <si>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</si>
  <si>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</si>
  <si>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</si>
  <si>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</si>
  <si>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</si>
  <si>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</si>
  <si>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</si>
  <si>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</si>
  <si>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</si>
  <si>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</si>
  <si>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</si>
  <si>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</si>
  <si>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</si>
  <si>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</si>
  <si>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</si>
  <si>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</si>
  <si>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</si>
  <si>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</si>
  <si>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</si>
  <si>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</si>
  <si>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</si>
  <si>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</si>
  <si>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</si>
  <si>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</si>
  <si>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</si>
  <si>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</si>
  <si>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</si>
  <si>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</si>
  <si>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</si>
  <si>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</si>
  <si>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</si>
  <si>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</si>
  <si>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</si>
  <si>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</si>
  <si>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</si>
  <si>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</si>
  <si>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</si>
  <si>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</si>
  <si>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</si>
  <si>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</si>
  <si>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</si>
  <si>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</si>
  <si>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</si>
  <si>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</si>
  <si>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</si>
  <si>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</si>
  <si>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</si>
  <si>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</si>
  <si>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</si>
  <si>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</si>
  <si>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</si>
  <si>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</si>
  <si>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</si>
  <si>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</si>
  <si>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</si>
  <si>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</si>
  <si>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</si>
  <si>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</si>
  <si>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</si>
  <si>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</si>
  <si>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</si>
  <si>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</si>
  <si>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</si>
  <si>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</si>
  <si>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</si>
  <si>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</si>
  <si>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</si>
  <si>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</si>
  <si>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</si>
  <si>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</si>
  <si>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</si>
  <si>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</si>
  <si>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</si>
  <si>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</si>
  <si>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</si>
  <si>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</si>
  <si>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</si>
  <si>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</si>
  <si>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</si>
  <si>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</si>
  <si>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</si>
  <si>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</si>
  <si>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</si>
  <si>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</si>
  <si>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</si>
  <si>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</si>
  <si>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</si>
  <si>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</si>
  <si>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</si>
  <si>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</si>
  <si>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</si>
  <si>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</si>
  <si>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</si>
  <si>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</si>
  <si>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</si>
  <si>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</si>
  <si>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</si>
  <si>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</si>
  <si>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</si>
  <si>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</si>
  <si>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</si>
  <si>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</si>
  <si>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</si>
  <si>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</si>
  <si>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</si>
  <si>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</si>
  <si>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</si>
  <si>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</si>
  <si>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</si>
  <si>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</si>
  <si>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</si>
  <si>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</si>
  <si>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</si>
  <si>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</si>
  <si>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</si>
  <si>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</si>
  <si>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</si>
  <si>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</si>
  <si>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</si>
  <si>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</si>
  <si>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</si>
  <si>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</si>
  <si>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</si>
  <si>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</si>
  <si>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</si>
  <si>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</si>
  <si>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</si>
  <si>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</si>
  <si>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</si>
  <si>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</si>
  <si>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</si>
  <si>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</si>
  <si>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</si>
  <si>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</si>
  <si>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</si>
  <si>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</si>
  <si>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</si>
  <si>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</si>
  <si>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</si>
  <si>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</si>
  <si>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</si>
  <si>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</si>
  <si>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</si>
  <si>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</si>
  <si>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</si>
  <si>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</si>
  <si>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</si>
  <si>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</si>
  <si>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</si>
  <si>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</si>
  <si>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</si>
  <si>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</si>
  <si>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</si>
  <si>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</si>
  <si>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</si>
  <si>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</si>
  <si>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</si>
  <si>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</si>
  <si>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</si>
  <si>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</si>
  <si>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</si>
  <si>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</si>
  <si>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</si>
  <si>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</si>
  <si>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</si>
  <si>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</si>
  <si>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</si>
  <si>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</si>
  <si>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</si>
  <si>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</si>
  <si>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</si>
  <si>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</si>
  <si>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</si>
  <si>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</si>
  <si>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</si>
  <si>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</si>
  <si>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</si>
  <si>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</si>
  <si>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</si>
  <si>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</si>
  <si>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</si>
  <si>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</si>
  <si>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</si>
  <si>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</si>
  <si>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</si>
  <si>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</si>
  <si>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</si>
  <si>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</si>
  <si>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</si>
  <si>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</si>
  <si>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</si>
  <si>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</si>
  <si>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</si>
  <si>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</si>
  <si>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</si>
  <si>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</si>
  <si>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</si>
  <si>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</si>
  <si>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</si>
  <si>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</si>
  <si>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</si>
  <si>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</si>
  <si>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</si>
  <si>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</si>
  <si>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</si>
  <si>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</si>
  <si>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</si>
  <si>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</si>
  <si>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</si>
  <si>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</si>
  <si>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</si>
  <si>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</si>
  <si>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</si>
  <si>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</si>
  <si>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</si>
  <si>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</si>
  <si>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</si>
  <si>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</si>
  <si>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</si>
  <si>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</si>
  <si>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</si>
  <si>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</si>
  <si>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</si>
  <si>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</si>
  <si>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</si>
  <si>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</si>
  <si>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</si>
  <si>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</si>
  <si>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</si>
  <si>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</si>
  <si>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</si>
  <si>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</si>
  <si>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</si>
  <si>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</si>
  <si>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</si>
  <si>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</si>
  <si>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</si>
  <si>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</si>
  <si>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</si>
  <si>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</si>
  <si>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</si>
  <si>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</si>
  <si>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</si>
  <si>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</si>
  <si>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</si>
  <si>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</si>
  <si>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</si>
  <si>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</si>
  <si>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</si>
  <si>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</si>
  <si>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</si>
  <si>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</si>
  <si>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</si>
  <si>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</si>
  <si>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</si>
  <si>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</si>
  <si>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</si>
  <si>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</si>
  <si>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</si>
  <si>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</si>
  <si>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</si>
  <si>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</si>
  <si>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</si>
  <si>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</si>
  <si>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</si>
  <si>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</si>
  <si>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</si>
  <si>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</si>
  <si>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</si>
  <si>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</si>
  <si>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</si>
  <si>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</si>
  <si>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</si>
  <si>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</si>
  <si>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</si>
  <si>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</si>
  <si>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</si>
  <si>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</si>
  <si>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</si>
  <si>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</si>
  <si>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</si>
  <si>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</si>
  <si>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</si>
  <si>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</si>
  <si>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</si>
  <si>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</si>
  <si>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</si>
  <si>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</si>
  <si>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</si>
  <si>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</si>
  <si>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</si>
  <si>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</si>
  <si>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</si>
  <si>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</si>
  <si>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</si>
  <si>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</si>
  <si>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</si>
  <si>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</si>
  <si>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</si>
  <si>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</si>
  <si>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</si>
  <si>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</si>
  <si>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</si>
  <si>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</si>
  <si>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</si>
  <si>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</si>
  <si>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</si>
  <si>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</si>
  <si>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</si>
  <si>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</si>
  <si>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</si>
  <si>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</si>
  <si>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</si>
  <si>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</si>
  <si>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</si>
  <si>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</si>
  <si>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</si>
  <si>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</si>
  <si>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</si>
  <si>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</si>
  <si>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</si>
  <si>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</si>
  <si>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</si>
  <si>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</si>
  <si>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</si>
  <si>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</si>
  <si>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</si>
  <si>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</si>
  <si>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</si>
  <si>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</si>
  <si>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</si>
  <si>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</si>
  <si>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</si>
  <si>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</si>
  <si>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</si>
  <si>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</si>
  <si>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</si>
  <si>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</si>
  <si>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</si>
  <si>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</si>
  <si>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</si>
  <si>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</si>
  <si>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</si>
  <si>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</si>
  <si>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</si>
  <si>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</si>
  <si>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</si>
  <si>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</si>
  <si>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</si>
  <si>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</si>
  <si>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</si>
  <si>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</si>
  <si>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</si>
  <si>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</si>
  <si>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</si>
  <si>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</si>
  <si>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</si>
  <si>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</si>
  <si>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</si>
  <si>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</si>
  <si>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</si>
  <si>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</si>
  <si>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</si>
  <si>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</si>
  <si>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</si>
  <si>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</si>
  <si>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</si>
  <si>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</si>
  <si>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</si>
  <si>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</si>
  <si>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</si>
  <si>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</si>
  <si>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</si>
  <si>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</si>
  <si>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</si>
  <si>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</si>
  <si>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</si>
  <si>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</si>
  <si>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</si>
  <si>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</si>
  <si>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</si>
  <si>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</si>
  <si>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</si>
  <si>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</si>
  <si>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</si>
  <si>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</si>
  <si>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</si>
  <si>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</si>
  <si>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</si>
  <si>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</si>
  <si>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</si>
  <si>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</si>
  <si>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</si>
  <si>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</si>
  <si>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</si>
  <si>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</si>
  <si>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</si>
  <si>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</si>
  <si>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</si>
  <si>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</si>
  <si>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</si>
  <si>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</si>
  <si>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</si>
  <si>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</si>
  <si>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</si>
  <si>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</si>
  <si>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</si>
  <si>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</si>
  <si>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</si>
  <si>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</si>
  <si>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</si>
  <si>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</si>
  <si>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</si>
  <si>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</si>
  <si>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</si>
  <si>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</si>
  <si>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</si>
  <si>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</si>
  <si>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</si>
  <si>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</si>
  <si>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</si>
  <si>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</si>
  <si>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</si>
  <si>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</si>
  <si>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</si>
  <si>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</si>
  <si>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</si>
  <si>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</si>
  <si>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</si>
  <si>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</si>
  <si>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</si>
  <si>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</si>
  <si>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</si>
  <si>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</si>
  <si>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</si>
  <si>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</si>
  <si>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</si>
  <si>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</si>
  <si>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</si>
  <si>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</si>
  <si>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</si>
  <si>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</si>
  <si>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</si>
  <si>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</si>
  <si>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</si>
  <si>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</si>
  <si>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</si>
  <si>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</si>
  <si>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</si>
  <si>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</si>
  <si>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</si>
  <si>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</si>
  <si>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</si>
  <si>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</si>
  <si>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</si>
  <si>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</si>
  <si>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</si>
  <si>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</si>
  <si>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</si>
  <si>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</si>
  <si>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</si>
  <si>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</si>
  <si>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</si>
  <si>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</si>
  <si>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</si>
  <si>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</si>
  <si>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</si>
  <si>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</si>
  <si>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</si>
  <si>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</si>
  <si>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</si>
  <si>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</si>
  <si>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</si>
  <si>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</si>
  <si>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</si>
  <si>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</si>
  <si>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</si>
  <si>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</si>
  <si>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</si>
  <si>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</si>
  <si>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</si>
  <si>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</si>
  <si>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</si>
  <si>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</si>
  <si>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</si>
  <si>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</si>
  <si>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</si>
  <si>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</si>
  <si>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</si>
  <si>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</si>
  <si>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</si>
  <si>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</si>
  <si>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</si>
  <si>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</si>
  <si>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</si>
  <si>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</si>
  <si>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</si>
  <si>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</si>
  <si>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</si>
  <si>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</si>
  <si>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</si>
  <si>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</si>
  <si>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</si>
  <si>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</si>
  <si>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</si>
  <si>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</si>
  <si>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</si>
  <si>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</si>
  <si>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</si>
  <si>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</si>
  <si>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</si>
  <si>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</si>
  <si>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</si>
  <si>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</si>
  <si>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</si>
  <si>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</si>
  <si>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</si>
  <si>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</si>
  <si>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</si>
  <si>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</si>
  <si>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</si>
  <si>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</si>
  <si>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</si>
  <si>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</si>
  <si>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</si>
  <si>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</si>
  <si>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</si>
  <si>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</si>
  <si>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</si>
  <si>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</si>
  <si>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</si>
  <si>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</si>
  <si>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</si>
  <si>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</si>
  <si>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</si>
  <si>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</si>
  <si>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</si>
  <si>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</si>
  <si>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</si>
  <si>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</si>
  <si>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</si>
  <si>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</si>
  <si>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</si>
  <si>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</si>
  <si>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</si>
  <si>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</si>
  <si>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</si>
  <si>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</si>
  <si>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</si>
  <si>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</si>
  <si>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</si>
  <si>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</si>
  <si>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</si>
  <si>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</si>
  <si>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</si>
  <si>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</si>
  <si>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</si>
  <si>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</si>
  <si>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</si>
  <si>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</si>
  <si>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</si>
  <si>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</si>
  <si>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</si>
  <si>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</si>
  <si>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</si>
  <si>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</si>
  <si>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</si>
  <si>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</si>
  <si>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</si>
  <si>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</si>
  <si>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</si>
  <si>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</si>
  <si>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</si>
  <si>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</si>
  <si>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</si>
  <si>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</si>
  <si>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</si>
  <si>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</si>
  <si>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</si>
  <si>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</si>
  <si>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</si>
  <si>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</si>
  <si>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</si>
  <si>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</si>
  <si>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</si>
  <si>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</si>
  <si>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</si>
  <si>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</si>
  <si>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</si>
  <si>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</si>
  <si>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</si>
  <si>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</si>
  <si>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</si>
  <si>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</si>
  <si>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</si>
  <si>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</si>
  <si>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</si>
  <si>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</si>
  <si>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</si>
  <si>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</si>
  <si>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</si>
  <si>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</si>
  <si>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</si>
  <si>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</si>
  <si>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</si>
  <si>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</si>
  <si>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</si>
  <si>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</si>
  <si>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</si>
  <si>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</si>
  <si>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</si>
  <si>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</si>
  <si>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</si>
  <si>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</si>
  <si>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</si>
  <si>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</si>
  <si>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</si>
  <si>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</si>
  <si>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</si>
  <si>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</si>
  <si>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</si>
  <si>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</si>
  <si>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</si>
  <si>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</si>
  <si>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</si>
  <si>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</si>
  <si>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</si>
  <si>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</si>
  <si>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</si>
  <si>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</si>
  <si>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</si>
  <si>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</si>
  <si>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</si>
  <si>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</si>
  <si>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</si>
  <si>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</si>
  <si>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</si>
  <si>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</si>
  <si>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</si>
  <si>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</si>
  <si>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</si>
  <si>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</si>
  <si>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</si>
  <si>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</si>
  <si>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</si>
  <si>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</si>
  <si>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</si>
  <si>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</si>
  <si>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</si>
  <si>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</si>
  <si>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</si>
  <si>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</si>
  <si>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</si>
  <si>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</si>
  <si>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</si>
  <si>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</si>
  <si>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</si>
  <si>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</si>
  <si>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</si>
  <si>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</si>
  <si>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</si>
  <si>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</si>
  <si>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</si>
  <si>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</si>
  <si>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</si>
  <si>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</si>
  <si>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</si>
  <si>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</si>
  <si>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</si>
  <si>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</si>
  <si>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</si>
  <si>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</si>
  <si>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</si>
  <si>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</si>
  <si>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</si>
  <si>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</si>
  <si>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</si>
  <si>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</si>
  <si>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</si>
  <si>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</si>
  <si>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</si>
  <si>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</si>
  <si>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</si>
  <si>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</si>
  <si>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</si>
  <si>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</si>
  <si>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</si>
  <si>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</si>
  <si>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</si>
  <si>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</si>
  <si>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</si>
  <si>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</si>
  <si>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</si>
  <si>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</si>
  <si>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</si>
  <si>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</si>
  <si>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</si>
  <si>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</si>
  <si>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</si>
  <si>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</si>
  <si>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</si>
  <si>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</si>
  <si>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</si>
  <si>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</si>
  <si>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</si>
  <si>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</si>
  <si>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</si>
  <si>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</si>
  <si>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</si>
  <si>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</si>
  <si>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</si>
  <si>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</si>
  <si>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</si>
  <si>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</si>
  <si>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</si>
  <si>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</si>
  <si>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</si>
  <si>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</si>
  <si>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</si>
  <si>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</si>
  <si>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</si>
  <si>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</si>
  <si>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</si>
  <si>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</si>
  <si>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</si>
  <si>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</si>
  <si>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</si>
  <si>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</si>
  <si>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</si>
  <si>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</si>
  <si>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</si>
  <si>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</si>
  <si>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</si>
  <si>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</si>
  <si>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</si>
  <si>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</si>
  <si>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</si>
  <si>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</si>
  <si>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</si>
  <si>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</si>
  <si>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</si>
  <si>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</si>
  <si>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</si>
  <si>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</si>
  <si>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</si>
  <si>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</si>
  <si>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</si>
  <si>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</si>
  <si>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</si>
  <si>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</si>
  <si>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</si>
  <si>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</si>
  <si>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</si>
  <si>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</si>
  <si>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</si>
  <si>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</si>
  <si>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</si>
  <si>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</si>
  <si>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</si>
  <si>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</si>
  <si>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</si>
  <si>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</si>
  <si>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</si>
  <si>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</si>
  <si>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</si>
  <si>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</si>
  <si>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</si>
  <si>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</si>
  <si>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</si>
  <si>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</si>
  <si>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</si>
  <si>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</si>
  <si>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</si>
  <si>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</si>
  <si>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</si>
  <si>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</si>
  <si>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</si>
  <si>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</si>
  <si>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</si>
  <si>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</si>
  <si>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</si>
  <si>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</si>
  <si>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</si>
  <si>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</si>
  <si>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</si>
  <si>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</si>
  <si>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</si>
  <si>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</si>
  <si>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</si>
  <si>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</si>
  <si>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</si>
  <si>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</si>
  <si>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</si>
  <si>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</si>
  <si>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</si>
  <si>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</si>
  <si>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</si>
  <si>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</si>
  <si>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</si>
  <si>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</si>
  <si>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</si>
  <si>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</si>
  <si>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</si>
  <si>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</si>
  <si>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</si>
  <si>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</si>
  <si>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</si>
  <si>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</si>
  <si>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</si>
  <si>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</si>
  <si>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</si>
  <si>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</si>
  <si>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</si>
  <si>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</si>
  <si>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</si>
  <si>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</si>
  <si>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</si>
  <si>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</si>
  <si>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</si>
  <si>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</si>
  <si>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</si>
  <si>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</si>
  <si>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</si>
  <si>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</si>
  <si>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</si>
  <si>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</si>
  <si>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</si>
  <si>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</si>
  <si>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</si>
  <si>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</si>
  <si>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</si>
  <si>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</si>
  <si>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</si>
  <si>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</si>
  <si>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</si>
  <si>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</si>
  <si>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</si>
  <si>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</si>
  <si>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</si>
  <si>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</si>
  <si>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</si>
  <si>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</si>
  <si>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</si>
  <si>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</si>
  <si>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</si>
  <si>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</si>
  <si>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</si>
  <si>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</si>
  <si>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</si>
  <si>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</si>
  <si>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</si>
  <si>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</si>
  <si>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</si>
  <si>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</si>
  <si>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</si>
  <si>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</si>
  <si>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</si>
  <si>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</si>
  <si>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</si>
  <si>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</si>
  <si>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</si>
  <si>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</si>
  <si>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</si>
  <si>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</si>
  <si>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</si>
  <si>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</si>
  <si>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</si>
  <si>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</si>
  <si>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</si>
  <si>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</si>
  <si>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</si>
  <si>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</si>
  <si>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</si>
  <si>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</si>
  <si>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</si>
  <si>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</si>
  <si>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</si>
  <si>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</si>
  <si>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</si>
  <si>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</si>
  <si>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</si>
  <si>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</si>
  <si>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</si>
  <si>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</si>
  <si>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</si>
  <si>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</si>
  <si>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</si>
  <si>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</si>
  <si>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</si>
  <si>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</si>
  <si>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</si>
  <si>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</si>
  <si>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</si>
  <si>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</si>
  <si>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</si>
  <si>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</si>
  <si>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</si>
  <si>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</si>
  <si>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</si>
  <si>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</si>
  <si>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</si>
  <si>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</si>
  <si>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</si>
  <si>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</si>
  <si>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</si>
  <si>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</si>
  <si>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</si>
  <si>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</si>
  <si>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</si>
  <si>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</si>
  <si>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</si>
  <si>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</si>
  <si>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</si>
  <si>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</si>
  <si>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</si>
  <si>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</si>
  <si>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</si>
  <si>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</si>
  <si>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</si>
  <si>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</si>
  <si>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</si>
  <si>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</si>
  <si>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</si>
  <si>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</si>
  <si>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</si>
  <si>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</si>
  <si>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</si>
  <si>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</si>
  <si>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</si>
  <si>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</si>
  <si>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</si>
  <si>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</si>
  <si>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</si>
  <si>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</si>
  <si>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</si>
  <si>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</si>
  <si>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</si>
  <si>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</si>
  <si>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</si>
  <si>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</si>
  <si>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</si>
  <si>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</si>
  <si>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</si>
  <si>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</si>
  <si>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</si>
  <si>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</si>
  <si>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</si>
  <si>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</si>
  <si>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</si>
  <si>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</si>
  <si>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</si>
  <si>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</si>
  <si>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</si>
  <si>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</si>
  <si>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</si>
  <si>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</si>
  <si>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</si>
  <si>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</si>
  <si>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</si>
  <si>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</si>
  <si>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</si>
  <si>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</si>
  <si>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</si>
  <si>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</si>
  <si>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</si>
  <si>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</si>
  <si>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</si>
  <si>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</si>
  <si>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</si>
  <si>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</si>
  <si>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</si>
  <si>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</si>
  <si>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</si>
  <si>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</si>
  <si>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</si>
  <si>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</si>
  <si>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</si>
  <si>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</si>
  <si>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</si>
  <si>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</si>
  <si>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</si>
  <si>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</si>
  <si>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</si>
  <si>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</si>
  <si>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</si>
  <si>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</si>
  <si>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</si>
  <si>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</si>
  <si>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</si>
  <si>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</si>
  <si>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</si>
  <si>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</si>
  <si>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</si>
  <si>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</si>
  <si>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</si>
  <si>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</si>
  <si>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</si>
  <si>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</si>
  <si>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</si>
  <si>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</si>
  <si>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</si>
  <si>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</si>
  <si>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</si>
  <si>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</si>
  <si>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</si>
  <si>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</si>
  <si>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</si>
  <si>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</si>
  <si>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</si>
  <si>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</si>
  <si>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</si>
  <si>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</si>
  <si>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</si>
  <si>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</si>
  <si>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</si>
  <si>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</si>
  <si>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</si>
  <si>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</si>
  <si>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</si>
  <si>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</si>
  <si>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</si>
  <si>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</si>
  <si>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</si>
  <si>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</si>
  <si>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</si>
  <si>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</si>
  <si>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</si>
  <si>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</si>
  <si>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</si>
  <si>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</si>
  <si>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</si>
  <si>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</si>
  <si>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</si>
  <si>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</si>
  <si>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</si>
  <si>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</si>
  <si>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</si>
  <si>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</si>
  <si>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</si>
  <si>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</si>
  <si>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</si>
  <si>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</si>
  <si>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</si>
  <si>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</si>
  <si>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</si>
  <si>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</si>
  <si>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</si>
  <si>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</si>
  <si>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</si>
  <si>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</si>
  <si>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</si>
  <si>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</si>
  <si>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</si>
  <si>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</si>
  <si>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</si>
  <si>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</si>
  <si>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</si>
  <si>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</si>
  <si>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</si>
  <si>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</si>
  <si>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</si>
  <si>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</si>
  <si>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</si>
  <si>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</si>
  <si>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</si>
  <si>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</si>
  <si>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</si>
  <si>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</si>
  <si>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</si>
  <si>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</si>
  <si>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</si>
  <si>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</si>
  <si>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</si>
  <si>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</si>
  <si>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</si>
  <si>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</si>
  <si>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</si>
  <si>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</si>
  <si>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</si>
  <si>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</si>
  <si>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</si>
  <si>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</si>
  <si>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</si>
  <si>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</si>
  <si>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</si>
  <si>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</si>
  <si>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</si>
  <si>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</si>
  <si>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</si>
  <si>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</si>
  <si>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</si>
  <si>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</si>
  <si>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</si>
  <si>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</si>
  <si>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</si>
  <si>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</si>
  <si>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</si>
  <si>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</si>
  <si>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</si>
  <si>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</si>
  <si>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</si>
  <si>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</si>
  <si>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</si>
  <si>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</si>
  <si>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</si>
  <si>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</si>
  <si>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</si>
  <si>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</si>
  <si>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</si>
  <si>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</si>
  <si>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</si>
  <si>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</si>
  <si>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</si>
  <si>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</si>
  <si>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</si>
  <si>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</si>
  <si>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</si>
  <si>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</si>
  <si>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</si>
  <si>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</si>
  <si>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</si>
  <si>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</si>
  <si>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</si>
  <si>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</si>
  <si>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</si>
  <si>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</si>
  <si>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</si>
  <si>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</si>
  <si>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</si>
  <si>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</si>
  <si>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</si>
  <si>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</si>
  <si>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</si>
  <si>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</si>
  <si>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</si>
  <si>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</si>
  <si>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</si>
  <si>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</si>
  <si>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</si>
  <si>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</si>
  <si>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</si>
  <si>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</si>
  <si>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</si>
  <si>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</si>
  <si>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</si>
  <si>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</si>
  <si>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</si>
  <si>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</si>
  <si>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</si>
  <si>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</si>
  <si>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</si>
  <si>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</si>
  <si>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</si>
  <si>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</si>
  <si>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</si>
  <si>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</si>
  <si>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</si>
  <si>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</si>
  <si>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</si>
  <si>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</si>
  <si>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</si>
  <si>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</si>
  <si>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</si>
  <si>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</si>
  <si>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</si>
  <si>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</si>
  <si>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</si>
  <si>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</si>
  <si>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</si>
  <si>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</si>
  <si>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</si>
  <si>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</si>
  <si>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</si>
  <si>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</si>
  <si>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</si>
  <si>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</si>
  <si>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</si>
  <si>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</si>
  <si>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</si>
  <si>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</si>
  <si>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</si>
  <si>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</si>
  <si>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</si>
  <si>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</si>
  <si>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</si>
  <si>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</si>
  <si>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</si>
  <si>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</si>
  <si>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</si>
  <si>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</si>
  <si>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</si>
  <si>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</si>
  <si>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</si>
  <si>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</si>
  <si>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</si>
  <si>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</si>
  <si>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</si>
  <si>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</si>
  <si>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</si>
  <si>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</si>
  <si>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</si>
  <si>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</si>
  <si>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</si>
  <si>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</si>
  <si>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</si>
  <si>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</si>
  <si>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</si>
  <si>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</si>
  <si>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</si>
  <si>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</si>
  <si>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</si>
  <si>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</si>
  <si>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</si>
  <si>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</si>
  <si>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</si>
  <si>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</si>
  <si>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</si>
  <si>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</si>
  <si>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</si>
  <si>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</si>
  <si>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</si>
  <si>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</si>
  <si>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</si>
  <si>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</si>
  <si>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</si>
  <si>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</si>
  <si>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</si>
  <si>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</si>
  <si>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</si>
  <si>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</si>
  <si>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</si>
  <si>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</si>
  <si>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</si>
  <si>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</si>
  <si>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</si>
  <si>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</si>
  <si>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</si>
  <si>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</si>
  <si>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</si>
  <si>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</si>
  <si>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</si>
  <si>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</si>
  <si>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</si>
  <si>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</si>
  <si>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</si>
  <si>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</si>
  <si>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</si>
  <si>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</si>
  <si>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</si>
  <si>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</si>
  <si>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</si>
  <si>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</si>
  <si>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</si>
  <si>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</si>
  <si>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</si>
  <si>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</si>
  <si>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</si>
  <si>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</si>
  <si>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</si>
  <si>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</si>
  <si>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</si>
  <si>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</si>
  <si>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</si>
  <si>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</si>
  <si>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</si>
  <si>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</si>
  <si>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</si>
  <si>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</si>
  <si>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</si>
  <si>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</si>
  <si>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</si>
  <si>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</si>
  <si>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</si>
  <si>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</si>
  <si>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</si>
  <si>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</si>
  <si>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</si>
  <si>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</si>
  <si>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</si>
  <si>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</si>
  <si>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</si>
  <si>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</si>
  <si>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</si>
  <si>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</si>
  <si>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</si>
  <si>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</si>
  <si>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</si>
  <si>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</si>
  <si>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</si>
  <si>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</si>
  <si>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</si>
  <si>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</si>
  <si>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</si>
  <si>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</si>
  <si>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</si>
  <si>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</si>
  <si>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</si>
  <si>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</si>
  <si>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</si>
  <si>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</si>
  <si>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</si>
  <si>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</si>
  <si>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</si>
  <si>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</si>
  <si>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</si>
  <si>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</si>
  <si>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</si>
  <si>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</si>
  <si>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</si>
  <si>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</si>
  <si>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</si>
  <si>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</si>
  <si>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</si>
  <si>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</si>
  <si>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</si>
  <si>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</si>
  <si>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</si>
  <si>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</si>
  <si>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</si>
  <si>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</si>
  <si>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</si>
  <si>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</si>
  <si>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</si>
  <si>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</si>
  <si>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</si>
  <si>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</si>
  <si>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</si>
  <si>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</si>
  <si>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</si>
  <si>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</si>
  <si>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</si>
  <si>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</si>
  <si>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</si>
  <si>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</si>
  <si>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</si>
  <si>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</si>
  <si>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</si>
  <si>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</si>
  <si>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</si>
  <si>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</si>
  <si>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</si>
  <si>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</si>
  <si>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</si>
  <si>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</si>
  <si>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</si>
  <si>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</si>
  <si>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</si>
  <si>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</si>
  <si>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</si>
  <si>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</si>
  <si>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</si>
  <si>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</si>
  <si>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</si>
  <si>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</si>
  <si>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</si>
  <si>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</si>
  <si>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</si>
  <si>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</si>
  <si>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</si>
  <si>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</si>
  <si>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</si>
  <si>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</si>
  <si>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</si>
  <si>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</si>
  <si>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</si>
  <si>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</si>
  <si>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</si>
  <si>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</si>
  <si>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</si>
  <si>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</si>
  <si>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</si>
  <si>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</si>
  <si>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</si>
  <si>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</si>
  <si>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</si>
  <si>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</si>
  <si>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</si>
  <si>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</si>
  <si>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</si>
  <si>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</si>
  <si>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</si>
  <si>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</si>
  <si>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</si>
  <si>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</si>
  <si>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</si>
  <si>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</si>
  <si>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</si>
  <si>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</si>
  <si>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</si>
  <si>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</si>
  <si>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</si>
  <si>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</si>
  <si>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</si>
  <si>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</si>
  <si>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</si>
  <si>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</si>
  <si>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</si>
  <si>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</si>
  <si>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</si>
  <si>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</si>
  <si>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</si>
  <si>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</si>
  <si>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</si>
  <si>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</si>
  <si>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</si>
  <si>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</si>
  <si>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</si>
  <si>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</si>
  <si>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</si>
  <si>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</si>
  <si>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</si>
  <si>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</si>
  <si>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</si>
  <si>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</si>
  <si>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</si>
  <si>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</si>
  <si>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</si>
  <si>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</si>
  <si>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</si>
  <si>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</si>
  <si>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</si>
  <si>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</si>
  <si>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</si>
  <si>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</si>
  <si>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</si>
  <si>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</si>
  <si>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</si>
  <si>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</si>
  <si>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</si>
  <si>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</si>
  <si>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</si>
  <si>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</si>
  <si>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</si>
  <si>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</si>
  <si>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</si>
  <si>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</si>
  <si>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</si>
  <si>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</si>
  <si>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</si>
  <si>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</si>
  <si>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</si>
  <si>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</si>
  <si>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</si>
  <si>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</si>
  <si>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</si>
  <si>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</si>
  <si>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</si>
  <si>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</si>
  <si>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</si>
  <si>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</si>
  <si>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</si>
  <si>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</si>
  <si>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</si>
  <si>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</si>
  <si>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</si>
  <si>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</si>
  <si>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</si>
  <si>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</si>
  <si>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</si>
  <si>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</si>
  <si>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</si>
  <si>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</si>
  <si>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</si>
  <si>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</si>
  <si>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</si>
  <si>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</si>
  <si>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</si>
  <si>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</si>
  <si>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</si>
  <si>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</si>
  <si>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</si>
  <si>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</si>
  <si>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</si>
  <si>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</si>
  <si>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</si>
  <si>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</si>
  <si>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</si>
  <si>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</si>
  <si>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</si>
  <si>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</si>
  <si>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</si>
  <si>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</si>
  <si>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</si>
  <si>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</si>
  <si>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</si>
  <si>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</si>
  <si>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</si>
  <si>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</si>
  <si>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</si>
  <si>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</si>
  <si>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</si>
  <si>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</si>
  <si>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</si>
  <si>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</si>
  <si>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</si>
  <si>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</si>
  <si>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</si>
  <si>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</si>
  <si>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</si>
  <si>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</si>
  <si>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</si>
  <si>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</si>
  <si>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</si>
  <si>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</si>
  <si>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</si>
  <si>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</si>
  <si>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</si>
  <si>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</si>
  <si>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</si>
  <si>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</si>
  <si>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</si>
  <si>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</si>
  <si>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</si>
  <si>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</si>
  <si>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</si>
  <si>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</si>
  <si>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</si>
  <si>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</si>
  <si>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</si>
  <si>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</si>
  <si>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</si>
  <si>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</si>
  <si>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</si>
  <si>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</si>
  <si>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</si>
  <si>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</si>
  <si>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</si>
  <si>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</si>
  <si>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</si>
  <si>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</si>
  <si>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</si>
  <si>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</si>
  <si>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</si>
  <si>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</si>
  <si>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</si>
  <si>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</si>
  <si>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</si>
  <si>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</si>
  <si>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</si>
  <si>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</si>
  <si>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</si>
  <si>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</si>
  <si>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</si>
  <si>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</si>
  <si>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</si>
  <si>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</si>
  <si>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</si>
  <si>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</si>
  <si>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</si>
  <si>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</si>
  <si>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</si>
  <si>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</si>
  <si>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</si>
  <si>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</si>
  <si>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</si>
  <si>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</si>
  <si>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</si>
  <si>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</si>
  <si>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</si>
  <si>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</si>
  <si>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</si>
  <si>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</si>
  <si>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</si>
  <si>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</si>
  <si>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</si>
  <si>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</si>
  <si>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</si>
  <si>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</si>
  <si>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</si>
  <si>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</si>
  <si>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</si>
  <si>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</si>
  <si>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</si>
  <si>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</si>
  <si>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</si>
  <si>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</si>
  <si>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</si>
  <si>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</si>
  <si>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</si>
  <si>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</si>
  <si>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</si>
  <si>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</si>
  <si>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</si>
  <si>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</si>
  <si>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</si>
  <si>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</si>
  <si>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</si>
  <si>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</si>
  <si>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</si>
  <si>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</si>
  <si>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</si>
  <si>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</si>
  <si>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</si>
  <si>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</si>
  <si>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</si>
  <si>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</si>
  <si>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</si>
  <si>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</si>
  <si>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</si>
  <si>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</si>
  <si>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</si>
  <si>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</si>
  <si>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</si>
  <si>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</si>
  <si>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</si>
  <si>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</si>
  <si>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</si>
  <si>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</si>
  <si>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</si>
  <si>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</si>
  <si>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</si>
  <si>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</si>
  <si>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</si>
  <si>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</si>
  <si>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</si>
  <si>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</si>
  <si>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</si>
  <si>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</si>
  <si>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</si>
  <si>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</si>
  <si>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</si>
  <si>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</si>
  <si>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</si>
  <si>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</si>
  <si>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</si>
  <si>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</si>
  <si>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</si>
  <si>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</si>
  <si>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</si>
  <si>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</si>
  <si>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</si>
  <si>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</si>
  <si>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</si>
  <si>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</si>
  <si>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</si>
  <si>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</si>
  <si>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</si>
  <si>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</si>
  <si>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</si>
  <si>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</si>
  <si>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</si>
  <si>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</si>
  <si>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</si>
  <si>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</si>
  <si>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</si>
  <si>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</si>
  <si>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</si>
  <si>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</si>
  <si>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</si>
  <si>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</si>
  <si>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</si>
  <si>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</si>
  <si>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</si>
  <si>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</si>
  <si>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</si>
  <si>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</si>
  <si>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</si>
  <si>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</si>
  <si>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</si>
  <si>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</si>
  <si>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</si>
  <si>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</si>
  <si>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</si>
  <si>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</si>
  <si>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</si>
  <si>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</si>
  <si>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</si>
  <si>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</si>
  <si>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</si>
  <si>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</si>
  <si>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</si>
  <si>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</si>
  <si>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</si>
  <si>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</si>
  <si>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</si>
  <si>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</si>
  <si>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</si>
  <si>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</si>
  <si>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</si>
  <si>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</si>
  <si>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</si>
  <si>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</si>
  <si>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</si>
  <si>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</si>
  <si>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</si>
  <si>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</si>
  <si>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</si>
  <si>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</si>
  <si>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</si>
  <si>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</si>
  <si>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</si>
  <si>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</si>
  <si>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</si>
  <si>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</si>
  <si>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</si>
  <si>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</si>
  <si>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</si>
  <si>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</si>
  <si>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</si>
  <si>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</si>
  <si>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</si>
  <si>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</si>
  <si>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</si>
  <si>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</si>
  <si>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</si>
  <si>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</si>
  <si>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</si>
  <si>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</si>
  <si>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</si>
  <si>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</si>
  <si>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</si>
  <si>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</si>
  <si>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</si>
  <si>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</si>
  <si>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</si>
  <si>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</si>
  <si>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</si>
  <si>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</si>
  <si>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</si>
  <si>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</si>
  <si>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</si>
  <si>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</si>
  <si>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</si>
  <si>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</si>
  <si>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</si>
  <si>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</si>
  <si>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</si>
  <si>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</si>
  <si>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</si>
  <si>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</si>
  <si>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</si>
  <si>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</si>
  <si>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</si>
  <si>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</si>
  <si>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</si>
  <si>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</si>
  <si>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</si>
  <si>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</si>
  <si>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</si>
  <si>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</si>
  <si>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</si>
  <si>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</si>
  <si>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</si>
  <si>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</si>
  <si>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</si>
  <si>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</si>
  <si>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</si>
  <si>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</si>
  <si>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</si>
  <si>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</si>
  <si>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</si>
  <si>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</si>
  <si>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</si>
  <si>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</si>
  <si>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</si>
  <si>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</si>
  <si>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</si>
  <si>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</si>
  <si>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</si>
  <si>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</si>
  <si>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</si>
  <si>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</si>
  <si>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</si>
  <si>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</si>
  <si>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</si>
  <si>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</si>
  <si>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</si>
  <si>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</si>
  <si>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</si>
  <si>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</si>
  <si>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</si>
  <si>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</si>
  <si>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</si>
  <si>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</si>
  <si>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</si>
  <si>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</si>
  <si>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</si>
  <si>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</si>
  <si>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</si>
  <si>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</si>
  <si>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</si>
  <si>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</si>
  <si>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</si>
  <si>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</si>
  <si>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</si>
  <si>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</si>
  <si>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</si>
  <si>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</si>
  <si>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</si>
  <si>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</si>
  <si>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</si>
  <si>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</si>
  <si>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</si>
  <si>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</si>
  <si>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</si>
  <si>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</si>
  <si>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</si>
  <si>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</si>
  <si>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</si>
  <si>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</si>
  <si>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</si>
  <si>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</si>
  <si>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</si>
  <si>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</si>
  <si>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</si>
  <si>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</si>
  <si>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</si>
  <si>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</si>
  <si>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</si>
  <si>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</si>
  <si>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</si>
  <si>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</si>
  <si>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</si>
  <si>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</si>
  <si>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</si>
  <si>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</si>
  <si>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</si>
  <si>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</si>
  <si>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</si>
  <si>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</si>
  <si>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</si>
  <si>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</si>
  <si>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</si>
  <si>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</si>
  <si>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</si>
  <si>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</si>
  <si>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</si>
  <si>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</si>
  <si>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</si>
  <si>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</si>
  <si>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</si>
  <si>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</si>
  <si>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</si>
  <si>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</si>
  <si>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</si>
  <si>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</si>
  <si>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</si>
  <si>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</si>
  <si>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</si>
  <si>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</si>
  <si>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</si>
  <si>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</si>
  <si>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</si>
  <si>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</si>
  <si>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</si>
  <si>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</si>
  <si>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</si>
  <si>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</si>
  <si>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</si>
  <si>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</si>
  <si>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</si>
  <si>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</si>
  <si>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</si>
  <si>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</si>
  <si>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</si>
  <si>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</si>
  <si>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</si>
  <si>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</si>
  <si>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</si>
  <si>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</si>
  <si>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</si>
  <si>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</si>
  <si>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</si>
  <si>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</si>
  <si>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</si>
  <si>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</si>
  <si>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</si>
  <si>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</si>
  <si>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</si>
  <si>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</si>
  <si>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</si>
  <si>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</si>
  <si>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</si>
  <si>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</si>
  <si>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</si>
  <si>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</si>
  <si>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</si>
  <si>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</si>
  <si>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</si>
  <si>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</si>
  <si>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</si>
  <si>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</si>
  <si>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</si>
  <si>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</si>
  <si>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</si>
  <si>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</si>
  <si>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</si>
  <si>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</si>
  <si>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</si>
  <si>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</si>
  <si>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</si>
  <si>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</si>
  <si>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</si>
  <si>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</si>
  <si>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</si>
  <si>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</si>
  <si>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</si>
  <si>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</si>
  <si>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</si>
  <si>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</si>
  <si>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</si>
  <si>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</si>
  <si>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</si>
  <si>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</si>
  <si>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</si>
  <si>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</si>
  <si>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</si>
  <si>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</si>
  <si>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</si>
  <si>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</si>
  <si>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</si>
  <si>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</si>
  <si>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</si>
  <si>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</si>
  <si>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</si>
  <si>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</si>
  <si>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</si>
  <si>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</si>
  <si>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</si>
  <si>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</si>
  <si>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</si>
  <si>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</si>
  <si>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</si>
  <si>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</si>
  <si>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</si>
  <si>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</si>
  <si>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</si>
  <si>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</si>
  <si>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</si>
  <si>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</si>
  <si>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</si>
  <si>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</si>
  <si>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</si>
  <si>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</si>
  <si>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</si>
  <si>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</si>
  <si>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</si>
  <si>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</si>
  <si>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</si>
  <si>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</si>
  <si>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</si>
  <si>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</si>
  <si>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</si>
  <si>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</si>
  <si>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</si>
  <si>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</si>
  <si>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</si>
  <si>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</si>
  <si>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</si>
  <si>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</si>
  <si>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</si>
  <si>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</si>
  <si>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</si>
  <si>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</si>
  <si>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</si>
  <si>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</si>
  <si>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</si>
  <si>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</si>
  <si>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</si>
  <si>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</si>
  <si>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</si>
  <si>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</si>
  <si>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</si>
  <si>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</si>
  <si>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</si>
  <si>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</si>
  <si>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</si>
  <si>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</si>
  <si>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</si>
  <si>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</si>
  <si>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</si>
  <si>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</si>
  <si>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</si>
  <si>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</si>
  <si>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</si>
  <si>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</si>
  <si>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</si>
  <si>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</si>
  <si>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</si>
  <si>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</si>
  <si>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</si>
  <si>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</si>
  <si>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</si>
  <si>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</si>
  <si>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</si>
  <si>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</si>
  <si>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</si>
  <si>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</si>
  <si>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</si>
  <si>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</si>
  <si>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</si>
  <si>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</si>
  <si>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</si>
  <si>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</si>
  <si>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</si>
  <si>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</si>
  <si>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</si>
  <si>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</si>
  <si>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</si>
  <si>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</si>
  <si>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</si>
  <si>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</si>
  <si>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</si>
  <si>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</si>
  <si>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</si>
  <si>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</si>
  <si>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</si>
  <si>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</si>
  <si>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</si>
  <si>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</si>
  <si>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</si>
  <si>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</si>
  <si>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</si>
  <si>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</si>
  <si>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</si>
  <si>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</si>
  <si>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</si>
  <si>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</si>
  <si>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</si>
  <si>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</si>
  <si>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</si>
  <si>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</si>
  <si>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</si>
  <si>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</si>
  <si>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</si>
  <si>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</si>
  <si>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</si>
  <si>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</si>
  <si>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</si>
  <si>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</si>
  <si>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</si>
  <si>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</si>
  <si>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</si>
  <si>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</si>
  <si>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</si>
  <si>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</si>
  <si>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</si>
  <si>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</si>
  <si>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</si>
  <si>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</si>
  <si>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</si>
  <si>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</si>
  <si>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</si>
  <si>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</si>
  <si>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</si>
  <si>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</si>
  <si>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</si>
  <si>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</si>
  <si>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</si>
  <si>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</si>
  <si>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</si>
  <si>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</si>
  <si>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</si>
  <si>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</si>
  <si>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</si>
  <si>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</si>
  <si>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</si>
  <si>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</si>
  <si>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</si>
  <si>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</si>
  <si>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</si>
  <si>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</si>
  <si>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</si>
  <si>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</si>
  <si>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</si>
  <si>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</si>
  <si>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</si>
  <si>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</si>
  <si>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</si>
  <si>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</si>
  <si>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</si>
  <si>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</si>
  <si>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</si>
  <si>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</si>
  <si>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</si>
  <si>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</si>
  <si>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</si>
  <si>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</si>
  <si>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</si>
  <si>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</si>
  <si>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</si>
  <si>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</si>
  <si>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</si>
  <si>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</si>
  <si>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</si>
  <si>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</si>
  <si>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</si>
  <si>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</si>
  <si>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</si>
  <si>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</si>
  <si>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</si>
  <si>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</si>
  <si>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</si>
  <si>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</si>
  <si>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</si>
  <si>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</si>
  <si>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</si>
  <si>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</si>
  <si>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</si>
  <si>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</si>
  <si>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</si>
  <si>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</si>
  <si>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</si>
  <si>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</si>
  <si>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</si>
  <si>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</si>
  <si>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</si>
  <si>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</si>
  <si>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</si>
  <si>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</si>
  <si>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</si>
  <si>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</si>
  <si>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</si>
  <si>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</si>
  <si>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</si>
  <si>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</si>
  <si>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</si>
  <si>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</si>
  <si>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</si>
  <si>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</si>
  <si>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</si>
  <si>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</si>
  <si>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</si>
  <si>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</si>
  <si>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</si>
  <si>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</si>
  <si>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</si>
  <si>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</si>
  <si>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</si>
  <si>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</si>
  <si>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</si>
  <si>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</si>
  <si>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</si>
  <si>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</si>
  <si>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</si>
  <si>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</si>
  <si>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</si>
  <si>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</si>
  <si>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</si>
  <si>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</si>
  <si>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</si>
  <si>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</si>
  <si>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</si>
  <si>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</si>
  <si>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</si>
  <si>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</si>
  <si>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</si>
  <si>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</si>
  <si>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</si>
  <si>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</si>
  <si>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</si>
  <si>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</si>
  <si>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</si>
  <si>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</si>
  <si>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</si>
  <si>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</si>
  <si>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</si>
  <si>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</si>
  <si>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</si>
  <si>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</si>
  <si>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</si>
  <si>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</si>
  <si>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</si>
  <si>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</si>
  <si>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</si>
  <si>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</si>
  <si>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</si>
  <si>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</si>
  <si>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</si>
  <si>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</si>
  <si>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</si>
  <si>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</si>
  <si>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</si>
  <si>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</si>
  <si>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</si>
  <si>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</si>
  <si>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</si>
  <si>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</si>
  <si>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</si>
  <si>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</si>
  <si>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</si>
  <si>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</si>
  <si>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</si>
  <si>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</si>
  <si>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</si>
  <si>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</si>
  <si>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</si>
  <si>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</si>
  <si>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</si>
  <si>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</si>
  <si>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</si>
  <si>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</si>
  <si>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</si>
  <si>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</si>
  <si>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</si>
  <si>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</si>
  <si>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</si>
  <si>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</si>
  <si>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</si>
  <si>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</si>
  <si>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</si>
  <si>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</si>
  <si>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</si>
  <si>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</si>
  <si>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</si>
  <si>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</si>
  <si>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</si>
  <si>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</si>
  <si>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</si>
  <si>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</si>
  <si>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</si>
  <si>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</si>
  <si>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</si>
  <si>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</si>
  <si>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</si>
  <si>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</si>
  <si>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</si>
  <si>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</si>
  <si>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</si>
  <si>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</si>
  <si>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</si>
  <si>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</si>
  <si>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</si>
  <si>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</si>
  <si>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</si>
  <si>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</si>
  <si>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</si>
  <si>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</si>
  <si>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</si>
  <si>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</si>
  <si>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</si>
  <si>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</si>
  <si>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</si>
  <si>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</si>
  <si>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</si>
  <si>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</si>
  <si>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</si>
  <si>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</si>
  <si>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</si>
  <si>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</si>
  <si>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</si>
  <si>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</si>
  <si>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</si>
  <si>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</si>
  <si>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</si>
  <si>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</si>
  <si>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</si>
  <si>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</si>
  <si>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</si>
  <si>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</si>
  <si>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</si>
  <si>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</si>
  <si>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</si>
  <si>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</si>
  <si>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</si>
  <si>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</si>
  <si>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</si>
  <si>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</si>
  <si>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</si>
  <si>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</si>
  <si>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</si>
  <si>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</si>
  <si>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</si>
  <si>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</si>
  <si>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</si>
  <si>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</si>
  <si>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</si>
  <si>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</si>
  <si>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</si>
  <si>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</si>
  <si>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</si>
  <si>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</si>
  <si>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</si>
  <si>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</si>
  <si>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</si>
  <si>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</si>
  <si>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</si>
  <si>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</si>
  <si>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</si>
  <si>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</si>
  <si>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</si>
  <si>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</si>
  <si>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</si>
  <si>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</si>
  <si>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</si>
  <si>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</si>
  <si>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</si>
  <si>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</si>
  <si>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</si>
  <si>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</si>
  <si>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</si>
  <si>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</si>
  <si>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</si>
  <si>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</si>
  <si>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</si>
  <si>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</si>
  <si>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</si>
  <si>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</si>
  <si>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</si>
  <si>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</si>
  <si>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</si>
  <si>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</si>
  <si>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</si>
  <si>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</si>
  <si>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</si>
  <si>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</si>
  <si>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</si>
  <si>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</si>
  <si>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</si>
  <si>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</si>
  <si>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</si>
  <si>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</si>
  <si>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</si>
  <si>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</si>
  <si>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</si>
  <si>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</si>
  <si>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</si>
  <si>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</si>
  <si>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</si>
  <si>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</si>
  <si>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</si>
  <si>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</si>
  <si>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</si>
  <si>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</si>
  <si>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</si>
  <si>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</si>
  <si>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</si>
  <si>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</si>
  <si>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</si>
  <si>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</si>
  <si>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</si>
  <si>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</si>
  <si>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</si>
  <si>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</si>
  <si>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</si>
  <si>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</si>
  <si>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</si>
  <si>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</si>
  <si>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</si>
  <si>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</si>
  <si>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</si>
  <si>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</si>
  <si>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</si>
  <si>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</si>
  <si>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</si>
  <si>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</si>
  <si>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</si>
  <si>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</si>
  <si>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</si>
  <si>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</si>
  <si>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</si>
  <si>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</si>
  <si>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</si>
  <si>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</si>
  <si>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</si>
  <si>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</si>
  <si>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</si>
  <si>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</si>
  <si>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</si>
  <si>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</si>
  <si>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</si>
  <si>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</si>
  <si>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</si>
  <si>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</si>
  <si>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</si>
  <si>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</si>
  <si>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</si>
  <si>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</si>
  <si>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</si>
  <si>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</si>
  <si>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</si>
  <si>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</si>
  <si>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</si>
  <si>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</si>
  <si>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</si>
  <si>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</si>
  <si>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</si>
  <si>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</si>
  <si>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</si>
  <si>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</si>
  <si>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</si>
  <si>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</si>
  <si>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</si>
  <si>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</si>
  <si>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</si>
  <si>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</si>
  <si>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</si>
  <si>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</si>
  <si>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</si>
  <si>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</si>
  <si>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</si>
  <si>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</si>
  <si>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</si>
  <si>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</si>
  <si>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</si>
  <si>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</si>
  <si>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</si>
  <si>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</si>
  <si>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</si>
  <si>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</si>
  <si>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</si>
  <si>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</si>
  <si>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</si>
  <si>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</si>
  <si>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</si>
  <si>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</si>
  <si>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</si>
  <si>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</si>
  <si>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</si>
  <si>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</si>
  <si>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</si>
  <si>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</si>
  <si>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</si>
  <si>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</si>
  <si>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</si>
  <si>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</si>
  <si>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</si>
  <si>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</si>
  <si>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</si>
  <si>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</si>
  <si>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</si>
  <si>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</si>
  <si>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</si>
  <si>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</si>
  <si>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</si>
  <si>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</si>
  <si>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</si>
  <si>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</si>
  <si>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</si>
  <si>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</si>
  <si>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</si>
  <si>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</si>
  <si>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</si>
  <si>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</si>
  <si>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</si>
  <si>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</si>
  <si>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</si>
  <si>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</si>
  <si>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</si>
  <si>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</si>
  <si>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</si>
  <si>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</si>
  <si>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</si>
  <si>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</si>
  <si>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</si>
  <si>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</si>
  <si>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</si>
  <si>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</si>
  <si>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</si>
  <si>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</si>
  <si>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</si>
  <si>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</si>
  <si>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</si>
  <si>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</si>
  <si>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</si>
  <si>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</si>
  <si>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</si>
  <si>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</si>
  <si>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</si>
  <si>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</si>
  <si>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</si>
  <si>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</si>
  <si>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</si>
  <si>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</si>
  <si>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</si>
  <si>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</si>
  <si>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</si>
  <si>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</si>
  <si>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</si>
  <si>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</si>
  <si>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</si>
  <si>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</si>
  <si>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</si>
  <si>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</si>
  <si>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</si>
  <si>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</si>
  <si>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</si>
  <si>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</si>
  <si>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</si>
  <si>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</si>
  <si>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</si>
  <si>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</si>
  <si>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</si>
  <si>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</si>
  <si>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</si>
  <si>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</si>
  <si>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</si>
  <si>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</si>
  <si>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</si>
  <si>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</si>
  <si>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</si>
  <si>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</si>
  <si>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</si>
  <si>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</si>
  <si>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</si>
  <si>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</si>
  <si>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</si>
  <si>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</si>
  <si>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</si>
  <si>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</si>
  <si>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</si>
  <si>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</si>
  <si>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</si>
  <si>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</si>
  <si>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</si>
  <si>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</si>
  <si>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</si>
  <si>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</si>
  <si>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</si>
  <si>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</si>
  <si>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</si>
  <si>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</si>
  <si>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</si>
  <si>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</si>
  <si>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</si>
  <si>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</si>
  <si>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</si>
  <si>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</si>
  <si>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</si>
  <si>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</si>
  <si>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</si>
  <si>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</si>
  <si>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</si>
  <si>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</si>
  <si>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</si>
  <si>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</si>
  <si>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</si>
  <si>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</si>
  <si>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</si>
  <si>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</si>
  <si>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</si>
  <si>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</si>
  <si>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</si>
  <si>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</si>
  <si>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</si>
  <si>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</si>
  <si>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</si>
  <si>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</si>
  <si>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</si>
  <si>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</si>
  <si>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</si>
  <si>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</si>
  <si>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</si>
  <si>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</si>
  <si>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</si>
  <si>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</si>
  <si>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</si>
  <si>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</si>
  <si>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</si>
  <si>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</si>
  <si>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</si>
  <si>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</si>
  <si>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</si>
  <si>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</si>
  <si>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</si>
  <si>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</si>
  <si>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</si>
  <si>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</si>
  <si>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</si>
  <si>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</si>
  <si>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</si>
  <si>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</si>
  <si>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</si>
  <si>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</si>
  <si>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</si>
  <si>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</si>
  <si>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</si>
  <si>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</si>
  <si>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</si>
  <si>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</si>
  <si>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</si>
  <si>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</si>
  <si>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</si>
  <si>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</si>
  <si>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</si>
  <si>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</si>
  <si>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</si>
  <si>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</si>
  <si>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</si>
  <si>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</si>
  <si>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</si>
  <si>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</si>
  <si>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</si>
  <si>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</si>
  <si>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</si>
  <si>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</si>
  <si>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</si>
  <si>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</si>
  <si>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</si>
  <si>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</si>
  <si>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</si>
  <si>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</si>
  <si>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</si>
  <si>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</si>
  <si>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</si>
  <si>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</si>
  <si>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</si>
  <si>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</si>
  <si>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</si>
  <si>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</si>
  <si>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</si>
  <si>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</si>
  <si>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</si>
  <si>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</si>
  <si>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</si>
  <si>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</si>
  <si>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</si>
  <si>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</si>
  <si>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</si>
  <si>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</si>
  <si>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</si>
  <si>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</si>
  <si>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</si>
  <si>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</si>
  <si>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</si>
  <si>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</si>
  <si>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</si>
  <si>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</si>
  <si>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</si>
  <si>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</si>
  <si>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</si>
  <si>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</si>
  <si>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</si>
  <si>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</si>
  <si>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</si>
  <si>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</si>
  <si>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</si>
  <si>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</si>
  <si>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</si>
  <si>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</si>
  <si>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</si>
  <si>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</si>
  <si>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</si>
  <si>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</si>
  <si>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</si>
  <si>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</si>
  <si>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</si>
  <si>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</si>
  <si>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</si>
  <si>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</si>
  <si>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</si>
  <si>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</si>
  <si>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</si>
  <si>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</si>
  <si>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</si>
  <si>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</si>
  <si>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</si>
  <si>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</si>
  <si>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</si>
  <si>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</si>
  <si>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</si>
  <si>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</si>
  <si>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</si>
  <si>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</si>
  <si>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</si>
  <si>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</si>
  <si>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</si>
  <si>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</si>
  <si>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</si>
  <si>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</si>
  <si>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</si>
  <si>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</si>
  <si>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</si>
  <si>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</si>
  <si>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</si>
  <si>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</si>
  <si>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</si>
  <si>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</si>
  <si>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</si>
  <si>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</si>
  <si>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</si>
  <si>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</si>
  <si>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</si>
  <si>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</si>
  <si>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</si>
  <si>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</si>
  <si>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</si>
  <si>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</si>
  <si>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</si>
  <si>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</si>
  <si>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</si>
  <si>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</si>
  <si>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</si>
  <si>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</si>
  <si>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</si>
  <si>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</si>
  <si>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</si>
  <si>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</si>
  <si>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</si>
  <si>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</si>
  <si>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</si>
  <si>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</si>
  <si>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</si>
  <si>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</si>
  <si>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</si>
  <si>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</si>
  <si>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</si>
  <si>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</si>
  <si>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</si>
  <si>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</si>
  <si>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</si>
  <si>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</si>
  <si>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</si>
  <si>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</si>
  <si>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</si>
  <si>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</si>
  <si>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</si>
  <si>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</si>
  <si>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</si>
  <si>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</si>
  <si>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</si>
  <si>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</si>
  <si>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</si>
  <si>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</si>
  <si>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</si>
  <si>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</si>
  <si>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</si>
  <si>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</si>
  <si>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</si>
  <si>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</si>
  <si>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</si>
  <si>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</si>
  <si>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</si>
  <si>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</si>
  <si>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</si>
  <si>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</si>
  <si>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</si>
  <si>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</si>
  <si>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</si>
  <si>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</si>
  <si>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</si>
  <si>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</si>
  <si>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</si>
  <si>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</si>
  <si>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</si>
  <si>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</si>
  <si>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</si>
  <si>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</si>
  <si>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</si>
  <si>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</si>
  <si>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</si>
  <si>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</si>
  <si>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</si>
  <si>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</si>
  <si>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</si>
  <si>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</si>
  <si>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</si>
  <si>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</si>
  <si>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</si>
  <si>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</si>
  <si>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</si>
  <si>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</si>
  <si>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</si>
  <si>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</si>
  <si>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</si>
  <si>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</si>
  <si>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</si>
  <si>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</si>
  <si>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</si>
  <si>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</si>
  <si>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</si>
  <si>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</si>
  <si>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</si>
  <si>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</si>
  <si>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</si>
  <si>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</si>
  <si>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</si>
  <si>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</si>
  <si>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</si>
  <si>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</si>
  <si>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</si>
  <si>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</si>
  <si>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</si>
  <si>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</si>
  <si>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</si>
  <si>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</si>
  <si>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</si>
  <si>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</si>
  <si>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</si>
  <si>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</si>
  <si>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</si>
  <si>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</si>
  <si>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</si>
  <si>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</si>
  <si>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</si>
  <si>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</si>
  <si>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</si>
  <si>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</si>
  <si>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</si>
  <si>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</si>
  <si>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</si>
  <si>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</si>
  <si>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</si>
  <si>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</si>
  <si>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</si>
  <si>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</si>
  <si>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</si>
  <si>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</si>
  <si>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</si>
  <si>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</si>
  <si>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</si>
  <si>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</si>
  <si>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</si>
  <si>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</si>
  <si>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</si>
  <si>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</si>
  <si>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</si>
  <si>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</si>
  <si>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</si>
  <si>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</si>
  <si>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</si>
  <si>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</si>
  <si>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</si>
  <si>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</si>
  <si>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</si>
  <si>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</si>
  <si>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</si>
  <si>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</si>
  <si>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</si>
  <si>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</si>
  <si>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</si>
  <si>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</si>
  <si>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</si>
  <si>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</si>
  <si>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</si>
  <si>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</si>
  <si>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</si>
  <si>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</si>
  <si>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</si>
  <si>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</si>
  <si>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</si>
  <si>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</si>
  <si>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</si>
  <si>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</si>
  <si>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</si>
  <si>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</si>
  <si>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</si>
  <si>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</si>
  <si>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</si>
  <si>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</si>
  <si>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</si>
  <si>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</si>
  <si>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</si>
  <si>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</si>
  <si>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</si>
  <si>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</si>
  <si>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</si>
  <si>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</si>
  <si>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</si>
  <si>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</si>
  <si>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</si>
  <si>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</si>
  <si>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</si>
  <si>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</si>
  <si>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</si>
  <si>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</si>
  <si>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</si>
  <si>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</si>
  <si>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</si>
  <si>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</si>
  <si>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</si>
  <si>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</si>
  <si>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</si>
  <si>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</si>
  <si>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</si>
  <si>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</si>
  <si>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</si>
  <si>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</si>
  <si>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</si>
  <si>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</si>
  <si>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</si>
  <si>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</si>
  <si>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</si>
  <si>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</si>
  <si>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</si>
  <si>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</si>
  <si>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</si>
  <si>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</si>
  <si>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</si>
  <si>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</si>
  <si>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</si>
  <si>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</si>
  <si>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</si>
  <si>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</si>
  <si>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</si>
  <si>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</si>
  <si>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</si>
  <si>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</si>
  <si>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</si>
  <si>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</si>
  <si>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</si>
  <si>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</si>
  <si>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</si>
  <si>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</si>
  <si>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</si>
  <si>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</si>
  <si>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</si>
  <si>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</si>
  <si>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</si>
  <si>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</si>
  <si>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</si>
  <si>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</si>
  <si>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</si>
  <si>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</si>
  <si>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</si>
  <si>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</si>
  <si>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</si>
  <si>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</si>
  <si>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</si>
  <si>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</si>
  <si>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</si>
  <si>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</si>
  <si>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</si>
  <si>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</si>
  <si>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</si>
  <si>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</si>
  <si>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</si>
  <si>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</si>
  <si>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</si>
  <si>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</si>
  <si>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</si>
  <si>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</si>
  <si>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</si>
  <si>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</si>
  <si>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</si>
  <si>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</si>
  <si>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</si>
  <si>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</si>
  <si>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</si>
  <si>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</si>
  <si>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</si>
  <si>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</si>
  <si>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</si>
  <si>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</si>
  <si>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</si>
  <si>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</si>
  <si>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</si>
  <si>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</si>
  <si>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</si>
  <si>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</si>
  <si>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</si>
  <si>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</si>
  <si>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</si>
  <si>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</si>
  <si>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</si>
  <si>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</si>
  <si>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</si>
  <si>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</si>
  <si>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</si>
  <si>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</si>
  <si>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</si>
  <si>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</si>
  <si>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</si>
  <si>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</si>
  <si>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</si>
  <si>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</si>
  <si>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</si>
  <si>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</si>
  <si>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</si>
  <si>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</si>
  <si>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</si>
  <si>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</si>
  <si>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</si>
  <si>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</si>
  <si>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</si>
  <si>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</si>
  <si>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</si>
  <si>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</si>
  <si>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</si>
  <si>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</si>
  <si>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</si>
  <si>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</si>
  <si>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</si>
  <si>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</si>
  <si>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</si>
  <si>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</si>
  <si>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</si>
  <si>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</si>
  <si>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</si>
  <si>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</si>
  <si>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</si>
  <si>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</si>
  <si>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</si>
  <si>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</si>
  <si>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</si>
  <si>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</si>
  <si>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</si>
  <si>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</si>
  <si>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</si>
  <si>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</si>
  <si>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</si>
  <si>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</si>
  <si>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</si>
  <si>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</si>
  <si>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</si>
  <si>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</si>
  <si>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</si>
  <si>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</si>
  <si>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</si>
  <si>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</si>
  <si>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</si>
  <si>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</si>
  <si>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</si>
  <si>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</si>
  <si>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</si>
  <si>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</si>
  <si>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</si>
  <si>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</si>
  <si>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</si>
  <si>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</si>
  <si>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</si>
  <si>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</si>
  <si>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</si>
  <si>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</si>
  <si>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</si>
  <si>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</si>
  <si>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</si>
  <si>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</si>
  <si>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</si>
  <si>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</si>
  <si>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</si>
  <si>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</si>
  <si>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</si>
  <si>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</si>
  <si>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</si>
  <si>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</si>
  <si>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</si>
  <si>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</si>
  <si>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</si>
  <si>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</si>
  <si>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</si>
  <si>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</si>
  <si>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</si>
  <si>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</si>
  <si>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</si>
  <si>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</si>
  <si>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</si>
  <si>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</si>
  <si>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</si>
  <si>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</si>
  <si>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</si>
  <si>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</si>
  <si>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</si>
  <si>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</si>
  <si>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</si>
  <si>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</si>
  <si>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</si>
  <si>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</si>
  <si>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</si>
  <si>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</si>
  <si>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</si>
  <si>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</si>
  <si>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</si>
  <si>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</si>
  <si>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</si>
  <si>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</si>
  <si>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</si>
  <si>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</si>
  <si>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</si>
  <si>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</si>
  <si>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</si>
  <si>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</si>
  <si>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</si>
  <si>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</si>
  <si>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</si>
  <si>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</si>
  <si>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</si>
  <si>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</si>
  <si>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</si>
  <si>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</si>
  <si>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</si>
  <si>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</si>
  <si>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</si>
  <si>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</si>
  <si>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</si>
  <si>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</si>
  <si>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</si>
  <si>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</si>
  <si>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</si>
  <si>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</si>
  <si>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</si>
  <si>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</si>
  <si>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</si>
  <si>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</si>
  <si>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</si>
  <si>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</si>
  <si>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</si>
  <si>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</si>
  <si>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</si>
  <si>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</si>
  <si>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</si>
  <si>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</si>
  <si>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</si>
  <si>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</si>
  <si>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</si>
  <si>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</si>
  <si>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</si>
  <si>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</si>
  <si>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</si>
  <si>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</si>
  <si>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</si>
  <si>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</si>
  <si>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</si>
  <si>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</si>
  <si>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</si>
  <si>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</si>
  <si>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</si>
  <si>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</si>
  <si>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</si>
  <si>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</si>
  <si>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</si>
  <si>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</si>
  <si>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</si>
  <si>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</si>
  <si>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</si>
  <si>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</si>
  <si>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</si>
  <si>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</si>
  <si>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</si>
  <si>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</si>
  <si>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</si>
  <si>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</si>
  <si>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</si>
  <si>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</si>
  <si>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</si>
  <si>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</si>
  <si>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</si>
  <si>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</si>
  <si>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</si>
  <si>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</si>
  <si>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</si>
  <si>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</si>
  <si>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</si>
  <si>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</si>
  <si>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</si>
  <si>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</si>
  <si>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</si>
  <si>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</si>
  <si>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</si>
  <si>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</si>
  <si>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</si>
  <si>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</si>
  <si>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</si>
  <si>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</si>
  <si>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</si>
  <si>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</si>
  <si>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</si>
  <si>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</si>
  <si>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</si>
  <si>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</si>
  <si>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</si>
  <si>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</si>
  <si>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</si>
  <si>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</si>
  <si>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</si>
  <si>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</si>
  <si>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</si>
  <si>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</si>
  <si>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</si>
  <si>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</si>
  <si>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</si>
  <si>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</si>
  <si>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</si>
  <si>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</si>
  <si>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</si>
  <si>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</si>
  <si>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</si>
  <si>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</si>
  <si>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</si>
  <si>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</si>
  <si>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</si>
  <si>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</si>
  <si>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</si>
  <si>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</si>
  <si>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</si>
  <si>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</si>
  <si>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</si>
  <si>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</si>
  <si>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</si>
  <si>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</si>
  <si>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</si>
  <si>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</si>
  <si>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</si>
  <si>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</si>
  <si>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</si>
  <si>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</si>
  <si>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</si>
  <si>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</si>
  <si>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</si>
  <si>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</si>
  <si>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</si>
  <si>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</si>
  <si>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</si>
  <si>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</si>
  <si>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</si>
  <si>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</si>
  <si>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</si>
  <si>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</si>
  <si>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</si>
  <si>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</si>
  <si>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</si>
  <si>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</si>
  <si>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</si>
  <si>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</si>
  <si>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</si>
  <si>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</si>
  <si>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</si>
  <si>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</si>
  <si>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</si>
  <si>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</si>
  <si>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</si>
  <si>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</si>
  <si>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</si>
  <si>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</si>
  <si>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</si>
  <si>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</si>
  <si>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</si>
  <si>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</si>
  <si>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</si>
  <si>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</si>
  <si>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</si>
  <si>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</si>
  <si>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</si>
  <si>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</si>
  <si>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</si>
  <si>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</si>
  <si>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</si>
  <si>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</si>
  <si>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</si>
  <si>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</si>
  <si>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</si>
  <si>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</si>
  <si>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</si>
  <si>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</si>
  <si>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</si>
  <si>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</si>
  <si>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</si>
  <si>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</si>
  <si>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</si>
  <si>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</si>
  <si>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</si>
  <si>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</si>
  <si>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</si>
  <si>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</si>
  <si>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</si>
  <si>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</si>
  <si>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</si>
  <si>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</si>
  <si>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</si>
  <si>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</si>
  <si>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</si>
  <si>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</si>
  <si>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</si>
  <si>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</si>
  <si>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</si>
  <si>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</si>
  <si>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</si>
  <si>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</si>
  <si>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</si>
  <si>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</si>
  <si>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</si>
  <si>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</si>
  <si>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</si>
  <si>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</si>
  <si>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</si>
  <si>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</si>
  <si>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</si>
  <si>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</si>
  <si>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</si>
  <si>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</si>
  <si>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</si>
  <si>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</si>
  <si>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</si>
  <si>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</si>
  <si>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</si>
  <si>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</si>
  <si>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</si>
  <si>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</si>
  <si>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</si>
  <si>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</si>
  <si>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</si>
  <si>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</si>
  <si>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</si>
  <si>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</si>
  <si>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</si>
  <si>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</si>
  <si>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</si>
  <si>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</si>
  <si>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</si>
  <si>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</si>
  <si>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</si>
  <si>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</si>
  <si>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</si>
  <si>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</si>
  <si>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</si>
  <si>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</si>
  <si>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</si>
  <si>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</si>
  <si>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</si>
  <si>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</si>
  <si>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</si>
  <si>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</si>
  <si>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</si>
  <si>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</si>
  <si>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</si>
  <si>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</si>
  <si>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</si>
  <si>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</si>
  <si>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</si>
  <si>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</si>
  <si>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</si>
  <si>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</si>
  <si>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</si>
  <si>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</si>
  <si>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</si>
  <si>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</si>
  <si>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</si>
  <si>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</si>
  <si>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</si>
  <si>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</si>
  <si>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</si>
  <si>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</si>
  <si>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</si>
  <si>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</si>
  <si>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</si>
  <si>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</si>
  <si>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</si>
  <si>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</si>
  <si>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</si>
  <si>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</si>
  <si>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</si>
  <si>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</si>
  <si>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</si>
  <si>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</si>
  <si>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</si>
  <si>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</si>
  <si>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</si>
  <si>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</si>
  <si>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</si>
  <si>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</si>
  <si>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</si>
  <si>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</si>
  <si>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</si>
  <si>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</si>
  <si>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</si>
  <si>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</si>
  <si>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</si>
  <si>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</si>
  <si>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</si>
  <si>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</si>
  <si>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</si>
  <si>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</si>
  <si>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</si>
  <si>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</si>
  <si>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</si>
  <si>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</si>
  <si>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</si>
  <si>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</si>
  <si>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</si>
  <si>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</si>
  <si>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</si>
  <si>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</si>
  <si>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</si>
  <si>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</si>
  <si>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</si>
  <si>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</si>
  <si>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</si>
  <si>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</si>
  <si>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</si>
  <si>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</si>
  <si>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</si>
  <si>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</si>
  <si>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</si>
  <si>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</si>
  <si>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</si>
  <si>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</si>
  <si>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</si>
  <si>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</si>
  <si>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</si>
  <si>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</si>
  <si>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</si>
  <si>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</si>
  <si>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</si>
  <si>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</si>
  <si>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</si>
  <si>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</si>
  <si>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</si>
  <si>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</si>
  <si>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</si>
  <si>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</si>
  <si>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</si>
  <si>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</si>
  <si>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</si>
  <si>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</si>
  <si>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</si>
  <si>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</si>
  <si>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</si>
  <si>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</si>
  <si>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</si>
  <si>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</si>
  <si>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</si>
  <si>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</si>
  <si>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</si>
  <si>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</si>
  <si>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</si>
  <si>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</si>
  <si>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</si>
  <si>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</si>
  <si>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</si>
  <si>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</si>
  <si>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</si>
  <si>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</si>
  <si>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</si>
  <si>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</si>
  <si>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</si>
  <si>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</si>
  <si>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</si>
  <si>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</si>
  <si>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</si>
  <si>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</si>
  <si>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</si>
  <si>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</si>
  <si>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</si>
  <si>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</si>
  <si>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</si>
  <si>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</si>
  <si>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</si>
  <si>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</si>
  <si>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</si>
  <si>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</si>
  <si>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</si>
  <si>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</si>
  <si>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</si>
  <si>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</si>
  <si>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</si>
  <si>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</si>
  <si>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</si>
  <si>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</si>
  <si>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</si>
  <si>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</si>
  <si>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</si>
  <si>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</si>
  <si>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</si>
  <si>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</si>
  <si>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</si>
  <si>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</si>
  <si>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</si>
  <si>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</si>
  <si>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</si>
  <si>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</si>
  <si>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</si>
  <si>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</si>
  <si>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</si>
  <si>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</si>
  <si>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</si>
  <si>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</si>
  <si>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</si>
  <si>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</si>
  <si>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</si>
  <si>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</si>
  <si>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</si>
  <si>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</si>
  <si>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</si>
  <si>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</si>
  <si>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</si>
  <si>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</si>
  <si>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</si>
  <si>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</si>
  <si>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</si>
  <si>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</si>
  <si>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</si>
  <si>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</si>
  <si>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</si>
  <si>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</si>
  <si>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</si>
  <si>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</si>
  <si>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</si>
  <si>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</si>
  <si>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</si>
  <si>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</si>
  <si>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</si>
  <si>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</si>
  <si>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</si>
  <si>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</si>
  <si>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</si>
  <si>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</si>
  <si>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</si>
  <si>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</si>
  <si>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</si>
  <si>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</si>
  <si>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</si>
  <si>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</si>
  <si>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</si>
  <si>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</si>
  <si>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</si>
  <si>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</si>
  <si>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</si>
  <si>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</si>
  <si>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</si>
  <si>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</si>
  <si>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</si>
  <si>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</si>
  <si>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</si>
  <si>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</si>
  <si>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</si>
  <si>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</si>
  <si>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</si>
  <si>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</si>
  <si>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</si>
  <si>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</si>
  <si>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</si>
  <si>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</si>
  <si>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</si>
  <si>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</si>
  <si>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</si>
  <si>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</si>
  <si>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</si>
  <si>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</si>
  <si>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</si>
  <si>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</si>
  <si>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</si>
  <si>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</si>
  <si>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</si>
  <si>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</si>
  <si>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</si>
  <si>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</si>
  <si>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</si>
  <si>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</si>
  <si>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</si>
  <si>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</si>
  <si>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</si>
  <si>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</si>
  <si>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</si>
  <si>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</si>
  <si>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</si>
  <si>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</si>
  <si>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</si>
  <si>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</si>
  <si>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</si>
  <si>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</si>
  <si>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</si>
  <si>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</si>
  <si>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</si>
  <si>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</si>
  <si>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</si>
  <si>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</si>
  <si>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</si>
  <si>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</si>
  <si>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</si>
  <si>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</si>
  <si>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</si>
  <si>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</si>
  <si>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</si>
  <si>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</si>
  <si>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</si>
  <si>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</si>
  <si>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</si>
  <si>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</si>
  <si>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</si>
  <si>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</si>
  <si>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</si>
  <si>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</si>
  <si>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</si>
  <si>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</si>
  <si>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</si>
  <si>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</si>
  <si>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</si>
  <si>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</si>
  <si>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</si>
  <si>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</si>
  <si>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</si>
  <si>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</si>
  <si>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</si>
  <si>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</si>
  <si>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</si>
  <si>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</si>
  <si>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</si>
  <si>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</si>
  <si>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</si>
  <si>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</si>
  <si>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</si>
  <si>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</si>
  <si>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</si>
  <si>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</si>
  <si>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</si>
  <si>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</si>
  <si>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</si>
  <si>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</si>
  <si>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</si>
  <si>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</si>
  <si>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</si>
  <si>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</si>
  <si>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</si>
  <si>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</si>
  <si>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</si>
  <si>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</si>
  <si>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</si>
  <si>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</si>
  <si>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</si>
  <si>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</si>
  <si>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</si>
  <si>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</si>
  <si>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</si>
  <si>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</si>
  <si>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</si>
  <si>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</si>
  <si>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</si>
  <si>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</si>
  <si>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</si>
  <si>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</si>
  <si>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</si>
  <si>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</si>
  <si>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</si>
  <si>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</si>
  <si>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</si>
  <si>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</si>
  <si>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</si>
  <si>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</si>
  <si>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</si>
  <si>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</si>
  <si>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</si>
  <si>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</si>
  <si>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</si>
  <si>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</si>
  <si>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</si>
  <si>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</si>
  <si>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</si>
  <si>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</si>
  <si>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</si>
  <si>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</si>
  <si>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</si>
  <si>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</si>
  <si>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</si>
  <si>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</si>
  <si>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</si>
  <si>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</si>
  <si>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</si>
  <si>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</si>
  <si>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</si>
  <si>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</si>
  <si>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</si>
  <si>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</si>
  <si>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</si>
  <si>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</si>
  <si>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</si>
  <si>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</si>
  <si>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</si>
  <si>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</si>
  <si>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</si>
  <si>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</si>
  <si>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</si>
  <si>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</si>
  <si>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</si>
  <si>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</si>
  <si>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</si>
  <si>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</si>
  <si>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</si>
  <si>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</si>
  <si>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</si>
  <si>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</si>
  <si>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</si>
  <si>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</si>
  <si>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</si>
  <si>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</si>
  <si>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</si>
  <si>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</si>
  <si>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</si>
  <si>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</si>
  <si>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</si>
  <si>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</si>
  <si>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</si>
  <si>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</si>
  <si>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</si>
  <si>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</si>
  <si>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</si>
  <si>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</si>
  <si>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</si>
  <si>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</si>
  <si>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</si>
  <si>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</si>
  <si>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</si>
  <si>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</si>
  <si>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</si>
  <si>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</si>
  <si>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</si>
  <si>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</si>
  <si>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</si>
  <si>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</si>
  <si>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</si>
  <si>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</si>
  <si>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</si>
  <si>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</si>
  <si>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</si>
  <si>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</si>
  <si>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</si>
  <si>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</si>
  <si>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</si>
  <si>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</si>
  <si>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</si>
  <si>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</si>
  <si>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</si>
  <si>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</si>
  <si>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</si>
  <si>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</si>
  <si>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</si>
  <si>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</si>
  <si>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</si>
  <si>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</si>
  <si>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</si>
  <si>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</si>
  <si>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</si>
  <si>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</si>
  <si>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</si>
  <si>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</si>
  <si>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</si>
  <si>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</si>
  <si>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</si>
  <si>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</si>
  <si>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</si>
  <si>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</si>
  <si>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</si>
  <si>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</si>
  <si>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</si>
  <si>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</si>
  <si>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</si>
  <si>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</si>
  <si>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</si>
  <si>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</si>
  <si>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</si>
  <si>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</si>
  <si>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</si>
  <si>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</si>
  <si>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</si>
  <si>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</si>
  <si>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</si>
  <si>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</si>
  <si>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</si>
  <si>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</si>
  <si>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</si>
  <si>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</si>
  <si>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</si>
  <si>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</si>
  <si>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</si>
  <si>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</si>
  <si>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</si>
  <si>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</si>
  <si>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</si>
  <si>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</si>
  <si>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</si>
  <si>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</si>
  <si>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</si>
  <si>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</si>
  <si>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</si>
  <si>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</si>
  <si>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</si>
  <si>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</si>
  <si>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</si>
  <si>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</si>
  <si>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</si>
  <si>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</si>
  <si>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</si>
  <si>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</si>
  <si>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</si>
  <si>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</si>
  <si>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</si>
  <si>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</si>
  <si>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</si>
  <si>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</si>
  <si>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</si>
  <si>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</si>
  <si>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</si>
  <si>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</si>
  <si>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</si>
  <si>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</si>
  <si>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</si>
  <si>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</si>
  <si>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</si>
  <si>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</si>
  <si>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</si>
  <si>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</si>
  <si>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</si>
  <si>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</si>
  <si>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</si>
  <si>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</si>
  <si>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</si>
  <si>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</si>
  <si>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</si>
  <si>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</si>
  <si>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</si>
  <si>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</si>
  <si>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</si>
  <si>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</si>
  <si>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</si>
  <si>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</si>
  <si>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</si>
  <si>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</si>
  <si>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</si>
  <si>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</si>
  <si>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</si>
  <si>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</si>
  <si>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</si>
  <si>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</si>
  <si>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</si>
  <si>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</si>
  <si>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</si>
  <si>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</si>
  <si>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</si>
  <si>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</si>
  <si>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</si>
  <si>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</si>
  <si>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</si>
  <si>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</si>
  <si>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</si>
  <si>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</si>
  <si>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</si>
  <si>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</si>
  <si>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</si>
  <si>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</si>
  <si>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</si>
  <si>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</si>
  <si>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</si>
  <si>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</si>
  <si>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</si>
  <si>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</si>
  <si>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</si>
  <si>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</si>
  <si>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</si>
  <si>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</si>
  <si>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</si>
  <si>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</si>
  <si>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</si>
  <si>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</si>
  <si>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</si>
  <si>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</si>
  <si>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</si>
  <si>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</si>
  <si>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</si>
  <si>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</si>
  <si>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</si>
  <si>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</si>
  <si>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</si>
  <si>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</si>
  <si>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</si>
  <si>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</si>
  <si>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</si>
  <si>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</si>
  <si>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</si>
  <si>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</si>
  <si>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</si>
  <si>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</si>
  <si>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</si>
  <si>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</si>
  <si>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</si>
  <si>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</si>
  <si>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</si>
  <si>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</si>
  <si>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</si>
  <si>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</si>
  <si>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</si>
  <si>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</si>
  <si>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</si>
  <si>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</si>
  <si>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</si>
  <si>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</si>
  <si>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</si>
  <si>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</si>
  <si>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</si>
  <si>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</si>
  <si>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</si>
  <si>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</si>
  <si>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</si>
  <si>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</si>
  <si>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</si>
  <si>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</si>
  <si>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</si>
  <si>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</si>
  <si>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</si>
  <si>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</si>
  <si>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</si>
  <si>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</si>
  <si>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</si>
  <si>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</si>
  <si>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</si>
  <si>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</si>
  <si>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</si>
  <si>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</si>
  <si>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</si>
  <si>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</si>
  <si>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</si>
  <si>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</si>
  <si>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</si>
  <si>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</si>
  <si>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</si>
  <si>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</si>
  <si>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</si>
  <si>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</si>
  <si>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</si>
  <si>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</si>
  <si>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</si>
  <si>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</si>
  <si>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</si>
  <si>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</si>
  <si>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</si>
  <si>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</si>
  <si>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</si>
  <si>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</si>
  <si>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</si>
  <si>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</si>
  <si>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</si>
  <si>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</si>
  <si>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</si>
  <si>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</si>
  <si>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</si>
  <si>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</si>
  <si>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</si>
  <si>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</si>
  <si>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</si>
  <si>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</si>
  <si>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</si>
  <si>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</si>
  <si>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</si>
  <si>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</si>
  <si>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</si>
  <si>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</si>
  <si>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</si>
  <si>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</si>
  <si>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</si>
  <si>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</si>
  <si>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</si>
  <si>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</si>
  <si>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</si>
  <si>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</si>
  <si>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</si>
  <si>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</si>
  <si>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</si>
  <si>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</si>
  <si>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</si>
  <si>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</si>
  <si>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</si>
  <si>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</si>
  <si>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</si>
  <si>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</si>
  <si>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</si>
  <si>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</si>
  <si>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</si>
  <si>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</si>
  <si>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</si>
  <si>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</si>
  <si>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</si>
  <si>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</si>
  <si>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</si>
  <si>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</si>
  <si>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</si>
  <si>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</si>
  <si>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</si>
  <si>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</si>
  <si>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</si>
  <si>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</si>
  <si>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</si>
  <si>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</si>
  <si>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</si>
  <si>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</si>
  <si>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</si>
  <si>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</si>
  <si>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</si>
  <si>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</si>
  <si>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</si>
  <si>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</si>
  <si>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</si>
  <si>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</si>
  <si>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</si>
  <si>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</si>
  <si>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</si>
  <si>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</si>
  <si>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</si>
  <si>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</si>
  <si>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</si>
  <si>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</si>
  <si>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</si>
  <si>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</si>
  <si>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</si>
  <si>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</si>
  <si>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</si>
  <si>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</si>
  <si>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</si>
  <si>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</si>
  <si>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</si>
  <si>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</si>
  <si>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</si>
  <si>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</si>
  <si>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</si>
  <si>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</si>
  <si>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</si>
  <si>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</si>
  <si>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</si>
  <si>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</si>
  <si>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</si>
  <si>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</si>
  <si>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</si>
  <si>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</si>
  <si>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</si>
  <si>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</si>
  <si>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</si>
  <si>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</si>
  <si>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</si>
  <si>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</si>
  <si>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</si>
  <si>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</si>
  <si>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</si>
  <si>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</si>
  <si>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</si>
  <si>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</si>
  <si>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</si>
  <si>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</si>
  <si>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</si>
  <si>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</si>
  <si>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</si>
  <si>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</si>
  <si>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</si>
  <si>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</si>
  <si>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</si>
  <si>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</si>
  <si>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</si>
  <si>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</si>
  <si>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</si>
  <si>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</si>
  <si>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</si>
  <si>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</si>
  <si>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</si>
  <si>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</si>
  <si>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</si>
  <si>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</si>
  <si>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</si>
  <si>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</si>
  <si>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</si>
  <si>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</si>
  <si>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</si>
  <si>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</si>
  <si>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</si>
  <si>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</si>
  <si>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</si>
  <si>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</si>
  <si>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</si>
  <si>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</si>
  <si>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</si>
  <si>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</si>
  <si>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</si>
  <si>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</si>
  <si>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</si>
  <si>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</si>
  <si>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</si>
  <si>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</si>
  <si>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</si>
  <si>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</si>
  <si>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</si>
  <si>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</si>
  <si>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</si>
  <si>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</si>
  <si>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</si>
  <si>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</si>
  <si>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</si>
  <si>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</si>
  <si>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</si>
  <si>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</si>
  <si>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</si>
  <si>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</si>
  <si>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</si>
  <si>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</si>
  <si>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</si>
  <si>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</si>
  <si>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</si>
  <si>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</si>
  <si>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</si>
  <si>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</si>
  <si>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</si>
  <si>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</si>
  <si>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</si>
  <si>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</si>
  <si>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</si>
  <si>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</si>
  <si>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</si>
  <si>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</si>
  <si>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</si>
  <si>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</si>
  <si>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</si>
  <si>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</si>
  <si>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</si>
  <si>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</si>
  <si>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</si>
  <si>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</si>
  <si>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</si>
  <si>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</si>
  <si>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</si>
  <si>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</si>
  <si>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</si>
  <si>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</si>
  <si>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</si>
  <si>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</si>
  <si>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</si>
  <si>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</si>
  <si>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</si>
  <si>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</si>
  <si>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</si>
  <si>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</si>
  <si>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</si>
  <si>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</si>
  <si>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</si>
  <si>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</si>
  <si>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</si>
  <si>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</si>
  <si>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</si>
  <si>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</si>
  <si>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</si>
  <si>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</si>
  <si>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</si>
  <si>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</si>
  <si>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</si>
  <si>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</si>
  <si>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</si>
  <si>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</si>
  <si>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</si>
  <si>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</si>
  <si>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</si>
  <si>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</si>
  <si>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</si>
  <si>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</si>
  <si>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</si>
  <si>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</si>
  <si>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</si>
  <si>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</si>
  <si>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</si>
  <si>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</si>
  <si>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</si>
  <si>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</si>
  <si>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</si>
  <si>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</si>
  <si>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</si>
  <si>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</si>
  <si>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</si>
  <si>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</si>
  <si>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</si>
  <si>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</si>
  <si>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</si>
  <si>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</si>
  <si>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</si>
  <si>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</si>
  <si>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</si>
  <si>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</si>
  <si>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</si>
  <si>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</si>
  <si>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</si>
  <si>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</si>
  <si>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</si>
  <si>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</si>
  <si>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</si>
  <si>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</si>
  <si>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</si>
  <si>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</si>
  <si>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</si>
  <si>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</si>
  <si>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</si>
  <si>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</si>
  <si>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</si>
  <si>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</si>
  <si>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</si>
  <si>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</si>
  <si>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</si>
  <si>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</si>
  <si>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</si>
  <si>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</si>
  <si>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</si>
  <si>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</si>
  <si>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</si>
  <si>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</si>
  <si>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</si>
  <si>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</si>
  <si>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</si>
  <si>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</si>
  <si>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</si>
  <si>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</si>
  <si>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</si>
  <si>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</si>
  <si>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</si>
  <si>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</si>
  <si>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</si>
  <si>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</si>
  <si>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</si>
  <si>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</si>
  <si>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</si>
  <si>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</si>
  <si>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</si>
  <si>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</si>
  <si>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</si>
  <si>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</si>
  <si>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</si>
  <si>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</si>
  <si>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</si>
  <si>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</si>
  <si>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</si>
  <si>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</si>
  <si>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</si>
  <si>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</si>
  <si>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</si>
  <si>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</si>
  <si>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</si>
  <si>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</si>
  <si>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</si>
  <si>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</si>
  <si>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</si>
  <si>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</si>
  <si>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</si>
  <si>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</si>
  <si>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</si>
  <si>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</si>
  <si>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</si>
  <si>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</si>
  <si>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</si>
  <si>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</si>
  <si>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</si>
  <si>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</si>
  <si>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</si>
  <si>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</si>
  <si>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</si>
  <si>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</si>
  <si>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</si>
  <si>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</si>
  <si>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</si>
  <si>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</si>
  <si>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</si>
  <si>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</si>
  <si>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</si>
  <si>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</si>
  <si>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</si>
  <si>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</si>
  <si>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</si>
  <si>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</si>
  <si>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</si>
  <si>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</si>
  <si>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</si>
  <si>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</si>
  <si>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</si>
  <si>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</si>
  <si>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</si>
  <si>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</si>
  <si>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</si>
  <si>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</si>
  <si>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</si>
  <si>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</si>
  <si>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</si>
  <si>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</si>
  <si>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</si>
  <si>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</si>
  <si>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</si>
  <si>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</si>
  <si>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</si>
  <si>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</si>
  <si>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</si>
  <si>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</si>
  <si>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</si>
  <si>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</si>
  <si>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</si>
  <si>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</si>
  <si>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</si>
  <si>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</si>
  <si>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</si>
  <si>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</si>
  <si>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</si>
  <si>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</si>
  <si>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</si>
  <si>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</si>
  <si>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</si>
  <si>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</si>
  <si>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</si>
  <si>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</si>
  <si>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</si>
  <si>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</si>
  <si>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</si>
  <si>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</si>
  <si>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</si>
  <si>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</si>
  <si>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</si>
  <si>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</si>
  <si>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</si>
  <si>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</si>
  <si>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</si>
  <si>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</si>
  <si>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</si>
  <si>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</si>
  <si>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</si>
  <si>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</si>
  <si>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</si>
  <si>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</si>
  <si>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</si>
  <si>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</si>
  <si>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</si>
  <si>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</si>
  <si>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</si>
  <si>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</si>
  <si>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</si>
  <si>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</si>
  <si>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</si>
  <si>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</si>
  <si>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</si>
  <si>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</si>
  <si>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</si>
  <si>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</si>
  <si>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</si>
  <si>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</si>
  <si>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</si>
  <si>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</si>
  <si>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</si>
  <si>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</si>
  <si>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</si>
  <si>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</si>
  <si>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</si>
  <si>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</si>
  <si>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</si>
  <si>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</si>
  <si>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</si>
  <si>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</si>
  <si>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</si>
  <si>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</si>
  <si>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</si>
  <si>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</si>
  <si>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</si>
  <si>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</si>
  <si>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</si>
  <si>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</si>
  <si>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</si>
  <si>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</si>
  <si>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</si>
  <si>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</si>
  <si>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</si>
  <si>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</si>
  <si>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</si>
  <si>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</si>
  <si>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</si>
  <si>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</si>
  <si>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</si>
  <si>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</si>
  <si>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</si>
  <si>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</si>
  <si>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</si>
  <si>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</si>
  <si>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</si>
  <si>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</si>
  <si>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</si>
  <si>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</si>
  <si>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</si>
  <si>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</si>
  <si>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</si>
  <si>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</si>
  <si>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</si>
  <si>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</si>
  <si>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</si>
  <si>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</si>
  <si>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</si>
  <si>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</si>
  <si>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</si>
  <si>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</si>
  <si>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</si>
  <si>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</si>
  <si>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</si>
  <si>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</si>
  <si>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</si>
  <si>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</si>
  <si>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</si>
  <si>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</si>
  <si>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</si>
  <si>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</si>
  <si>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</si>
  <si>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</si>
  <si>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</si>
  <si>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</si>
  <si>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</si>
  <si>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</si>
  <si>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</si>
  <si>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</si>
  <si>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</si>
  <si>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</si>
  <si>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</si>
  <si>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</si>
  <si>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</si>
  <si>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</si>
  <si>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</si>
  <si>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</si>
  <si>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</si>
  <si>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</si>
  <si>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</si>
  <si>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</si>
  <si>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</si>
  <si>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</si>
  <si>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</si>
  <si>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</si>
  <si>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</si>
  <si>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</si>
  <si>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</si>
  <si>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</si>
  <si>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</si>
  <si>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</si>
  <si>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</si>
  <si>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</si>
  <si>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</si>
  <si>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</si>
  <si>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</si>
  <si>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</si>
  <si>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</si>
  <si>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</si>
  <si>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</si>
  <si>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</si>
  <si>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</si>
  <si>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</si>
  <si>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</si>
  <si>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</si>
  <si>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</si>
  <si>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</si>
  <si>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</si>
  <si>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</si>
  <si>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</si>
  <si>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</si>
  <si>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</si>
  <si>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</si>
  <si>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</si>
  <si>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</si>
  <si>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</si>
  <si>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</si>
  <si>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</si>
  <si>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</si>
  <si>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</si>
  <si>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</si>
  <si>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</si>
  <si>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</si>
  <si>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</si>
  <si>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</si>
  <si>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</si>
  <si>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</si>
  <si>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</si>
  <si>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</si>
  <si>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</si>
  <si>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</si>
  <si>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</si>
  <si>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</si>
  <si>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</si>
  <si>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</si>
  <si>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</si>
  <si>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</si>
  <si>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</si>
  <si>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</si>
  <si>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</si>
  <si>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</si>
  <si>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</si>
  <si>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</si>
  <si>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</si>
  <si>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</si>
  <si>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</si>
  <si>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</si>
  <si>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</si>
  <si>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</si>
  <si>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</si>
  <si>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</si>
  <si>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</si>
  <si>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</si>
  <si>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</si>
  <si>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</si>
  <si>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</si>
  <si>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</si>
  <si>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</si>
  <si>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</si>
  <si>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</si>
  <si>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</si>
  <si>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</si>
  <si>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</si>
  <si>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</si>
  <si>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</si>
  <si>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</si>
  <si>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</si>
  <si>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</si>
  <si>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</si>
  <si>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</si>
  <si>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</si>
  <si>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</si>
  <si>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</si>
  <si>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</si>
  <si>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</si>
  <si>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</si>
  <si>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</si>
  <si>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</si>
  <si>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</si>
  <si>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</si>
  <si>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</si>
  <si>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</si>
  <si>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</si>
  <si>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</si>
  <si>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</si>
  <si>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</si>
  <si>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</si>
  <si>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</si>
  <si>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</si>
  <si>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</si>
  <si>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</si>
  <si>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</si>
  <si>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</si>
  <si>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</si>
  <si>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</si>
  <si>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</si>
  <si>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</si>
  <si>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</si>
  <si>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</si>
  <si>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</si>
  <si>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</si>
  <si>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</si>
  <si>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</si>
  <si>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</si>
  <si>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</si>
  <si>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</si>
  <si>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</si>
  <si>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</si>
  <si>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</si>
  <si>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</si>
  <si>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</si>
  <si>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</si>
  <si>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</si>
  <si>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</si>
  <si>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</si>
  <si>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</si>
  <si>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</si>
  <si>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</si>
  <si>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</si>
  <si>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</si>
  <si>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</si>
  <si>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</si>
  <si>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</si>
  <si>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</si>
  <si>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</si>
  <si>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</si>
  <si>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</si>
  <si>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</si>
  <si>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</si>
  <si>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</si>
  <si>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</si>
  <si>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</si>
  <si>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</si>
  <si>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</si>
  <si>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</si>
  <si>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</si>
  <si>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</si>
  <si>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</si>
  <si>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</si>
  <si>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</si>
  <si>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</si>
  <si>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</si>
  <si>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</si>
  <si>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</si>
  <si>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</si>
  <si>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</si>
  <si>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</si>
  <si>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</si>
  <si>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</si>
  <si>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</si>
  <si>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</si>
  <si>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</si>
  <si>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</si>
  <si>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</si>
  <si>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</si>
  <si>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</si>
  <si>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</si>
  <si>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</si>
  <si>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</si>
  <si>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</si>
  <si>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</si>
  <si>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</si>
  <si>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</si>
  <si>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</si>
  <si>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</si>
  <si>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</si>
  <si>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</si>
  <si>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</si>
  <si>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</si>
  <si>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</si>
  <si>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</si>
  <si>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</si>
  <si>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</si>
  <si>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</si>
  <si>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</si>
  <si>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</si>
  <si>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</si>
  <si>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</si>
  <si>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</si>
  <si>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</si>
  <si>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</si>
  <si>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</si>
  <si>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</si>
  <si>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</si>
  <si>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</si>
  <si>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</si>
  <si>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</si>
  <si>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</si>
  <si>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</si>
  <si>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</si>
  <si>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</si>
  <si>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</si>
  <si>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</si>
  <si>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</si>
  <si>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</si>
  <si>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</si>
  <si>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</si>
  <si>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</si>
  <si>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</si>
  <si>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</si>
  <si>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</si>
  <si>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</si>
  <si>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</si>
  <si>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</si>
  <si>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</si>
  <si>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</si>
  <si>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</si>
  <si>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</si>
  <si>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</si>
  <si>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</si>
  <si>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</si>
  <si>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</si>
  <si>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</si>
  <si>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</si>
  <si>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</si>
  <si>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</si>
  <si>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</si>
  <si>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</si>
  <si>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</si>
  <si>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</si>
  <si>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</si>
  <si>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</si>
  <si>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</si>
  <si>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</si>
  <si>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</si>
  <si>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</si>
  <si>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</si>
  <si>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</si>
  <si>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</si>
  <si>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</si>
  <si>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</si>
  <si>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</si>
  <si>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</si>
  <si>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</si>
  <si>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</si>
  <si>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</si>
  <si>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</si>
  <si>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</si>
  <si>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</si>
  <si>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</si>
  <si>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</si>
  <si>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</si>
  <si>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</si>
  <si>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</si>
  <si>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</si>
  <si>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</si>
  <si>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</si>
  <si>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</si>
  <si>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</si>
  <si>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</si>
  <si>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</si>
  <si>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</si>
  <si>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</si>
  <si>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</si>
  <si>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</si>
  <si>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</si>
  <si>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</si>
  <si>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</si>
  <si>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</si>
  <si>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</si>
  <si>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</si>
  <si>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</si>
  <si>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</si>
  <si>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</si>
  <si>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</si>
  <si>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</si>
  <si>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</si>
  <si>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</si>
  <si>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</si>
  <si>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</si>
  <si>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</si>
  <si>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</si>
  <si>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</si>
  <si>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</si>
  <si>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</si>
  <si>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</si>
  <si>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</si>
  <si>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</si>
  <si>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</si>
  <si>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</si>
  <si>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</si>
  <si>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</si>
  <si>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</si>
  <si>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</si>
  <si>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</si>
  <si>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</si>
  <si>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</si>
  <si>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</si>
  <si>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</si>
  <si>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</si>
  <si>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</si>
  <si>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</si>
  <si>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</si>
  <si>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</si>
  <si>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</si>
  <si>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</si>
  <si>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</si>
  <si>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</si>
  <si>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</si>
  <si>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</si>
  <si>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</si>
  <si>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</si>
  <si>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</si>
  <si>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</si>
  <si>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</si>
  <si>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</si>
  <si>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</si>
  <si>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</si>
  <si>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</si>
  <si>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</si>
  <si>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</si>
  <si>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</si>
  <si>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</si>
  <si>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</si>
  <si>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</si>
  <si>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</si>
  <si>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</si>
  <si>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</si>
  <si>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</si>
  <si>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</si>
  <si>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</si>
  <si>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</si>
  <si>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</si>
  <si>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</si>
  <si>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</si>
  <si>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</si>
  <si>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</si>
  <si>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</si>
  <si>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</si>
  <si>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</si>
  <si>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</si>
  <si>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</si>
  <si>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</si>
  <si>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</si>
  <si>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</si>
  <si>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</si>
  <si>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</si>
  <si>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</si>
  <si>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</si>
  <si>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</si>
  <si>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</si>
  <si>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</si>
  <si>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</si>
  <si>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</si>
  <si>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</si>
  <si>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</si>
  <si>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</si>
  <si>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</si>
  <si>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</si>
  <si>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</si>
  <si>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</si>
  <si>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</si>
  <si>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</si>
  <si>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</si>
  <si>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</si>
  <si>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</si>
  <si>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</si>
  <si>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</si>
  <si>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</si>
  <si>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</si>
  <si>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</si>
  <si>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</si>
  <si>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</si>
  <si>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</si>
  <si>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</si>
  <si>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</si>
  <si>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</si>
  <si>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</si>
  <si>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</si>
  <si>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</si>
  <si>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</si>
  <si>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</si>
  <si>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</si>
  <si>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</si>
  <si>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</si>
  <si>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</si>
  <si>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</si>
  <si>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</si>
  <si>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</si>
  <si>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</si>
  <si>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</si>
  <si>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</si>
  <si>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</si>
  <si>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</si>
  <si>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</si>
  <si>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</si>
  <si>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</si>
  <si>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</si>
  <si>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</si>
  <si>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</si>
  <si>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</si>
  <si>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</si>
  <si>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</si>
  <si>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</si>
  <si>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</si>
  <si>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</si>
  <si>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</si>
  <si>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</si>
  <si>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</si>
  <si>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</si>
  <si>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</si>
  <si>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</si>
  <si>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</si>
  <si>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</si>
  <si>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</si>
  <si>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</si>
  <si>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</si>
  <si>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</si>
  <si>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</si>
  <si>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</si>
  <si>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</si>
  <si>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</si>
  <si>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</si>
  <si>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</si>
  <si>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</si>
  <si>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</si>
  <si>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</si>
  <si>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</si>
  <si>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</si>
  <si>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</si>
  <si>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</si>
  <si>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</si>
  <si>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</si>
  <si>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</si>
  <si>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</si>
  <si>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</si>
  <si>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</si>
  <si>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</si>
  <si>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</si>
  <si>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</si>
  <si>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</si>
  <si>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</si>
  <si>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</si>
  <si>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</si>
  <si>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</si>
  <si>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</si>
  <si>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</si>
  <si>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</si>
  <si>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</si>
  <si>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</si>
  <si>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</si>
  <si>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</si>
  <si>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</si>
  <si>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</si>
  <si>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</si>
  <si>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</si>
  <si>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</si>
  <si>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</si>
  <si>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</si>
  <si>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</si>
  <si>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</si>
  <si>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</si>
  <si>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</si>
  <si>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</si>
  <si>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</si>
  <si>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</si>
  <si>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</si>
  <si>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</si>
  <si>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</si>
  <si>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</si>
  <si>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</si>
  <si>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</si>
  <si>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</si>
  <si>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</si>
  <si>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</si>
  <si>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</si>
  <si>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</si>
  <si>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</si>
  <si>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</si>
  <si>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</si>
  <si>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</si>
  <si>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</si>
  <si>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</si>
  <si>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</si>
  <si>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</si>
  <si>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</si>
  <si>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</si>
  <si>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</si>
  <si>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</si>
  <si>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</si>
  <si>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</si>
  <si>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</si>
  <si>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</si>
  <si>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</si>
  <si>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</si>
  <si>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</si>
  <si>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</si>
  <si>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</si>
  <si>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</si>
  <si>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</si>
  <si>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</si>
  <si>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</si>
  <si>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</si>
  <si>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</si>
  <si>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</si>
  <si>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</si>
  <si>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</si>
  <si>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</si>
  <si>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</si>
  <si>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</si>
  <si>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</si>
  <si>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</si>
  <si>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</si>
  <si>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</si>
  <si>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</si>
  <si>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</si>
  <si>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</si>
  <si>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</si>
  <si>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</si>
  <si>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</si>
  <si>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</si>
  <si>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</si>
  <si>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</si>
  <si>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</si>
  <si>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</si>
  <si>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</si>
  <si>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</si>
  <si>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</si>
  <si>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</si>
  <si>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</si>
  <si>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</si>
  <si>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</si>
  <si>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</si>
  <si>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</si>
  <si>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</si>
  <si>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</si>
  <si>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</si>
  <si>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</si>
  <si>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</si>
  <si>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</si>
  <si>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</si>
  <si>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</si>
  <si>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</si>
  <si>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</si>
  <si>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</si>
  <si>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</si>
  <si>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</si>
  <si>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</si>
  <si>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</si>
  <si>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</si>
  <si>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</si>
  <si>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</si>
  <si>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</si>
  <si>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</si>
  <si>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</si>
  <si>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</si>
  <si>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</si>
  <si>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</si>
  <si>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</si>
  <si>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</si>
  <si>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</si>
  <si>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</si>
  <si>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</si>
  <si>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</si>
  <si>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</si>
  <si>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</si>
  <si>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</si>
  <si>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</si>
  <si>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</si>
  <si>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</si>
  <si>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</si>
  <si>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</si>
  <si>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</si>
  <si>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</si>
  <si>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</si>
  <si>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</si>
  <si>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</si>
  <si>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</si>
  <si>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</si>
  <si>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</si>
  <si>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</si>
  <si>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</si>
  <si>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</si>
  <si>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</si>
  <si>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</si>
  <si>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</si>
  <si>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</si>
  <si>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</si>
  <si>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</si>
  <si>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</si>
  <si>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</si>
  <si>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</si>
  <si>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</si>
  <si>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</si>
  <si>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</si>
  <si>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</si>
  <si>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</si>
  <si>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</si>
  <si>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</si>
  <si>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</si>
  <si>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</si>
  <si>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</si>
  <si>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</si>
  <si>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</si>
  <si>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</si>
  <si>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</si>
  <si>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</si>
  <si>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</si>
  <si>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</si>
  <si>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</si>
  <si>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</si>
  <si>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</si>
  <si>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</si>
  <si>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</si>
  <si>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</si>
  <si>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</si>
  <si>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</si>
  <si>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</si>
  <si>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</si>
  <si>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</si>
  <si>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</si>
  <si>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</si>
  <si>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</si>
  <si>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</si>
  <si>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</si>
  <si>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</si>
  <si>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</si>
  <si>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</si>
  <si>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</si>
  <si>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</si>
  <si>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</si>
  <si>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</si>
  <si>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</si>
  <si>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</si>
  <si>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</si>
  <si>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</si>
  <si>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</si>
  <si>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</si>
  <si>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</si>
  <si>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</si>
  <si>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</si>
  <si>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</si>
  <si>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</si>
  <si>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</si>
  <si>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</si>
  <si>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</si>
  <si>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</si>
  <si>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</si>
  <si>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</si>
  <si>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</si>
  <si>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</si>
  <si>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</si>
  <si>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</si>
  <si>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</si>
  <si>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</si>
  <si>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</si>
  <si>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</si>
  <si>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</si>
  <si>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</si>
  <si>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</si>
  <si>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</si>
  <si>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</si>
  <si>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</si>
  <si>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</si>
  <si>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</si>
  <si>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</si>
  <si>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</si>
  <si>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</si>
  <si>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</si>
  <si>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</si>
  <si>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</si>
  <si>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</si>
  <si>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</si>
  <si>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</si>
  <si>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</si>
  <si>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</si>
  <si>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</si>
  <si>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</si>
  <si>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</si>
  <si>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</si>
  <si>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</si>
  <si>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</si>
  <si>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</si>
  <si>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</si>
  <si>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</si>
  <si>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</si>
  <si>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</si>
  <si>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</si>
  <si>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</si>
  <si>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</si>
  <si>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</si>
  <si>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</si>
  <si>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</si>
  <si>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</si>
  <si>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</si>
  <si>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</si>
  <si>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</si>
  <si>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</si>
  <si>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</si>
  <si>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</si>
  <si>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</si>
  <si>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</si>
  <si>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</si>
  <si>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</si>
  <si>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</si>
  <si>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</si>
  <si>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</si>
  <si>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</si>
  <si>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</si>
  <si>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</si>
  <si>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</si>
  <si>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</si>
  <si>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</si>
  <si>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</si>
  <si>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</si>
  <si>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</si>
  <si>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</si>
  <si>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</si>
  <si>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</si>
  <si>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</si>
  <si>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</si>
  <si>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</si>
  <si>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</si>
  <si>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</si>
  <si>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</si>
  <si>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</si>
  <si>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</si>
  <si>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</si>
  <si>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</si>
  <si>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</si>
  <si>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</si>
  <si>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</si>
  <si>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</si>
  <si>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</si>
  <si>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</si>
  <si>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</si>
  <si>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</si>
  <si>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</si>
  <si>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</si>
  <si>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</si>
  <si>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</si>
  <si>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</si>
  <si>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</si>
  <si>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</si>
  <si>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</si>
  <si>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</si>
  <si>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</si>
  <si>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</si>
  <si>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</si>
  <si>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</si>
  <si>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</si>
  <si>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</si>
  <si>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</si>
  <si>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</si>
  <si>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</si>
  <si>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</si>
  <si>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</si>
  <si>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</si>
  <si>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</si>
  <si>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</si>
  <si>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</si>
  <si>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</si>
  <si>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</si>
  <si>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</si>
  <si>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</si>
  <si>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</si>
  <si>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</si>
  <si>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</si>
  <si>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</si>
  <si>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</si>
  <si>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</si>
  <si>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</si>
  <si>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</si>
  <si>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</si>
  <si>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</si>
  <si>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</si>
  <si>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</si>
  <si>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</si>
  <si>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</si>
  <si>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</si>
  <si>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</si>
  <si>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</si>
  <si>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</si>
  <si>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</si>
  <si>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</si>
  <si>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</si>
  <si>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</si>
  <si>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</si>
  <si>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</si>
  <si>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</si>
  <si>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</si>
  <si>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</si>
  <si>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</si>
  <si>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</si>
  <si>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</si>
  <si>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</si>
  <si>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</si>
  <si>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</si>
  <si>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</si>
  <si>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</si>
  <si>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</si>
  <si>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</si>
  <si>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</si>
  <si>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</si>
  <si>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</si>
  <si>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</si>
  <si>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</si>
  <si>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</si>
  <si>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</si>
  <si>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</si>
  <si>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</si>
  <si>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</si>
  <si>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</si>
  <si>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</si>
  <si>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</si>
  <si>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</si>
  <si>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</si>
  <si>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</si>
  <si>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</si>
  <si>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</si>
  <si>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</si>
  <si>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</si>
  <si>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</si>
  <si>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</si>
  <si>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</si>
  <si>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</si>
  <si>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</si>
  <si>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</si>
  <si>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</si>
  <si>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</si>
  <si>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</si>
  <si>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</si>
  <si>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</si>
  <si>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</si>
  <si>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</si>
  <si>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</si>
  <si>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</si>
  <si>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</si>
  <si>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</si>
  <si>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</si>
  <si>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</si>
  <si>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</si>
  <si>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</si>
  <si>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</si>
  <si>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</si>
  <si>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</si>
  <si>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</si>
  <si>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</si>
  <si>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</si>
  <si>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</si>
  <si>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</si>
  <si>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</si>
  <si>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</si>
  <si>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</si>
  <si>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</si>
  <si>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</si>
  <si>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</si>
  <si>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</si>
  <si>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</si>
  <si>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</si>
  <si>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</si>
  <si>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</si>
  <si>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</si>
  <si>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</si>
  <si>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</si>
  <si>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</si>
  <si>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</si>
  <si>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</si>
  <si>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</si>
  <si>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</si>
  <si>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</si>
  <si>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</si>
  <si>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</si>
  <si>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</si>
  <si>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</si>
  <si>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</si>
  <si>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</si>
  <si>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</si>
  <si>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</si>
  <si>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</si>
  <si>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</si>
  <si>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</si>
  <si>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</si>
  <si>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</si>
  <si>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</si>
  <si>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</si>
  <si>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</si>
  <si>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</si>
  <si>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</si>
  <si>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</si>
  <si>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</si>
  <si>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</si>
  <si>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</si>
  <si>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</si>
  <si>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</si>
  <si>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</si>
  <si>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</si>
  <si>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</si>
  <si>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</si>
  <si>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</si>
  <si>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</si>
  <si>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</si>
  <si>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</si>
  <si>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</si>
  <si>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</si>
  <si>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</si>
  <si>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</si>
  <si>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</si>
  <si>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</si>
  <si>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</si>
  <si>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</si>
  <si>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</si>
  <si>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</si>
  <si>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</si>
  <si>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</si>
  <si>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</si>
  <si>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</si>
  <si>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</si>
  <si>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</si>
  <si>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</si>
  <si>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</si>
  <si>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</si>
  <si>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</si>
  <si>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</si>
  <si>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</si>
  <si>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</si>
  <si>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</si>
  <si>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</si>
  <si>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</si>
  <si>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</si>
  <si>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</si>
  <si>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</si>
  <si>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</si>
  <si>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</si>
  <si>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</si>
  <si>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</si>
  <si>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</si>
  <si>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</si>
  <si>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</si>
  <si>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</si>
  <si>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</si>
  <si>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</si>
  <si>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</si>
  <si>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</si>
  <si>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</si>
  <si>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</si>
  <si>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</si>
  <si>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</si>
  <si>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</si>
  <si>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</si>
  <si>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</si>
  <si>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</si>
  <si>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</si>
  <si>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</si>
  <si>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</si>
  <si>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</si>
  <si>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</si>
  <si>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</si>
  <si>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</si>
  <si>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</si>
  <si>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</si>
  <si>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</si>
  <si>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</si>
  <si>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</si>
  <si>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</si>
  <si>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</si>
  <si>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</si>
  <si>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</si>
  <si>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</si>
  <si>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</si>
  <si>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</si>
  <si>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</si>
  <si>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</si>
  <si>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</si>
  <si>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</si>
  <si>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</si>
  <si>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</si>
  <si>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</si>
  <si>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</si>
  <si>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</si>
  <si>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</si>
  <si>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</si>
  <si>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</si>
  <si>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</si>
  <si>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</si>
  <si>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</si>
  <si>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</si>
  <si>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</si>
  <si>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</si>
  <si>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</si>
  <si>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</si>
  <si>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</si>
  <si>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</si>
  <si>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</si>
  <si>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</si>
  <si>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</si>
  <si>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</si>
  <si>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</si>
  <si>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</si>
  <si>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</si>
  <si>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</si>
  <si>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</si>
  <si>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</si>
  <si>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</si>
  <si>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</si>
  <si>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</si>
  <si>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</si>
  <si>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</si>
  <si>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</si>
  <si>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</si>
  <si>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</si>
  <si>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</si>
  <si>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</si>
  <si>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</si>
  <si>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</si>
  <si>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</si>
  <si>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</si>
  <si>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</si>
  <si>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</si>
  <si>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</si>
  <si>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</si>
  <si>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</si>
  <si>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</si>
  <si>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</si>
  <si>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</si>
  <si>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</si>
  <si>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</si>
  <si>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</si>
  <si>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</si>
  <si>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</si>
  <si>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</si>
  <si>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</si>
  <si>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</si>
  <si>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</si>
  <si>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</si>
  <si>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</si>
  <si>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</si>
  <si>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</si>
  <si>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</si>
  <si>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</si>
  <si>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</si>
  <si>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</si>
  <si>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</si>
  <si>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</si>
  <si>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</si>
  <si>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</si>
  <si>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</si>
  <si>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</si>
  <si>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</si>
  <si>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</si>
  <si>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</si>
  <si>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</si>
  <si>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</si>
  <si>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</si>
  <si>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</si>
  <si>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</si>
  <si>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</si>
  <si>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</si>
  <si>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</si>
  <si>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</si>
  <si>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</si>
  <si>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</si>
  <si>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</si>
  <si>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</si>
  <si>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</si>
  <si>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</si>
  <si>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</si>
  <si>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</si>
  <si>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</si>
  <si>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</si>
  <si>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</si>
  <si>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</si>
  <si>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</si>
  <si>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</si>
  <si>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</si>
  <si>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</si>
  <si>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</si>
  <si>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</si>
  <si>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</si>
  <si>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</si>
  <si>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</si>
  <si>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</si>
  <si>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</si>
  <si>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</si>
  <si>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</si>
  <si>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</si>
  <si>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</si>
  <si>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</si>
  <si>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</si>
  <si>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</si>
  <si>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</si>
  <si>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</si>
  <si>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</si>
  <si>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</si>
  <si>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</si>
  <si>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</si>
  <si>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</si>
  <si>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</si>
  <si>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</si>
  <si>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</si>
  <si>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</si>
  <si>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</si>
  <si>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</si>
  <si>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</si>
  <si>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</si>
  <si>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</si>
  <si>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</si>
  <si>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</si>
  <si>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</si>
  <si>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</si>
  <si>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</si>
  <si>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</si>
  <si>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</si>
  <si>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</si>
  <si>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</si>
  <si>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</si>
  <si>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</si>
  <si>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</si>
  <si>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</si>
  <si>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</si>
  <si>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</si>
  <si>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</si>
  <si>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</si>
  <si>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</si>
  <si>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</si>
  <si>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</si>
  <si>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</si>
  <si>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</si>
  <si>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</si>
  <si>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</si>
  <si>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</si>
  <si>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</si>
  <si>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</si>
  <si>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</si>
  <si>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</si>
  <si>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</si>
  <si>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</si>
  <si>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</si>
  <si>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</si>
  <si>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</si>
  <si>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</si>
  <si>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</si>
  <si>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</si>
  <si>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</si>
  <si>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</si>
  <si>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</si>
  <si>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</si>
  <si>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</si>
  <si>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</si>
  <si>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</si>
  <si>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</si>
  <si>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</si>
  <si>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</si>
  <si>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</si>
  <si>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</si>
  <si>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</si>
  <si>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</si>
  <si>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</si>
  <si>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</si>
  <si>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</si>
  <si>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</si>
  <si>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</si>
  <si>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</si>
  <si>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</si>
  <si>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</si>
  <si>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</si>
  <si>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</si>
  <si>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</si>
  <si>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</si>
  <si>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</si>
  <si>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</si>
  <si>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</si>
  <si>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</si>
  <si>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</si>
  <si>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</si>
  <si>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</si>
  <si>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</si>
  <si>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</si>
  <si>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</si>
  <si>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</si>
  <si>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</si>
  <si>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</si>
  <si>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</si>
  <si>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</si>
  <si>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</si>
  <si>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</si>
  <si>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</si>
  <si>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</si>
  <si>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</si>
  <si>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</si>
  <si>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</si>
  <si>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</si>
  <si>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</si>
  <si>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</si>
  <si>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</si>
  <si>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</si>
  <si>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</si>
  <si>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</si>
  <si>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</si>
  <si>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</si>
  <si>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</si>
  <si>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</si>
  <si>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</si>
  <si>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</si>
  <si>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</si>
  <si>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</si>
  <si>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</si>
  <si>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</si>
  <si>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</si>
  <si>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</si>
  <si>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</si>
  <si>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</si>
  <si>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</si>
  <si>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</si>
  <si>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</si>
  <si>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</si>
  <si>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</si>
  <si>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</si>
  <si>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</si>
  <si>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</si>
  <si>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</si>
  <si>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</si>
  <si>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</si>
  <si>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</si>
  <si>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</si>
  <si>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</si>
  <si>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</si>
  <si>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</si>
  <si>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</si>
  <si>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</si>
  <si>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</si>
  <si>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</si>
  <si>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</si>
  <si>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</si>
  <si>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</si>
  <si>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</si>
  <si>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</si>
  <si>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</si>
  <si>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</si>
  <si>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</si>
  <si>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</si>
  <si>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</si>
  <si>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</si>
  <si>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</si>
  <si>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</si>
  <si>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</si>
  <si>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</si>
  <si>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</si>
  <si>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</si>
  <si>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</si>
  <si>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</si>
  <si>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</si>
  <si>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</si>
  <si>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</si>
  <si>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</si>
  <si>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</si>
  <si>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</si>
  <si>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</si>
  <si>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</si>
  <si>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</si>
  <si>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</si>
  <si>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</si>
  <si>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</si>
  <si>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</si>
  <si>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</si>
  <si>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</si>
  <si>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</si>
  <si>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</si>
  <si>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</si>
  <si>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</si>
  <si>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</si>
  <si>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</si>
  <si>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</si>
  <si>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</si>
  <si>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</si>
  <si>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</si>
  <si>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</si>
  <si>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</si>
  <si>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</si>
  <si>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</si>
  <si>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</si>
  <si>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</si>
  <si>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</si>
  <si>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</si>
  <si>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</si>
  <si>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</si>
  <si>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</si>
  <si>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</si>
  <si>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</si>
  <si>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</si>
  <si>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</si>
  <si>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</si>
  <si>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</si>
  <si>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</si>
  <si>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</si>
  <si>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</si>
  <si>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</si>
  <si>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</si>
  <si>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</si>
  <si>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</si>
  <si>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</si>
  <si>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</si>
  <si>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</si>
  <si>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</si>
  <si>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</si>
  <si>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</si>
  <si>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</si>
  <si>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</si>
  <si>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</si>
  <si>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</si>
  <si>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</si>
  <si>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</si>
  <si>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</si>
  <si>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</si>
  <si>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</si>
  <si>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</si>
  <si>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</si>
  <si>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</si>
  <si>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</si>
  <si>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</si>
  <si>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</si>
  <si>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</si>
  <si>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</si>
  <si>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</si>
  <si>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</si>
  <si>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</si>
  <si>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</si>
  <si>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</si>
  <si>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</si>
  <si>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</si>
  <si>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</si>
  <si>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</si>
  <si>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</si>
  <si>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</si>
  <si>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</si>
  <si>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</si>
  <si>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</si>
  <si>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</si>
  <si>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</si>
  <si>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</si>
  <si>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</si>
  <si>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</si>
  <si>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</si>
  <si>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</si>
  <si>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</si>
  <si>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</si>
  <si>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</si>
  <si>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</si>
  <si>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</si>
  <si>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</si>
  <si>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</si>
  <si>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</si>
  <si>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</si>
  <si>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</si>
  <si>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</si>
  <si>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</si>
  <si>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</si>
  <si>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</si>
  <si>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</si>
  <si>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</si>
  <si>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</si>
  <si>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</si>
  <si>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</si>
  <si>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</si>
  <si>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</si>
  <si>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</si>
  <si>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</si>
  <si>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</si>
  <si>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</si>
  <si>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</si>
  <si>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</si>
  <si>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</si>
  <si>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</si>
  <si>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</si>
  <si>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</si>
  <si>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</si>
  <si>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</si>
  <si>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</si>
  <si>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</si>
  <si>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</si>
  <si>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</si>
  <si>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</si>
  <si>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</si>
  <si>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</si>
  <si>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</si>
  <si>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</si>
  <si>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</si>
  <si>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</si>
  <si>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</si>
  <si>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</si>
  <si>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</si>
  <si>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</si>
  <si>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</si>
  <si>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</si>
  <si>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</si>
  <si>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</si>
  <si>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</si>
  <si>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</si>
  <si>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</si>
  <si>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</si>
  <si>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</si>
  <si>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</si>
  <si>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</si>
  <si>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</si>
  <si>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</si>
  <si>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</si>
  <si>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</si>
  <si>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</si>
  <si>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</si>
  <si>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</si>
  <si>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</si>
  <si>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</si>
  <si>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</si>
  <si>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</si>
  <si>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</si>
  <si>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</si>
  <si>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</si>
  <si>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</si>
  <si>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</si>
  <si>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</si>
  <si>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</si>
  <si>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</si>
  <si>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</si>
  <si>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</si>
  <si>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</si>
  <si>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</si>
  <si>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</si>
  <si>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</si>
  <si>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</si>
  <si>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</si>
  <si>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</si>
  <si>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</si>
  <si>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</si>
  <si>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</si>
  <si>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</si>
  <si>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</si>
  <si>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</si>
  <si>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</si>
  <si>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</si>
  <si>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</si>
  <si>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</si>
  <si>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</si>
  <si>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</si>
  <si>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</si>
  <si>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</si>
  <si>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</si>
  <si>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</si>
  <si>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</si>
  <si>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</si>
  <si>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</si>
  <si>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</si>
  <si>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</si>
  <si>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</si>
  <si>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</si>
  <si>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</si>
  <si>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</si>
  <si>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</si>
  <si>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</si>
  <si>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</si>
  <si>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</si>
  <si>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</si>
  <si>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</si>
  <si>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</si>
  <si>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</si>
  <si>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</si>
  <si>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</si>
  <si>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</si>
  <si>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</si>
  <si>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</si>
  <si>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</si>
  <si>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</si>
  <si>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</si>
  <si>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</si>
  <si>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</si>
  <si>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</si>
  <si>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</si>
  <si>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</si>
  <si>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</si>
  <si>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</si>
  <si>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</si>
  <si>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</si>
  <si>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</si>
  <si>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</si>
  <si>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</si>
  <si>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</si>
  <si>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</si>
  <si>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</si>
  <si>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</si>
  <si>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</si>
  <si>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</si>
  <si>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</si>
  <si>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</si>
  <si>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</si>
  <si>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</si>
  <si>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</si>
  <si>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</si>
  <si>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</si>
  <si>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</si>
  <si>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</si>
  <si>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</si>
  <si>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</si>
  <si>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</si>
  <si>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</si>
  <si>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</si>
  <si>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</si>
  <si>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</si>
  <si>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</si>
  <si>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</si>
  <si>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</si>
  <si>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</si>
  <si>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</si>
  <si>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</si>
  <si>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</si>
  <si>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</si>
  <si>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</si>
  <si>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</si>
  <si>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</si>
  <si>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</si>
  <si>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</si>
  <si>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</si>
  <si>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</si>
  <si>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</si>
  <si>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</si>
  <si>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</si>
  <si>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</si>
  <si>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</si>
  <si>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</si>
  <si>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</si>
  <si>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</si>
  <si>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</si>
  <si>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</si>
  <si>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</si>
  <si>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</si>
  <si>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</si>
  <si>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</si>
  <si>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</si>
  <si>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</si>
  <si>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</si>
  <si>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</si>
  <si>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</si>
  <si>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</si>
  <si>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</si>
  <si>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</si>
  <si>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</si>
  <si>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</si>
  <si>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</si>
  <si>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</si>
  <si>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</si>
  <si>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</si>
  <si>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</si>
  <si>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</si>
  <si>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</si>
  <si>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</si>
  <si>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</si>
  <si>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</si>
  <si>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</si>
  <si>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</si>
  <si>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</si>
  <si>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</si>
  <si>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</si>
  <si>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</si>
  <si>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</si>
  <si>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</si>
  <si>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</si>
  <si>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</si>
  <si>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</si>
  <si>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</si>
  <si>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</si>
  <si>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</si>
  <si>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</si>
  <si>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</si>
  <si>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</si>
  <si>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</si>
  <si>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</si>
  <si>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</si>
  <si>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</si>
  <si>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</si>
  <si>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</si>
  <si>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</si>
  <si>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</si>
  <si>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</si>
  <si>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</si>
  <si>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</si>
  <si>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</si>
  <si>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</si>
  <si>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</si>
  <si>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</si>
  <si>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</si>
  <si>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</si>
  <si>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</si>
  <si>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</si>
  <si>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</si>
  <si>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</si>
  <si>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</si>
  <si>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</si>
  <si>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</si>
  <si>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</si>
  <si>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</si>
  <si>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</si>
  <si>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</si>
  <si>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</si>
  <si>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</si>
  <si>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</si>
  <si>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</si>
  <si>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</si>
  <si>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</si>
  <si>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</si>
  <si>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</si>
  <si>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</si>
  <si>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</si>
  <si>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</si>
  <si>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</si>
  <si>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</si>
  <si>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</si>
  <si>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</si>
  <si>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</si>
  <si>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</si>
  <si>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</si>
  <si>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</si>
  <si>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</si>
  <si>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</si>
  <si>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</si>
  <si>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</si>
  <si>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</si>
  <si>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</si>
  <si>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</si>
  <si>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</si>
  <si>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</si>
  <si>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</si>
  <si>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</si>
  <si>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</si>
  <si>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</si>
  <si>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</si>
  <si>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</si>
  <si>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</si>
  <si>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</si>
  <si>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</si>
  <si>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</si>
  <si>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</si>
  <si>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</si>
  <si>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</si>
  <si>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</si>
  <si>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</si>
  <si>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</si>
  <si>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</si>
  <si>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</si>
  <si>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</si>
  <si>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</si>
  <si>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</si>
  <si>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</si>
  <si>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</si>
  <si>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</si>
  <si>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</si>
  <si>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</si>
  <si>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</si>
  <si>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</si>
  <si>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</si>
  <si>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</si>
  <si>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</si>
  <si>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</si>
  <si>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</si>
  <si>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</si>
  <si>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</si>
  <si>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</si>
  <si>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</si>
  <si>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</si>
  <si>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</si>
  <si>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</si>
  <si>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</si>
  <si>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</si>
  <si>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</si>
  <si>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</si>
  <si>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</si>
  <si>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</si>
  <si>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</si>
  <si>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</si>
  <si>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</si>
  <si>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</si>
  <si>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</si>
  <si>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</si>
  <si>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</si>
  <si>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</si>
  <si>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</si>
  <si>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</si>
  <si>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</si>
  <si>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</si>
  <si>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</si>
  <si>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</si>
  <si>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</si>
  <si>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</si>
  <si>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</si>
  <si>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</si>
  <si>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</si>
  <si>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</si>
  <si>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</si>
  <si>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</si>
  <si>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</si>
  <si>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</si>
  <si>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</si>
  <si>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</si>
  <si>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</si>
  <si>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</si>
  <si>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</si>
  <si>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</si>
  <si>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</si>
  <si>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</si>
  <si>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</si>
  <si>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</si>
  <si>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</si>
  <si>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</si>
  <si>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</si>
  <si>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</si>
  <si>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</si>
  <si>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</si>
  <si>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</si>
  <si>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</si>
  <si>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</si>
  <si>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</si>
  <si>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</si>
  <si>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</si>
  <si>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</si>
  <si>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</si>
  <si>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</si>
  <si>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</si>
  <si>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</si>
  <si>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</si>
  <si>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</si>
  <si>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</si>
  <si>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</si>
  <si>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</si>
  <si>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</si>
  <si>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</si>
  <si>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</si>
  <si>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</si>
  <si>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</si>
  <si>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</si>
  <si>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</si>
  <si>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</si>
  <si>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</si>
  <si>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</si>
  <si>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</si>
  <si>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</si>
  <si>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</si>
  <si>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</si>
  <si>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</si>
  <si>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</si>
  <si>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</si>
  <si>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</si>
  <si>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</si>
  <si>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</si>
  <si>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</si>
  <si>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</si>
  <si>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</si>
  <si>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</si>
  <si>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</si>
  <si>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</si>
  <si>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</si>
  <si>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</si>
  <si>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</si>
  <si>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</si>
  <si>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</si>
  <si>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</si>
  <si>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</si>
  <si>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</si>
  <si>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</si>
  <si>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</si>
  <si>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</si>
  <si>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</si>
  <si>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</si>
  <si>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</si>
  <si>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</si>
  <si>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</si>
  <si>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</si>
  <si>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</si>
  <si>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</si>
  <si>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</si>
  <si>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</si>
  <si>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</si>
  <si>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</si>
  <si>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</si>
  <si>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</si>
  <si>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</si>
  <si>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</si>
  <si>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</si>
  <si>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</si>
  <si>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</si>
  <si>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</si>
  <si>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</si>
  <si>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</si>
  <si>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</si>
  <si>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</si>
  <si>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</si>
  <si>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</si>
  <si>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</si>
  <si>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</si>
  <si>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</si>
  <si>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</si>
  <si>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</si>
  <si>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</si>
  <si>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</si>
  <si>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</si>
  <si>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</si>
  <si>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</si>
  <si>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</si>
  <si>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</si>
  <si>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</si>
  <si>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</si>
  <si>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</si>
  <si>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</si>
  <si>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</si>
  <si>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</si>
  <si>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</si>
  <si>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</si>
  <si>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</si>
  <si>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</si>
  <si>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</si>
  <si>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</si>
  <si>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</si>
  <si>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</si>
  <si>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</si>
  <si>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</si>
  <si>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</si>
  <si>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</si>
  <si>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</si>
  <si>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</si>
  <si>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</si>
  <si>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</si>
  <si>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</si>
  <si>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</si>
  <si>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</si>
  <si>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</si>
  <si>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</si>
  <si>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</si>
  <si>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</si>
  <si>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</si>
  <si>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</si>
  <si>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</si>
  <si>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</si>
  <si>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</si>
  <si>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</si>
  <si>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</si>
  <si>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</si>
  <si>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</si>
  <si>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</si>
  <si>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</si>
  <si>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</si>
  <si>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</si>
  <si>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</si>
  <si>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</si>
  <si>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</si>
  <si>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</si>
  <si>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</si>
  <si>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</si>
  <si>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</si>
  <si>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</si>
  <si>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</si>
  <si>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</si>
  <si>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</si>
  <si>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</si>
  <si>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</si>
  <si>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</si>
  <si>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</si>
  <si>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</si>
  <si>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</si>
  <si>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</si>
  <si>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</si>
  <si>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</si>
  <si>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</si>
  <si>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</si>
  <si>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</si>
  <si>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</si>
  <si>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</si>
  <si>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</si>
  <si>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</si>
  <si>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</si>
  <si>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</si>
  <si>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</si>
  <si>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</si>
  <si>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</si>
  <si>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</si>
  <si>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</si>
  <si>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</si>
  <si>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</si>
  <si>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</si>
  <si>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</si>
  <si>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</si>
  <si>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</si>
  <si>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</si>
  <si>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</si>
  <si>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</si>
  <si>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</si>
  <si>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</si>
  <si>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</si>
  <si>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</si>
  <si>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</si>
  <si>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</si>
  <si>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</si>
  <si>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</si>
  <si>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</si>
  <si>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</si>
  <si>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</si>
  <si>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</si>
  <si>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</si>
  <si>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</si>
  <si>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</si>
  <si>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</si>
  <si>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</si>
  <si>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</si>
  <si>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</si>
  <si>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</si>
  <si>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</si>
  <si>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</si>
  <si>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</si>
  <si>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</si>
  <si>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</si>
  <si>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</si>
  <si>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</si>
  <si>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</si>
  <si>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</si>
  <si>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</si>
  <si>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</si>
  <si>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</si>
  <si>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</si>
  <si>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</si>
  <si>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</si>
  <si>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</si>
  <si>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</si>
  <si>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</si>
  <si>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</si>
  <si>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</si>
  <si>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</si>
  <si>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</si>
  <si>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</si>
  <si>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</si>
  <si>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</si>
  <si>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</si>
  <si>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</si>
  <si>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</si>
  <si>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</si>
  <si>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</si>
  <si>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</si>
  <si>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</si>
  <si>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</si>
  <si>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</si>
  <si>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</si>
  <si>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</si>
  <si>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</si>
  <si>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</si>
  <si>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</si>
  <si>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</si>
  <si>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</si>
  <si>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</si>
  <si>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</si>
  <si>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</si>
  <si>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</si>
  <si>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</si>
  <si>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</si>
  <si>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</si>
  <si>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</si>
  <si>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</si>
  <si>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</si>
  <si>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</si>
  <si>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</si>
  <si>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</si>
  <si>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</si>
  <si>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</si>
  <si>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</si>
  <si>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</si>
  <si>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</si>
  <si>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</si>
  <si>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</si>
  <si>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</si>
  <si>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</si>
  <si>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</si>
  <si>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</si>
  <si>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</si>
  <si>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</si>
  <si>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</si>
  <si>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</si>
  <si>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</si>
  <si>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</si>
  <si>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</si>
  <si>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</si>
  <si>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</si>
  <si>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</si>
  <si>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</si>
  <si>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</si>
  <si>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</si>
  <si>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</si>
  <si>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</si>
  <si>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</si>
  <si>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</si>
  <si>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</si>
  <si>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</si>
  <si>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</si>
  <si>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</si>
  <si>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</si>
  <si>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</si>
  <si>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</si>
  <si>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</si>
  <si>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</si>
  <si>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</si>
  <si>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</si>
  <si>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</si>
  <si>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</si>
  <si>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</si>
  <si>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</si>
  <si>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</si>
  <si>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</si>
  <si>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</si>
  <si>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</si>
  <si>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</si>
  <si>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</si>
  <si>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</si>
  <si>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</si>
  <si>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</si>
  <si>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</si>
  <si>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</si>
  <si>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</si>
  <si>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</si>
  <si>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</si>
  <si>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</si>
  <si>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</si>
  <si>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</si>
  <si>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</si>
  <si>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</si>
  <si>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</si>
  <si>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</si>
  <si>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</si>
  <si>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</si>
  <si>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</si>
  <si>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</si>
  <si>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</si>
  <si>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</si>
  <si>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</si>
  <si>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</si>
  <si>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</si>
  <si>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</si>
  <si>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</si>
  <si>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</si>
  <si>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</si>
  <si>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</si>
  <si>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</si>
  <si>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</si>
  <si>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</si>
  <si>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</si>
  <si>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</si>
  <si>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</si>
  <si>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</si>
  <si>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</si>
  <si>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</si>
  <si>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</si>
  <si>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</si>
  <si>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</si>
  <si>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</si>
  <si>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</si>
  <si>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</si>
  <si>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</si>
  <si>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</si>
  <si>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</si>
  <si>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</si>
  <si>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</si>
  <si>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</si>
  <si>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</si>
  <si>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</si>
  <si>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</si>
  <si>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</si>
  <si>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</si>
  <si>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</si>
  <si>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</si>
  <si>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</si>
  <si>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</si>
  <si>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</si>
  <si>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</si>
  <si>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</si>
  <si>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</si>
  <si>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</si>
  <si>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</si>
  <si>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</si>
  <si>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</si>
  <si>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</si>
  <si>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</si>
  <si>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</si>
  <si>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</si>
  <si>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</si>
  <si>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</si>
  <si>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</si>
  <si>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</si>
  <si>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</si>
  <si>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</si>
  <si>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</si>
  <si>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</si>
  <si>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</si>
  <si>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</si>
  <si>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</si>
  <si>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</si>
  <si>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</si>
  <si>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</si>
  <si>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</si>
  <si>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</si>
  <si>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</si>
  <si>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</si>
  <si>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</si>
  <si>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</si>
  <si>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</si>
  <si>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</si>
  <si>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</si>
  <si>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</si>
  <si>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</si>
  <si>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</si>
  <si>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</si>
  <si>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</si>
  <si>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</si>
  <si>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</si>
  <si>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</si>
  <si>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</si>
  <si>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</si>
  <si>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</si>
  <si>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</si>
  <si>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</si>
  <si>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</si>
  <si>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</si>
  <si>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</si>
  <si>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</si>
  <si>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</si>
  <si>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</si>
  <si>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</si>
  <si>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</si>
  <si>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</si>
  <si>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</si>
  <si>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</si>
  <si>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</si>
  <si>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</si>
  <si>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</si>
  <si>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</si>
  <si>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</si>
  <si>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</si>
  <si>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</si>
  <si>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</si>
  <si>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</si>
  <si>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</si>
  <si>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</si>
  <si>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</si>
  <si>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</si>
  <si>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</si>
  <si>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</si>
  <si>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</si>
  <si>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</si>
  <si>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</si>
  <si>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</si>
  <si>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</si>
  <si>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</si>
  <si>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</si>
  <si>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</si>
  <si>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</si>
  <si>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</si>
  <si>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</si>
  <si>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</si>
  <si>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</si>
  <si>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</si>
  <si>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</si>
  <si>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</si>
  <si>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</si>
  <si>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</si>
  <si>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</si>
  <si>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</si>
  <si>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</si>
  <si>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</si>
  <si>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</si>
  <si>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</si>
  <si>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</si>
  <si>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</si>
  <si>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</si>
  <si>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</si>
  <si>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</si>
  <si>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</si>
  <si>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</si>
  <si>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</si>
  <si>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</si>
  <si>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</si>
  <si>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</si>
  <si>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</si>
  <si>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</si>
  <si>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</si>
  <si>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</si>
  <si>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</si>
  <si>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</si>
  <si>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</si>
  <si>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</si>
  <si>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</si>
  <si>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</si>
  <si>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</si>
  <si>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</si>
  <si>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</si>
  <si>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</si>
  <si>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</si>
  <si>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</si>
  <si>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</si>
  <si>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</si>
  <si>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</si>
  <si>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</si>
  <si>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</si>
  <si>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</si>
  <si>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</si>
  <si>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</si>
  <si>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</si>
  <si>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</si>
  <si>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</si>
  <si>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</si>
  <si>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</si>
  <si>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</si>
  <si>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</si>
  <si>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</si>
  <si>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</si>
  <si>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</si>
  <si>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</si>
  <si>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</si>
  <si>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</si>
  <si>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</si>
  <si>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</si>
  <si>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</si>
  <si>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</si>
  <si>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</si>
  <si>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</si>
  <si>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</si>
  <si>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</si>
  <si>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</si>
  <si>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</si>
  <si>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</si>
  <si>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</si>
  <si>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</si>
  <si>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</si>
  <si>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</si>
  <si>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</si>
  <si>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</si>
  <si>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</si>
  <si>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</si>
  <si>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</si>
  <si>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</si>
  <si>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</si>
  <si>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</si>
  <si>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</si>
  <si>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</si>
  <si>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</si>
  <si>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</si>
  <si>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</si>
  <si>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</si>
  <si>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</si>
  <si>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</si>
  <si>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</si>
  <si>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</si>
  <si>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</si>
  <si>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</si>
  <si>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</si>
  <si>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</si>
  <si>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</si>
  <si>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</si>
  <si>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</si>
  <si>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</si>
  <si>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</si>
  <si>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</si>
  <si>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</si>
  <si>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</si>
  <si>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</si>
  <si>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</si>
  <si>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</si>
  <si>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</si>
  <si>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</si>
  <si>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</si>
  <si>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</si>
  <si>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</si>
  <si>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</si>
  <si>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</si>
  <si>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</si>
  <si>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</si>
  <si>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</si>
  <si>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</si>
  <si>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</si>
  <si>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</si>
  <si>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</si>
  <si>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</si>
  <si>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</si>
  <si>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</si>
  <si>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</si>
  <si>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</si>
  <si>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</si>
  <si>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</si>
  <si>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</si>
  <si>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</si>
  <si>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</si>
  <si>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</si>
  <si>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</si>
  <si>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</si>
  <si>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</si>
  <si>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</si>
  <si>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</si>
  <si>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</si>
  <si>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</si>
  <si>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</si>
  <si>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</si>
  <si>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</si>
  <si>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</si>
  <si>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</si>
  <si>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</si>
  <si>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</si>
  <si>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</si>
  <si>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</si>
  <si>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</si>
  <si>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</si>
  <si>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</si>
  <si>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</si>
  <si>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</si>
  <si>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</si>
  <si>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</si>
  <si>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</si>
  <si>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</si>
  <si>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</si>
  <si>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</si>
  <si>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</si>
  <si>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</si>
  <si>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</si>
  <si>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</si>
  <si>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</si>
  <si>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</si>
  <si>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</si>
  <si>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</si>
  <si>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</si>
  <si>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</si>
  <si>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</si>
  <si>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</si>
  <si>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</si>
  <si>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</si>
  <si>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</si>
  <si>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</si>
  <si>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</si>
  <si>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</si>
  <si>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</si>
  <si>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</si>
  <si>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</si>
  <si>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</si>
  <si>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</si>
  <si>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</si>
  <si>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</si>
  <si>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</si>
  <si>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</si>
  <si>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</si>
  <si>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</si>
  <si>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</si>
  <si>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</si>
  <si>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</si>
  <si>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</si>
  <si>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</si>
  <si>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</si>
  <si>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</si>
  <si>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</si>
  <si>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</si>
  <si>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</si>
  <si>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</si>
  <si>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</si>
  <si>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</si>
  <si>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</si>
  <si>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</si>
  <si>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</si>
  <si>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</si>
  <si>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</si>
  <si>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</si>
  <si>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</si>
  <si>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</si>
  <si>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</si>
  <si>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</si>
  <si>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</si>
  <si>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</si>
  <si>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</si>
  <si>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</si>
  <si>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</si>
  <si>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</si>
  <si>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</si>
  <si>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</si>
  <si>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</si>
  <si>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</si>
  <si>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</si>
  <si>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</si>
  <si>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</si>
  <si>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</si>
  <si>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</si>
  <si>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</si>
  <si>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</si>
  <si>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</si>
  <si>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</si>
  <si>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</si>
  <si>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</si>
  <si>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</si>
  <si>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</si>
  <si>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</si>
  <si>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</si>
  <si>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</si>
  <si>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</si>
  <si>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</si>
  <si>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</si>
  <si>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</si>
  <si>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</si>
  <si>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</si>
  <si>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</si>
  <si>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</si>
  <si>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</si>
  <si>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</si>
  <si>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</si>
  <si>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</si>
  <si>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</si>
  <si>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</si>
  <si>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</si>
  <si>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</si>
  <si>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</si>
  <si>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</si>
  <si>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</si>
  <si>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</si>
  <si>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</si>
  <si>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</si>
  <si>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</si>
  <si>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</si>
  <si>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</si>
  <si>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</si>
  <si>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</si>
  <si>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</si>
  <si>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</si>
  <si>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</si>
  <si>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</si>
  <si>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</si>
  <si>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</si>
  <si>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</si>
  <si>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</si>
  <si>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</si>
  <si>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</si>
  <si>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</si>
  <si>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</si>
  <si>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</si>
  <si>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</si>
  <si>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</si>
  <si>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</si>
  <si>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</si>
  <si>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</si>
  <si>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</si>
  <si>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</si>
  <si>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</si>
  <si>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</si>
  <si>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</si>
  <si>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</si>
  <si>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</si>
  <si>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</si>
  <si>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</si>
  <si>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</si>
  <si>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</si>
  <si>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</si>
  <si>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</si>
  <si>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</si>
  <si>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</si>
  <si>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</si>
  <si>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</si>
  <si>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</si>
  <si>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</si>
  <si>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</si>
  <si>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</si>
  <si>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</si>
  <si>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</si>
  <si>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</si>
  <si>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</si>
  <si>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</si>
  <si>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</si>
  <si>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</si>
  <si>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</si>
  <si>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</si>
  <si>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</si>
  <si>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</si>
  <si>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</si>
  <si>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</si>
  <si>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</si>
  <si>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</si>
  <si>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</si>
  <si>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</si>
  <si>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</si>
  <si>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</si>
  <si>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</si>
  <si>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</si>
  <si>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</si>
  <si>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</si>
  <si>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</si>
  <si>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</si>
  <si>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</si>
  <si>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</si>
  <si>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</si>
  <si>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</si>
  <si>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</si>
  <si>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</si>
  <si>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</si>
  <si>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</si>
  <si>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</si>
  <si>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</si>
  <si>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</si>
  <si>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</si>
  <si>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</si>
  <si>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</si>
  <si>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</si>
  <si>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</si>
  <si>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</si>
  <si>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</si>
  <si>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</si>
  <si>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</si>
  <si>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</si>
  <si>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</si>
  <si>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</si>
  <si>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</si>
  <si>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</si>
  <si>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</si>
  <si>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</si>
  <si>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</si>
  <si>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</si>
  <si>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</si>
  <si>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</si>
  <si>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</si>
  <si>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</si>
  <si>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</si>
  <si>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</si>
  <si>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</si>
  <si>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</si>
  <si>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</si>
  <si>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</si>
  <si>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</si>
  <si>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</si>
  <si>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</si>
  <si>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</si>
  <si>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</si>
  <si>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</si>
  <si>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</si>
  <si>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</si>
  <si>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</si>
  <si>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</si>
  <si>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</si>
  <si>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</si>
  <si>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</si>
  <si>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</si>
  <si>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</si>
  <si>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</si>
  <si>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</si>
  <si>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</si>
  <si>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</si>
  <si>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</si>
  <si>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</si>
  <si>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</si>
  <si>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</si>
  <si>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</si>
  <si>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</si>
  <si>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</si>
  <si>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</si>
  <si>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</si>
  <si>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</si>
  <si>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</si>
  <si>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</si>
  <si>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</si>
  <si>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</si>
  <si>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</si>
  <si>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</si>
  <si>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</si>
  <si>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</si>
  <si>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</si>
  <si>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</si>
  <si>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</si>
  <si>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</si>
  <si>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</si>
  <si>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</si>
  <si>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</si>
  <si>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</si>
  <si>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</si>
  <si>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</si>
  <si>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</si>
  <si>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</si>
  <si>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</si>
  <si>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</si>
  <si>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</si>
  <si>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</si>
  <si>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</si>
  <si>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</si>
  <si>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</si>
  <si>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</si>
  <si>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</si>
  <si>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</si>
  <si>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</si>
  <si>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</si>
  <si>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</si>
  <si>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</si>
  <si>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</si>
  <si>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</si>
  <si>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</si>
  <si>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</si>
  <si>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</si>
  <si>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</si>
  <si>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</si>
  <si>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</si>
  <si>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</si>
  <si>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</si>
  <si>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</si>
  <si>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</si>
  <si>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</si>
  <si>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</si>
  <si>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</si>
  <si>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</si>
  <si>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</si>
  <si>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</si>
  <si>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</si>
  <si>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</si>
  <si>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</si>
  <si>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</si>
  <si>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</si>
  <si>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</si>
  <si>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</si>
  <si>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</si>
  <si>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</si>
  <si>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</si>
  <si>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</si>
  <si>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</si>
  <si>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</si>
  <si>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</si>
  <si>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</si>
  <si>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</si>
  <si>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</si>
  <si>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</si>
  <si>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</si>
  <si>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</si>
  <si>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</si>
  <si>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</si>
  <si>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</si>
  <si>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</si>
  <si>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</si>
  <si>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</si>
  <si>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</si>
  <si>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</si>
  <si>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</si>
  <si>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</si>
  <si>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</si>
  <si>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</si>
  <si>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</si>
  <si>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</si>
  <si>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</si>
  <si>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</si>
  <si>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</si>
  <si>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</si>
  <si>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</si>
  <si>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</si>
  <si>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</si>
  <si>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</si>
  <si>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</si>
  <si>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</si>
  <si>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</si>
  <si>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</si>
  <si>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</si>
  <si>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</si>
  <si>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</si>
  <si>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</si>
  <si>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</si>
  <si>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</si>
  <si>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</si>
  <si>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</si>
  <si>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</si>
  <si>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</si>
  <si>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</si>
  <si>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</si>
  <si>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</si>
  <si>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</si>
  <si>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</si>
  <si>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</si>
  <si>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</si>
  <si>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</si>
  <si>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</si>
  <si>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</si>
  <si>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</si>
  <si>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</si>
  <si>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</si>
  <si>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</si>
  <si>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</si>
  <si>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</si>
  <si>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</si>
  <si>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</si>
  <si>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</si>
  <si>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</si>
  <si>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</si>
  <si>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</si>
  <si>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</si>
  <si>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</si>
  <si>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</si>
  <si>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</si>
  <si>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</si>
  <si>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</si>
  <si>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</si>
  <si>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</si>
  <si>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</si>
  <si>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</si>
  <si>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</si>
  <si>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</si>
  <si>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</si>
  <si>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</si>
  <si>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</si>
  <si>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</si>
  <si>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</si>
  <si>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</si>
  <si>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</si>
  <si>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</si>
  <si>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</si>
  <si>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</si>
  <si>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</si>
  <si>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</si>
  <si>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</si>
  <si>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</si>
  <si>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</si>
  <si>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</si>
  <si>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</si>
  <si>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</si>
  <si>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</si>
  <si>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</si>
  <si>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</si>
  <si>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</si>
  <si>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</si>
  <si>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</si>
  <si>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</si>
  <si>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</si>
  <si>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</si>
  <si>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</si>
  <si>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</si>
  <si>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</si>
  <si>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</si>
  <si>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</si>
  <si>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</si>
  <si>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</si>
  <si>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</si>
  <si>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</si>
  <si>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</si>
  <si>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</si>
  <si>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</si>
  <si>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</si>
  <si>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</si>
  <si>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</si>
  <si>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</si>
  <si>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</si>
  <si>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</si>
  <si>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</si>
  <si>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</si>
  <si>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</si>
  <si>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</si>
  <si>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</si>
  <si>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</si>
  <si>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</si>
  <si>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</si>
  <si>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</si>
  <si>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</si>
  <si>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</si>
  <si>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</si>
  <si>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</si>
  <si>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</si>
  <si>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</si>
  <si>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</si>
  <si>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</si>
  <si>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</si>
  <si>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</si>
  <si>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</si>
  <si>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</si>
  <si>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</si>
  <si>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</si>
  <si>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</si>
  <si>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</si>
  <si>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</si>
  <si>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</si>
  <si>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</si>
  <si>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</si>
  <si>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</si>
  <si>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</si>
  <si>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</si>
  <si>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</si>
  <si>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</si>
  <si>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</si>
  <si>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</si>
  <si>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</si>
  <si>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</si>
  <si>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</si>
  <si>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</si>
  <si>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</si>
  <si>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</si>
  <si>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</si>
  <si>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</si>
  <si>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</si>
  <si>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</si>
  <si>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</si>
  <si>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</si>
  <si>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</si>
  <si>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</si>
  <si>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</si>
  <si>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</si>
  <si>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</si>
  <si>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</si>
  <si>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</si>
  <si>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</si>
  <si>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</si>
  <si>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</si>
  <si>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</si>
  <si>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</si>
  <si>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</si>
  <si>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</si>
  <si>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</si>
  <si>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</si>
  <si>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</si>
  <si>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</si>
  <si>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</si>
  <si>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</si>
  <si>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</si>
  <si>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</si>
  <si>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</si>
  <si>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</si>
  <si>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</si>
  <si>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</si>
  <si>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</si>
  <si>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</si>
  <si>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</si>
  <si>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</si>
  <si>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</si>
  <si>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</si>
  <si>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</si>
  <si>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</si>
  <si>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</si>
  <si>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</si>
  <si>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</si>
  <si>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</si>
  <si>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</si>
  <si>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</si>
  <si>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</si>
  <si>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</si>
  <si>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</si>
  <si>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</si>
  <si>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</si>
  <si>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</si>
  <si>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</si>
  <si>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</si>
  <si>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</si>
  <si>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</si>
  <si>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</si>
  <si>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</si>
  <si>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</si>
  <si>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</si>
  <si>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</si>
  <si>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</si>
  <si>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</si>
  <si>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</si>
  <si>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</si>
  <si>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</si>
  <si>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</si>
  <si>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</si>
  <si>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</si>
  <si>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</si>
  <si>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</si>
  <si>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</si>
  <si>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</si>
  <si>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</si>
  <si>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</si>
  <si>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</si>
  <si>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</si>
  <si>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</si>
  <si>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</si>
  <si>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</si>
  <si>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</si>
  <si>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</si>
  <si>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</si>
  <si>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</si>
  <si>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</si>
  <si>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</si>
  <si>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</si>
  <si>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</si>
  <si>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</si>
  <si>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</si>
  <si>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</si>
  <si>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</si>
  <si>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</si>
  <si>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</si>
  <si>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</si>
  <si>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</si>
  <si>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</si>
  <si>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</si>
  <si>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</si>
  <si>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</si>
  <si>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</si>
  <si>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</si>
  <si>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</si>
  <si>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</si>
  <si>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</si>
  <si>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</si>
  <si>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</si>
  <si>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</si>
  <si>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</si>
  <si>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</si>
  <si>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</si>
  <si>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</si>
  <si>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</si>
  <si>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</si>
  <si>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</si>
  <si>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</si>
  <si>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</si>
  <si>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</si>
  <si>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</si>
  <si>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</si>
  <si>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</si>
  <si>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</si>
  <si>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</si>
  <si>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</si>
  <si>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</si>
  <si>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</si>
  <si>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</si>
  <si>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</si>
  <si>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</si>
  <si>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</si>
  <si>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</si>
  <si>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</si>
  <si>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</si>
  <si>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</si>
  <si>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</si>
  <si>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</si>
  <si>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</si>
  <si>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</si>
  <si>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</si>
  <si>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</si>
  <si>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</si>
  <si>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</si>
  <si>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</si>
  <si>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</si>
  <si>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</si>
  <si>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</si>
  <si>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</si>
  <si>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</si>
  <si>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</si>
  <si>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</si>
  <si>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</si>
  <si>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</si>
  <si>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</si>
  <si>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</si>
  <si>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</si>
  <si>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</si>
  <si>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</si>
  <si>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</si>
  <si>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</si>
  <si>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</si>
  <si>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</si>
  <si>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</si>
  <si>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</si>
  <si>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</si>
  <si>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</si>
  <si>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</si>
  <si>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</si>
  <si>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</si>
  <si>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</si>
  <si>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</si>
  <si>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</si>
  <si>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</si>
  <si>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</si>
  <si>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</si>
  <si>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</si>
  <si>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</si>
  <si>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</si>
  <si>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</si>
  <si>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</si>
  <si>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</si>
  <si>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</si>
  <si>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</si>
  <si>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</si>
  <si>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</si>
  <si>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</si>
  <si>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</si>
  <si>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</si>
  <si>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</si>
  <si>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</si>
  <si>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</si>
  <si>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</si>
  <si>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</si>
  <si>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</si>
  <si>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</si>
  <si>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</si>
  <si>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</si>
  <si>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</si>
  <si>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</si>
  <si>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</si>
  <si>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</si>
  <si>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</si>
  <si>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</si>
  <si>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</si>
  <si>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</si>
  <si>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</si>
  <si>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</si>
  <si>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</si>
  <si>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</si>
  <si>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</si>
  <si>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</si>
  <si>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</si>
  <si>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</si>
  <si>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</si>
  <si>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</si>
  <si>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</si>
  <si>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</si>
  <si>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</si>
  <si>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</si>
  <si>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</si>
  <si>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</si>
  <si>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</si>
  <si>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</si>
  <si>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</si>
  <si>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</si>
  <si>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</si>
  <si>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</si>
  <si>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</si>
  <si>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</si>
  <si>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</si>
  <si>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</si>
  <si>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</si>
  <si>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</si>
  <si>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</si>
  <si>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</si>
  <si>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</si>
  <si>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</si>
  <si>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</si>
  <si>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</si>
  <si>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</si>
  <si>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</si>
  <si>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</si>
  <si>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</si>
  <si>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</si>
  <si>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</si>
  <si>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</si>
  <si>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</si>
  <si>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</si>
  <si>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</si>
  <si>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</si>
  <si>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</si>
  <si>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</si>
  <si>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</si>
  <si>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</si>
  <si>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</si>
  <si>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</si>
  <si>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</si>
  <si>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</si>
  <si>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</si>
  <si>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</si>
  <si>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</si>
  <si>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</si>
  <si>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</si>
  <si>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</si>
  <si>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</si>
  <si>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</si>
  <si>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</si>
  <si>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</si>
  <si>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</si>
  <si>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</si>
  <si>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</si>
  <si>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</si>
  <si>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</si>
  <si>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</si>
  <si>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</si>
  <si>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</si>
  <si>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</si>
  <si>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</si>
  <si>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</si>
  <si>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</si>
  <si>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</si>
  <si>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</si>
  <si>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</si>
  <si>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</si>
  <si>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</si>
  <si>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</si>
  <si>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</si>
  <si>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</si>
  <si>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</si>
  <si>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</si>
  <si>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</si>
  <si>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</si>
  <si>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</si>
  <si>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</si>
  <si>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</si>
  <si>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</si>
  <si>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</si>
  <si>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</si>
  <si>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</si>
  <si>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</si>
  <si>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</si>
  <si>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</si>
  <si>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</si>
  <si>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</si>
  <si>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</si>
  <si>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</si>
  <si>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</si>
  <si>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</si>
  <si>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</si>
  <si>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</si>
  <si>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</si>
  <si>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</si>
  <si>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</si>
  <si>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</si>
  <si>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</si>
  <si>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</si>
  <si>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</si>
  <si>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</si>
  <si>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</si>
  <si>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</si>
  <si>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</si>
  <si>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</si>
  <si>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</si>
  <si>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</si>
  <si>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</si>
  <si>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</si>
  <si>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</si>
  <si>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</si>
  <si>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</si>
  <si>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</si>
  <si>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</si>
  <si>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</si>
  <si>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</si>
  <si>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</si>
  <si>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</si>
  <si>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</si>
  <si>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</si>
  <si>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</si>
  <si>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</si>
  <si>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</si>
  <si>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</si>
  <si>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</si>
  <si>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</si>
  <si>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</si>
  <si>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</si>
  <si>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</si>
  <si>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</si>
  <si>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</si>
  <si>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</si>
  <si>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</si>
  <si>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</si>
  <si>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</si>
  <si>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</si>
  <si>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</si>
  <si>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</si>
  <si>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</si>
  <si>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</si>
  <si>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</si>
  <si>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</si>
  <si>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</si>
  <si>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</si>
  <si>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</si>
  <si>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</si>
  <si>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</si>
  <si>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</si>
  <si>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</si>
  <si>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</si>
  <si>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</si>
  <si>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</si>
  <si>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</si>
  <si>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</si>
  <si>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</si>
  <si>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</si>
  <si>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</si>
  <si>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</si>
  <si>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</si>
  <si>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</si>
  <si>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</si>
  <si>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</si>
  <si>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</si>
  <si>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</si>
  <si>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</si>
  <si>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</si>
  <si>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</si>
  <si>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</si>
  <si>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</si>
  <si>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</si>
  <si>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</si>
  <si>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</si>
  <si>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</si>
  <si>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</si>
  <si>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</si>
  <si>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</si>
  <si>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</si>
  <si>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</si>
  <si>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</si>
  <si>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</si>
  <si>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</si>
  <si>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</si>
  <si>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</si>
  <si>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</si>
  <si>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</si>
  <si>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</si>
  <si>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</si>
  <si>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</si>
  <si>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</si>
  <si>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</si>
  <si>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</si>
  <si>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</si>
  <si>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</si>
  <si>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</si>
  <si>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</si>
  <si>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</si>
  <si>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</si>
  <si>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</si>
  <si>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</si>
  <si>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</si>
  <si>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</si>
  <si>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</si>
  <si>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</si>
  <si>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</si>
  <si>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</si>
  <si>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</si>
  <si>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</si>
  <si>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</si>
  <si>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</si>
  <si>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</si>
  <si>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</si>
  <si>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</si>
  <si>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</si>
  <si>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</si>
  <si>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</si>
  <si>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</si>
  <si>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</si>
  <si>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</si>
  <si>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</si>
  <si>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</si>
  <si>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</si>
  <si>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</si>
  <si>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</si>
  <si>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</si>
  <si>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</si>
  <si>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</si>
  <si>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</si>
  <si>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</si>
  <si>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</si>
  <si>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</si>
  <si>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</si>
  <si>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</si>
  <si>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</si>
  <si>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</si>
  <si>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</si>
  <si>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</si>
  <si>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</si>
  <si>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</si>
  <si>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</si>
  <si>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</si>
  <si>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</si>
  <si>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</si>
  <si>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</si>
  <si>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</si>
  <si>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</si>
  <si>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</si>
  <si>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</si>
  <si>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</si>
  <si>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</si>
  <si>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</si>
  <si>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</si>
  <si>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</si>
  <si>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</si>
  <si>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</si>
  <si>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</si>
  <si>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</si>
  <si>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</si>
  <si>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</si>
  <si>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</si>
  <si>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</si>
  <si>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</si>
  <si>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</si>
  <si>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</si>
  <si>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</si>
  <si>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</si>
  <si>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</si>
  <si>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</si>
  <si>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</si>
  <si>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</si>
  <si>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</si>
  <si>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</si>
  <si>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</si>
  <si>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</si>
  <si>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</si>
  <si>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</si>
  <si>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</si>
  <si>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</si>
  <si>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</si>
  <si>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</si>
  <si>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</si>
  <si>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</si>
  <si>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</si>
  <si>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</si>
  <si>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</si>
  <si>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</si>
  <si>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</si>
  <si>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</si>
  <si>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</si>
  <si>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</si>
  <si>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</si>
  <si>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</si>
  <si>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</si>
  <si>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</si>
  <si>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</si>
  <si>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</si>
  <si>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</si>
  <si>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</si>
  <si>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</si>
  <si>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</si>
  <si>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</si>
  <si>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</si>
  <si>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</si>
  <si>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</si>
  <si>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</si>
  <si>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</si>
  <si>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</si>
  <si>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</si>
  <si>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</si>
  <si>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</si>
  <si>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</si>
  <si>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</si>
  <si>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</si>
  <si>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</si>
  <si>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</si>
  <si>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</si>
  <si>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</si>
  <si>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</si>
  <si>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</si>
  <si>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</si>
  <si>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</si>
  <si>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</si>
  <si>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</si>
  <si>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</si>
  <si>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</si>
  <si>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</si>
  <si>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</si>
  <si>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</si>
  <si>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</si>
  <si>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</si>
  <si>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</si>
  <si>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</si>
  <si>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</si>
  <si>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</si>
  <si>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</si>
  <si>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</si>
  <si>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</si>
  <si>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</si>
  <si>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</si>
  <si>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</si>
  <si>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</si>
  <si>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</si>
  <si>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</si>
  <si>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</si>
  <si>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</si>
  <si>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</si>
  <si>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</si>
  <si>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</si>
  <si>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</si>
  <si>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</si>
  <si>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</si>
  <si>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</si>
  <si>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</si>
  <si>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</si>
  <si>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</si>
  <si>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</si>
  <si>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</si>
  <si>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</si>
  <si>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</si>
  <si>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</si>
  <si>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</si>
  <si>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</si>
  <si>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</si>
  <si>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</si>
  <si>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</si>
  <si>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</si>
  <si>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</si>
  <si>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</si>
  <si>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</si>
  <si>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</si>
  <si>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</si>
  <si>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</si>
  <si>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</si>
  <si>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</si>
  <si>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</si>
  <si>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</si>
  <si>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</si>
  <si>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</si>
  <si>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</si>
  <si>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</si>
  <si>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</si>
  <si>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</si>
  <si>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</si>
  <si>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</si>
  <si>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</si>
  <si>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</si>
  <si>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</si>
  <si>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</si>
  <si>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</si>
  <si>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</si>
  <si>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</si>
  <si>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</si>
  <si>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</si>
  <si>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</si>
  <si>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</si>
  <si>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</si>
  <si>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</si>
  <si>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</si>
  <si>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</si>
  <si>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</si>
  <si>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</si>
  <si>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</si>
  <si>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</si>
  <si>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</si>
  <si>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</si>
  <si>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</si>
  <si>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</si>
  <si>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</si>
  <si>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</si>
  <si>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</si>
  <si>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</si>
  <si>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</si>
  <si>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</si>
  <si>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</si>
  <si>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</si>
  <si>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</si>
  <si>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</si>
  <si>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</si>
  <si>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</si>
  <si>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</si>
  <si>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</si>
  <si>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</si>
  <si>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</si>
  <si>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</si>
  <si>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</si>
  <si>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</si>
  <si>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</si>
  <si>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</si>
  <si>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</si>
  <si>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</si>
  <si>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</si>
  <si>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</si>
  <si>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</si>
  <si>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</si>
  <si>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</si>
  <si>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</si>
  <si>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</si>
  <si>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</si>
  <si>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</si>
  <si>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</si>
  <si>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</si>
  <si>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</si>
  <si>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</si>
  <si>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</si>
  <si>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</si>
  <si>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</si>
  <si>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</si>
  <si>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</si>
  <si>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</si>
  <si>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</si>
  <si>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</si>
  <si>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</si>
  <si>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</si>
  <si>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</si>
  <si>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</si>
  <si>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</si>
  <si>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</si>
  <si>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</si>
  <si>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</si>
  <si>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</si>
  <si>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</si>
  <si>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</si>
  <si>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</si>
  <si>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</si>
  <si>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</si>
  <si>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</si>
  <si>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</si>
  <si>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</si>
  <si>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</si>
  <si>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</si>
  <si>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</si>
  <si>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</si>
  <si>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</si>
  <si>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</si>
  <si>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</si>
  <si>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</si>
  <si>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</si>
  <si>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</si>
  <si>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</si>
  <si>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</si>
  <si>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</si>
  <si>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</si>
  <si>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</si>
  <si>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</si>
  <si>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</si>
  <si>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</si>
  <si>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</si>
  <si>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</si>
  <si>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</si>
  <si>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</si>
  <si>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</si>
  <si>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</si>
  <si>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</si>
  <si>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</si>
  <si>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</si>
  <si>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</si>
  <si>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</si>
  <si>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</si>
  <si>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</si>
  <si>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</si>
  <si>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</si>
  <si>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</si>
  <si>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</si>
  <si>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</si>
  <si>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</si>
  <si>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</si>
  <si>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</si>
  <si>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</si>
  <si>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</si>
  <si>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</si>
  <si>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</si>
  <si>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</si>
  <si>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</si>
  <si>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</si>
  <si>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</si>
  <si>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</si>
  <si>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</si>
  <si>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</si>
  <si>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</si>
  <si>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</si>
  <si>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</si>
  <si>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</si>
  <si>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</si>
  <si>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</si>
  <si>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</si>
  <si>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</si>
  <si>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</si>
  <si>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</si>
  <si>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</si>
  <si>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</si>
  <si>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</si>
  <si>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</si>
  <si>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</si>
  <si>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</si>
  <si>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</si>
  <si>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</si>
  <si>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</si>
  <si>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</si>
  <si>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</si>
  <si>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</si>
  <si>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</si>
  <si>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</si>
  <si>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</si>
  <si>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</si>
  <si>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</si>
  <si>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</si>
  <si>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</si>
  <si>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</si>
  <si>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</si>
  <si>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</si>
  <si>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</si>
  <si>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</si>
  <si>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</si>
  <si>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</si>
  <si>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</si>
  <si>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</si>
  <si>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</si>
  <si>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</si>
  <si>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</si>
  <si>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</si>
  <si>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</si>
  <si>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</si>
  <si>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</si>
  <si>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</si>
  <si>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</si>
  <si>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</si>
  <si>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</si>
  <si>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</si>
  <si>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</si>
  <si>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</si>
  <si>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</si>
  <si>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</si>
  <si>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</si>
  <si>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</si>
  <si>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</si>
  <si>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</si>
  <si>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</si>
  <si>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</si>
  <si>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</si>
  <si>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</si>
  <si>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</si>
  <si>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</si>
  <si>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</si>
  <si>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</si>
  <si>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</si>
  <si>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</si>
  <si>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</si>
  <si>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</si>
  <si>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</si>
  <si>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</si>
  <si>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</si>
  <si>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</si>
  <si>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</si>
  <si>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</si>
  <si>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</si>
  <si>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</si>
  <si>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</si>
  <si>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</si>
  <si>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</si>
  <si>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</si>
  <si>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</si>
  <si>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</si>
  <si>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</si>
  <si>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</si>
  <si>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</si>
  <si>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</si>
  <si>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</si>
  <si>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</si>
  <si>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</si>
  <si>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</si>
  <si>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</si>
  <si>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</si>
  <si>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</si>
  <si>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</si>
  <si>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</si>
  <si>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</si>
  <si>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</si>
  <si>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</si>
  <si>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</si>
  <si>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</si>
  <si>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</si>
  <si>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</si>
  <si>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</si>
  <si>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</si>
  <si>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</si>
  <si>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</si>
  <si>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</si>
  <si>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</si>
  <si>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</si>
  <si>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</si>
  <si>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</si>
  <si>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</si>
  <si>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</si>
  <si>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</si>
  <si>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</si>
  <si>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</si>
  <si>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</si>
  <si>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</si>
  <si>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</si>
  <si>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</si>
  <si>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</si>
  <si>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</si>
  <si>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</si>
  <si>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</si>
  <si>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</si>
  <si>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</si>
  <si>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</si>
  <si>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</si>
  <si>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</si>
  <si>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</si>
  <si>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</si>
  <si>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</si>
  <si>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</si>
  <si>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</si>
  <si>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</si>
  <si>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</si>
  <si>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</si>
  <si>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</si>
  <si>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</si>
  <si>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</si>
  <si>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</si>
  <si>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</si>
  <si>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</si>
  <si>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</si>
  <si>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</si>
  <si>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</si>
  <si>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</si>
  <si>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</si>
  <si>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</si>
  <si>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</si>
  <si>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</si>
  <si>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</si>
  <si>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</si>
  <si>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</si>
  <si>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</si>
  <si>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</si>
  <si>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</si>
  <si>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</si>
  <si>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</si>
  <si>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</si>
  <si>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</si>
  <si>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</si>
  <si>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</si>
  <si>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</si>
  <si>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</si>
  <si>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</si>
  <si>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</si>
  <si>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</si>
  <si>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</si>
  <si>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</si>
  <si>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</si>
  <si>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</si>
  <si>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</si>
  <si>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</si>
  <si>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</si>
  <si>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</si>
  <si>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</si>
  <si>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</si>
  <si>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</si>
  <si>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</si>
  <si>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</si>
  <si>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</si>
  <si>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</si>
  <si>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</si>
  <si>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</si>
  <si>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</si>
  <si>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</si>
  <si>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</si>
  <si>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</si>
  <si>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</si>
  <si>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</si>
  <si>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</si>
  <si>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</si>
  <si>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</si>
  <si>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</si>
  <si>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</si>
  <si>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</si>
  <si>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</si>
  <si>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</si>
  <si>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</si>
  <si>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</si>
  <si>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</si>
  <si>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</si>
  <si>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</si>
  <si>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</si>
  <si>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</si>
  <si>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</si>
  <si>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</si>
  <si>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</si>
  <si>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</si>
  <si>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</si>
  <si>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</si>
  <si>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</si>
  <si>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</si>
  <si>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</si>
  <si>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</si>
  <si>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</si>
  <si>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</si>
  <si>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</si>
  <si>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</si>
  <si>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</si>
  <si>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</si>
  <si>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</si>
  <si>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</si>
  <si>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</si>
  <si>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</si>
  <si>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</si>
  <si>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</si>
  <si>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</si>
  <si>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</si>
  <si>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</si>
  <si>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</si>
  <si>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</si>
  <si>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</si>
  <si>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</si>
  <si>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</si>
  <si>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</si>
  <si>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</si>
  <si>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</si>
  <si>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</si>
  <si>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</si>
  <si>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</si>
  <si>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</si>
  <si>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</si>
  <si>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</si>
  <si>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</si>
  <si>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</si>
  <si>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</si>
  <si>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</si>
  <si>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</si>
  <si>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</si>
  <si>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</si>
  <si>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</si>
  <si>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</si>
  <si>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</si>
  <si>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</si>
  <si>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</si>
  <si>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</si>
  <si>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</si>
  <si>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</si>
  <si>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</si>
  <si>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</si>
  <si>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</si>
  <si>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</si>
  <si>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</si>
  <si>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</si>
  <si>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</si>
  <si>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</si>
  <si>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</si>
  <si>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</si>
  <si>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</si>
  <si>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</si>
  <si>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</si>
  <si>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</si>
  <si>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</si>
  <si>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</si>
  <si>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</si>
  <si>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</si>
  <si>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</si>
  <si>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</si>
  <si>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</si>
  <si>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</si>
  <si>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</si>
  <si>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</si>
  <si>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</si>
  <si>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</si>
  <si>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</si>
  <si>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Column Labels</t>
  </si>
  <si>
    <t>Count of state</t>
  </si>
  <si>
    <t>(All)</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</si>
  <si>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</si>
  <si>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</si>
  <si>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</si>
  <si>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</si>
  <si>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</si>
  <si>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</si>
  <si>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</si>
  <si>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</si>
  <si>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</si>
  <si>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</si>
  <si>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</si>
  <si>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</si>
  <si>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</si>
  <si>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</si>
  <si>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</si>
  <si>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</si>
  <si>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</si>
  <si>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</si>
  <si>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</si>
  <si>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</si>
  <si>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</si>
  <si>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</si>
  <si>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</si>
  <si>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</si>
  <si>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</si>
  <si>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</si>
  <si>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</si>
  <si>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</si>
  <si>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</si>
  <si>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25000 29999</t>
  </si>
  <si>
    <t>30000 to 34999</t>
  </si>
  <si>
    <t>35000 to 39999</t>
  </si>
  <si>
    <t>40000 to 44999</t>
  </si>
  <si>
    <t>45000 to 49999</t>
  </si>
  <si>
    <t>Greater than or equal to 50000</t>
  </si>
  <si>
    <t>Outcome</t>
  </si>
  <si>
    <t>Backer Count</t>
  </si>
  <si>
    <t>Mean</t>
  </si>
  <si>
    <t>Median</t>
  </si>
  <si>
    <t>Minimum</t>
  </si>
  <si>
    <t>Maximum</t>
  </si>
  <si>
    <t>Variance</t>
  </si>
  <si>
    <t>Standard Deviation</t>
  </si>
  <si>
    <t>The mean summarizes the data better for the successful projects, but the median summarizes the data better for the failed ones. The latter is due to the large number of campaigns with zero backers.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</si>
</sst>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6" formatCode="&quot;$&quot;#,##0.00"/>
    <numFmt numFmtId="171" formatCode="mm/dd/yy;@"/>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0" fontId="1" fillId="0" borderId="0" xfId="0" applyNumberFormat="1" applyFont="1" applyAlignment="1">
      <alignment horizontal="center"/>
    </xf>
    <xf numFmtId="10" fontId="0" fillId="0" borderId="0" xfId="0" applyNumberFormat="1"/>
    <xf numFmtId="166" fontId="1" fillId="0" borderId="0" xfId="0" applyNumberFormat="1" applyFont="1" applyAlignment="1">
      <alignment horizontal="center"/>
    </xf>
    <xf numFmtId="166" fontId="0" fillId="0" borderId="0" xfId="0" applyNumberFormat="1"/>
    <xf numFmtId="0" fontId="0" fillId="0" borderId="0" xfId="0" pivotButton="1"/>
    <xf numFmtId="0" fontId="0" fillId="0" borderId="0" xfId="0" applyAlignment="1">
      <alignment horizontal="left"/>
    </xf>
    <xf numFmtId="0" fontId="0" fillId="0" borderId="0" xfId="0" applyNumberFormat="1"/>
    <xf numFmtId="171" fontId="0" fillId="0" borderId="0" xfId="0" applyNumberFormat="1"/>
    <xf numFmtId="171" fontId="1" fillId="0" borderId="0" xfId="0" applyNumberFormat="1" applyFont="1"/>
    <xf numFmtId="171" fontId="0" fillId="0" borderId="0" xfId="0" applyNumberFormat="1" applyAlignment="1">
      <alignment horizontal="left"/>
    </xf>
  </cellXfs>
  <cellStyles count="1">
    <cellStyle name="Normal" xfId="0" builtinId="0"/>
  </cellStyles>
  <dxfs count="15">
    <dxf>
      <fill>
        <patternFill>
          <bgColor rgb="FF92D050"/>
        </patternFill>
      </fill>
    </dxf>
    <dxf>
      <fill>
        <patternFill>
          <bgColor theme="5"/>
        </patternFill>
      </fill>
    </dxf>
    <dxf>
      <fill>
        <patternFill>
          <bgColor rgb="FFFF0000"/>
        </patternFill>
      </fill>
    </dxf>
    <dxf>
      <fill>
        <patternFill>
          <bgColor rgb="FF00B0F0"/>
        </patternFill>
      </fill>
    </dxf>
    <dxf>
      <fill>
        <patternFill>
          <bgColor rgb="FF92D050"/>
        </patternFill>
      </fill>
    </dxf>
    <dxf>
      <fill>
        <patternFill>
          <bgColor theme="5"/>
        </patternFill>
      </fill>
    </dxf>
    <dxf>
      <fill>
        <patternFill>
          <bgColor rgb="FFFF0000"/>
        </patternFill>
      </fill>
    </dxf>
    <dxf>
      <fill>
        <patternFill>
          <bgColor rgb="FF00B0F0"/>
        </patternFill>
      </fill>
    </dxf>
    <dxf>
      <fill>
        <patternFill>
          <bgColor rgb="FFC00000"/>
        </patternFill>
      </fill>
    </dxf>
    <dxf>
      <fill>
        <patternFill>
          <bgColor rgb="FF00B050"/>
        </patternFill>
      </fill>
    </dxf>
    <dxf>
      <fill>
        <patternFill>
          <bgColor rgb="FF0070C0"/>
        </patternFill>
      </fill>
    </dxf>
    <dxf>
      <fill>
        <patternFill>
          <bgColor rgb="FF92D050"/>
        </patternFill>
      </fill>
    </dxf>
    <dxf>
      <fill>
        <patternFill>
          <bgColor theme="5"/>
        </patternFill>
      </fill>
    </dxf>
    <dxf>
      <fill>
        <patternFill>
          <bgColor rgb="FFFF0000"/>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Data Analysis.xlsx]Pivot - Category!PivotTable1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 Category'!$B$3:$B$4</c:f>
              <c:strCache>
                <c:ptCount val="1"/>
                <c:pt idx="0">
                  <c:v>successful</c:v>
                </c:pt>
              </c:strCache>
            </c:strRef>
          </c:tx>
          <c:spPr>
            <a:solidFill>
              <a:schemeClr val="accent1"/>
            </a:solidFill>
            <a:ln>
              <a:noFill/>
            </a:ln>
            <a:effectLst/>
          </c:spPr>
          <c:invertIfNegative val="0"/>
          <c:cat>
            <c:strRef>
              <c:f>'Pivot -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 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86FB-469E-A8E1-161702CF7CFA}"/>
            </c:ext>
          </c:extLst>
        </c:ser>
        <c:ser>
          <c:idx val="1"/>
          <c:order val="1"/>
          <c:tx>
            <c:strRef>
              <c:f>'Pivot - Category'!$C$3:$C$4</c:f>
              <c:strCache>
                <c:ptCount val="1"/>
                <c:pt idx="0">
                  <c:v>failed</c:v>
                </c:pt>
              </c:strCache>
            </c:strRef>
          </c:tx>
          <c:spPr>
            <a:solidFill>
              <a:schemeClr val="accent2"/>
            </a:solidFill>
            <a:ln>
              <a:noFill/>
            </a:ln>
            <a:effectLst/>
          </c:spPr>
          <c:invertIfNegative val="0"/>
          <c:cat>
            <c:strRef>
              <c:f>'Pivot -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86FB-469E-A8E1-161702CF7CFA}"/>
            </c:ext>
          </c:extLst>
        </c:ser>
        <c:ser>
          <c:idx val="2"/>
          <c:order val="2"/>
          <c:tx>
            <c:strRef>
              <c:f>'Pivot - Category'!$D$3:$D$4</c:f>
              <c:strCache>
                <c:ptCount val="1"/>
                <c:pt idx="0">
                  <c:v>canceled</c:v>
                </c:pt>
              </c:strCache>
            </c:strRef>
          </c:tx>
          <c:spPr>
            <a:solidFill>
              <a:schemeClr val="accent3"/>
            </a:solidFill>
            <a:ln>
              <a:noFill/>
            </a:ln>
            <a:effectLst/>
          </c:spPr>
          <c:invertIfNegative val="0"/>
          <c:cat>
            <c:strRef>
              <c:f>'Pivot -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 Category'!$D$5:$D$14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86FB-469E-A8E1-161702CF7CFA}"/>
            </c:ext>
          </c:extLst>
        </c:ser>
        <c:ser>
          <c:idx val="3"/>
          <c:order val="3"/>
          <c:tx>
            <c:strRef>
              <c:f>'Pivot - Category'!$E$3:$E$4</c:f>
              <c:strCache>
                <c:ptCount val="1"/>
                <c:pt idx="0">
                  <c:v>live</c:v>
                </c:pt>
              </c:strCache>
            </c:strRef>
          </c:tx>
          <c:spPr>
            <a:solidFill>
              <a:schemeClr val="accent4"/>
            </a:solidFill>
            <a:ln>
              <a:noFill/>
            </a:ln>
            <a:effectLst/>
          </c:spPr>
          <c:invertIfNegative val="0"/>
          <c:cat>
            <c:strRef>
              <c:f>'Pivot -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 Category'!$E$5:$E$14</c:f>
              <c:numCache>
                <c:formatCode>General</c:formatCode>
                <c:ptCount val="9"/>
                <c:pt idx="1">
                  <c:v>6</c:v>
                </c:pt>
                <c:pt idx="4">
                  <c:v>20</c:v>
                </c:pt>
                <c:pt idx="8">
                  <c:v>24</c:v>
                </c:pt>
              </c:numCache>
            </c:numRef>
          </c:val>
          <c:extLst>
            <c:ext xmlns:c16="http://schemas.microsoft.com/office/drawing/2014/chart" uri="{C3380CC4-5D6E-409C-BE32-E72D297353CC}">
              <c16:uniqueId val="{00000003-86FB-469E-A8E1-161702CF7CFA}"/>
            </c:ext>
          </c:extLst>
        </c:ser>
        <c:dLbls>
          <c:showLegendKey val="0"/>
          <c:showVal val="0"/>
          <c:showCatName val="0"/>
          <c:showSerName val="0"/>
          <c:showPercent val="0"/>
          <c:showBubbleSize val="0"/>
        </c:dLbls>
        <c:gapWidth val="150"/>
        <c:overlap val="100"/>
        <c:axId val="1740946831"/>
        <c:axId val="1738154159"/>
      </c:barChart>
      <c:catAx>
        <c:axId val="1740946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154159"/>
        <c:crosses val="autoZero"/>
        <c:auto val="1"/>
        <c:lblAlgn val="ctr"/>
        <c:lblOffset val="100"/>
        <c:noMultiLvlLbl val="0"/>
      </c:catAx>
      <c:valAx>
        <c:axId val="1738154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0946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Data Analysis.xlsx]Pivot - Sub-Category!PivotTable2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 Sub-Category'!$B$3:$B$4</c:f>
              <c:strCache>
                <c:ptCount val="1"/>
                <c:pt idx="0">
                  <c:v>canceled</c:v>
                </c:pt>
              </c:strCache>
            </c:strRef>
          </c:tx>
          <c:spPr>
            <a:solidFill>
              <a:schemeClr val="accent1"/>
            </a:solidFill>
            <a:ln>
              <a:noFill/>
            </a:ln>
            <a:effectLst/>
          </c:spPr>
          <c:invertIfNegative val="0"/>
          <c:cat>
            <c:strRef>
              <c:f>'Pivot - Sub-Category'!$A$5:$A$46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 Sub-Category'!$B$5:$B$46</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F90D-4BF1-AB03-B4523520E440}"/>
            </c:ext>
          </c:extLst>
        </c:ser>
        <c:ser>
          <c:idx val="1"/>
          <c:order val="1"/>
          <c:tx>
            <c:strRef>
              <c:f>'Pivot - Sub-Category'!$C$3:$C$4</c:f>
              <c:strCache>
                <c:ptCount val="1"/>
                <c:pt idx="0">
                  <c:v>failed</c:v>
                </c:pt>
              </c:strCache>
            </c:strRef>
          </c:tx>
          <c:spPr>
            <a:solidFill>
              <a:schemeClr val="accent2"/>
            </a:solidFill>
            <a:ln>
              <a:noFill/>
            </a:ln>
            <a:effectLst/>
          </c:spPr>
          <c:invertIfNegative val="0"/>
          <c:cat>
            <c:strRef>
              <c:f>'Pivot - Sub-Category'!$A$5:$A$46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 Sub-Category'!$C$5:$C$46</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9-F90D-4BF1-AB03-B4523520E440}"/>
            </c:ext>
          </c:extLst>
        </c:ser>
        <c:ser>
          <c:idx val="2"/>
          <c:order val="2"/>
          <c:tx>
            <c:strRef>
              <c:f>'Pivot - Sub-Category'!$D$3:$D$4</c:f>
              <c:strCache>
                <c:ptCount val="1"/>
                <c:pt idx="0">
                  <c:v>live</c:v>
                </c:pt>
              </c:strCache>
            </c:strRef>
          </c:tx>
          <c:spPr>
            <a:solidFill>
              <a:schemeClr val="accent3"/>
            </a:solidFill>
            <a:ln>
              <a:noFill/>
            </a:ln>
            <a:effectLst/>
          </c:spPr>
          <c:invertIfNegative val="0"/>
          <c:cat>
            <c:strRef>
              <c:f>'Pivot - Sub-Category'!$A$5:$A$46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 Sub-Category'!$D$5:$D$46</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C-F90D-4BF1-AB03-B4523520E440}"/>
            </c:ext>
          </c:extLst>
        </c:ser>
        <c:ser>
          <c:idx val="3"/>
          <c:order val="3"/>
          <c:tx>
            <c:strRef>
              <c:f>'Pivot - Sub-Category'!$E$3:$E$4</c:f>
              <c:strCache>
                <c:ptCount val="1"/>
                <c:pt idx="0">
                  <c:v>successful</c:v>
                </c:pt>
              </c:strCache>
            </c:strRef>
          </c:tx>
          <c:spPr>
            <a:solidFill>
              <a:schemeClr val="accent4"/>
            </a:solidFill>
            <a:ln>
              <a:noFill/>
            </a:ln>
            <a:effectLst/>
          </c:spPr>
          <c:invertIfNegative val="0"/>
          <c:cat>
            <c:strRef>
              <c:f>'Pivot - Sub-Category'!$A$5:$A$46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 Sub-Category'!$E$5:$E$46</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D-F90D-4BF1-AB03-B4523520E440}"/>
            </c:ext>
          </c:extLst>
        </c:ser>
        <c:dLbls>
          <c:showLegendKey val="0"/>
          <c:showVal val="0"/>
          <c:showCatName val="0"/>
          <c:showSerName val="0"/>
          <c:showPercent val="0"/>
          <c:showBubbleSize val="0"/>
        </c:dLbls>
        <c:gapWidth val="150"/>
        <c:overlap val="100"/>
        <c:axId val="1740942031"/>
        <c:axId val="1738168303"/>
      </c:barChart>
      <c:catAx>
        <c:axId val="1740942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168303"/>
        <c:crosses val="autoZero"/>
        <c:auto val="1"/>
        <c:lblAlgn val="ctr"/>
        <c:lblOffset val="100"/>
        <c:noMultiLvlLbl val="0"/>
      </c:catAx>
      <c:valAx>
        <c:axId val="1738168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0942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Data Analysis.xlsx]Pivot - State Over Time!PivotTable6</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 State Over Time'!$B$4:$B$5</c:f>
              <c:strCache>
                <c:ptCount val="1"/>
                <c:pt idx="0">
                  <c:v>successful</c:v>
                </c:pt>
              </c:strCache>
            </c:strRef>
          </c:tx>
          <c:spPr>
            <a:ln w="28575" cap="rnd">
              <a:solidFill>
                <a:schemeClr val="accent1"/>
              </a:solidFill>
              <a:round/>
            </a:ln>
            <a:effectLst/>
          </c:spPr>
          <c:marker>
            <c:symbol val="none"/>
          </c:marker>
          <c:cat>
            <c:strRef>
              <c:f>'Pivot - State Over Time'!$A$6:$A$18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 State Over Time'!$B$6:$B$18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8105-4E98-B4E6-BE2EC005668E}"/>
            </c:ext>
          </c:extLst>
        </c:ser>
        <c:ser>
          <c:idx val="1"/>
          <c:order val="1"/>
          <c:tx>
            <c:strRef>
              <c:f>'Pivot - State Over Time'!$C$4:$C$5</c:f>
              <c:strCache>
                <c:ptCount val="1"/>
                <c:pt idx="0">
                  <c:v>failed</c:v>
                </c:pt>
              </c:strCache>
            </c:strRef>
          </c:tx>
          <c:spPr>
            <a:ln w="28575" cap="rnd">
              <a:solidFill>
                <a:schemeClr val="accent2"/>
              </a:solidFill>
              <a:round/>
            </a:ln>
            <a:effectLst/>
          </c:spPr>
          <c:marker>
            <c:symbol val="none"/>
          </c:marker>
          <c:cat>
            <c:strRef>
              <c:f>'Pivot - State Over Time'!$A$6:$A$18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 State Over Time'!$C$6:$C$18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8105-4E98-B4E6-BE2EC005668E}"/>
            </c:ext>
          </c:extLst>
        </c:ser>
        <c:ser>
          <c:idx val="2"/>
          <c:order val="2"/>
          <c:tx>
            <c:strRef>
              <c:f>'Pivot - State Over Time'!$D$4:$D$5</c:f>
              <c:strCache>
                <c:ptCount val="1"/>
                <c:pt idx="0">
                  <c:v>canceled</c:v>
                </c:pt>
              </c:strCache>
            </c:strRef>
          </c:tx>
          <c:spPr>
            <a:ln w="28575" cap="rnd">
              <a:solidFill>
                <a:schemeClr val="accent3"/>
              </a:solidFill>
              <a:round/>
            </a:ln>
            <a:effectLst/>
          </c:spPr>
          <c:marker>
            <c:symbol val="none"/>
          </c:marker>
          <c:cat>
            <c:strRef>
              <c:f>'Pivot - State Over Time'!$A$6:$A$18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 State Over Time'!$D$6:$D$18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8105-4E98-B4E6-BE2EC005668E}"/>
            </c:ext>
          </c:extLst>
        </c:ser>
        <c:ser>
          <c:idx val="3"/>
          <c:order val="3"/>
          <c:tx>
            <c:strRef>
              <c:f>'Pivot - State Over Time'!$E$4:$E$5</c:f>
              <c:strCache>
                <c:ptCount val="1"/>
                <c:pt idx="0">
                  <c:v>live</c:v>
                </c:pt>
              </c:strCache>
            </c:strRef>
          </c:tx>
          <c:spPr>
            <a:ln w="28575" cap="rnd">
              <a:solidFill>
                <a:schemeClr val="accent4"/>
              </a:solidFill>
              <a:round/>
            </a:ln>
            <a:effectLst/>
          </c:spPr>
          <c:marker>
            <c:symbol val="none"/>
          </c:marker>
          <c:cat>
            <c:strRef>
              <c:f>'Pivot - State Over Time'!$A$6:$A$18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 State Over Time'!$E$6:$E$18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3-8105-4E98-B4E6-BE2EC005668E}"/>
            </c:ext>
          </c:extLst>
        </c:ser>
        <c:dLbls>
          <c:showLegendKey val="0"/>
          <c:showVal val="0"/>
          <c:showCatName val="0"/>
          <c:showSerName val="0"/>
          <c:showPercent val="0"/>
          <c:showBubbleSize val="0"/>
        </c:dLbls>
        <c:smooth val="0"/>
        <c:axId val="1983629119"/>
        <c:axId val="1738178287"/>
      </c:lineChart>
      <c:catAx>
        <c:axId val="1983629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178287"/>
        <c:crosses val="autoZero"/>
        <c:auto val="1"/>
        <c:lblAlgn val="ctr"/>
        <c:lblOffset val="100"/>
        <c:noMultiLvlLbl val="0"/>
      </c:catAx>
      <c:valAx>
        <c:axId val="17381782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629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Bonus!$F$1</c:f>
              <c:strCache>
                <c:ptCount val="1"/>
                <c:pt idx="0">
                  <c:v>Percentage Successful</c:v>
                </c:pt>
              </c:strCache>
            </c:strRef>
          </c:tx>
          <c:spPr>
            <a:ln w="28575" cap="rnd">
              <a:solidFill>
                <a:schemeClr val="accent5"/>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25000 29999</c:v>
                </c:pt>
                <c:pt idx="7">
                  <c:v>30000 to 34999</c:v>
                </c:pt>
                <c:pt idx="8">
                  <c:v>35000 to 39999</c:v>
                </c:pt>
                <c:pt idx="9">
                  <c:v>40000 to 44999</c:v>
                </c:pt>
                <c:pt idx="10">
                  <c:v>45000 to 49999</c:v>
                </c:pt>
                <c:pt idx="11">
                  <c:v>Greater than or equal to 50000</c:v>
                </c:pt>
              </c:strCache>
            </c:strRef>
          </c:cat>
          <c:val>
            <c:numRef>
              <c:f>Bonus!$F$2:$F$13</c:f>
              <c:numCache>
                <c:formatCode>0.00%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E87B-4B05-9554-8FEA197D20ED}"/>
            </c:ext>
          </c:extLst>
        </c:ser>
        <c:ser>
          <c:idx val="5"/>
          <c:order val="5"/>
          <c:tx>
            <c:strRef>
              <c:f>Bonus!$G$1</c:f>
              <c:strCache>
                <c:ptCount val="1"/>
                <c:pt idx="0">
                  <c:v>Percentage Failed</c:v>
                </c:pt>
              </c:strCache>
            </c:strRef>
          </c:tx>
          <c:spPr>
            <a:ln w="28575" cap="rnd">
              <a:solidFill>
                <a:schemeClr val="accent6"/>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25000 29999</c:v>
                </c:pt>
                <c:pt idx="7">
                  <c:v>30000 to 34999</c:v>
                </c:pt>
                <c:pt idx="8">
                  <c:v>35000 to 39999</c:v>
                </c:pt>
                <c:pt idx="9">
                  <c:v>40000 to 44999</c:v>
                </c:pt>
                <c:pt idx="10">
                  <c:v>45000 to 49999</c:v>
                </c:pt>
                <c:pt idx="11">
                  <c:v>Greater than or equal to 50000</c:v>
                </c:pt>
              </c:strCache>
            </c:strRef>
          </c:cat>
          <c:val>
            <c:numRef>
              <c:f>Bonus!$G$2:$G$13</c:f>
              <c:numCache>
                <c:formatCode>0.00%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E87B-4B05-9554-8FEA197D20ED}"/>
            </c:ext>
          </c:extLst>
        </c:ser>
        <c:ser>
          <c:idx val="6"/>
          <c:order val="6"/>
          <c:tx>
            <c:strRef>
              <c:f>Bonus!$H$1</c:f>
              <c:strCache>
                <c:ptCount val="1"/>
                <c:pt idx="0">
                  <c:v>Percentage Canceled</c:v>
                </c:pt>
              </c:strCache>
            </c:strRef>
          </c:tx>
          <c:spPr>
            <a:ln w="28575" cap="rnd">
              <a:solidFill>
                <a:schemeClr val="accent1">
                  <a:lumMod val="60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25000 29999</c:v>
                </c:pt>
                <c:pt idx="7">
                  <c:v>30000 to 34999</c:v>
                </c:pt>
                <c:pt idx="8">
                  <c:v>35000 to 39999</c:v>
                </c:pt>
                <c:pt idx="9">
                  <c:v>40000 to 44999</c:v>
                </c:pt>
                <c:pt idx="10">
                  <c:v>45000 to 49999</c:v>
                </c:pt>
                <c:pt idx="11">
                  <c:v>Greater than or equal to 50000</c:v>
                </c:pt>
              </c:strCache>
            </c:strRef>
          </c:cat>
          <c:val>
            <c:numRef>
              <c:f>Bonus!$H$2:$H$13</c:f>
              <c:numCache>
                <c:formatCode>0.00%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E87B-4B05-9554-8FEA197D20ED}"/>
            </c:ext>
          </c:extLst>
        </c:ser>
        <c:dLbls>
          <c:showLegendKey val="0"/>
          <c:showVal val="0"/>
          <c:showCatName val="0"/>
          <c:showSerName val="0"/>
          <c:showPercent val="0"/>
          <c:showBubbleSize val="0"/>
        </c:dLbls>
        <c:smooth val="0"/>
        <c:axId val="2053216639"/>
        <c:axId val="1920182447"/>
        <c:extLst>
          <c:ext xmlns:c15="http://schemas.microsoft.com/office/drawing/2012/chart" uri="{02D57815-91ED-43cb-92C2-25804820EDAC}">
            <c15:filteredLineSeries>
              <c15:ser>
                <c:idx val="0"/>
                <c:order val="0"/>
                <c:tx>
                  <c:strRef>
                    <c:extLst>
                      <c:ext uri="{02D57815-91ED-43cb-92C2-25804820EDAC}">
                        <c15:formulaRef>
                          <c15:sqref>Bonus!$B$1</c15:sqref>
                        </c15:formulaRef>
                      </c:ext>
                    </c:extLst>
                    <c:strCache>
                      <c:ptCount val="1"/>
                      <c:pt idx="0">
                        <c:v>Number Successful</c:v>
                      </c:pt>
                    </c:strCache>
                  </c:strRef>
                </c:tx>
                <c:spPr>
                  <a:ln w="28575" cap="rnd">
                    <a:solidFill>
                      <a:schemeClr val="accent1"/>
                    </a:solidFill>
                    <a:round/>
                  </a:ln>
                  <a:effectLst/>
                </c:spPr>
                <c:marker>
                  <c:symbol val="none"/>
                </c:marker>
                <c:cat>
                  <c:strRef>
                    <c:extLst>
                      <c:ex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Bonus!$B$2:$B$13</c15:sqref>
                        </c15:formulaRef>
                      </c:ext>
                    </c:extLst>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E87B-4B05-9554-8FEA197D20ED}"/>
                  </c:ext>
                </c:extLst>
              </c15:ser>
            </c15:filteredLineSeries>
            <c15:filteredLineSeries>
              <c15:ser>
                <c:idx val="1"/>
                <c:order val="1"/>
                <c:tx>
                  <c:strRef>
                    <c:extLst>
                      <c:ext xmlns:c15="http://schemas.microsoft.com/office/drawing/2012/chart" uri="{02D57815-91ED-43cb-92C2-25804820EDAC}">
                        <c15:formulaRef>
                          <c15:sqref>Bonus!$C$1</c15:sqref>
                        </c15:formulaRef>
                      </c:ext>
                    </c:extLst>
                    <c:strCache>
                      <c:ptCount val="1"/>
                      <c:pt idx="0">
                        <c:v>Number Failed</c:v>
                      </c:pt>
                    </c:strCache>
                  </c:strRef>
                </c:tx>
                <c:spPr>
                  <a:ln w="28575" cap="rnd">
                    <a:solidFill>
                      <a:schemeClr val="accent2"/>
                    </a:solidFill>
                    <a:round/>
                  </a:ln>
                  <a:effectLst/>
                </c:spPr>
                <c:marker>
                  <c:symbol val="none"/>
                </c:marker>
                <c:cat>
                  <c:strRef>
                    <c:extLs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Bonus!$C$2:$C$13</c15:sqref>
                        </c15:formulaRef>
                      </c:ext>
                    </c:extLst>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c:ext xmlns:c16="http://schemas.microsoft.com/office/drawing/2014/chart" uri="{C3380CC4-5D6E-409C-BE32-E72D297353CC}">
                    <c16:uniqueId val="{00000001-E87B-4B05-9554-8FEA197D20ED}"/>
                  </c:ext>
                </c:extLst>
              </c15:ser>
            </c15:filteredLineSeries>
            <c15:filteredLineSeries>
              <c15:ser>
                <c:idx val="2"/>
                <c:order val="2"/>
                <c:tx>
                  <c:strRef>
                    <c:extLst>
                      <c:ext xmlns:c15="http://schemas.microsoft.com/office/drawing/2012/chart" uri="{02D57815-91ED-43cb-92C2-25804820EDAC}">
                        <c15:formulaRef>
                          <c15:sqref>Bonus!$D$1</c15:sqref>
                        </c15:formulaRef>
                      </c:ext>
                    </c:extLst>
                    <c:strCache>
                      <c:ptCount val="1"/>
                      <c:pt idx="0">
                        <c:v>Number Canceled</c:v>
                      </c:pt>
                    </c:strCache>
                  </c:strRef>
                </c:tx>
                <c:spPr>
                  <a:ln w="28575" cap="rnd">
                    <a:solidFill>
                      <a:schemeClr val="accent3"/>
                    </a:solidFill>
                    <a:round/>
                  </a:ln>
                  <a:effectLst/>
                </c:spPr>
                <c:marker>
                  <c:symbol val="none"/>
                </c:marker>
                <c:cat>
                  <c:strRef>
                    <c:extLs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Bonus!$D$2:$D$13</c15:sqref>
                        </c15:formulaRef>
                      </c:ext>
                    </c:extLst>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c:ext xmlns:c16="http://schemas.microsoft.com/office/drawing/2014/chart" uri="{C3380CC4-5D6E-409C-BE32-E72D297353CC}">
                    <c16:uniqueId val="{00000002-E87B-4B05-9554-8FEA197D20ED}"/>
                  </c:ext>
                </c:extLst>
              </c15:ser>
            </c15:filteredLineSeries>
            <c15:filteredLineSeries>
              <c15:ser>
                <c:idx val="3"/>
                <c:order val="3"/>
                <c:tx>
                  <c:strRef>
                    <c:extLst>
                      <c:ext xmlns:c15="http://schemas.microsoft.com/office/drawing/2012/chart" uri="{02D57815-91ED-43cb-92C2-25804820EDAC}">
                        <c15:formulaRef>
                          <c15:sqref>Bonus!$E$1</c15:sqref>
                        </c15:formulaRef>
                      </c:ext>
                    </c:extLst>
                    <c:strCache>
                      <c:ptCount val="1"/>
                      <c:pt idx="0">
                        <c:v>Total Projects</c:v>
                      </c:pt>
                    </c:strCache>
                  </c:strRef>
                </c:tx>
                <c:spPr>
                  <a:ln w="28575" cap="rnd">
                    <a:solidFill>
                      <a:schemeClr val="accent4"/>
                    </a:solidFill>
                    <a:round/>
                  </a:ln>
                  <a:effectLst/>
                </c:spPr>
                <c:marker>
                  <c:symbol val="none"/>
                </c:marker>
                <c:cat>
                  <c:strRef>
                    <c:extLs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Bonus!$E$2:$E$13</c15:sqref>
                        </c15:formulaRef>
                      </c:ext>
                    </c:extLst>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c:ext xmlns:c16="http://schemas.microsoft.com/office/drawing/2014/chart" uri="{C3380CC4-5D6E-409C-BE32-E72D297353CC}">
                    <c16:uniqueId val="{00000003-E87B-4B05-9554-8FEA197D20ED}"/>
                  </c:ext>
                </c:extLst>
              </c15:ser>
            </c15:filteredLineSeries>
          </c:ext>
        </c:extLst>
      </c:lineChart>
      <c:catAx>
        <c:axId val="2053216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0182447"/>
        <c:crosses val="autoZero"/>
        <c:auto val="1"/>
        <c:lblAlgn val="ctr"/>
        <c:lblOffset val="100"/>
        <c:noMultiLvlLbl val="0"/>
      </c:catAx>
      <c:valAx>
        <c:axId val="192018244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2166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198120</xdr:colOff>
      <xdr:row>0</xdr:row>
      <xdr:rowOff>140970</xdr:rowOff>
    </xdr:from>
    <xdr:to>
      <xdr:col>17</xdr:col>
      <xdr:colOff>335280</xdr:colOff>
      <xdr:row>22</xdr:row>
      <xdr:rowOff>167640</xdr:rowOff>
    </xdr:to>
    <xdr:graphicFrame macro="">
      <xdr:nvGraphicFramePr>
        <xdr:cNvPr id="2" name="Chart 1">
          <a:extLst>
            <a:ext uri="{FF2B5EF4-FFF2-40B4-BE49-F238E27FC236}">
              <a16:creationId xmlns:a16="http://schemas.microsoft.com/office/drawing/2014/main" id="{A0120EE6-31BA-4D08-ADE7-6DDD032CE9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236220</xdr:colOff>
      <xdr:row>2</xdr:row>
      <xdr:rowOff>125730</xdr:rowOff>
    </xdr:from>
    <xdr:to>
      <xdr:col>24</xdr:col>
      <xdr:colOff>160020</xdr:colOff>
      <xdr:row>30</xdr:row>
      <xdr:rowOff>15240</xdr:rowOff>
    </xdr:to>
    <xdr:graphicFrame macro="">
      <xdr:nvGraphicFramePr>
        <xdr:cNvPr id="2" name="Chart 1">
          <a:extLst>
            <a:ext uri="{FF2B5EF4-FFF2-40B4-BE49-F238E27FC236}">
              <a16:creationId xmlns:a16="http://schemas.microsoft.com/office/drawing/2014/main" id="{0F96A545-11DE-4B6D-A892-CC7ADB8DCA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53340</xdr:colOff>
      <xdr:row>0</xdr:row>
      <xdr:rowOff>87630</xdr:rowOff>
    </xdr:from>
    <xdr:to>
      <xdr:col>20</xdr:col>
      <xdr:colOff>419100</xdr:colOff>
      <xdr:row>23</xdr:row>
      <xdr:rowOff>83820</xdr:rowOff>
    </xdr:to>
    <xdr:graphicFrame macro="">
      <xdr:nvGraphicFramePr>
        <xdr:cNvPr id="2" name="Chart 1">
          <a:extLst>
            <a:ext uri="{FF2B5EF4-FFF2-40B4-BE49-F238E27FC236}">
              <a16:creationId xmlns:a16="http://schemas.microsoft.com/office/drawing/2014/main" id="{D4B5B56C-8F21-4C0D-BDB1-AF85C132EB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403860</xdr:colOff>
      <xdr:row>14</xdr:row>
      <xdr:rowOff>11430</xdr:rowOff>
    </xdr:from>
    <xdr:to>
      <xdr:col>10</xdr:col>
      <xdr:colOff>182880</xdr:colOff>
      <xdr:row>41</xdr:row>
      <xdr:rowOff>167640</xdr:rowOff>
    </xdr:to>
    <xdr:graphicFrame macro="">
      <xdr:nvGraphicFramePr>
        <xdr:cNvPr id="2" name="Chart 1">
          <a:extLst>
            <a:ext uri="{FF2B5EF4-FFF2-40B4-BE49-F238E27FC236}">
              <a16:creationId xmlns:a16="http://schemas.microsoft.com/office/drawing/2014/main" id="{9C902534-BD69-433A-BAD0-1E5FACCC2D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son" refreshedDate="44092.701899652777" createdVersion="6" refreshedVersion="6" minRefreshableVersion="3" recordCount="4114" xr:uid="{C3B3DDDC-FB76-4880-B2B9-BD19F1A79D7B}">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166">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son" refreshedDate="44092.712699884258" createdVersion="6" refreshedVersion="6" minRefreshableVersion="3" recordCount="4114" xr:uid="{537F4B8B-A383-4108-8350-E51C9312AAAE}">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166">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Ended Conversion" numFmtId="171">
      <sharedItems containsSemiMixedTypes="0" containsNonDate="0" containsDate="1" containsString="0" minDate="2009-08-10T19:26:00" maxDate="2017-05-03T19:12:00"/>
    </cacheField>
    <cacheField name="Date Created Conversion" numFmtId="171">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9">
        <rangePr groupBy="months" startDate="2009-05-17T03:55:13" endDate="2017-03-15T15:30:07"/>
        <groupItems count="14">
          <s v="&lt;5/17/2009"/>
          <s v="Jan"/>
          <s v="Feb"/>
          <s v="Mar"/>
          <s v="Apr"/>
          <s v="May"/>
          <s v="Jun"/>
          <s v="Jul"/>
          <s v="Aug"/>
          <s v="Sep"/>
          <s v="Oct"/>
          <s v="Nov"/>
          <s v="Dec"/>
          <s v="&gt;3/15/2017"/>
        </groupItems>
      </fieldGroup>
    </cacheField>
    <cacheField name="Quarters" numFmtId="0" databaseField="0">
      <fieldGroup base="19">
        <rangePr groupBy="quarters" startDate="2009-05-17T03:55:13" endDate="2017-03-15T15:30:07"/>
        <groupItems count="6">
          <s v="&lt;5/17/2009"/>
          <s v="Qtr1"/>
          <s v="Qtr2"/>
          <s v="Qtr3"/>
          <s v="Qtr4"/>
          <s v="&gt;3/15/2017"/>
        </groupItems>
      </fieldGroup>
    </cacheField>
    <cacheField name="Years" numFmtId="0" databaseField="0">
      <fieldGroup base="19">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x v="0"/>
  </r>
  <r>
    <n v="1"/>
    <s v="FannibalFest Fan Convention"/>
    <s v="A Hannibal TV Show Fan Convention and Art Collective"/>
    <n v="10275"/>
    <n v="14653"/>
    <x v="0"/>
    <s v="US"/>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x v="0"/>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x v="0"/>
  </r>
  <r>
    <n v="8"/>
    <s v="Sizzling in the Kitchen Flynn Style"/>
    <s v="Help us raise the funds to film our pilot episode!"/>
    <n v="3500"/>
    <n v="3501.52"/>
    <x v="0"/>
    <s v="US"/>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x v="0"/>
  </r>
  <r>
    <n v="14"/>
    <s v="3010 | Sci-fi Series"/>
    <s v="A highly charged post apocalyptic sci fi series that pulls no punches!"/>
    <n v="6000"/>
    <n v="6056"/>
    <x v="0"/>
    <s v="AU"/>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x v="0"/>
  </r>
  <r>
    <n v="22"/>
    <s v="CREATURES OF HABIT!"/>
    <s v="Meet Gary, and Troy: Two unlikely friends that investigate &quot;strange phenomenon&quot;."/>
    <n v="350"/>
    <n v="410"/>
    <x v="0"/>
    <s v="US"/>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x v="0"/>
  </r>
  <r>
    <n v="24"/>
    <s v="Bring STL Up Late to TV"/>
    <s v="STL Up Late is a weekly late night comedy talk show for St. Louis television."/>
    <n v="35000"/>
    <n v="38082.69"/>
    <x v="0"/>
    <s v="US"/>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s v="US"/>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x v="0"/>
  </r>
  <r>
    <n v="36"/>
    <s v="THE LISTENING BOX"/>
    <s v="A modern day priest makes an unusual discovery, setting off a chain of events."/>
    <n v="6000"/>
    <n v="8529"/>
    <x v="0"/>
    <s v="US"/>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x v="0"/>
  </r>
  <r>
    <n v="49"/>
    <s v="Driving Jersey - Season Five"/>
    <s v="Driving Jersey is real people telling real stories."/>
    <n v="12000"/>
    <n v="12000"/>
    <x v="0"/>
    <s v="US"/>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x v="0"/>
  </r>
  <r>
    <n v="53"/>
    <s v="Rolling out Vegan Mashup's Season 2"/>
    <s v="Delicious TV's Vegan Mashup launching season two on public television"/>
    <n v="3000"/>
    <n v="3289"/>
    <x v="0"/>
    <s v="US"/>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x v="0"/>
  </r>
  <r>
    <n v="56"/>
    <s v="Voxwomen Cycling Show"/>
    <s v="We want to see more women's cycling on TV - and we need your help to make it happen!"/>
    <n v="8000"/>
    <n v="8581"/>
    <x v="0"/>
    <s v="GB"/>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x v="0"/>
  </r>
  <r>
    <n v="58"/>
    <s v="Gloaming"/>
    <s v="Alex thought he knew how the world worked. You live, you die and it's over. He was very, very wrong."/>
    <n v="10000"/>
    <n v="10291"/>
    <x v="0"/>
    <s v="US"/>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x v="1"/>
  </r>
  <r>
    <n v="66"/>
    <s v="A Stagnant Fever: Short Film"/>
    <s v="A dark comedy set in the '60s about clinical depression and one night stands."/>
    <n v="2000"/>
    <n v="2372"/>
    <x v="0"/>
    <s v="US"/>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x v="1"/>
  </r>
  <r>
    <n v="77"/>
    <s v="Jonah and the Crab"/>
    <s v="A short film about a boy searching for companionship in a hermit crab he finds on the beach."/>
    <n v="400"/>
    <n v="1570"/>
    <x v="0"/>
    <s v="US"/>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x v="1"/>
  </r>
  <r>
    <n v="80"/>
    <s v="Swingers Anonymous"/>
    <s v="What would you do if you ended up at a swingers party with two dead bodies and $20,000 in drug money?"/>
    <n v="12000"/>
    <n v="12870"/>
    <x v="0"/>
    <s v="US"/>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s v="US"/>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x v="1"/>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x v="1"/>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x v="1"/>
  </r>
  <r>
    <n v="104"/>
    <s v="Good 'Ol Trumpet"/>
    <s v="UCF short film about an old man, his love for music, and his misplaced trumpet.  "/>
    <n v="500"/>
    <n v="600"/>
    <x v="0"/>
    <s v="US"/>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x v="1"/>
  </r>
  <r>
    <n v="106"/>
    <s v="LOST WEEKEND"/>
    <s v="A Boy. A Girl. A Car. A Serial Killer."/>
    <n v="5000"/>
    <n v="5025"/>
    <x v="0"/>
    <s v="US"/>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x v="1"/>
  </r>
  <r>
    <n v="113"/>
    <s v="&quot;The First Day&quot; by Julia Othmer- Music Video"/>
    <s v="A living memorial for all those dealing with trauma, grief and loss."/>
    <n v="5000"/>
    <n v="7050"/>
    <x v="0"/>
    <s v="US"/>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x v="1"/>
  </r>
  <r>
    <n v="115"/>
    <s v="The World's Greatest Lover"/>
    <s v="Never judge a book (or a lover) by their cover."/>
    <n v="450"/>
    <n v="632"/>
    <x v="0"/>
    <s v="US"/>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x v="1"/>
  </r>
  <r>
    <n v="118"/>
    <s v="DENOUNCED - A Short Film"/>
    <s v="When a ruthless hit-man is 'denounced' from the mafia, his old enemies declare war."/>
    <n v="5000"/>
    <n v="5651.58"/>
    <x v="0"/>
    <s v="US"/>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x v="2"/>
  </r>
  <r>
    <n v="122"/>
    <s v="The Time Jumper (Canceled)"/>
    <s v="My ambition for this knows no bounds.  Seeing Sephoria in a live-action is a dream of mine."/>
    <n v="100000000"/>
    <n v="0"/>
    <x v="1"/>
    <s v="US"/>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x v="2"/>
  </r>
  <r>
    <n v="128"/>
    <s v="Ralphi3 (Canceled)"/>
    <s v="A Science Fiction film filled with entertainment and Excitement"/>
    <n v="100000"/>
    <n v="1867"/>
    <x v="1"/>
    <s v="US"/>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x v="2"/>
  </r>
  <r>
    <n v="131"/>
    <s v="I (Canceled)"/>
    <s v="I"/>
    <n v="1200"/>
    <n v="0"/>
    <x v="1"/>
    <s v="US"/>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s v="US"/>
    <s v="USD"/>
    <n v="1464715860"/>
    <n v="1462130584"/>
    <b v="0"/>
    <n v="0"/>
    <b v="0"/>
    <s v="film &amp; video/science fiction"/>
    <n v="0"/>
    <e v="#DIV/0!"/>
    <x v="0"/>
    <x v="2"/>
  </r>
  <r>
    <n v="134"/>
    <s v="MARLEY'S GHOST (AMBASSADORS OF STEAM) (Canceled)"/>
    <s v="steampunk  remake of &quot;a Christmas carol&quot;"/>
    <n v="5000"/>
    <n v="0"/>
    <x v="1"/>
    <s v="US"/>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s v="US"/>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x v="2"/>
  </r>
  <r>
    <n v="147"/>
    <s v="Consumed (Static Air) (Canceled)"/>
    <s v="Film makers catch live footage beyond their wildest dreams."/>
    <n v="7000"/>
    <n v="0"/>
    <x v="1"/>
    <s v="GB"/>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x v="2"/>
  </r>
  <r>
    <n v="152"/>
    <s v="The Great Dark (Canceled)"/>
    <s v="The Great Dark is a journey through the unimaginable...and un foreseeable..."/>
    <n v="380000"/>
    <n v="30"/>
    <x v="1"/>
    <s v="US"/>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x v="3"/>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x v="3"/>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x v="3"/>
  </r>
  <r>
    <n v="165"/>
    <s v="NET"/>
    <s v="A teacher. A boy. The beach and a heatwave that drove them all insane."/>
    <n v="17000"/>
    <n v="0"/>
    <x v="2"/>
    <s v="GB"/>
    <s v="GBP"/>
    <n v="1452613724"/>
    <n v="1450021724"/>
    <b v="0"/>
    <n v="0"/>
    <b v="0"/>
    <s v="film &amp; video/drama"/>
    <n v="0"/>
    <e v="#DIV/0!"/>
    <x v="0"/>
    <x v="3"/>
  </r>
  <r>
    <n v="166"/>
    <s v="Pressure"/>
    <s v="A young teen makes a bad decision after joining gang and the film expresses his choices that led him to that point."/>
    <n v="5000"/>
    <n v="3000"/>
    <x v="2"/>
    <s v="US"/>
    <s v="USD"/>
    <n v="1484531362"/>
    <n v="1481939362"/>
    <b v="0"/>
    <n v="1"/>
    <b v="0"/>
    <s v="film &amp; video/drama"/>
    <n v="0.6"/>
    <n v="3000"/>
    <x v="0"/>
    <x v="3"/>
  </r>
  <r>
    <n v="167"/>
    <s v="Past"/>
    <s v="A young man experiences a tragedy and has the opportunity to go back and learn from his mistakes and find out his true self."/>
    <n v="110000"/>
    <n v="11"/>
    <x v="2"/>
    <s v="US"/>
    <s v="USD"/>
    <n v="1438726535"/>
    <n v="1433542535"/>
    <b v="0"/>
    <n v="2"/>
    <b v="0"/>
    <s v="film &amp; video/drama"/>
    <n v="1E-4"/>
    <n v="5.5"/>
    <x v="0"/>
    <x v="3"/>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s v="GB"/>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x v="3"/>
  </r>
  <r>
    <n v="172"/>
    <s v="The Blind Dolphin Story"/>
    <s v="A short film on the rarest mammal and the second most endangered freshwater river dolphin, in Pakistan."/>
    <n v="95000"/>
    <n v="0"/>
    <x v="2"/>
    <s v="US"/>
    <s v="USD"/>
    <n v="1426753723"/>
    <n v="1423733323"/>
    <b v="0"/>
    <n v="0"/>
    <b v="0"/>
    <s v="film &amp; video/drama"/>
    <n v="0"/>
    <e v="#DIV/0!"/>
    <x v="0"/>
    <x v="3"/>
  </r>
  <r>
    <n v="173"/>
    <s v="7 Sins"/>
    <s v="This is a film inspired by Quentin Tarantino, I want to make a film thats entertaining yet gritty. 7 Sins is in pre-production."/>
    <n v="1110"/>
    <n v="0"/>
    <x v="2"/>
    <s v="GB"/>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s v="US"/>
    <s v="USD"/>
    <n v="1438803999"/>
    <n v="1436211999"/>
    <b v="0"/>
    <n v="0"/>
    <b v="0"/>
    <s v="film &amp; video/drama"/>
    <n v="0"/>
    <e v="#DIV/0!"/>
    <x v="0"/>
    <x v="3"/>
  </r>
  <r>
    <n v="177"/>
    <s v="The Good Samaritan"/>
    <s v="I'm making a modern day version of the bible story &quot; The Good Samaritan&quot;"/>
    <n v="450"/>
    <n v="180"/>
    <x v="2"/>
    <s v="US"/>
    <s v="USD"/>
    <n v="1427155726"/>
    <n v="1425690526"/>
    <b v="0"/>
    <n v="7"/>
    <b v="0"/>
    <s v="film &amp; video/drama"/>
    <n v="0.4"/>
    <n v="25.714285714285715"/>
    <x v="0"/>
    <x v="3"/>
  </r>
  <r>
    <n v="178"/>
    <s v="El viaje de LucÃ­a"/>
    <s v="El viaje de LucÃ­a es un largometraje de ficciÃ³n con temÃ¡tica sobre el cÃ¡ncer infantil."/>
    <n v="500000"/>
    <n v="0"/>
    <x v="2"/>
    <s v="ES"/>
    <s v="EUR"/>
    <n v="1448582145"/>
    <n v="1445986545"/>
    <b v="0"/>
    <n v="0"/>
    <b v="0"/>
    <s v="film &amp; video/drama"/>
    <n v="0"/>
    <e v="#DIV/0!"/>
    <x v="0"/>
    <x v="3"/>
  </r>
  <r>
    <n v="179"/>
    <s v="Sustain: A Film About Survival"/>
    <s v="A feature-length film about how three people survive in a diseased world."/>
    <n v="1000"/>
    <n v="200"/>
    <x v="2"/>
    <s v="US"/>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x v="3"/>
  </r>
  <r>
    <n v="183"/>
    <s v="Three Little Words"/>
    <s v="Don't kill me until I meet my Dad"/>
    <n v="12500"/>
    <n v="4482"/>
    <x v="2"/>
    <s v="GB"/>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x v="3"/>
  </r>
  <r>
    <n v="185"/>
    <s v="BLANK Short Movie"/>
    <s v="Love has no boundaries!"/>
    <n v="40000"/>
    <n v="2200"/>
    <x v="2"/>
    <s v="NO"/>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x v="3"/>
  </r>
  <r>
    <n v="187"/>
    <s v="The Imbalanced Heart of a Symmetric Mind (film)"/>
    <s v="A young man suffering from a severe case of OCD embarks on a road trip to find peace of mind."/>
    <n v="5000"/>
    <n v="800"/>
    <x v="2"/>
    <s v="US"/>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x v="3"/>
  </r>
  <r>
    <n v="190"/>
    <s v="REGIONRAT, the movie"/>
    <s v="Because hope can be a 4 letter word"/>
    <n v="12000"/>
    <n v="50"/>
    <x v="2"/>
    <s v="US"/>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x v="3"/>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x v="3"/>
  </r>
  <r>
    <n v="200"/>
    <s v="The Crossing Shore"/>
    <s v="A film dedicated to an AAF Pilot's struggle to survive behind enemy lines during WWII."/>
    <n v="6000"/>
    <n v="1571.55"/>
    <x v="2"/>
    <s v="US"/>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x v="3"/>
  </r>
  <r>
    <n v="202"/>
    <s v="Modern Gangsters"/>
    <s v="new web series created by jonney terry"/>
    <n v="6000"/>
    <n v="0"/>
    <x v="2"/>
    <s v="US"/>
    <s v="USD"/>
    <n v="1444337940"/>
    <n v="1441750564"/>
    <b v="0"/>
    <n v="0"/>
    <b v="0"/>
    <s v="film &amp; video/drama"/>
    <n v="0"/>
    <e v="#DIV/0!"/>
    <x v="0"/>
    <x v="3"/>
  </r>
  <r>
    <n v="203"/>
    <s v="TheM"/>
    <s v="We are aiming to make a Web Series based on Youth Culture and the misrepresentation of socially stereotyped people."/>
    <n v="2500"/>
    <n v="746"/>
    <x v="2"/>
    <s v="GB"/>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x v="3"/>
  </r>
  <r>
    <n v="206"/>
    <s v="Blood Bond Movie Development"/>
    <s v="A love story featuring adoption,struggle,dysfunction,grace, healing, and restoration."/>
    <n v="12700"/>
    <n v="0"/>
    <x v="2"/>
    <s v="US"/>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s v="AU"/>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x v="3"/>
  </r>
  <r>
    <n v="217"/>
    <s v="Bitch"/>
    <s v="A roadmovie by paw"/>
    <n v="100000"/>
    <n v="11943"/>
    <x v="2"/>
    <s v="SE"/>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x v="3"/>
  </r>
  <r>
    <n v="219"/>
    <s v="True Colors"/>
    <s v="An hour-long pilot about a group of suburban LGBT teens coming of age in the early 90's."/>
    <n v="50000"/>
    <n v="8815"/>
    <x v="2"/>
    <s v="US"/>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x v="3"/>
  </r>
  <r>
    <n v="221"/>
    <s v="Archetypes"/>
    <s v="Film about Schizophrenia with Surreal Twists!"/>
    <n v="50000"/>
    <n v="0"/>
    <x v="2"/>
    <s v="US"/>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x v="3"/>
  </r>
  <r>
    <n v="223"/>
    <s v="The Pass"/>
    <s v="An old man, a U.S Marine Corps veteran remembers his combat experience in the battle of Toktong Pass 1950, during the Korean War."/>
    <n v="1500000"/>
    <n v="0"/>
    <x v="2"/>
    <s v="US"/>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x v="3"/>
  </r>
  <r>
    <n v="225"/>
    <s v="Backpage Shawty"/>
    <s v="I'm creating a &quot;Lifetime&quot; type drama film about a girl who uses backpage for money, but trying to turn her life around."/>
    <n v="200"/>
    <n v="0"/>
    <x v="2"/>
    <s v="US"/>
    <s v="USD"/>
    <n v="1460153054"/>
    <n v="1457564654"/>
    <b v="0"/>
    <n v="0"/>
    <b v="0"/>
    <s v="film &amp; video/drama"/>
    <n v="0"/>
    <e v="#DIV/0!"/>
    <x v="0"/>
    <x v="3"/>
  </r>
  <r>
    <n v="226"/>
    <s v="MAGGIE Film"/>
    <s v="A TRUE STORY OF DOMESTIC VILOLENCE THAT SEEKS TO OFFER THE VIEWER OUTLEST OF SUPPORT."/>
    <n v="29000"/>
    <n v="250"/>
    <x v="2"/>
    <s v="GB"/>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x v="3"/>
  </r>
  <r>
    <n v="228"/>
    <s v="Facets of a Geek life"/>
    <s v="I am making a film from one one of my books called facets of a Geek life."/>
    <n v="8000"/>
    <n v="0"/>
    <x v="2"/>
    <s v="GB"/>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x v="3"/>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s v="US"/>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x v="3"/>
  </r>
  <r>
    <n v="237"/>
    <s v="Making The Choice"/>
    <s v="Making The Choice is a christian short film series."/>
    <n v="15000"/>
    <n v="50"/>
    <x v="2"/>
    <s v="US"/>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x v="3"/>
  </r>
  <r>
    <n v="239"/>
    <s v="Filthy - Short Film"/>
    <s v="Lovers Clint and Eli convey their conflicting perspectives of guilt and remorse while in the desolate Australian bush."/>
    <n v="1000"/>
    <n v="250"/>
    <x v="2"/>
    <s v="AU"/>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x v="4"/>
  </r>
  <r>
    <n v="262"/>
    <s v="The Last Cosmonaut"/>
    <s v="He can never die. He will live forever. He is the last cosmonaut, and this is his story."/>
    <n v="2500"/>
    <n v="6000"/>
    <x v="0"/>
    <s v="US"/>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x v="4"/>
  </r>
  <r>
    <n v="283"/>
    <s v="SOLE SURVIVOR"/>
    <s v="What is the impact of survivorship on the human condition?"/>
    <n v="18000"/>
    <n v="20569.05"/>
    <x v="0"/>
    <s v="US"/>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x v="4"/>
  </r>
  <r>
    <n v="298"/>
    <s v="DisHonesty - A Documentary Feature Film"/>
    <s v="The truth is, we all lie - and by &quot;we,&quot; we mean everyone!"/>
    <n v="126000"/>
    <n v="137254.84"/>
    <x v="0"/>
    <s v="US"/>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x v="4"/>
  </r>
  <r>
    <n v="307"/>
    <s v="Grammar Revolution"/>
    <s v="Why is grammar important?"/>
    <n v="22000"/>
    <n v="24490"/>
    <x v="0"/>
    <s v="US"/>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x v="4"/>
  </r>
  <r>
    <n v="356"/>
    <s v="43 and 80"/>
    <s v="A documentary about halibut conservation and how it impacts communities of Southeast Alaska."/>
    <n v="7500"/>
    <n v="7701.93"/>
    <x v="0"/>
    <s v="US"/>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x v="4"/>
  </r>
  <r>
    <n v="372"/>
    <s v="Wild Equus"/>
    <s v="A short documentary exploring the uses of 'Natural Horsemanship' across Europe"/>
    <n v="300"/>
    <n v="376"/>
    <x v="0"/>
    <s v="GB"/>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s v="US"/>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x v="4"/>
  </r>
  <r>
    <n v="405"/>
    <s v="The Healing Effect Movie"/>
    <s v="Come, join our movie movement.  A new documentary about the healing power of food."/>
    <n v="2820"/>
    <n v="3036"/>
    <x v="0"/>
    <s v="US"/>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x v="5"/>
  </r>
  <r>
    <n v="428"/>
    <s v="Little Clay Bible - Zacchaeus"/>
    <s v="Fresh, fun, entertaining Bible stories on YouTube, stop-motion style."/>
    <n v="12000"/>
    <n v="676"/>
    <x v="2"/>
    <s v="US"/>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s v="US"/>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x v="5"/>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x v="5"/>
  </r>
  <r>
    <n v="440"/>
    <s v="Consumed"/>
    <s v="A stop-motion animation made by a one girl team, with a camera, creativity, and a lot of determination."/>
    <n v="5000"/>
    <n v="5"/>
    <x v="2"/>
    <s v="US"/>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x v="5"/>
  </r>
  <r>
    <n v="442"/>
    <s v="The Paranormal Idiot"/>
    <s v="Doomsday is here"/>
    <n v="17000"/>
    <n v="6691"/>
    <x v="2"/>
    <s v="US"/>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s v="CA"/>
    <s v="CAD"/>
    <n v="1391991701"/>
    <n v="1389399701"/>
    <b v="0"/>
    <n v="2"/>
    <b v="0"/>
    <s v="film &amp; video/animation"/>
    <n v="1E-3"/>
    <n v="5"/>
    <x v="0"/>
    <x v="5"/>
  </r>
  <r>
    <n v="444"/>
    <s v="Discovering the Other Woman"/>
    <s v="An upcoming animated web sitcom series centered around dealing with life, love, and relationships."/>
    <n v="1000"/>
    <n v="50"/>
    <x v="2"/>
    <s v="US"/>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x v="5"/>
  </r>
  <r>
    <n v="452"/>
    <s v="Lost in the Shadows"/>
    <s v="A man must find his way out of the depths of the shadows by using the aid of a little girl."/>
    <n v="750"/>
    <n v="480"/>
    <x v="2"/>
    <s v="US"/>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x v="5"/>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x v="5"/>
  </r>
  <r>
    <n v="460"/>
    <s v="Darwin's Kiss"/>
    <s v="An animated web series about biological evolution gone haywire."/>
    <n v="8500"/>
    <n v="25"/>
    <x v="2"/>
    <s v="US"/>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x v="5"/>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s v="DE"/>
    <s v="EUR"/>
    <n v="1463602935"/>
    <n v="1461874935"/>
    <b v="0"/>
    <n v="1"/>
    <b v="0"/>
    <s v="film &amp; video/animation"/>
    <n v="9.9009900990099011E-4"/>
    <n v="1"/>
    <x v="0"/>
    <x v="5"/>
  </r>
  <r>
    <n v="465"/>
    <s v="&quot;Amp&quot; A Story About a Robot"/>
    <s v="&quot;Amp&quot; is a short film about a robot with needs."/>
    <n v="512"/>
    <n v="138"/>
    <x v="2"/>
    <s v="US"/>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x v="5"/>
  </r>
  <r>
    <n v="469"/>
    <s v="Dreamland PERSONALISED Animated Shorts Film"/>
    <s v="Create a personalised animation film using your child's name and photo."/>
    <n v="6000"/>
    <n v="0"/>
    <x v="2"/>
    <s v="GB"/>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x v="5"/>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x v="5"/>
  </r>
  <r>
    <n v="476"/>
    <s v="Sight Word Music Videos"/>
    <s v="Animated Music Videos that teach kids how to read."/>
    <n v="220000"/>
    <n v="4906.59"/>
    <x v="2"/>
    <s v="US"/>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x v="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s v="US"/>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x v="5"/>
  </r>
  <r>
    <n v="488"/>
    <s v="City Animals independent cartoon series"/>
    <s v="When humans left the earth, the animals took over the city. What could go wrong? Well...everything!"/>
    <n v="12000"/>
    <n v="0"/>
    <x v="2"/>
    <s v="US"/>
    <s v="USD"/>
    <n v="1483924700"/>
    <n v="1481332700"/>
    <b v="0"/>
    <n v="0"/>
    <b v="0"/>
    <s v="film &amp; video/animation"/>
    <n v="0"/>
    <e v="#DIV/0!"/>
    <x v="0"/>
    <x v="5"/>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x v="5"/>
  </r>
  <r>
    <n v="490"/>
    <s v="PROJECT IS CANCELLED"/>
    <s v="Cancelled"/>
    <n v="1000"/>
    <n v="0"/>
    <x v="2"/>
    <s v="US"/>
    <s v="USD"/>
    <n v="1345677285"/>
    <n v="1343085285"/>
    <b v="0"/>
    <n v="0"/>
    <b v="0"/>
    <s v="film &amp; video/animation"/>
    <n v="0"/>
    <e v="#DIV/0!"/>
    <x v="0"/>
    <x v="5"/>
  </r>
  <r>
    <n v="491"/>
    <s v="Guess What? Gus"/>
    <s v="&quot;Guess What? Gus&quot; is a magical animated comedy that follow a new kid who playful antics for attention make the news."/>
    <n v="10000"/>
    <n v="0"/>
    <x v="2"/>
    <s v="US"/>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x v="5"/>
  </r>
  <r>
    <n v="496"/>
    <s v="Airships and Anatasia: The Movie"/>
    <s v="The movie is about the adventures of Ethan, Danna, The mysterious inventor and more."/>
    <n v="60000"/>
    <n v="1"/>
    <x v="2"/>
    <s v="US"/>
    <s v="USD"/>
    <n v="1392070874"/>
    <n v="1386886874"/>
    <b v="0"/>
    <n v="1"/>
    <b v="0"/>
    <s v="film &amp; video/animation"/>
    <n v="1.6666666666666667E-5"/>
    <n v="1"/>
    <x v="0"/>
    <x v="5"/>
  </r>
  <r>
    <n v="497"/>
    <s v="Galaxy Probe Kids"/>
    <s v="live-action/animated series pilot."/>
    <n v="4480"/>
    <n v="30"/>
    <x v="2"/>
    <s v="US"/>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s v="GB"/>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x v="5"/>
  </r>
  <r>
    <n v="511"/>
    <s v="Stuck On An Eyeland"/>
    <s v="A project that incorporates animation and comic art into a relevant story. 4 boys, 1 eyeland, and a whole lot of drama!!!"/>
    <n v="5000"/>
    <n v="150"/>
    <x v="2"/>
    <s v="US"/>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x v="5"/>
  </r>
  <r>
    <n v="516"/>
    <s v="Shipmates"/>
    <s v="A big brother style comedy animation series starring famous seafarers"/>
    <n v="5000"/>
    <n v="0"/>
    <x v="2"/>
    <s v="GB"/>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x v="6"/>
  </r>
  <r>
    <n v="522"/>
    <s v="COMPASS PLAYERS"/>
    <s v="*** TO MAKE DONATIONS IN THE FUTURE                                   GO TO OUR WEBSITE: www.compassplayers.com ***"/>
    <n v="3000"/>
    <n v="3440"/>
    <x v="0"/>
    <s v="US"/>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x v="6"/>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x v="6"/>
  </r>
  <r>
    <n v="528"/>
    <s v="Devastated No Matter What"/>
    <s v="A Festival Backed Production of a Full-Length Play."/>
    <n v="1150"/>
    <n v="1330"/>
    <x v="0"/>
    <s v="US"/>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s v="GB"/>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x v="7"/>
  </r>
  <r>
    <n v="541"/>
    <s v="Deviations"/>
    <s v="A website dedicated to local Kink Communities; to find others with matching interests and bring them together."/>
    <n v="4500"/>
    <n v="25"/>
    <x v="2"/>
    <s v="US"/>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s v="CA"/>
    <s v="CAD"/>
    <n v="1452350896"/>
    <n v="1447166896"/>
    <b v="0"/>
    <n v="0"/>
    <b v="0"/>
    <s v="technology/web"/>
    <n v="0"/>
    <e v="#DIV/0!"/>
    <x v="2"/>
    <x v="7"/>
  </r>
  <r>
    <n v="553"/>
    <s v="sellorshopusa.com"/>
    <s v="Groundbreaking New Classifieds Website Grows Into Largest Nationwide Coverage By Turning Users Into Entrepreneurs"/>
    <n v="25000"/>
    <n v="123"/>
    <x v="2"/>
    <s v="US"/>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x v="7"/>
  </r>
  <r>
    <n v="556"/>
    <s v="Braille Academy"/>
    <s v="An educational platform for learning Unified English Braille Code"/>
    <n v="8000"/>
    <n v="200"/>
    <x v="2"/>
    <s v="US"/>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x v="7"/>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s v="GB"/>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x v="7"/>
  </r>
  <r>
    <n v="569"/>
    <s v="Mioti"/>
    <s v="Mioti is an indie game marketplace that doubles as a community for developers to join networks and discuss projects."/>
    <n v="2500"/>
    <n v="20"/>
    <x v="2"/>
    <s v="CA"/>
    <s v="CAD"/>
    <n v="1451679612"/>
    <n v="1449087612"/>
    <b v="0"/>
    <n v="1"/>
    <b v="0"/>
    <s v="technology/web"/>
    <n v="8.0000000000000002E-3"/>
    <n v="20"/>
    <x v="2"/>
    <x v="7"/>
  </r>
  <r>
    <n v="570"/>
    <s v="Relaunching in May"/>
    <s v="Humans have AM/FM/Satellite radio, kids have radio Disney, pets have DogCatRadio."/>
    <n v="85000"/>
    <n v="142"/>
    <x v="2"/>
    <s v="US"/>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x v="7"/>
  </r>
  <r>
    <n v="576"/>
    <s v="Uthtopia"/>
    <s v="UthTopia Is a social media organization that believes in positive online usage, youth mentorship, and youth empowerment."/>
    <n v="80000"/>
    <n v="1"/>
    <x v="2"/>
    <s v="US"/>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s v="US"/>
    <s v="USD"/>
    <n v="1463753302"/>
    <n v="1458569302"/>
    <b v="0"/>
    <n v="1"/>
    <b v="0"/>
    <s v="technology/web"/>
    <n v="2E-3"/>
    <n v="10"/>
    <x v="2"/>
    <x v="7"/>
  </r>
  <r>
    <n v="578"/>
    <s v="weBuy Crowdsourced Shopping"/>
    <s v="weBuy trade built on technology and Crowd Sourced Power"/>
    <n v="125000"/>
    <n v="14"/>
    <x v="2"/>
    <s v="GB"/>
    <s v="GBP"/>
    <n v="1441633993"/>
    <n v="1439560393"/>
    <b v="0"/>
    <n v="7"/>
    <b v="0"/>
    <s v="technology/web"/>
    <n v="1.12E-4"/>
    <n v="2"/>
    <x v="2"/>
    <x v="7"/>
  </r>
  <r>
    <n v="579"/>
    <s v="Course: Learn Cryptography"/>
    <s v="Learn classic and public key cryptography with a full proof-of-concept system in JavaScript."/>
    <n v="12000"/>
    <n v="175"/>
    <x v="2"/>
    <s v="US"/>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s v="US"/>
    <s v="USD"/>
    <n v="1438474704"/>
    <n v="1435882704"/>
    <b v="0"/>
    <n v="0"/>
    <b v="0"/>
    <s v="technology/web"/>
    <n v="0"/>
    <e v="#DIV/0!"/>
    <x v="2"/>
    <x v="7"/>
  </r>
  <r>
    <n v="582"/>
    <s v="&quot;We the People...&quot;"/>
    <s v="A community-driven online system which promotes self-governance.  Level up by adding content; civic agendas and private associations."/>
    <n v="100000"/>
    <n v="0"/>
    <x v="2"/>
    <s v="US"/>
    <s v="USD"/>
    <n v="1426442400"/>
    <n v="1424454319"/>
    <b v="0"/>
    <n v="0"/>
    <b v="0"/>
    <s v="technology/web"/>
    <n v="0"/>
    <e v="#DIV/0!"/>
    <x v="2"/>
    <x v="7"/>
  </r>
  <r>
    <n v="583"/>
    <s v="HackersArchive.com"/>
    <s v="HackersArchive.com will help rid the web of viruses and scams found everywhere else you look!"/>
    <n v="9000"/>
    <n v="1"/>
    <x v="2"/>
    <s v="US"/>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s v="US"/>
    <s v="USD"/>
    <n v="1426522316"/>
    <n v="1423933916"/>
    <b v="0"/>
    <n v="2"/>
    <b v="0"/>
    <s v="technology/web"/>
    <n v="0.01"/>
    <n v="5"/>
    <x v="2"/>
    <x v="7"/>
  </r>
  <r>
    <n v="585"/>
    <s v="Link Card"/>
    <s v="SAVE UP TO 40% WHEN YOU SPEND!_x000a__x000a_PRE-ORDER YOUR LINK CARD TODAY"/>
    <n v="9000"/>
    <n v="0"/>
    <x v="2"/>
    <s v="GB"/>
    <s v="GBP"/>
    <n v="1448928000"/>
    <n v="1444123377"/>
    <b v="0"/>
    <n v="0"/>
    <b v="0"/>
    <s v="technology/web"/>
    <n v="0"/>
    <e v="#DIV/0!"/>
    <x v="2"/>
    <x v="7"/>
  </r>
  <r>
    <n v="586"/>
    <s v="Employ College 2K"/>
    <s v="Employ College is a movement for companies to hire college graduates from their respected institutions."/>
    <n v="10000"/>
    <n v="56"/>
    <x v="2"/>
    <s v="US"/>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x v="7"/>
  </r>
  <r>
    <n v="589"/>
    <s v="Get Neighborly"/>
    <s v="Services closer than you think..."/>
    <n v="7500"/>
    <n v="1"/>
    <x v="2"/>
    <s v="US"/>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x v="7"/>
  </r>
  <r>
    <n v="594"/>
    <s v="Unleashed Fitness"/>
    <s v="Creating a fitness site that will change the fitness game forever!"/>
    <n v="25000"/>
    <n v="26"/>
    <x v="2"/>
    <s v="US"/>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x v="7"/>
  </r>
  <r>
    <n v="596"/>
    <s v="DigitaliBook free library"/>
    <s v="We present digitaibook,com site which can become a free electronic library with your help,"/>
    <n v="20000"/>
    <n v="6"/>
    <x v="2"/>
    <s v="US"/>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x v="7"/>
  </r>
  <r>
    <n v="598"/>
    <s v="Goals not creeds"/>
    <s v="This is a project to create a crowd-funding site for Urantia Book readers worldwide."/>
    <n v="2500"/>
    <n v="850"/>
    <x v="2"/>
    <s v="US"/>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s v="US"/>
    <s v="USD"/>
    <n v="1425827760"/>
    <n v="1423769402"/>
    <b v="0"/>
    <n v="2"/>
    <b v="0"/>
    <s v="technology/web"/>
    <n v="6.2E-4"/>
    <n v="15.5"/>
    <x v="2"/>
    <x v="7"/>
  </r>
  <r>
    <n v="600"/>
    <s v="Anaheim California here we come but we need your help."/>
    <s v="Science Technology Engineering and Math + youth = a brighter tomorrow."/>
    <n v="5000"/>
    <n v="100"/>
    <x v="1"/>
    <s v="US"/>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x v="7"/>
  </r>
  <r>
    <n v="605"/>
    <s v="Teach Your Parents iPad (Canceled)"/>
    <s v="An iPad support care package for your parents / seniors."/>
    <n v="5000"/>
    <n v="131"/>
    <x v="1"/>
    <s v="US"/>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x v="7"/>
  </r>
  <r>
    <n v="610"/>
    <s v="UniteChrist (Canceled)"/>
    <s v="We are creating a Christian social network to empower, educate, and connect Christians all over the world."/>
    <n v="13803"/>
    <n v="0"/>
    <x v="1"/>
    <s v="US"/>
    <s v="USD"/>
    <n v="1429732586"/>
    <n v="1427140586"/>
    <b v="0"/>
    <n v="0"/>
    <b v="0"/>
    <s v="technology/web"/>
    <n v="0"/>
    <e v="#DIV/0!"/>
    <x v="2"/>
    <x v="7"/>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x v="7"/>
  </r>
  <r>
    <n v="612"/>
    <s v="Web Streaming 2.0 (Canceled)"/>
    <s v="A Fast and Reliable new Web platform to stream videos from Internet"/>
    <n v="10000"/>
    <n v="0"/>
    <x v="1"/>
    <s v="IT"/>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x v="7"/>
  </r>
  <r>
    <n v="618"/>
    <s v="Y2Y Tutors (Canceled)"/>
    <s v="With the cost of education seemingly always on the rise, Y2Y aims to ensure that no student will be left behind through peer tutoring."/>
    <n v="400"/>
    <n v="0"/>
    <x v="1"/>
    <s v="US"/>
    <s v="USD"/>
    <n v="1449689203"/>
    <n v="1447097203"/>
    <b v="0"/>
    <n v="0"/>
    <b v="0"/>
    <s v="technology/web"/>
    <n v="0"/>
    <e v="#DIV/0!"/>
    <x v="2"/>
    <x v="7"/>
  </r>
  <r>
    <n v="619"/>
    <s v="Big Data (Canceled)"/>
    <s v="Big Data Sets for researchers interested in improving the quality of life."/>
    <n v="2500000"/>
    <n v="1"/>
    <x v="1"/>
    <s v="US"/>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x v="7"/>
  </r>
  <r>
    <n v="624"/>
    <s v="NeedSomeLoven.com (Canceled)"/>
    <s v="I am designing a fun, high tech dating website, with over 25 cool features. It is innovate as well as user friendly."/>
    <n v="5000"/>
    <n v="0"/>
    <x v="1"/>
    <s v="US"/>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s v="NL"/>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x v="7"/>
  </r>
  <r>
    <n v="634"/>
    <s v="pitchtograndma (Canceled)"/>
    <s v="We help companies to explain what they do in simple, grandma-would-understand terms."/>
    <n v="5000"/>
    <n v="1"/>
    <x v="1"/>
    <s v="US"/>
    <s v="USD"/>
    <n v="1424989029"/>
    <n v="1422397029"/>
    <b v="0"/>
    <n v="1"/>
    <b v="0"/>
    <s v="technology/web"/>
    <n v="2.0000000000000001E-4"/>
    <n v="1"/>
    <x v="2"/>
    <x v="7"/>
  </r>
  <r>
    <n v="635"/>
    <s v="Pleero, A Technology Team Building Website (Canceled)"/>
    <s v="Network used for building technology development teams."/>
    <n v="25000"/>
    <n v="2"/>
    <x v="1"/>
    <s v="US"/>
    <s v="USD"/>
    <n v="1428804762"/>
    <n v="1426212762"/>
    <b v="0"/>
    <n v="1"/>
    <b v="0"/>
    <s v="technology/web"/>
    <n v="8.0000000000000007E-5"/>
    <n v="2"/>
    <x v="2"/>
    <x v="7"/>
  </r>
  <r>
    <n v="636"/>
    <s v="Keto Advice (Canceled)"/>
    <s v="With no central location for keto knowledge, keto advice will be a community run knowledge base."/>
    <n v="2000"/>
    <n v="4"/>
    <x v="1"/>
    <s v="GB"/>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x v="7"/>
  </r>
  <r>
    <n v="638"/>
    <s v="W (Canceled)"/>
    <s v="O0"/>
    <n v="200000"/>
    <n v="18"/>
    <x v="1"/>
    <s v="DE"/>
    <s v="EUR"/>
    <n v="1490447662"/>
    <n v="1485267262"/>
    <b v="0"/>
    <n v="6"/>
    <b v="0"/>
    <s v="technology/web"/>
    <n v="9.0000000000000006E-5"/>
    <n v="3"/>
    <x v="2"/>
    <x v="7"/>
  </r>
  <r>
    <n v="639"/>
    <s v="Kids Educational Social Media Site (Canceled)"/>
    <s v="Development of a Safe and Educational Social Media site for kids."/>
    <n v="1000000"/>
    <n v="1"/>
    <x v="1"/>
    <s v="US"/>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x v="8"/>
  </r>
  <r>
    <n v="645"/>
    <s v="Carbon Fiber Collar Stays"/>
    <s v="Ever wanted to own something made out of carbon fiber? Now you can!"/>
    <n v="2000"/>
    <n v="5574"/>
    <x v="0"/>
    <s v="US"/>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x v="8"/>
  </r>
  <r>
    <n v="648"/>
    <s v="Audio Jacket"/>
    <s v="Get ready for the next product that you canâ€™t live without"/>
    <n v="35000"/>
    <n v="44388"/>
    <x v="0"/>
    <s v="US"/>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x v="8"/>
  </r>
  <r>
    <n v="659"/>
    <s v="Lulu Watch Designs - Apple Watch"/>
    <s v="Sync up your lifestyle"/>
    <n v="3000"/>
    <n v="3017"/>
    <x v="0"/>
    <s v="US"/>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s v="US"/>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x v="8"/>
  </r>
  <r>
    <n v="684"/>
    <s v="Arcus Motion Analyzer | The Versatile Smart Ring"/>
    <s v="Arcus gives your fingers super powers."/>
    <n v="320000"/>
    <n v="23948"/>
    <x v="2"/>
    <s v="US"/>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s v="IT"/>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x v="8"/>
  </r>
  <r>
    <n v="690"/>
    <s v="BLOXSHIELD"/>
    <s v="A radiation shield for your fitness tracker, smartwatch or other wearable smart device"/>
    <n v="20000"/>
    <n v="2468"/>
    <x v="2"/>
    <s v="US"/>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x v="8"/>
  </r>
  <r>
    <n v="696"/>
    <s v="trustee"/>
    <s v="Show your fidelity by wearing the Trustee rings! Show where you are (at)!"/>
    <n v="175000"/>
    <n v="1"/>
    <x v="2"/>
    <s v="NL"/>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x v="8"/>
  </r>
  <r>
    <n v="705"/>
    <s v="SomnoScope"/>
    <s v="The closest thing ever to the Holy Grail of wearables technology"/>
    <n v="100000"/>
    <n v="977"/>
    <x v="2"/>
    <s v="NL"/>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x v="8"/>
  </r>
  <r>
    <n v="709"/>
    <s v="lumiglove"/>
    <s v="A &quot;handheld&quot; light, which eases the way you illuminate objects and/or paths."/>
    <n v="15000"/>
    <n v="61"/>
    <x v="2"/>
    <s v="US"/>
    <s v="USD"/>
    <n v="1417741159"/>
    <n v="1415149159"/>
    <b v="0"/>
    <n v="2"/>
    <b v="0"/>
    <s v="technology/wearables"/>
    <n v="4.0666666666666663E-3"/>
    <n v="30.5"/>
    <x v="2"/>
    <x v="8"/>
  </r>
  <r>
    <n v="710"/>
    <s v="Hate York Shirt 2.0"/>
    <s v="Shirts, so technologically advanced, they connect mentally to their audience upon sight."/>
    <n v="1200"/>
    <n v="0"/>
    <x v="2"/>
    <s v="CA"/>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x v="8"/>
  </r>
  <r>
    <n v="717"/>
    <s v="cool air belt"/>
    <s v="Cool air flowing under clothing keeps you cool."/>
    <n v="100000"/>
    <n v="305"/>
    <x v="2"/>
    <s v="US"/>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s v="US"/>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x v="9"/>
  </r>
  <r>
    <n v="730"/>
    <s v="Encyclopedia of Surfing"/>
    <s v="A Massive but Cheerful Online Digital Archive of Surfing"/>
    <n v="20000"/>
    <n v="26438"/>
    <x v="0"/>
    <s v="US"/>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x v="9"/>
  </r>
  <r>
    <n v="734"/>
    <s v="Sideswiped"/>
    <s v="Sideswiped is my story of growing in and trusting God through the mess and mysteries of life."/>
    <n v="8500"/>
    <n v="10670"/>
    <x v="0"/>
    <s v="CA"/>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x v="9"/>
  </r>
  <r>
    <n v="741"/>
    <s v="reVILNA: the vilna ghetto project"/>
    <s v="A revolutionary digital mapping project of the Vilna Ghetto"/>
    <n v="13000"/>
    <n v="13293.8"/>
    <x v="0"/>
    <s v="US"/>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x v="9"/>
  </r>
  <r>
    <n v="746"/>
    <s v="Attention: People With Body Parts"/>
    <s v="This is a book of letters. Letters to our body parts."/>
    <n v="2987"/>
    <n v="3318"/>
    <x v="0"/>
    <s v="US"/>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x v="9"/>
  </r>
  <r>
    <n v="758"/>
    <s v="Publish Waiting On Humanity"/>
    <s v="I am publishing my book, Waiting on Humanity and need some finishing funds to do so."/>
    <n v="2500"/>
    <n v="2550"/>
    <x v="0"/>
    <s v="US"/>
    <s v="USD"/>
    <n v="1286568268"/>
    <n v="1283976268"/>
    <b v="0"/>
    <n v="19"/>
    <b v="1"/>
    <s v="publishing/nonfiction"/>
    <n v="1.02"/>
    <n v="134.21052631578948"/>
    <x v="3"/>
    <x v="9"/>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x v="10"/>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s v="MX"/>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x v="10"/>
  </r>
  <r>
    <n v="764"/>
    <s v="[JOE]KES"/>
    <s v="[JOE]KES is a book full of over 200 original, sometimes funny, pun-ish Joekes. If you hate the book, use it as a coster!"/>
    <n v="5000"/>
    <n v="0"/>
    <x v="2"/>
    <s v="US"/>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x v="11"/>
  </r>
  <r>
    <n v="792"/>
    <s v="&quot;Believable Lies&quot; - The Album"/>
    <s v="Rock n' Roll about the intersection of lies and belief: the Believable Lie."/>
    <n v="2500"/>
    <n v="2511.11"/>
    <x v="0"/>
    <s v="US"/>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x v="11"/>
  </r>
  <r>
    <n v="800"/>
    <s v="LF4 WildFire"/>
    <s v="Scotland's premier classic rock and metal festival, 3 days, 3-4 stages, family friendly,  for people of all ages"/>
    <n v="1500"/>
    <n v="2282"/>
    <x v="0"/>
    <s v="GB"/>
    <s v="GBP"/>
    <n v="1410431054"/>
    <n v="1407839054"/>
    <b v="0"/>
    <n v="56"/>
    <b v="1"/>
    <s v="music/rock"/>
    <n v="1.5213333333333334"/>
    <n v="40.75"/>
    <x v="4"/>
    <x v="11"/>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x v="11"/>
  </r>
  <r>
    <n v="806"/>
    <s v="Golden Animals NEW Album!"/>
    <s v="Help Golden Animals finish their NEW Album!"/>
    <n v="8000"/>
    <n v="8355"/>
    <x v="0"/>
    <s v="US"/>
    <s v="USD"/>
    <n v="1315413339"/>
    <n v="1312821339"/>
    <b v="0"/>
    <n v="71"/>
    <b v="1"/>
    <s v="music/rock"/>
    <n v="1.0443750000000001"/>
    <n v="117.67605633802818"/>
    <x v="4"/>
    <x v="11"/>
  </r>
  <r>
    <n v="807"/>
    <s v="Sic Vita - New EP Release - 2017"/>
    <s v="Join the Sic Vita family and lend a hand as we create a new album!"/>
    <n v="4000"/>
    <n v="4205"/>
    <x v="0"/>
    <s v="US"/>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x v="11"/>
  </r>
  <r>
    <n v="809"/>
    <s v="Peter's New Album!!"/>
    <s v="Acknowledged songwriter looking to record album of new songs to secure a Publishing Contract"/>
    <n v="4000"/>
    <n v="4151"/>
    <x v="0"/>
    <s v="US"/>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x v="11"/>
  </r>
  <r>
    <n v="811"/>
    <s v="Love Water Tour"/>
    <s v="We need your financial support to cover the tour costs!  (Sound, lights, travel, stage design)"/>
    <n v="1000"/>
    <n v="1040"/>
    <x v="0"/>
    <s v="US"/>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x v="11"/>
  </r>
  <r>
    <n v="813"/>
    <s v="Rules of Civility and Decent Behavior"/>
    <s v="A pre order campaign to fund the pressing of our second full length vinyl LP"/>
    <n v="1500"/>
    <n v="2399.94"/>
    <x v="0"/>
    <s v="US"/>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x v="11"/>
  </r>
  <r>
    <n v="815"/>
    <s v="Some Late Help for The Early Reset"/>
    <s v="Be a part of helping The Early Reset finish their new 7 song EP."/>
    <n v="4000"/>
    <n v="4280"/>
    <x v="0"/>
    <s v="US"/>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x v="11"/>
  </r>
  <r>
    <n v="819"/>
    <s v="Winter Tour"/>
    <s v="We are touring the Southeast in support of our new EP"/>
    <n v="400"/>
    <n v="435"/>
    <x v="0"/>
    <s v="US"/>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x v="11"/>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x v="11"/>
  </r>
  <r>
    <n v="825"/>
    <s v="KILL FREEMAN"/>
    <s v="Kickstarting Kill Freeman independently. Help fund the New Record, Video and Live Shows."/>
    <n v="12500"/>
    <n v="12554"/>
    <x v="0"/>
    <s v="US"/>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x v="11"/>
  </r>
  <r>
    <n v="829"/>
    <s v="Monk"/>
    <s v="We are a band from South East London- each member is19 years OA. We have been together for two years. Taking pride in making good music"/>
    <n v="500"/>
    <n v="520"/>
    <x v="0"/>
    <s v="GB"/>
    <s v="GBP"/>
    <n v="1468437240"/>
    <n v="1463253240"/>
    <b v="0"/>
    <n v="16"/>
    <b v="1"/>
    <s v="music/rock"/>
    <n v="1.04"/>
    <n v="32.5"/>
    <x v="4"/>
    <x v="11"/>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x v="11"/>
  </r>
  <r>
    <n v="831"/>
    <s v="Let The 7Horse Run!"/>
    <s v="7Horse is a new band with a self-funded album and a show they want to rock in your town!"/>
    <n v="1500"/>
    <n v="3500"/>
    <x v="0"/>
    <s v="US"/>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x v="11"/>
  </r>
  <r>
    <n v="833"/>
    <s v="Ragman Rolls"/>
    <s v="This is an American rock album."/>
    <n v="6000"/>
    <n v="6100"/>
    <x v="0"/>
    <s v="US"/>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x v="11"/>
  </r>
  <r>
    <n v="836"/>
    <s v="DESMADRE Full Album + Press Kit"/>
    <s v="An album you can bring home to mom."/>
    <n v="5000"/>
    <n v="5046.5200000000004"/>
    <x v="0"/>
    <s v="US"/>
    <s v="USD"/>
    <n v="1381108918"/>
    <n v="1378516918"/>
    <b v="0"/>
    <n v="46"/>
    <b v="1"/>
    <s v="music/rock"/>
    <n v="1.009304"/>
    <n v="109.70695652173914"/>
    <x v="4"/>
    <x v="11"/>
  </r>
  <r>
    <n v="837"/>
    <s v="Take 147 - Nothin' to Lose CD Project"/>
    <s v="Take 147 is currently in the process of recording the debut album called, &quot;Nothin' to Lose&quot;."/>
    <n v="2500"/>
    <n v="3045"/>
    <x v="0"/>
    <s v="US"/>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x v="12"/>
  </r>
  <r>
    <n v="847"/>
    <s v="CENTROPYMUSIC"/>
    <s v="MUSIC WITH MEANING!  MUSIC THAT MATTERS!!!"/>
    <n v="10"/>
    <n v="10"/>
    <x v="0"/>
    <s v="US"/>
    <s v="USD"/>
    <n v="1436555376"/>
    <n v="1433963376"/>
    <b v="0"/>
    <n v="1"/>
    <b v="1"/>
    <s v="music/metal"/>
    <n v="1"/>
    <n v="10"/>
    <x v="4"/>
    <x v="12"/>
  </r>
  <r>
    <n v="848"/>
    <s v="God Am"/>
    <s v="God Am, a Grunge/Doom metal band, who have been trying to fund the production of our EP to bring you a unique aural assault."/>
    <n v="300"/>
    <n v="300"/>
    <x v="0"/>
    <s v="US"/>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s v="FR"/>
    <s v="EUR"/>
    <n v="1469994300"/>
    <n v="1464815253"/>
    <b v="0"/>
    <n v="70"/>
    <b v="1"/>
    <s v="music/metal"/>
    <n v="1.3045"/>
    <n v="37.271428571428572"/>
    <x v="4"/>
    <x v="12"/>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s v="US"/>
    <s v="USD"/>
    <n v="1424116709"/>
    <n v="1421524709"/>
    <b v="0"/>
    <n v="10"/>
    <b v="1"/>
    <s v="music/metal"/>
    <n v="1"/>
    <n v="30"/>
    <x v="4"/>
    <x v="12"/>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x v="12"/>
  </r>
  <r>
    <n v="857"/>
    <s v="A Reason To Breathe - DEBUT ALBUM"/>
    <s v="Modern Post-Hardcore/Electro music (Hardstyle, EDM, Trap, Dubstep, Dembow, House)."/>
    <n v="1200"/>
    <n v="1200"/>
    <x v="0"/>
    <s v="ES"/>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x v="12"/>
  </r>
  <r>
    <n v="859"/>
    <s v="Rise With Us Campaign"/>
    <s v="We are heading to the studio to create our second album and we want you to be right there with us!"/>
    <n v="4000"/>
    <n v="4187"/>
    <x v="0"/>
    <s v="US"/>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x v="13"/>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x v="13"/>
  </r>
  <r>
    <n v="873"/>
    <s v="The Dreamer-An Original Jazz CD"/>
    <s v="Fall in love with &quot;The Dreamer&quot;, new original music from trumpeter Freddie Dunn!"/>
    <n v="3500"/>
    <n v="45"/>
    <x v="2"/>
    <s v="US"/>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x v="13"/>
  </r>
  <r>
    <n v="876"/>
    <s v="Sound Of Dobells"/>
    <s v="What was the greatest record shop ever?  DOBELLS!"/>
    <n v="3152"/>
    <n v="1286"/>
    <x v="2"/>
    <s v="GB"/>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s v="US"/>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x v="14"/>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x v="14"/>
  </r>
  <r>
    <n v="899"/>
    <s v="Lets get 48/14 pressed!!!"/>
    <s v="Lets get 48/14 pressed and in your cd players,ipods,blogs, and facebook status'. Lets get it everywhere!"/>
    <n v="750"/>
    <n v="280"/>
    <x v="2"/>
    <s v="US"/>
    <s v="USD"/>
    <n v="1306549362"/>
    <n v="1302661362"/>
    <b v="0"/>
    <n v="8"/>
    <b v="0"/>
    <s v="music/indie rock"/>
    <n v="0.37333333333333335"/>
    <n v="35"/>
    <x v="4"/>
    <x v="14"/>
  </r>
  <r>
    <n v="900"/>
    <s v="Project Revive: Protecting the Creative Impulse"/>
    <s v="With Project Revive, I aim to protect and nurture the creative impulse through music."/>
    <n v="5000"/>
    <n v="21"/>
    <x v="2"/>
    <s v="US"/>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x v="13"/>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x v="13"/>
  </r>
  <r>
    <n v="906"/>
    <s v="24th Music Presents Channeling Motown (Live)"/>
    <s v="The DMV's most respected saxophonist pay tribute to Motown."/>
    <n v="15000"/>
    <n v="0"/>
    <x v="2"/>
    <s v="US"/>
    <s v="USD"/>
    <n v="1394681590"/>
    <n v="1392093190"/>
    <b v="0"/>
    <n v="0"/>
    <b v="0"/>
    <s v="music/jazz"/>
    <n v="0"/>
    <e v="#DIV/0!"/>
    <x v="4"/>
    <x v="13"/>
  </r>
  <r>
    <n v="907"/>
    <s v="Greg Chambers Saxophone CD"/>
    <s v="Greg Chambers' self-titled CD needs support for post production, replication, and promotion."/>
    <n v="2900"/>
    <n v="0"/>
    <x v="2"/>
    <s v="US"/>
    <s v="USD"/>
    <n v="1315715823"/>
    <n v="1313123823"/>
    <b v="0"/>
    <n v="0"/>
    <b v="0"/>
    <s v="music/jazz"/>
    <n v="0"/>
    <e v="#DIV/0!"/>
    <x v="4"/>
    <x v="13"/>
  </r>
  <r>
    <n v="908"/>
    <s v="Help Tony Copeland and get free cd's and mp3's"/>
    <s v="This project is designed to help protect the environment by using Eco-friendly product packaging."/>
    <n v="2500"/>
    <n v="0"/>
    <x v="2"/>
    <s v="US"/>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x v="13"/>
  </r>
  <r>
    <n v="912"/>
    <s v="Triad a new album by James Murrell"/>
    <s v="My new album will be called Triad, an album of original music performed by me &amp; guest musical artists."/>
    <n v="3500"/>
    <n v="30"/>
    <x v="2"/>
    <s v="US"/>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s v="US"/>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x v="13"/>
  </r>
  <r>
    <n v="919"/>
    <s v="Jazz CD:  Out of The Blue"/>
    <s v="Cool jazz with a New Orleans flavor."/>
    <n v="20000"/>
    <n v="100"/>
    <x v="2"/>
    <s v="US"/>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s v="US"/>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x v="13"/>
  </r>
  <r>
    <n v="927"/>
    <s v="JETRO DA SILVA FUNK PROJECT"/>
    <s v="Studio CD/DVD Solo project of Pianist &amp; Keyboardist Jetro da Silva"/>
    <n v="20000"/>
    <n v="0"/>
    <x v="2"/>
    <s v="US"/>
    <s v="USD"/>
    <n v="1337024695"/>
    <n v="1334432695"/>
    <b v="0"/>
    <n v="0"/>
    <b v="0"/>
    <s v="music/jazz"/>
    <n v="0"/>
    <e v="#DIV/0!"/>
    <x v="4"/>
    <x v="13"/>
  </r>
  <r>
    <n v="928"/>
    <s v="In a Jazzy Motown"/>
    <s v="A real Motown Backup singer on 22 gold and platinum albums headlines her own Jazz CD of Motown songs."/>
    <n v="14500"/>
    <n v="1575"/>
    <x v="2"/>
    <s v="US"/>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s v="US"/>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x v="13"/>
  </r>
  <r>
    <n v="932"/>
    <s v="Mandy Harvey Christmas Album"/>
    <s v="Help me to create my 3rd album, a Christmas CD with 16 Holiday/Original favorites!"/>
    <n v="9500"/>
    <n v="1381"/>
    <x v="2"/>
    <s v="US"/>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s v="US"/>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x v="8"/>
  </r>
  <r>
    <n v="943"/>
    <s v="SleepMode"/>
    <s v="A mask for home or travel that will give you the best, undisturbed sleep of your life."/>
    <n v="3000"/>
    <n v="289"/>
    <x v="2"/>
    <s v="US"/>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x v="8"/>
  </r>
  <r>
    <n v="945"/>
    <s v="CT BAND"/>
    <s v="Make your watch Smart ! CT Band is an ultra-thin, high-tech smart watch-strap awarded twice at CES 2017 las vegas"/>
    <n v="100000"/>
    <n v="2484"/>
    <x v="2"/>
    <s v="FR"/>
    <s v="EUR"/>
    <n v="1487462340"/>
    <n v="1482958626"/>
    <b v="0"/>
    <n v="16"/>
    <b v="0"/>
    <s v="technology/wearables"/>
    <n v="2.4840000000000001E-2"/>
    <n v="155.25"/>
    <x v="2"/>
    <x v="8"/>
  </r>
  <r>
    <n v="946"/>
    <s v="OmniTrade Apron"/>
    <s v="Soft edged-Hard working. The perfect wearable organization for the home and professional shop."/>
    <n v="15000"/>
    <n v="286"/>
    <x v="2"/>
    <s v="US"/>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x v="8"/>
  </r>
  <r>
    <n v="948"/>
    <s v="Led Shirt - WiFi Controlled"/>
    <s v="T-Shirt with Led panel controlled by Android app over WiFi. _x000a_Multiple shirts, games, text, video effects support,"/>
    <n v="4000"/>
    <n v="480"/>
    <x v="2"/>
    <s v="NL"/>
    <s v="EUR"/>
    <n v="1457812364"/>
    <n v="1455220364"/>
    <b v="0"/>
    <n v="8"/>
    <b v="0"/>
    <s v="technology/wearables"/>
    <n v="0.12"/>
    <n v="60"/>
    <x v="2"/>
    <x v="8"/>
  </r>
  <r>
    <n v="949"/>
    <s v="INBED"/>
    <s v="Der INBED ist ein innovatives Multisensor-Wearable fÃ¼r die SturzprÃ¤vention motorisch eingeschrÃ¤nkter Personen."/>
    <n v="20000"/>
    <n v="273"/>
    <x v="2"/>
    <s v="DE"/>
    <s v="EUR"/>
    <n v="1456016576"/>
    <n v="1450832576"/>
    <b v="0"/>
    <n v="7"/>
    <b v="0"/>
    <s v="technology/wearables"/>
    <n v="1.3650000000000001E-2"/>
    <n v="39"/>
    <x v="2"/>
    <x v="8"/>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x v="8"/>
  </r>
  <r>
    <n v="951"/>
    <s v="Smart Harness"/>
    <s v="Revolutionizing the way we walk our dogs!"/>
    <n v="50000"/>
    <n v="19195"/>
    <x v="2"/>
    <s v="US"/>
    <s v="USD"/>
    <n v="1465054872"/>
    <n v="1461166872"/>
    <b v="0"/>
    <n v="121"/>
    <b v="0"/>
    <s v="technology/wearables"/>
    <n v="0.38390000000000002"/>
    <n v="158.63636363636363"/>
    <x v="2"/>
    <x v="8"/>
  </r>
  <r>
    <n v="952"/>
    <s v="Audionoggin - Join the Earvolution"/>
    <s v="Audionoggin: Wireless personal surround sound for the athlete in everyone."/>
    <n v="49000"/>
    <n v="19572"/>
    <x v="2"/>
    <s v="US"/>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x v="8"/>
  </r>
  <r>
    <n v="957"/>
    <s v="DUALBAND, the Leather NFC Smart Watch Band"/>
    <s v="A Leather Smart watch Band, that NEVER needs to be charged for only $37!"/>
    <n v="12000"/>
    <n v="233"/>
    <x v="2"/>
    <s v="US"/>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x v="8"/>
  </r>
  <r>
    <n v="963"/>
    <s v="The Ultimate Learning Center"/>
    <s v="WE are molding an educated, motivated, non violent GENERATION!"/>
    <n v="35000"/>
    <n v="377"/>
    <x v="2"/>
    <s v="US"/>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x v="8"/>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x v="8"/>
  </r>
  <r>
    <n v="969"/>
    <s v="Make 100 | Geek &amp; Chic: Smart Safety Jewelry."/>
    <s v="Geek &amp; Chic Smart Jewelry Collection, Wearables Meet Style!"/>
    <n v="30000"/>
    <n v="14000"/>
    <x v="2"/>
    <s v="MX"/>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x v="8"/>
  </r>
  <r>
    <n v="982"/>
    <s v="Smart 2-in-1 I-PHONE HANDLE/WALLETtm"/>
    <s v="revolutonary ultra-slim 2-in-1 Smart  2-in-1 I-PHONE handle/WALLETtm with 360 rotatiion"/>
    <n v="17500"/>
    <n v="3"/>
    <x v="2"/>
    <s v="US"/>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x v="8"/>
  </r>
  <r>
    <n v="989"/>
    <s v="Power Rope"/>
    <s v="The most useful phone charger you will ever buy"/>
    <n v="10000"/>
    <n v="1677"/>
    <x v="2"/>
    <s v="US"/>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x v="8"/>
  </r>
  <r>
    <n v="992"/>
    <s v="WairConditioning"/>
    <s v="The HOTTEST and COOLEST thing yet! WairConditioning... an entirely new level of comfortability!"/>
    <n v="100000"/>
    <n v="467"/>
    <x v="2"/>
    <s v="US"/>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x v="8"/>
  </r>
  <r>
    <n v="997"/>
    <s v="iPhanny"/>
    <s v="The iPhanny keeps your iPhone 6 safe from bending in those dangerous pants pockets."/>
    <n v="5000"/>
    <n v="65"/>
    <x v="2"/>
    <s v="US"/>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x v="15"/>
  </r>
  <r>
    <n v="1022"/>
    <s v="Sammy Bananas - Bootlegs Vol. 2!!"/>
    <s v="Help get four new bootlegs onto vinyl in the second installment of my series!"/>
    <n v="2000"/>
    <n v="2298"/>
    <x v="0"/>
    <s v="US"/>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x v="15"/>
  </r>
  <r>
    <n v="1030"/>
    <s v="The Gothsicles - I FEEL SICLE"/>
    <s v="Help fund the latest Gothsicles mega-album, I FEEL SICLE!"/>
    <n v="2000"/>
    <n v="6842"/>
    <x v="0"/>
    <s v="US"/>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x v="15"/>
  </r>
  <r>
    <n v="1032"/>
    <s v="Phantom Ship / Coastal (Album Preorder)"/>
    <s v="Ideal for living rooms and open spaces."/>
    <n v="5400"/>
    <n v="5858.84"/>
    <x v="0"/>
    <s v="US"/>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s v="US"/>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x v="16"/>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x v="16"/>
  </r>
  <r>
    <n v="1049"/>
    <s v="J1 (Canceled)"/>
    <s v="------"/>
    <n v="12000"/>
    <n v="0"/>
    <x v="1"/>
    <s v="US"/>
    <s v="USD"/>
    <n v="1455272445"/>
    <n v="1452680445"/>
    <b v="0"/>
    <n v="0"/>
    <b v="0"/>
    <s v="journalism/audio"/>
    <n v="0"/>
    <e v="#DIV/0!"/>
    <x v="5"/>
    <x v="16"/>
  </r>
  <r>
    <n v="1050"/>
    <s v="The (Secular) Barbershop Podcast (Canceled)"/>
    <s v="Secularism is on the rise and I hear you.Talk to me."/>
    <n v="2500"/>
    <n v="0"/>
    <x v="1"/>
    <s v="US"/>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x v="16"/>
  </r>
  <r>
    <n v="1057"/>
    <s v="Support Independent Media (Canceled)"/>
    <s v="Sayin it Plain is a Independent Radio Show created to inform the public and empower the community."/>
    <n v="10000"/>
    <n v="0"/>
    <x v="1"/>
    <s v="US"/>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x v="16"/>
  </r>
  <r>
    <n v="1059"/>
    <s v="Voice Over Artist (Canceled)"/>
    <s v="Turning myself into a vocal artist."/>
    <n v="1100"/>
    <n v="0"/>
    <x v="1"/>
    <s v="US"/>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x v="16"/>
  </r>
  <r>
    <n v="1061"/>
    <s v="Chat Box 23 (Canceled)"/>
    <s v="T.O., Adi &amp; Mercedes discuss their point of views, women's issues &amp; Hollywood Hotties."/>
    <n v="4000"/>
    <n v="0"/>
    <x v="1"/>
    <s v="US"/>
    <s v="USD"/>
    <n v="1462150800"/>
    <n v="1456987108"/>
    <b v="0"/>
    <n v="0"/>
    <b v="0"/>
    <s v="journalism/audio"/>
    <n v="0"/>
    <e v="#DIV/0!"/>
    <x v="5"/>
    <x v="16"/>
  </r>
  <r>
    <n v="1062"/>
    <s v="RETURNING AT A LATER DATE"/>
    <s v="SEE US ON PATREON www.badgirlartwork.com"/>
    <n v="199"/>
    <n v="190"/>
    <x v="1"/>
    <s v="US"/>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x v="17"/>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x v="17"/>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s v="NO"/>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x v="17"/>
  </r>
  <r>
    <n v="1073"/>
    <s v="Rainbow Ball to the Iphone"/>
    <s v="We want to bring our Game Rainbow Ball to the iphone and to do that we need a little help"/>
    <n v="750"/>
    <n v="10"/>
    <x v="2"/>
    <s v="US"/>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x v="17"/>
  </r>
  <r>
    <n v="1075"/>
    <s v="Towers Of The Apocalypse"/>
    <s v="Fully 3D, post Apocalyptic themed tower defense video game. New take on the genre."/>
    <n v="1000"/>
    <n v="45"/>
    <x v="2"/>
    <s v="US"/>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s v="US"/>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x v="17"/>
  </r>
  <r>
    <n v="1084"/>
    <s v="My own channel"/>
    <s v="I want to start my own channel for gaming"/>
    <n v="550"/>
    <n v="0"/>
    <x v="2"/>
    <s v="US"/>
    <s v="USD"/>
    <n v="1407534804"/>
    <n v="1404942804"/>
    <b v="0"/>
    <n v="0"/>
    <b v="0"/>
    <s v="games/video games"/>
    <n v="0"/>
    <e v="#DIV/0!"/>
    <x v="6"/>
    <x v="17"/>
  </r>
  <r>
    <n v="1085"/>
    <s v="Sun Dryd Studios"/>
    <s v="The new kid on the block. Re-imagining old games and creating new ones. Ship, Lazer, Rock is first."/>
    <n v="30000"/>
    <n v="1026"/>
    <x v="2"/>
    <s v="CA"/>
    <s v="CAD"/>
    <n v="1457967975"/>
    <n v="1455379575"/>
    <b v="0"/>
    <n v="9"/>
    <b v="0"/>
    <s v="games/video games"/>
    <n v="3.4200000000000001E-2"/>
    <n v="114"/>
    <x v="6"/>
    <x v="17"/>
  </r>
  <r>
    <n v="1086"/>
    <s v="Cyber Universe Online"/>
    <s v="Humanity's future in the Galaxy"/>
    <n v="18000"/>
    <n v="15"/>
    <x v="2"/>
    <s v="US"/>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s v="US"/>
    <s v="USD"/>
    <n v="1402852087"/>
    <n v="1400260087"/>
    <b v="0"/>
    <n v="0"/>
    <b v="0"/>
    <s v="games/video games"/>
    <n v="0"/>
    <e v="#DIV/0!"/>
    <x v="6"/>
    <x v="17"/>
  </r>
  <r>
    <n v="1088"/>
    <s v="Still Alive"/>
    <s v="A fresh twist on survival games. Intense, high-stakes 30 minute rounds for up to 10 players."/>
    <n v="45000"/>
    <n v="6382.34"/>
    <x v="2"/>
    <s v="US"/>
    <s v="USD"/>
    <n v="1398366667"/>
    <n v="1395774667"/>
    <b v="0"/>
    <n v="147"/>
    <b v="0"/>
    <s v="games/video games"/>
    <n v="0.14182977777777778"/>
    <n v="43.41727891156463"/>
    <x v="6"/>
    <x v="17"/>
  </r>
  <r>
    <n v="1089"/>
    <s v="Farabel"/>
    <s v="Farabel is a single player turn-based fantasy strategy game for Mac/PC/Linux"/>
    <n v="15000"/>
    <n v="1174"/>
    <x v="2"/>
    <s v="FR"/>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x v="17"/>
  </r>
  <r>
    <n v="1098"/>
    <s v="Kick, Punch... Fireball"/>
    <s v="Kick, Punch... Fireball is an FPS type arena game set inside the fantasy world."/>
    <n v="25000"/>
    <n v="1803"/>
    <x v="2"/>
    <s v="US"/>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x v="17"/>
  </r>
  <r>
    <n v="1101"/>
    <s v="Strain Wars"/>
    <s v="Different strains of marijuana leafs battling to the death to see which one is the top strain."/>
    <n v="100000"/>
    <n v="41"/>
    <x v="2"/>
    <s v="US"/>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s v="US"/>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x v="17"/>
  </r>
  <r>
    <n v="1116"/>
    <s v="Quest Remnants of Chaos"/>
    <s v="A medieval, post apocolyptic, Online, MMORPG. Class morphing, character customization game."/>
    <n v="500000"/>
    <n v="178.52"/>
    <x v="2"/>
    <s v="US"/>
    <s v="USD"/>
    <n v="1339273208"/>
    <n v="1334089208"/>
    <b v="0"/>
    <n v="10"/>
    <b v="0"/>
    <s v="games/video games"/>
    <n v="3.5704000000000004E-4"/>
    <n v="17.852"/>
    <x v="6"/>
    <x v="17"/>
  </r>
  <r>
    <n v="1117"/>
    <s v="Medieval Village"/>
    <s v="Experience the Medieval in your own village. Increase your village into a city and walk through the streets."/>
    <n v="1000"/>
    <n v="83"/>
    <x v="2"/>
    <s v="DE"/>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x v="17"/>
  </r>
  <r>
    <n v="1120"/>
    <s v="PlanEt Ninjahwah"/>
    <s v="Planet Ninjahwah is a highly anticipated futuristic action adventure game that will blow your mind!!"/>
    <n v="25000"/>
    <n v="0"/>
    <x v="2"/>
    <s v="US"/>
    <s v="USD"/>
    <n v="1319835400"/>
    <n v="1315947400"/>
    <b v="0"/>
    <n v="0"/>
    <b v="0"/>
    <s v="games/video games"/>
    <n v="0"/>
    <e v="#DIV/0!"/>
    <x v="6"/>
    <x v="17"/>
  </r>
  <r>
    <n v="1121"/>
    <s v="Pwincess"/>
    <s v="An action packed, side scrolling, platform jumping, laser shooting ADVENTURE that will be fun for everyone."/>
    <n v="250000"/>
    <n v="29"/>
    <x v="2"/>
    <s v="US"/>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x v="17"/>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x v="18"/>
  </r>
  <r>
    <n v="1126"/>
    <s v="GAMING TO LEARN"/>
    <s v="Imagine a science class where the teacher walks in a says &quot;Take out your cell phone and play a game.&quot;"/>
    <n v="2000"/>
    <n v="10"/>
    <x v="2"/>
    <s v="US"/>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x v="18"/>
  </r>
  <r>
    <n v="1128"/>
    <s v="Flying Turds"/>
    <s v="#havingfunFTW"/>
    <n v="1000"/>
    <n v="1"/>
    <x v="2"/>
    <s v="GB"/>
    <s v="GBP"/>
    <n v="1407425717"/>
    <n v="1404833717"/>
    <b v="0"/>
    <n v="1"/>
    <b v="0"/>
    <s v="games/mobile games"/>
    <n v="1E-3"/>
    <n v="1"/>
    <x v="6"/>
    <x v="18"/>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x v="1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x v="18"/>
  </r>
  <r>
    <n v="1134"/>
    <s v="New Mario Bro's style game!"/>
    <s v="We are creating a new Mario Bro's style game called KFK:Original. It's challenging, fun and totally awesome!!!"/>
    <n v="25000"/>
    <n v="1"/>
    <x v="2"/>
    <s v="AU"/>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s v="DE"/>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s v="GB"/>
    <s v="GBP"/>
    <n v="1438859121"/>
    <n v="1436267121"/>
    <b v="0"/>
    <n v="0"/>
    <b v="0"/>
    <s v="games/mobile games"/>
    <n v="0"/>
    <e v="#DIV/0!"/>
    <x v="6"/>
    <x v="18"/>
  </r>
  <r>
    <n v="1141"/>
    <s v="Arena Z - Zombie Survival"/>
    <s v="I think this will be a great game!"/>
    <n v="500"/>
    <n v="0"/>
    <x v="2"/>
    <s v="DE"/>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x v="19"/>
  </r>
  <r>
    <n v="1145"/>
    <s v="A FORK IN THE ROAD food truck"/>
    <s v="Emphasizing locally and responsibly raised ingredients, serving delicious food! I need your help."/>
    <n v="80000"/>
    <n v="100"/>
    <x v="2"/>
    <s v="US"/>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s v="CA"/>
    <s v="CAD"/>
    <n v="1413760783"/>
    <n v="1408576783"/>
    <b v="0"/>
    <n v="0"/>
    <b v="0"/>
    <s v="food/food trucks"/>
    <n v="0"/>
    <e v="#DIV/0!"/>
    <x v="7"/>
    <x v="19"/>
  </r>
  <r>
    <n v="1148"/>
    <s v="Warren's / Adilyn's Rollin' Bistro"/>
    <s v="New local (Louisville, KY.) food truck with a refreshing spin on rolling kitchens."/>
    <n v="15000"/>
    <n v="73"/>
    <x v="2"/>
    <s v="US"/>
    <s v="USD"/>
    <n v="1480568781"/>
    <n v="1477973181"/>
    <b v="0"/>
    <n v="3"/>
    <b v="0"/>
    <s v="food/food trucks"/>
    <n v="4.8666666666666667E-3"/>
    <n v="24.333333333333332"/>
    <x v="7"/>
    <x v="19"/>
  </r>
  <r>
    <n v="1149"/>
    <s v="The Floridian Food Truck"/>
    <s v="Bringing culturally diverse Floridian cuisine to the people!"/>
    <n v="50000"/>
    <n v="75"/>
    <x v="2"/>
    <s v="US"/>
    <s v="USD"/>
    <n v="1466096566"/>
    <n v="1463504566"/>
    <b v="0"/>
    <n v="2"/>
    <b v="0"/>
    <s v="food/food trucks"/>
    <n v="1.5E-3"/>
    <n v="37.5"/>
    <x v="7"/>
    <x v="19"/>
  </r>
  <r>
    <n v="1150"/>
    <s v="Chef Po's Food Truck"/>
    <s v="Bringing delicious authentic and fusion Taiwanese Food to the West Coast."/>
    <n v="2500"/>
    <n v="252"/>
    <x v="2"/>
    <s v="US"/>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x v="19"/>
  </r>
  <r>
    <n v="1152"/>
    <s v="Peruvian King Food Truck"/>
    <s v="Peruvian food truck with an LA twist."/>
    <n v="16000"/>
    <n v="911"/>
    <x v="2"/>
    <s v="US"/>
    <s v="USD"/>
    <n v="1431709312"/>
    <n v="1429117312"/>
    <b v="0"/>
    <n v="15"/>
    <b v="0"/>
    <s v="food/food trucks"/>
    <n v="5.6937500000000002E-2"/>
    <n v="60.733333333333334"/>
    <x v="7"/>
    <x v="19"/>
  </r>
  <r>
    <n v="1153"/>
    <s v="The Cold Spot Mobile Trailer"/>
    <s v="A mobile concession trailer for snow cones, ice cream, smoothies and more"/>
    <n v="8000"/>
    <n v="50"/>
    <x v="2"/>
    <s v="US"/>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s v="US"/>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s v="US"/>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x v="19"/>
  </r>
  <r>
    <n v="1171"/>
    <s v="The Mean Green Purple Machine"/>
    <s v="Tulsa's first true biodiesel, alternative energy powered food truck! Oh yeah, and delicious food!"/>
    <n v="25000"/>
    <n v="25"/>
    <x v="2"/>
    <s v="US"/>
    <s v="USD"/>
    <n v="1415909927"/>
    <n v="1414351127"/>
    <b v="0"/>
    <n v="1"/>
    <b v="0"/>
    <s v="food/food trucks"/>
    <n v="1E-3"/>
    <n v="25"/>
    <x v="7"/>
    <x v="19"/>
  </r>
  <r>
    <n v="1172"/>
    <s v="let your dayz take you to the dogs."/>
    <s v="Bringing YOUR favorite dog recipes to the streets."/>
    <n v="9000"/>
    <n v="0"/>
    <x v="2"/>
    <s v="US"/>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x v="19"/>
  </r>
  <r>
    <n v="1181"/>
    <s v="Gringo Loco Tacos Food Truck"/>
    <s v="Bringing the best tacos to the streets of Chicago!"/>
    <n v="50000"/>
    <n v="4"/>
    <x v="2"/>
    <s v="US"/>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s v="GB"/>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x v="20"/>
  </r>
  <r>
    <n v="1207"/>
    <s v="ITALIANA"/>
    <s v="A humanistic photo book about ancestral &amp; post-modern Italy."/>
    <n v="16700"/>
    <n v="17396"/>
    <x v="0"/>
    <s v="IT"/>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x v="20"/>
  </r>
  <r>
    <n v="1210"/>
    <s v="Det Andra GÃ¶teborg"/>
    <s v="En fotobok om livet i det enda andra GÃ¶teborg i vÃ¤rlden"/>
    <n v="20000"/>
    <n v="50863"/>
    <x v="0"/>
    <s v="SE"/>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x v="20"/>
  </r>
  <r>
    <n v="1219"/>
    <s v="The Box"/>
    <s v="The Box is a fine art book of Ron Amato's innovative and seductive photography project."/>
    <n v="16350"/>
    <n v="26024"/>
    <x v="0"/>
    <s v="US"/>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x v="20"/>
  </r>
  <r>
    <n v="1222"/>
    <s v="Project Pilgrim"/>
    <s v="Project Pilgrim is my effort to work towards normalizing mental health."/>
    <n v="4000"/>
    <n v="11215"/>
    <x v="0"/>
    <s v="CA"/>
    <s v="CAD"/>
    <n v="1459483200"/>
    <n v="1456852647"/>
    <b v="0"/>
    <n v="138"/>
    <b v="1"/>
    <s v="photography/photobooks"/>
    <n v="2.80375"/>
    <n v="81.268115942028984"/>
    <x v="8"/>
    <x v="2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x v="21"/>
  </r>
  <r>
    <n v="1236"/>
    <s v="&quot;Volando&quot; CD Release (Canceled)"/>
    <s v="Raising money to give the musicians their due."/>
    <n v="2500"/>
    <n v="0"/>
    <x v="1"/>
    <s v="US"/>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x v="21"/>
  </r>
  <r>
    <n v="1239"/>
    <s v="Help Calmenco! finance new CD and Tour (Canceled)"/>
    <s v="Please consider helping us with our new CD and Riverdance Tour"/>
    <n v="2500"/>
    <n v="0"/>
    <x v="1"/>
    <s v="US"/>
    <s v="USD"/>
    <n v="1325804767"/>
    <n v="1323212767"/>
    <b v="0"/>
    <n v="0"/>
    <b v="0"/>
    <s v="music/world music"/>
    <n v="0"/>
    <e v="#DIV/0!"/>
    <x v="4"/>
    <x v="21"/>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x v="11"/>
  </r>
  <r>
    <n v="1247"/>
    <s v="BRAIN DEAD to record debut EP with SLAYER producer!"/>
    <s v="BRAIN DEAD is going to record their debut EP and they need your help, Bozos!"/>
    <n v="3500"/>
    <n v="4275"/>
    <x v="0"/>
    <s v="US"/>
    <s v="USD"/>
    <n v="1367823655"/>
    <n v="1365231655"/>
    <b v="1"/>
    <n v="50"/>
    <b v="1"/>
    <s v="music/rock"/>
    <n v="1.2214285714285715"/>
    <n v="85.5"/>
    <x v="4"/>
    <x v="11"/>
  </r>
  <r>
    <n v="1248"/>
    <s v="The Vandies // Full length album!"/>
    <s v="The Vandies make pop rock in glorious Portland, Oregon. Help us fund our first full length album!"/>
    <n v="2500"/>
    <n v="3791"/>
    <x v="0"/>
    <s v="US"/>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s v="US"/>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s v="US"/>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s v="US"/>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x v="11"/>
  </r>
  <r>
    <n v="1263"/>
    <s v="New Tropic Bombs EP ~ &quot;Return to Bomber Bay&quot;"/>
    <s v="A fresh batch of chaos from Toledo, Ohio's reggae-rockers, Tropic Bombs!"/>
    <n v="1500"/>
    <n v="1785"/>
    <x v="0"/>
    <s v="US"/>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x v="11"/>
  </r>
  <r>
    <n v="1266"/>
    <s v="Sensory Station's First EP"/>
    <s v="We are looking to record our first EP produced by Aaron Harris (ISIS/Palms) at Studio West."/>
    <n v="9500"/>
    <n v="9545"/>
    <x v="0"/>
    <s v="US"/>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x v="11"/>
  </r>
  <r>
    <n v="1276"/>
    <s v="MR. DREAM GOES TO JAIL"/>
    <s v="Sponsor this Brooklyn punk band's debut seven-inch, MR. DREAM GOES TO JAIL."/>
    <n v="3000"/>
    <n v="3132.63"/>
    <x v="0"/>
    <s v="US"/>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s v="US"/>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x v="6"/>
  </r>
  <r>
    <n v="1290"/>
    <s v="I Died... I Came Back, ... Whatever"/>
    <s v="Sometimes your Heart has to STOP for your Life to START."/>
    <n v="3500"/>
    <n v="3800"/>
    <x v="0"/>
    <s v="US"/>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s v="US"/>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s v="US"/>
    <s v="USD"/>
    <n v="1480559011"/>
    <n v="1477963411"/>
    <b v="0"/>
    <n v="50"/>
    <b v="1"/>
    <s v="theater/plays"/>
    <n v="1"/>
    <n v="50"/>
    <x v="1"/>
    <x v="6"/>
  </r>
  <r>
    <n v="1303"/>
    <s v="Forward Arena Theatre Company: Summer Season"/>
    <s v="Groundbreaking queer theatre."/>
    <n v="3500"/>
    <n v="4559.13"/>
    <x v="0"/>
    <s v="GB"/>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x v="8"/>
  </r>
  <r>
    <n v="1307"/>
    <s v="VR Card - Customized Virtual Reality Viewer (Canceled)"/>
    <s v="Get VR to Everyone with Mailable, Ready to Use Viewers"/>
    <n v="50000"/>
    <n v="5757"/>
    <x v="1"/>
    <s v="US"/>
    <s v="USD"/>
    <n v="1455710679"/>
    <n v="1453118679"/>
    <b v="0"/>
    <n v="45"/>
    <b v="0"/>
    <s v="technology/wearables"/>
    <n v="0.11514000000000001"/>
    <n v="127.93333333333334"/>
    <x v="2"/>
    <x v="8"/>
  </r>
  <r>
    <n v="1308"/>
    <s v="Boost Band: Wristband Phone Charger (Canceled)"/>
    <s v="Boost Band, a wristband that charges any device"/>
    <n v="10000"/>
    <n v="1136"/>
    <x v="1"/>
    <s v="US"/>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s v="US"/>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x v="8"/>
  </r>
  <r>
    <n v="1339"/>
    <s v="Linkoo (Canceled)"/>
    <s v="World's Smallest customizable Phone &amp; GPS Watch for kids !"/>
    <n v="50000"/>
    <n v="3317"/>
    <x v="1"/>
    <s v="US"/>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s v="US"/>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s v="US"/>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x v="11"/>
  </r>
  <r>
    <n v="1366"/>
    <s v="Kick It! A Tribute to the A.K.s"/>
    <s v="A musical memorial for Alexi Petersen."/>
    <n v="7500"/>
    <n v="9486.69"/>
    <x v="0"/>
    <s v="US"/>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s v="US"/>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x v="11"/>
  </r>
  <r>
    <n v="1372"/>
    <s v="Ted Lukas &amp; the Misled new CD - &quot;FEED&quot;"/>
    <s v="Please help us raise funds to press our new CD!"/>
    <n v="500"/>
    <n v="620"/>
    <x v="0"/>
    <s v="US"/>
    <s v="USD"/>
    <n v="1342115132"/>
    <n v="1339523132"/>
    <b v="0"/>
    <n v="16"/>
    <b v="1"/>
    <s v="music/rock"/>
    <n v="1.24"/>
    <n v="38.75"/>
    <x v="4"/>
    <x v="11"/>
  </r>
  <r>
    <n v="1373"/>
    <s v="Broccoli Samurai: Tour Van or Bust!"/>
    <s v="Help Broccoli Samurai raise money to get a new van and continue bringing you the jams!"/>
    <n v="10000"/>
    <n v="10501"/>
    <x v="0"/>
    <s v="US"/>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x v="11"/>
  </r>
  <r>
    <n v="1376"/>
    <s v="Dead Pirates / HIGHMARE LP 2nd pressing"/>
    <s v="Dead Pirates are planning a second pressing of HIGHMARE LP, who wants one ?"/>
    <n v="3700"/>
    <n v="9342"/>
    <x v="0"/>
    <s v="GB"/>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x v="11"/>
  </r>
  <r>
    <n v="1378"/>
    <s v="SIX BY SEVEN"/>
    <s v="A psychedelic post rock masterpiece!"/>
    <n v="2000"/>
    <n v="4067"/>
    <x v="0"/>
    <s v="GB"/>
    <s v="GBP"/>
    <n v="1470075210"/>
    <n v="1468779210"/>
    <b v="0"/>
    <n v="133"/>
    <b v="1"/>
    <s v="music/rock"/>
    <n v="2.0335000000000001"/>
    <n v="30.578947368421051"/>
    <x v="4"/>
    <x v="11"/>
  </r>
  <r>
    <n v="1379"/>
    <s v="J. Walter Makes a Record"/>
    <s v="---------The long-awaited debut full-length from Justin Ruddy--------"/>
    <n v="10000"/>
    <n v="11160"/>
    <x v="0"/>
    <s v="US"/>
    <s v="USD"/>
    <n v="1433504876"/>
    <n v="1430912876"/>
    <b v="0"/>
    <n v="151"/>
    <b v="1"/>
    <s v="music/rock"/>
    <n v="1.1160000000000001"/>
    <n v="73.907284768211923"/>
    <x v="4"/>
    <x v="11"/>
  </r>
  <r>
    <n v="1380"/>
    <s v="BARNFEST 2015"/>
    <s v="A DIY MUSIC FESTIVAL FROM ST. LOUIS MO! Bands make their own festival, help make it legit!"/>
    <n v="25"/>
    <n v="106"/>
    <x v="0"/>
    <s v="US"/>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x v="11"/>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x v="11"/>
  </r>
  <r>
    <n v="1386"/>
    <s v="MALTESE CROSS: The First Album"/>
    <s v="We are a classic hard rock/heavy metal band just trying to keep rock alive!"/>
    <n v="400"/>
    <n v="875"/>
    <x v="0"/>
    <s v="US"/>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x v="11"/>
  </r>
  <r>
    <n v="1389"/>
    <s v="Pre-order DANCEHALL's first record!!!"/>
    <s v="Help fund the pressing of DANCEHALL's first record by pre-ordering it in advance!!!"/>
    <n v="500"/>
    <n v="727"/>
    <x v="0"/>
    <s v="GB"/>
    <s v="GBP"/>
    <n v="1471087957"/>
    <n v="1468495957"/>
    <b v="0"/>
    <n v="34"/>
    <b v="1"/>
    <s v="music/rock"/>
    <n v="1.454"/>
    <n v="21.382352941176471"/>
    <x v="4"/>
    <x v="11"/>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x v="11"/>
  </r>
  <r>
    <n v="1391"/>
    <s v="Rules and Regulations"/>
    <s v="With the money donated through this project we intend on investing in sound equipment for live shows"/>
    <n v="500"/>
    <n v="551"/>
    <x v="0"/>
    <s v="US"/>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x v="11"/>
  </r>
  <r>
    <n v="1393"/>
    <s v="WolfHunt | Social Commentary Rock Project"/>
    <s v="Rock n' Roll tales of our times"/>
    <n v="10000"/>
    <n v="10235"/>
    <x v="0"/>
    <s v="US"/>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x v="11"/>
  </r>
  <r>
    <n v="1395"/>
    <s v="Quiet Oaks Full Length Album"/>
    <s v="Help Quiet Oaks record their debut album!!!"/>
    <n v="3500"/>
    <n v="3916"/>
    <x v="0"/>
    <s v="US"/>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x v="22"/>
  </r>
  <r>
    <n v="1405"/>
    <s v="The Bible translated into Emoticons"/>
    <s v="Will more people read the Bible if it were translated into Emoticons?"/>
    <n v="25000"/>
    <n v="105"/>
    <x v="2"/>
    <s v="US"/>
    <s v="USD"/>
    <n v="1417195201"/>
    <n v="1414599601"/>
    <b v="1"/>
    <n v="17"/>
    <b v="0"/>
    <s v="publishing/translations"/>
    <n v="4.1999999999999997E-3"/>
    <n v="6.1764705882352944"/>
    <x v="3"/>
    <x v="22"/>
  </r>
  <r>
    <n v="1406"/>
    <s v="Man Down! Translation project"/>
    <s v="The White coat and the battle dress uniform"/>
    <n v="12000"/>
    <n v="15"/>
    <x v="2"/>
    <s v="IT"/>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x v="22"/>
  </r>
  <r>
    <n v="1420"/>
    <s v="Shakespeare in the Hood - Romeo and Juliet"/>
    <s v="Help me butcher Shakespeare in a satirical fashion."/>
    <n v="110"/>
    <n v="3"/>
    <x v="2"/>
    <s v="US"/>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x v="22"/>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x v="22"/>
  </r>
  <r>
    <n v="1429"/>
    <s v="10 P.M."/>
    <s v="A guy in his 30's tries to live his &quot;American Dream&quot;, but quickly it turns into a nightmare. (A Novel)"/>
    <n v="10000"/>
    <n v="0"/>
    <x v="2"/>
    <s v="US"/>
    <s v="USD"/>
    <n v="1428629242"/>
    <n v="1426037242"/>
    <b v="0"/>
    <n v="0"/>
    <b v="0"/>
    <s v="publishing/translations"/>
    <n v="0"/>
    <e v="#DIV/0!"/>
    <x v="3"/>
    <x v="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s v="IT"/>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x v="22"/>
  </r>
  <r>
    <n v="1444"/>
    <s v="Expand the MillionairesLetter in the US Market!"/>
    <s v="We as a successfull german stock market newsletter publisher want expand in the US market!"/>
    <n v="4950"/>
    <n v="0"/>
    <x v="2"/>
    <s v="DE"/>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x v="22"/>
  </r>
  <r>
    <n v="1447"/>
    <s v="Indian Language Dictionary"/>
    <s v="I'm creating a dictionary of multiple Indian languages."/>
    <n v="500000"/>
    <n v="75"/>
    <x v="2"/>
    <s v="US"/>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x v="22"/>
  </r>
  <r>
    <n v="1452"/>
    <s v="The Judo Preservation Project (Canceled)"/>
    <s v="I am gathering rare, out-of-print Judo books for preservation, translation and sharing."/>
    <n v="14000"/>
    <n v="0"/>
    <x v="1"/>
    <s v="US"/>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x v="22"/>
  </r>
  <r>
    <n v="1456"/>
    <s v="Sometimes you don't need love (Canceled)"/>
    <s v="English Version of my auto-published novel"/>
    <n v="5000"/>
    <n v="145"/>
    <x v="1"/>
    <s v="IT"/>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s v="US"/>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x v="22"/>
  </r>
  <r>
    <n v="1460"/>
    <s v="KJV2015 (Canceled)"/>
    <s v="KJV2015 Easier to understand for our kids and family not leaving out one verse or changing a meaning one bit."/>
    <n v="25000000"/>
    <n v="0"/>
    <x v="1"/>
    <s v="US"/>
    <s v="USD"/>
    <n v="1417391100"/>
    <n v="1412371898"/>
    <b v="0"/>
    <n v="0"/>
    <b v="0"/>
    <s v="publishing/translations"/>
    <n v="0"/>
    <e v="#DIV/0!"/>
    <x v="3"/>
    <x v="22"/>
  </r>
  <r>
    <n v="1461"/>
    <s v="Relatively Prime Series 2"/>
    <s v="Series 2 of Relatively Prime, a podcast of stories from the Mathematical Domain"/>
    <n v="15000"/>
    <n v="15186.69"/>
    <x v="0"/>
    <s v="US"/>
    <s v="USD"/>
    <n v="1413849600"/>
    <n v="1410967754"/>
    <b v="1"/>
    <n v="340"/>
    <b v="1"/>
    <s v="publishing/radio &amp; podcasts"/>
    <n v="1.012446"/>
    <n v="44.66673529411765"/>
    <x v="3"/>
    <x v="23"/>
  </r>
  <r>
    <n v="1462"/>
    <s v="Unbound: Fiction on the Radio"/>
    <s v="A new radio show focused on short fiction produced by Louisville Public Media"/>
    <n v="4000"/>
    <n v="4340.7"/>
    <x v="0"/>
    <s v="US"/>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x v="23"/>
  </r>
  <r>
    <n v="1464"/>
    <s v="Science Studio"/>
    <s v="The Best Science Media on the Web"/>
    <n v="5000"/>
    <n v="8160"/>
    <x v="0"/>
    <s v="US"/>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x v="23"/>
  </r>
  <r>
    <n v="1467"/>
    <s v="Radio Ambulante"/>
    <s v="We are a new Spanish language podcast telling uniquely Latin American stories."/>
    <n v="40000"/>
    <n v="46032"/>
    <x v="0"/>
    <s v="US"/>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x v="23"/>
  </r>
  <r>
    <n v="1473"/>
    <s v="ONE LOVES ONLY FORM"/>
    <s v="Public Radio Project"/>
    <n v="1500"/>
    <n v="1807.74"/>
    <x v="0"/>
    <s v="US"/>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x v="10"/>
  </r>
  <r>
    <n v="1484"/>
    <s v="a book called filtered down thru the stars"/>
    <s v="The mussings of an old wizard"/>
    <n v="2000"/>
    <n v="0"/>
    <x v="2"/>
    <s v="US"/>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s v="US"/>
    <s v="USD"/>
    <n v="1470175271"/>
    <n v="1467583271"/>
    <b v="0"/>
    <n v="0"/>
    <b v="0"/>
    <s v="publishing/fiction"/>
    <n v="0"/>
    <e v="#DIV/0!"/>
    <x v="3"/>
    <x v="10"/>
  </r>
  <r>
    <n v="1488"/>
    <s v="Nanolution"/>
    <s v="A blockbuster sci-fi adventure. What would you do if one day your life changed to beyond the imaginable?"/>
    <n v="15000"/>
    <n v="360"/>
    <x v="2"/>
    <s v="AU"/>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x v="10"/>
  </r>
  <r>
    <n v="1493"/>
    <s v="The Great Grand Zeppelin Chase"/>
    <s v="Help illustrate the sequel to the bestselling _x000a_The Transylvania Flying Squad of Detectives"/>
    <n v="2400"/>
    <n v="0"/>
    <x v="2"/>
    <s v="US"/>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s v="US"/>
    <s v="USD"/>
    <n v="1314471431"/>
    <n v="1311879431"/>
    <b v="0"/>
    <n v="0"/>
    <b v="0"/>
    <s v="publishing/fiction"/>
    <n v="0"/>
    <e v="#DIV/0!"/>
    <x v="3"/>
    <x v="10"/>
  </r>
  <r>
    <n v="1496"/>
    <s v="Tainted Steel (Series 1 - 4)"/>
    <s v="Capturing the awe-inspiring magic of the likes of LoTR, Tainted Steel tells the story of one mans' struggle against Destiny."/>
    <n v="1500"/>
    <n v="0"/>
    <x v="2"/>
    <s v="US"/>
    <s v="USD"/>
    <n v="1410866659"/>
    <n v="1405682659"/>
    <b v="0"/>
    <n v="0"/>
    <b v="0"/>
    <s v="publishing/fiction"/>
    <n v="0"/>
    <e v="#DIV/0!"/>
    <x v="3"/>
    <x v="10"/>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x v="10"/>
  </r>
  <r>
    <n v="1501"/>
    <s v="This is Nowhere"/>
    <s v="A hardcover book of surf, outdoor and nature photos from the British Columbia coast."/>
    <n v="52000"/>
    <n v="86492"/>
    <x v="0"/>
    <s v="CA"/>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x v="20"/>
  </r>
  <r>
    <n v="1504"/>
    <s v="RYU X RIO"/>
    <s v="A football photography book like no other about the 2014 World Cup in Brazil, by Ryu Voelkel."/>
    <n v="6500"/>
    <n v="18066"/>
    <x v="0"/>
    <s v="GB"/>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x v="20"/>
  </r>
  <r>
    <n v="1520"/>
    <s v="TULIPS"/>
    <s v="A self-published photography book by Andrew Miksys from his new series about Belarus"/>
    <n v="18000"/>
    <n v="18625"/>
    <x v="0"/>
    <s v="US"/>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x v="24"/>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s v="US"/>
    <s v="USD"/>
    <n v="1427847480"/>
    <n v="1424222024"/>
    <b v="0"/>
    <n v="0"/>
    <b v="0"/>
    <s v="photography/nature"/>
    <n v="0"/>
    <e v="#DIV/0!"/>
    <x v="8"/>
    <x v="24"/>
  </r>
  <r>
    <n v="1545"/>
    <s v="Nevada County Hearts"/>
    <s v="&quot;He will not be a wise man who does not study human hearts!&quot;_x000a_Hope in natural art, creation!"/>
    <n v="3000"/>
    <n v="1"/>
    <x v="2"/>
    <s v="US"/>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s v="US"/>
    <s v="USD"/>
    <n v="1487844882"/>
    <n v="1487240082"/>
    <b v="0"/>
    <n v="0"/>
    <b v="0"/>
    <s v="photography/nature"/>
    <n v="0"/>
    <e v="#DIV/0!"/>
    <x v="8"/>
    <x v="24"/>
  </r>
  <r>
    <n v="1548"/>
    <s v="Change the World through Color"/>
    <s v="Beauty is in the eye of the beholder and I want to inspire conservation through color."/>
    <n v="700"/>
    <n v="60"/>
    <x v="2"/>
    <s v="US"/>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x v="24"/>
  </r>
  <r>
    <n v="1555"/>
    <s v="Coffee Table Book of Maine"/>
    <s v="I am traveling the coastline of Maine and will be taking pictures of all the scenery and lighthouses in the area."/>
    <n v="750"/>
    <n v="0"/>
    <x v="2"/>
    <s v="US"/>
    <s v="USD"/>
    <n v="1442509200"/>
    <n v="1440513832"/>
    <b v="0"/>
    <n v="0"/>
    <b v="0"/>
    <s v="photography/nature"/>
    <n v="0"/>
    <e v="#DIV/0!"/>
    <x v="8"/>
    <x v="24"/>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s v="US"/>
    <s v="USD"/>
    <n v="1411227633"/>
    <n v="1408549233"/>
    <b v="0"/>
    <n v="1"/>
    <b v="0"/>
    <s v="photography/nature"/>
    <n v="0.04"/>
    <n v="100"/>
    <x v="8"/>
    <x v="24"/>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x v="25"/>
  </r>
  <r>
    <n v="1569"/>
    <s v="to be removed (Canceled)"/>
    <s v="to be removed"/>
    <n v="30000"/>
    <n v="0"/>
    <x v="1"/>
    <s v="US"/>
    <s v="USD"/>
    <n v="1369498714"/>
    <n v="1366906714"/>
    <b v="0"/>
    <n v="0"/>
    <b v="0"/>
    <s v="publishing/art books"/>
    <n v="0"/>
    <e v="#DIV/0!"/>
    <x v="3"/>
    <x v="25"/>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s v="US"/>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x v="25"/>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x v="26"/>
  </r>
  <r>
    <n v="1582"/>
    <s v="Scenes from New Orleans"/>
    <s v="I create canvas prints of images from in and around New Orleans"/>
    <n v="1000"/>
    <n v="93"/>
    <x v="2"/>
    <s v="US"/>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x v="26"/>
  </r>
  <r>
    <n v="1586"/>
    <s v="Missouri In Pictures"/>
    <s v="Show the world the beauty that is in all of our back yards!"/>
    <n v="1500"/>
    <n v="0"/>
    <x v="2"/>
    <s v="US"/>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x v="26"/>
  </r>
  <r>
    <n v="1588"/>
    <s v="The Right Side of Texas"/>
    <s v="Southeast Texas as seen through the lens of a cell phone camera"/>
    <n v="516"/>
    <n v="0"/>
    <x v="2"/>
    <s v="US"/>
    <s v="USD"/>
    <n v="1422735120"/>
    <n v="1420091999"/>
    <b v="0"/>
    <n v="0"/>
    <b v="0"/>
    <s v="photography/places"/>
    <n v="0"/>
    <e v="#DIV/0!"/>
    <x v="8"/>
    <x v="26"/>
  </r>
  <r>
    <n v="1589"/>
    <s v="A Side Of The World In Canvas"/>
    <s v="I want to be able to have my own photography inside a canvas and have it be displayed everywhere."/>
    <n v="1200"/>
    <n v="0"/>
    <x v="2"/>
    <s v="US"/>
    <s v="USD"/>
    <n v="1444433886"/>
    <n v="1441841886"/>
    <b v="0"/>
    <n v="0"/>
    <b v="0"/>
    <s v="photography/places"/>
    <n v="0"/>
    <e v="#DIV/0!"/>
    <x v="8"/>
    <x v="26"/>
  </r>
  <r>
    <n v="1590"/>
    <s v="An Italian Adventure"/>
    <s v="Discover Italy through photography."/>
    <n v="60000"/>
    <n v="1020"/>
    <x v="2"/>
    <s v="IT"/>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x v="26"/>
  </r>
  <r>
    <n v="1592"/>
    <s v="The Views of Pittsburgh"/>
    <s v="A portfolio collage of beautiful pictures of authentic Pittsburgh locations and scenery."/>
    <n v="25"/>
    <n v="0"/>
    <x v="2"/>
    <s v="US"/>
    <s v="USD"/>
    <n v="1427503485"/>
    <n v="1423619085"/>
    <b v="0"/>
    <n v="0"/>
    <b v="0"/>
    <s v="photography/places"/>
    <n v="0"/>
    <e v="#DIV/0!"/>
    <x v="8"/>
    <x v="26"/>
  </r>
  <r>
    <n v="1593"/>
    <s v="Picturing Italy"/>
    <s v="A trip to fulfill a dream of capturing the wonders and history of ancient Italy in person."/>
    <n v="22000"/>
    <n v="3"/>
    <x v="2"/>
    <s v="US"/>
    <s v="USD"/>
    <n v="1425154655"/>
    <n v="1422562655"/>
    <b v="0"/>
    <n v="3"/>
    <b v="0"/>
    <s v="photography/places"/>
    <n v="1.3636363636363637E-4"/>
    <n v="1"/>
    <x v="8"/>
    <x v="26"/>
  </r>
  <r>
    <n v="1594"/>
    <s v="Scenes and Things from New Orleans"/>
    <s v="I photograph my love of New Orleans, create canvases and share those memories with you."/>
    <n v="1000"/>
    <n v="205"/>
    <x v="2"/>
    <s v="US"/>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x v="26"/>
  </r>
  <r>
    <n v="1596"/>
    <s v="The Town We Live In"/>
    <s v="London is beautiful. I want to create a book of stunning images from in and around our great city"/>
    <n v="3250"/>
    <n v="75"/>
    <x v="2"/>
    <s v="GB"/>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s v="US"/>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x v="26"/>
  </r>
  <r>
    <n v="1599"/>
    <s v="The Londoner: Prints &amp; Canvas"/>
    <s v="A London photographer trekking 5,895m up Africa's Mount Kilimanjaro to pursue and enrich a career."/>
    <n v="500"/>
    <n v="0"/>
    <x v="2"/>
    <s v="GB"/>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x v="11"/>
  </r>
  <r>
    <n v="1603"/>
    <s v="Max's First Solo Album!"/>
    <s v="An exercise in the wild and dangerous world of solo musicianship by Maxwell D Feinstein."/>
    <n v="2000"/>
    <n v="2000.66"/>
    <x v="0"/>
    <s v="US"/>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x v="11"/>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x v="11"/>
  </r>
  <r>
    <n v="1611"/>
    <s v="Skelton-Luns CD/7&quot;             No Big Deal."/>
    <s v="Skelton-Luns CD/7&quot; No Big Deal."/>
    <n v="800"/>
    <n v="1001"/>
    <x v="0"/>
    <s v="US"/>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s v="US"/>
    <s v="USD"/>
    <n v="1353621600"/>
    <n v="1350061821"/>
    <b v="0"/>
    <n v="157"/>
    <b v="1"/>
    <s v="music/rock"/>
    <n v="1.042"/>
    <n v="66.369426751592357"/>
    <x v="4"/>
    <x v="11"/>
  </r>
  <r>
    <n v="1617"/>
    <s v="The Coffis Brothers 2nd Album!"/>
    <s v="The Coffis Brothers &amp;The Mountain Men are recording a brand new full length record."/>
    <n v="7000"/>
    <n v="10210"/>
    <x v="0"/>
    <s v="US"/>
    <s v="USD"/>
    <n v="1383332400"/>
    <n v="1380470188"/>
    <b v="0"/>
    <n v="158"/>
    <b v="1"/>
    <s v="music/rock"/>
    <n v="1.4585714285714286"/>
    <n v="64.620253164556956"/>
    <x v="4"/>
    <x v="11"/>
  </r>
  <r>
    <n v="1618"/>
    <s v="Janus Word Album"/>
    <s v="Janus Word combines hard rock with melodic acoustic music for a unique and awesome sound."/>
    <n v="1500"/>
    <n v="1576"/>
    <x v="0"/>
    <s v="US"/>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x v="11"/>
  </r>
  <r>
    <n v="1620"/>
    <s v="Kickstart my music career with 300 CDs"/>
    <s v="Kickstarting my music career with 300 hard copy CDs of my first release."/>
    <n v="1000"/>
    <n v="1130"/>
    <x v="0"/>
    <s v="US"/>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s v="US"/>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x v="11"/>
  </r>
  <r>
    <n v="1628"/>
    <s v="&quot;Songs for Tsippora&quot; Byronâ€™s DEBUT EP"/>
    <s v="Original Jewish rock music on human relationships and identity"/>
    <n v="4000"/>
    <n v="4037"/>
    <x v="0"/>
    <s v="US"/>
    <s v="USD"/>
    <n v="1403026882"/>
    <n v="1400175682"/>
    <b v="0"/>
    <n v="88"/>
    <b v="1"/>
    <s v="music/rock"/>
    <n v="1.00925"/>
    <n v="45.875"/>
    <x v="4"/>
    <x v="11"/>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x v="11"/>
  </r>
  <r>
    <n v="1634"/>
    <s v="RUBEDO: Debut Full Length Album"/>
    <s v="Recording Debut  Album w/ Producer Ikey Owens from Free Moral Agents/ The Mars Volta"/>
    <n v="2000"/>
    <n v="2010"/>
    <x v="0"/>
    <s v="US"/>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x v="11"/>
  </r>
  <r>
    <n v="1638"/>
    <s v="Avenues EP 2013"/>
    <s v="Avenues will be going in to the studio to record a new EP with Matt Allison!"/>
    <n v="1000"/>
    <n v="1050"/>
    <x v="0"/>
    <s v="US"/>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x v="11"/>
  </r>
  <r>
    <n v="1641"/>
    <s v="Tanya Dartson- Run for Your Life music video"/>
    <s v="Music Video For Upbeat and Inspiring Song - Run For Your Life"/>
    <n v="2500"/>
    <n v="2535"/>
    <x v="0"/>
    <s v="US"/>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x v="27"/>
  </r>
  <r>
    <n v="1643"/>
    <s v="This Is All Now's Brand New Album!!"/>
    <s v="This Is All Now is putting out a brand new record, and we need YOUR help to do it!"/>
    <n v="5000"/>
    <n v="6235"/>
    <x v="0"/>
    <s v="US"/>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s v="US"/>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x v="27"/>
  </r>
  <r>
    <n v="1655"/>
    <s v="Meg Porter Debut EP!"/>
    <s v="Berklee College of Music student, Meg Porter needs YOUR help to fund her very first EP!"/>
    <n v="1500"/>
    <n v="2143"/>
    <x v="0"/>
    <s v="US"/>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x v="27"/>
  </r>
  <r>
    <n v="1663"/>
    <s v="ghost -- a music video"/>
    <s v="music is as important to the eyes as it is to the ears. help bring ghost to life in front of your eyes."/>
    <n v="1000"/>
    <n v="1080"/>
    <x v="0"/>
    <s v="US"/>
    <s v="USD"/>
    <n v="1422750707"/>
    <n v="1420158707"/>
    <b v="0"/>
    <n v="32"/>
    <b v="1"/>
    <s v="music/pop"/>
    <n v="1.08"/>
    <n v="33.75"/>
    <x v="4"/>
    <x v="2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x v="27"/>
  </r>
  <r>
    <n v="1671"/>
    <s v="Luke O'Brien's Kickstarter"/>
    <s v="I am seeking funding in order to help take my music from a hobby to a career."/>
    <n v="2000"/>
    <n v="2013.47"/>
    <x v="0"/>
    <s v="US"/>
    <s v="USD"/>
    <n v="1470056614"/>
    <n v="1467464614"/>
    <b v="0"/>
    <n v="77"/>
    <b v="1"/>
    <s v="music/pop"/>
    <n v="1.0067349999999999"/>
    <n v="26.148961038961041"/>
    <x v="4"/>
    <x v="27"/>
  </r>
  <r>
    <n v="1672"/>
    <s v="High Altotude Debut Album"/>
    <s v="Sweet, sweet harmonies from Portland Oregon's premiere high school women's a cappella group."/>
    <n v="1700"/>
    <n v="1920"/>
    <x v="0"/>
    <s v="US"/>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x v="27"/>
  </r>
  <r>
    <n v="1675"/>
    <s v="The Great Party's Debut Album!"/>
    <s v="The Great Party is releasing their debut album. Here's your chance to be a part of it!"/>
    <n v="1000"/>
    <n v="1374.16"/>
    <x v="0"/>
    <s v="US"/>
    <s v="USD"/>
    <n v="1318802580"/>
    <n v="1316194540"/>
    <b v="0"/>
    <n v="34"/>
    <b v="1"/>
    <s v="music/pop"/>
    <n v="1.37416"/>
    <n v="40.416470588235299"/>
    <x v="4"/>
    <x v="27"/>
  </r>
  <r>
    <n v="1676"/>
    <s v="Bridge 19 CD Release Tour"/>
    <s v="Help fund Bridge 19's tour in support of their first duo record, to be released in May 2012."/>
    <n v="3000"/>
    <n v="3460"/>
    <x v="0"/>
    <s v="US"/>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x v="27"/>
  </r>
  <r>
    <n v="1680"/>
    <s v="Kick Out a Record"/>
    <s v="Working Musician dilemma #164: how the taxman put Kick the Record 2.0 on hold"/>
    <n v="1000"/>
    <n v="1175"/>
    <x v="0"/>
    <s v="US"/>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s v="US"/>
    <s v="USD"/>
    <n v="1492142860"/>
    <n v="1486962460"/>
    <b v="0"/>
    <n v="0"/>
    <b v="0"/>
    <s v="music/faith"/>
    <n v="0"/>
    <e v="#DIV/0!"/>
    <x v="4"/>
    <x v="28"/>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x v="28"/>
  </r>
  <r>
    <n v="1684"/>
    <s v="Goodness &amp; Mercy EP - Marty Mikles"/>
    <s v="New Music from Marty Mikles!  A new EP all about God's Goodness &amp; Mercy."/>
    <n v="8000"/>
    <n v="8730"/>
    <x v="3"/>
    <s v="US"/>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x v="28"/>
  </r>
  <r>
    <n v="1689"/>
    <s v="Fly Away"/>
    <s v="Praising the Living God in the second half of life."/>
    <n v="2400"/>
    <n v="2400"/>
    <x v="3"/>
    <s v="US"/>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x v="28"/>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x v="28"/>
  </r>
  <r>
    <n v="1702"/>
    <s v="lyndale lewis and new vision prosper cd release"/>
    <s v="I can do all things through christ jesus"/>
    <n v="16500"/>
    <n v="1"/>
    <x v="2"/>
    <s v="US"/>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x v="28"/>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s v="US"/>
    <s v="USD"/>
    <n v="1441814400"/>
    <n v="1440807846"/>
    <b v="0"/>
    <n v="0"/>
    <b v="0"/>
    <s v="music/faith"/>
    <n v="0"/>
    <e v="#DIV/0!"/>
    <x v="4"/>
    <x v="28"/>
  </r>
  <r>
    <n v="1706"/>
    <s v="Gemeinde in Bremen"/>
    <s v="Unsere &quot;Aufgabe&quot; ist es, fÃ¼r Christen da zu sein die keiner Gemeinde angehÃ¶ren. Zudem spielt Lobpreis eine Zentrale Rolle."/>
    <n v="5500"/>
    <n v="0"/>
    <x v="2"/>
    <s v="DE"/>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x v="28"/>
  </r>
  <r>
    <n v="1709"/>
    <s v="Psalms"/>
    <s v="A project to set psalms to music. The psalms are taken from the English Standard Version (ESV) of the Bible."/>
    <n v="1750"/>
    <n v="85"/>
    <x v="2"/>
    <s v="US"/>
    <s v="USD"/>
    <n v="1409513940"/>
    <n v="1405949514"/>
    <b v="0"/>
    <n v="4"/>
    <b v="0"/>
    <s v="music/faith"/>
    <n v="4.8571428571428571E-2"/>
    <n v="21.25"/>
    <x v="4"/>
    <x v="28"/>
  </r>
  <r>
    <n v="1710"/>
    <s v="Producing a live album of our upcoming Europe tour"/>
    <s v="We want to create a gospel live album which has never been produced before."/>
    <n v="5000"/>
    <n v="34"/>
    <x v="2"/>
    <s v="DE"/>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x v="28"/>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x v="28"/>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x v="28"/>
  </r>
  <r>
    <n v="1718"/>
    <s v="The Prodigal Son"/>
    <s v="A melody for the galaxy."/>
    <n v="35000"/>
    <n v="75"/>
    <x v="2"/>
    <s v="US"/>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s v="US"/>
    <s v="USD"/>
    <n v="1449831863"/>
    <n v="1447239863"/>
    <b v="0"/>
    <n v="0"/>
    <b v="0"/>
    <s v="music/faith"/>
    <n v="0"/>
    <e v="#DIV/0!"/>
    <x v="4"/>
    <x v="28"/>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x v="28"/>
  </r>
  <r>
    <n v="1726"/>
    <s v="&quot;Every Day&quot; CD by Amanda Joy Hall"/>
    <s v="Amanda Joy Hall's sophomore album, &quot;Every Day&quot;. Release expected July 2014"/>
    <n v="6500"/>
    <n v="2196"/>
    <x v="2"/>
    <s v="US"/>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x v="28"/>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x v="28"/>
  </r>
  <r>
    <n v="1731"/>
    <s v="Sam Cox Band First Christian Tour"/>
    <s v="We are a Christin Worship band looking to midwest tour. God Bless!"/>
    <n v="1000"/>
    <n v="0"/>
    <x v="2"/>
    <s v="US"/>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x v="28"/>
  </r>
  <r>
    <n v="1733"/>
    <s v="What Faith Is EP/Album"/>
    <s v="I am trying to share the music I am blessed to have written. https://www.johncox4.com or https://reverbnation.com/johncox4"/>
    <n v="10000"/>
    <n v="0"/>
    <x v="2"/>
    <s v="US"/>
    <s v="USD"/>
    <n v="1473802200"/>
    <n v="1472746374"/>
    <b v="0"/>
    <n v="0"/>
    <b v="0"/>
    <s v="music/faith"/>
    <n v="0"/>
    <e v="#DIV/0!"/>
    <x v="4"/>
    <x v="28"/>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s v="US"/>
    <s v="USD"/>
    <n v="1470598345"/>
    <n v="1468006345"/>
    <b v="0"/>
    <n v="2"/>
    <b v="0"/>
    <s v="music/faith"/>
    <n v="0.11"/>
    <n v="55"/>
    <x v="4"/>
    <x v="28"/>
  </r>
  <r>
    <n v="1736"/>
    <s v="In His Presence"/>
    <s v="A unique meditative album reflecting on the life of Christ, inviting Him into your presence"/>
    <n v="3000"/>
    <n v="22"/>
    <x v="2"/>
    <s v="US"/>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x v="28"/>
  </r>
  <r>
    <n v="1738"/>
    <s v="The Flashing Lights"/>
    <s v="Music that inspires and gives hope for overcoming and change. And it is good music."/>
    <n v="5000"/>
    <n v="20"/>
    <x v="2"/>
    <s v="US"/>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x v="28"/>
  </r>
  <r>
    <n v="1740"/>
    <s v="Recording Studio Time"/>
    <s v="I recently recorded a new single. With your help I can return to the studio. Would you like to be part of my next worship project?"/>
    <n v="3000"/>
    <n v="0"/>
    <x v="2"/>
    <s v="US"/>
    <s v="USD"/>
    <n v="1437075422"/>
    <n v="1434483422"/>
    <b v="0"/>
    <n v="0"/>
    <b v="0"/>
    <s v="music/faith"/>
    <n v="0"/>
    <e v="#DIV/0!"/>
    <x v="4"/>
    <x v="28"/>
  </r>
  <r>
    <n v="1741"/>
    <s v="Caught off Guard"/>
    <s v="A photo journal documenting my experiences and travels across New Zealand"/>
    <n v="1200"/>
    <n v="1330"/>
    <x v="0"/>
    <s v="GB"/>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x v="20"/>
  </r>
  <r>
    <n v="1748"/>
    <s v="So It Is: Vancouver"/>
    <s v="Telling the story of the city through remarkable people who live in Vancouver today."/>
    <n v="50000"/>
    <n v="64974"/>
    <x v="0"/>
    <s v="CA"/>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x v="20"/>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x v="20"/>
  </r>
  <r>
    <n v="1752"/>
    <s v="Adfectus Book"/>
    <s v="A little book of calm, in picture form, that will soothe the soul and un-furrow the brow."/>
    <n v="1200"/>
    <n v="3122"/>
    <x v="0"/>
    <s v="GB"/>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x v="20"/>
  </r>
  <r>
    <n v="1759"/>
    <s v="Death Valley"/>
    <s v="Death Valley will be the first photo book of Andi State"/>
    <n v="5000"/>
    <n v="5330"/>
    <x v="0"/>
    <s v="US"/>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x v="20"/>
  </r>
  <r>
    <n v="1761"/>
    <s v="I Wanted To See Boobs"/>
    <s v="A hardcover photobook telling the naked truth of a young photographers journey."/>
    <n v="100"/>
    <n v="155"/>
    <x v="0"/>
    <s v="GB"/>
    <s v="GBP"/>
    <n v="1442065060"/>
    <n v="1437745060"/>
    <b v="0"/>
    <n v="3"/>
    <b v="1"/>
    <s v="photography/photobooks"/>
    <n v="1.55"/>
    <n v="51.666666666666664"/>
    <x v="8"/>
    <x v="20"/>
  </r>
  <r>
    <n v="1762"/>
    <s v="&quot;The Naked Pixel&quot; Ali Pakele"/>
    <s v="Project rewards $25 gets you 190+ digital images"/>
    <n v="100"/>
    <n v="885"/>
    <x v="0"/>
    <s v="US"/>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s v="AU"/>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s v="GB"/>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x v="20"/>
  </r>
  <r>
    <n v="1788"/>
    <s v="Beyond the Pale"/>
    <s v="A photo book celebrating Goths, exploring their lives and giving an insight into what Goth is for them."/>
    <n v="5500"/>
    <n v="76"/>
    <x v="2"/>
    <s v="GB"/>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x v="20"/>
  </r>
  <r>
    <n v="1791"/>
    <s v="disCover: Napoli"/>
    <s v="For the love of street photography and the beauty of traditional cultures in southern Italy."/>
    <n v="3000"/>
    <n v="107"/>
    <x v="2"/>
    <s v="GB"/>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x v="20"/>
  </r>
  <r>
    <n v="1799"/>
    <s v="The UnDiscovered Image"/>
    <s v="The UnDiscovered Image, a monthly publication dedicated to photographers."/>
    <n v="4000"/>
    <n v="69.83"/>
    <x v="2"/>
    <s v="GB"/>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x v="20"/>
  </r>
  <r>
    <n v="1802"/>
    <s v="Out Of The Dark"/>
    <s v="Inner Darkness turned into a photobook. Personal work i shot during my recovery...in Berlin."/>
    <n v="3500"/>
    <n v="1697"/>
    <x v="2"/>
    <s v="DE"/>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x v="20"/>
  </r>
  <r>
    <n v="1807"/>
    <s v="Anywhere but Here"/>
    <s v="I want to explore alternative cultures and lifestyles in America."/>
    <n v="5000"/>
    <n v="553"/>
    <x v="2"/>
    <s v="US"/>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x v="20"/>
  </r>
  <r>
    <n v="1810"/>
    <s v="Film Speed"/>
    <s v="Film Speed is a series of Zines focusing on architecture shot completely on 35 and 120mm film."/>
    <n v="450"/>
    <n v="15"/>
    <x v="2"/>
    <s v="US"/>
    <s v="USD"/>
    <n v="1408657826"/>
    <n v="1407621026"/>
    <b v="0"/>
    <n v="2"/>
    <b v="0"/>
    <s v="photography/photobooks"/>
    <n v="3.3333333333333333E-2"/>
    <n v="7.5"/>
    <x v="8"/>
    <x v="20"/>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s v="GB"/>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s v="US"/>
    <s v="USD"/>
    <n v="1435787137"/>
    <n v="1434577537"/>
    <b v="0"/>
    <n v="0"/>
    <b v="0"/>
    <s v="photography/photobooks"/>
    <n v="0"/>
    <e v="#DIV/0!"/>
    <x v="8"/>
    <x v="20"/>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x v="20"/>
  </r>
  <r>
    <n v="1818"/>
    <s v="Give Me Your Goofy-ist"/>
    <s v="We are all different, this is a way to honor and celebrate the authenticity in being different."/>
    <n v="15000"/>
    <n v="0"/>
    <x v="2"/>
    <s v="US"/>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x v="11"/>
  </r>
  <r>
    <n v="1822"/>
    <s v="Wood Butcher's new music video- I Don't Wanna Party"/>
    <s v="Wood Butcher needs your help to make this happen. Buy a CD, support local music!"/>
    <n v="300"/>
    <n v="300"/>
    <x v="0"/>
    <s v="CA"/>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x v="11"/>
  </r>
  <r>
    <n v="1824"/>
    <s v="Tin Man's Broken Wisdom Fund"/>
    <s v="cd fund raiser"/>
    <n v="3000"/>
    <n v="3002"/>
    <x v="0"/>
    <s v="US"/>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x v="11"/>
  </r>
  <r>
    <n v="1826"/>
    <s v="BEAR GHOST! Professional Recording! Yay!"/>
    <s v="Hear your favorite Bear Ghost in eargasmic quality!"/>
    <n v="2000"/>
    <n v="2020"/>
    <x v="0"/>
    <s v="US"/>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x v="11"/>
  </r>
  <r>
    <n v="1834"/>
    <s v="TDJ - All Part of the Plan EP/Tour"/>
    <s v="Help us fund our first tour and promote our new EP!"/>
    <n v="10000"/>
    <n v="11805"/>
    <x v="0"/>
    <s v="US"/>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s v="GB"/>
    <s v="GBP"/>
    <n v="1459439471"/>
    <n v="1456851071"/>
    <b v="0"/>
    <n v="11"/>
    <b v="1"/>
    <s v="music/rock"/>
    <n v="1.04"/>
    <n v="47.272727272727273"/>
    <x v="4"/>
    <x v="11"/>
  </r>
  <r>
    <n v="1836"/>
    <s v="KICKSTART OUR &lt;+3"/>
    <s v="Help fund our 2013 Sound &amp; Lighting Touring rig!"/>
    <n v="5000"/>
    <n v="10017"/>
    <x v="0"/>
    <s v="US"/>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x v="11"/>
  </r>
  <r>
    <n v="1841"/>
    <s v="Hydra Effect Debut EP"/>
    <s v="Hard Rock with a Positive Message. Help us fund, release and promote our debut EP!"/>
    <n v="2000"/>
    <n v="2035"/>
    <x v="0"/>
    <s v="US"/>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x v="11"/>
  </r>
  <r>
    <n v="1849"/>
    <s v="Release the Skyline Album"/>
    <s v="Release the Skylines is a small, local Cleveland metal band looking to record an album."/>
    <n v="300"/>
    <n v="301"/>
    <x v="0"/>
    <s v="US"/>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x v="11"/>
  </r>
  <r>
    <n v="1859"/>
    <s v="Queen Kwong Tour to London and Paris"/>
    <s v="Queen Kwong is going ON TOUR to London and Paris!"/>
    <n v="3000"/>
    <n v="3955"/>
    <x v="0"/>
    <s v="US"/>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x v="18"/>
  </r>
  <r>
    <n v="1863"/>
    <s v="Project: 20M813"/>
    <s v="This is an Android game where you take control of the zombies and try to eat your way to world domination!"/>
    <n v="2500"/>
    <n v="10"/>
    <x v="2"/>
    <s v="US"/>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x v="18"/>
  </r>
  <r>
    <n v="1875"/>
    <s v="Claws &amp; Fins"/>
    <s v="Sea opposition of Crab's family and angry fishes. Who is going to win, and who is going to loose ?!"/>
    <n v="10000"/>
    <n v="51"/>
    <x v="2"/>
    <s v="US"/>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x v="18"/>
  </r>
  <r>
    <n v="1877"/>
    <s v="Chip Dip II: Son of Chip Dip! - A Terrible, Terrible Game"/>
    <s v="It's obvious you won't survive by your wits alone. Unfortunately that's all you've got, Chip. Run!"/>
    <n v="60"/>
    <n v="0"/>
    <x v="2"/>
    <s v="US"/>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x v="18"/>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x v="18"/>
  </r>
  <r>
    <n v="1880"/>
    <s v="Sim Betting Football"/>
    <s v="Sim Betting Football is the only football (soccer) betting simulation  game."/>
    <n v="5000"/>
    <n v="1004"/>
    <x v="2"/>
    <s v="GB"/>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x v="14"/>
  </r>
  <r>
    <n v="1894"/>
    <s v="Help me release my first 3 song EP!!"/>
    <s v="Im trying to raise $1000 for a 3 song EP in a studio!"/>
    <n v="1000"/>
    <n v="1145"/>
    <x v="0"/>
    <s v="US"/>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s v="NL"/>
    <s v="EUR"/>
    <n v="1425495447"/>
    <n v="1422903447"/>
    <b v="0"/>
    <n v="3"/>
    <b v="0"/>
    <s v="technology/gadgets"/>
    <n v="1.2E-2"/>
    <n v="4"/>
    <x v="2"/>
    <x v="29"/>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s v="US"/>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s v="GB"/>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x v="29"/>
  </r>
  <r>
    <n v="1916"/>
    <s v="The Paint Can Holder by U.S. Green Products"/>
    <s v="The Paint Can Holder Makes Painting Easier and Safer on Extension Ladders."/>
    <n v="20000"/>
    <n v="102"/>
    <x v="2"/>
    <s v="US"/>
    <s v="USD"/>
    <n v="1478542375"/>
    <n v="1476378775"/>
    <b v="0"/>
    <n v="6"/>
    <b v="0"/>
    <s v="technology/gadgets"/>
    <n v="5.1000000000000004E-3"/>
    <n v="17"/>
    <x v="2"/>
    <x v="29"/>
  </r>
  <r>
    <n v="1917"/>
    <s v="Chronovisor:The MOST innovative watch for night time reading"/>
    <s v="Let's build a legendary brand altogether"/>
    <n v="390000"/>
    <n v="205025"/>
    <x v="2"/>
    <s v="HK"/>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x v="29"/>
  </r>
  <r>
    <n v="1921"/>
    <s v="The Fine Spirits are making an album!"/>
    <s v="The Fine Spirits are making an album, but we need your help!"/>
    <n v="1500"/>
    <n v="2052"/>
    <x v="0"/>
    <s v="US"/>
    <s v="USD"/>
    <n v="1342243143"/>
    <n v="1339651143"/>
    <b v="0"/>
    <n v="38"/>
    <b v="1"/>
    <s v="music/indie rock"/>
    <n v="1.3680000000000001"/>
    <n v="54"/>
    <x v="4"/>
    <x v="14"/>
  </r>
  <r>
    <n v="1922"/>
    <s v="Low Weather // Debut Album"/>
    <s v="Low Weather's debut album is halfway finished.  With your help and your help alone we can record the rest!"/>
    <n v="2000"/>
    <n v="2311"/>
    <x v="0"/>
    <s v="US"/>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x v="14"/>
  </r>
  <r>
    <n v="1927"/>
    <s v="GBS Detroit Presents Hampshire"/>
    <s v="Hampshire is headed to GBS Detroit."/>
    <n v="600"/>
    <n v="620"/>
    <x v="0"/>
    <s v="US"/>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x v="14"/>
  </r>
  <r>
    <n v="1930"/>
    <s v="Magnetic Flowers Presents: Old, Cold. Losing It."/>
    <s v="We're nearly done recording, but we're out of money! Help us release the record!!!"/>
    <n v="1000"/>
    <n v="1270"/>
    <x v="0"/>
    <s v="US"/>
    <s v="USD"/>
    <n v="1373203482"/>
    <n v="1368019482"/>
    <b v="0"/>
    <n v="26"/>
    <b v="1"/>
    <s v="music/indie rock"/>
    <n v="1.27"/>
    <n v="48.846153846153847"/>
    <x v="4"/>
    <x v="14"/>
  </r>
  <r>
    <n v="1931"/>
    <s v="New Lions After Dark EP!"/>
    <s v="We're an indie rock band from Clearwater, FL headed back into the studio to finish our latest EP."/>
    <n v="2000"/>
    <n v="2412.02"/>
    <x v="0"/>
    <s v="US"/>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x v="30"/>
  </r>
  <r>
    <n v="1954"/>
    <s v="Orison â€“ Rethink the Power of Energy"/>
    <s v="The First Home Battery System You Simply Plug in to Install"/>
    <n v="50000"/>
    <n v="349474"/>
    <x v="0"/>
    <s v="US"/>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x v="30"/>
  </r>
  <r>
    <n v="1957"/>
    <s v="freeSoC and freeSoC Mini"/>
    <s v="An open hardware platform for the best microcontroller in the world."/>
    <n v="30000"/>
    <n v="50251.41"/>
    <x v="0"/>
    <s v="US"/>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x v="30"/>
  </r>
  <r>
    <n v="1980"/>
    <s v="YOUMO - Your Smart Modular Power Strip"/>
    <s v="Multi-power charging that is smarter, stylish and designed for you."/>
    <n v="50000"/>
    <n v="177412.01"/>
    <x v="0"/>
    <s v="DE"/>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x v="31"/>
  </r>
  <r>
    <n v="1987"/>
    <s v="Ethiopia: Beheld"/>
    <s v="A collection of images that depicts the beauty and diversity within Ethiopia"/>
    <n v="5500"/>
    <n v="2336"/>
    <x v="2"/>
    <s v="GB"/>
    <s v="GBP"/>
    <n v="1425223276"/>
    <n v="1422631276"/>
    <b v="0"/>
    <n v="28"/>
    <b v="0"/>
    <s v="photography/people"/>
    <n v="0.42472727272727273"/>
    <n v="83.428571428571431"/>
    <x v="8"/>
    <x v="31"/>
  </r>
  <r>
    <n v="1988"/>
    <s v="Phillip Michael Photography"/>
    <s v="Expressing art in an image!"/>
    <n v="6000"/>
    <n v="25"/>
    <x v="2"/>
    <s v="US"/>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x v="31"/>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x v="31"/>
  </r>
  <r>
    <n v="1991"/>
    <s v="Portraits of Resilience"/>
    <s v="Taking (and giving) professional portraits of survivors of human trafficking in Myanmar."/>
    <n v="2000"/>
    <n v="140"/>
    <x v="2"/>
    <s v="US"/>
    <s v="USD"/>
    <n v="1435958786"/>
    <n v="1434144386"/>
    <b v="0"/>
    <n v="3"/>
    <b v="0"/>
    <s v="photography/people"/>
    <n v="7.0000000000000007E-2"/>
    <n v="46.666666666666664"/>
    <x v="8"/>
    <x v="31"/>
  </r>
  <r>
    <n v="1992"/>
    <s v="The Wonderful World of Princes &amp; Princesses"/>
    <s v="A complete revamp of all the Disney Princes &amp; Princesses!"/>
    <n v="1500"/>
    <n v="2"/>
    <x v="2"/>
    <s v="US"/>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x v="31"/>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x v="30"/>
  </r>
  <r>
    <n v="2010"/>
    <s v="Weighitz: Weigh Smarter"/>
    <s v="Weighitz are miniature smart scales designed to weigh anything in the home."/>
    <n v="30000"/>
    <n v="96015.9"/>
    <x v="0"/>
    <s v="US"/>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s v="US"/>
    <s v="USD"/>
    <n v="1268690100"/>
    <n v="1265493806"/>
    <b v="1"/>
    <n v="79"/>
    <b v="1"/>
    <s v="technology/hardware"/>
    <n v="1.2616666666666667"/>
    <n v="47.911392405063289"/>
    <x v="2"/>
    <x v="30"/>
  </r>
  <r>
    <n v="2029"/>
    <s v="Lumin8 Pro"/>
    <s v="Lumin8 Pro is a fun and easy to use light controller that makes light dance to your favorite music."/>
    <n v="2500"/>
    <n v="9030"/>
    <x v="0"/>
    <s v="US"/>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x v="30"/>
  </r>
  <r>
    <n v="2040"/>
    <s v="Programmable Capacitor"/>
    <s v="4.29 Billion+ Capacitor Combinations._x000a_No Coding Required."/>
    <n v="3000"/>
    <n v="7445.14"/>
    <x v="0"/>
    <s v="US"/>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x v="30"/>
  </r>
  <r>
    <n v="2049"/>
    <s v="LOCK8 - the World's First Smart Bike Lock"/>
    <s v="Keyless. Alarm secured. GPS tracking."/>
    <n v="50000"/>
    <n v="60095.35"/>
    <x v="0"/>
    <s v="GB"/>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x v="30"/>
  </r>
  <r>
    <n v="2058"/>
    <s v="Raspberry Pi Debug Clip"/>
    <s v="Making using the serial terminal on the Raspberry Pi as easy as Pi!"/>
    <n v="2560"/>
    <n v="4308"/>
    <x v="0"/>
    <s v="GB"/>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s v="GB"/>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s v="US"/>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x v="14"/>
  </r>
  <r>
    <n v="2089"/>
    <s v="Little Moses EP"/>
    <s v="Little Moses is trying to record their first EP, and we can't do it without your help!"/>
    <n v="2500"/>
    <n v="3010.01"/>
    <x v="0"/>
    <s v="US"/>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x v="14"/>
  </r>
  <r>
    <n v="2099"/>
    <s v="Roosevelt Died."/>
    <s v="Our tour van died, we need help!"/>
    <n v="3000"/>
    <n v="3971"/>
    <x v="0"/>
    <s v="US"/>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x v="14"/>
  </r>
  <r>
    <n v="2103"/>
    <s v="Matthew Moon's New Album"/>
    <s v="Indie rocker, Matthew Moon, has something to share with you..."/>
    <n v="7777"/>
    <n v="11364"/>
    <x v="0"/>
    <s v="US"/>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x v="14"/>
  </r>
  <r>
    <n v="2110"/>
    <s v="&quot;Vision&quot; - New Album - Brent Brown"/>
    <s v="Brent Brown's breakout new album! Requires help from the record label... You!"/>
    <n v="2000"/>
    <n v="2007"/>
    <x v="0"/>
    <s v="US"/>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x v="14"/>
  </r>
  <r>
    <n v="2113"/>
    <s v="Summer Underground // Honeycomb LP"/>
    <s v="Help us fund our second full-length album Honeycomb!"/>
    <n v="7000"/>
    <n v="7340"/>
    <x v="0"/>
    <s v="US"/>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x v="14"/>
  </r>
  <r>
    <n v="2118"/>
    <s v="PORCHES. vs. THE U.S.A."/>
    <s v="PORCHES.  and Documentarians tour from New York to San Francisco and back."/>
    <n v="1000"/>
    <n v="1346.11"/>
    <x v="0"/>
    <s v="US"/>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x v="14"/>
  </r>
  <r>
    <n v="2120"/>
    <s v="Hearty Har Full Length Album"/>
    <s v="&lt;3_x000a_Coming in from outer space. Help Hearty Har record their 1st album!!"/>
    <n v="8000"/>
    <n v="8070.43"/>
    <x v="0"/>
    <s v="US"/>
    <s v="USD"/>
    <n v="1388617736"/>
    <n v="1384384136"/>
    <b v="0"/>
    <n v="69"/>
    <b v="1"/>
    <s v="music/indie rock"/>
    <n v="1.00880375"/>
    <n v="116.96275362318841"/>
    <x v="4"/>
    <x v="14"/>
  </r>
  <r>
    <n v="2121"/>
    <s v="Legend of Decay"/>
    <s v="Join us on an epic journey to discover a millennia old secret which will change the world forever."/>
    <n v="50000"/>
    <n v="284"/>
    <x v="2"/>
    <s v="CH"/>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x v="17"/>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x v="17"/>
  </r>
  <r>
    <n v="2127"/>
    <s v="Three Monkeys - Part 1: Into the Abyss"/>
    <s v="Three Monkeys is an audio adventure game for PC."/>
    <n v="28000"/>
    <n v="8076"/>
    <x v="2"/>
    <s v="GB"/>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x v="17"/>
  </r>
  <r>
    <n v="2130"/>
    <s v="Wondrous Adventures: A Kid's Game"/>
    <s v="You are the hero tasked to save your home from the villainous Sanword."/>
    <n v="42000"/>
    <n v="85"/>
    <x v="2"/>
    <s v="US"/>
    <s v="USD"/>
    <n v="1408154663"/>
    <n v="1405130663"/>
    <b v="0"/>
    <n v="4"/>
    <b v="0"/>
    <s v="games/video games"/>
    <n v="2.0238095238095236E-3"/>
    <n v="21.25"/>
    <x v="6"/>
    <x v="17"/>
  </r>
  <r>
    <n v="2131"/>
    <s v="Scout's Honor"/>
    <s v="From frightened girl to empowered woman, Scout's Honor is a tale about facing your fears and overcoming odds."/>
    <n v="500"/>
    <n v="25"/>
    <x v="2"/>
    <s v="US"/>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s v="GB"/>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x v="17"/>
  </r>
  <r>
    <n v="2144"/>
    <s v="Project Starborn"/>
    <s v="A thousand community-built sandbox games (and more!) with a fully-customizable game engine."/>
    <n v="35500"/>
    <n v="607"/>
    <x v="2"/>
    <s v="US"/>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x v="17"/>
  </r>
  <r>
    <n v="2147"/>
    <s v="Johnny Rocketfingers 3"/>
    <s v="A Point and Click Adventure on Steroids."/>
    <n v="390000"/>
    <n v="2716"/>
    <x v="2"/>
    <s v="US"/>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s v="GB"/>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x v="17"/>
  </r>
  <r>
    <n v="2150"/>
    <s v="The Unknown Door"/>
    <s v="A pixel styled open world detective game."/>
    <n v="50000"/>
    <n v="405"/>
    <x v="2"/>
    <s v="NO"/>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x v="17"/>
  </r>
  <r>
    <n v="2154"/>
    <s v="Demigods - Rise of the Children - Part 1 (Design)"/>
    <s v="A Real Time Strategy game based on Greek mythology in a fictional world."/>
    <n v="250"/>
    <n v="2"/>
    <x v="2"/>
    <s v="US"/>
    <s v="USD"/>
    <n v="1390921827"/>
    <n v="1389193827"/>
    <b v="0"/>
    <n v="2"/>
    <b v="0"/>
    <s v="games/video games"/>
    <n v="8.0000000000000002E-3"/>
    <n v="1"/>
    <x v="6"/>
    <x v="17"/>
  </r>
  <r>
    <n v="2155"/>
    <s v="VoxelMaze"/>
    <s v="A Level Editor, Turned up to eleven. Infinite creativity in one package, solo or with up to 16 of your friends."/>
    <n v="5000"/>
    <n v="115"/>
    <x v="2"/>
    <s v="GB"/>
    <s v="GBP"/>
    <n v="1459443385"/>
    <n v="1456854985"/>
    <b v="0"/>
    <n v="5"/>
    <b v="0"/>
    <s v="games/video games"/>
    <n v="2.3E-2"/>
    <n v="23"/>
    <x v="6"/>
    <x v="17"/>
  </r>
  <r>
    <n v="2156"/>
    <s v="Beyond Black Space"/>
    <s v="Captain and manage your ship along with your crew in this deep space adventure! (PC/Linux/Mac)"/>
    <n v="56000"/>
    <n v="1493"/>
    <x v="2"/>
    <s v="US"/>
    <s v="USD"/>
    <n v="1379363406"/>
    <n v="1375475406"/>
    <b v="0"/>
    <n v="83"/>
    <b v="0"/>
    <s v="games/video games"/>
    <n v="2.6660714285714284E-2"/>
    <n v="17.987951807228917"/>
    <x v="6"/>
    <x v="17"/>
  </r>
  <r>
    <n v="2157"/>
    <s v="Nin"/>
    <s v="Gamers and 90's fans unite in this small tale of epic proportions!"/>
    <n v="75000"/>
    <n v="21144"/>
    <x v="2"/>
    <s v="US"/>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x v="17"/>
  </r>
  <r>
    <n v="2161"/>
    <s v="CallMeGhost DEBUT ALBUM preorder!"/>
    <s v="We're trying to fund hard copies of our debut album!"/>
    <n v="400"/>
    <n v="463"/>
    <x v="0"/>
    <s v="US"/>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x v="11"/>
  </r>
  <r>
    <n v="2164"/>
    <s v="Rosaline debut record"/>
    <s v="South Florida roots country/rock outfit's long awaited debut record"/>
    <n v="5500"/>
    <n v="5645"/>
    <x v="0"/>
    <s v="US"/>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x v="11"/>
  </r>
  <r>
    <n v="2167"/>
    <s v="Planes and Planets needs to get their EP finished!!"/>
    <s v="We need YOUR HELP to take one more step to this make release sound amazing!"/>
    <n v="150"/>
    <n v="180"/>
    <x v="0"/>
    <s v="US"/>
    <s v="USD"/>
    <n v="1347672937"/>
    <n v="1346463337"/>
    <b v="0"/>
    <n v="8"/>
    <b v="1"/>
    <s v="music/rock"/>
    <n v="1.2"/>
    <n v="22.5"/>
    <x v="4"/>
    <x v="11"/>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x v="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x v="11"/>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x v="11"/>
  </r>
  <r>
    <n v="2179"/>
    <s v="Woodhouse EP"/>
    <s v="Woodhouse is making an EP!  If you are a fan of whiskey and loud guitars, contribute to the cause!"/>
    <n v="1000"/>
    <n v="1614"/>
    <x v="0"/>
    <s v="US"/>
    <s v="USD"/>
    <n v="1428725192"/>
    <n v="1426133192"/>
    <b v="0"/>
    <n v="21"/>
    <b v="1"/>
    <s v="music/rock"/>
    <n v="1.6140000000000001"/>
    <n v="76.857142857142861"/>
    <x v="4"/>
    <x v="11"/>
  </r>
  <r>
    <n v="2180"/>
    <s v="FOUR STAR MARY &quot;PIECES&quot;"/>
    <s v="Help fund the new record by independent alternative rockers FOUR STAR MARY &quot;PIECES&quot;"/>
    <n v="5000"/>
    <n v="5359.21"/>
    <x v="0"/>
    <s v="US"/>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x v="32"/>
  </r>
  <r>
    <n v="2195"/>
    <s v="Purgatoria: City of Angels"/>
    <s v="A gritty, noir tabletop RPG with a fast-paced combo-based battle system."/>
    <n v="4600"/>
    <n v="5535"/>
    <x v="0"/>
    <s v="US"/>
    <s v="USD"/>
    <n v="1439317900"/>
    <n v="1436725900"/>
    <b v="0"/>
    <n v="115"/>
    <b v="1"/>
    <s v="games/tabletop games"/>
    <n v="1.2032608695652174"/>
    <n v="48.130434782608695"/>
    <x v="6"/>
    <x v="32"/>
  </r>
  <r>
    <n v="2196"/>
    <s v="LACORSA Grand Prix Game (relaunch)"/>
    <s v="Race your friends in style with this classic Grand Prix game."/>
    <n v="14000"/>
    <n v="15937"/>
    <x v="0"/>
    <s v="US"/>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x v="32"/>
  </r>
  <r>
    <n v="2199"/>
    <s v="Decadolo. Flip it!"/>
    <s v="A new strategic board game designed to flip out your opponent."/>
    <n v="9000"/>
    <n v="13228"/>
    <x v="0"/>
    <s v="IE"/>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x v="15"/>
  </r>
  <r>
    <n v="2215"/>
    <s v="&quot;Something to See, Not to Say&quot; - Anemometer's First EP Album"/>
    <s v="Ambient Electro Grind-fest!"/>
    <n v="550"/>
    <n v="860"/>
    <x v="0"/>
    <s v="US"/>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x v="32"/>
  </r>
  <r>
    <n v="2247"/>
    <s v="Foragers"/>
    <s v="Take on the role of an ancient forager in this fun strategy game from the designer of Biblios."/>
    <n v="18500"/>
    <n v="19324"/>
    <x v="0"/>
    <s v="US"/>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x v="32"/>
  </r>
  <r>
    <n v="2255"/>
    <s v="Jumbo Jets - Jet Set Expansion Set #2"/>
    <s v="This is the second set of 5 expansions for our route-building game, Jet Set!"/>
    <n v="3950"/>
    <n v="11323"/>
    <x v="0"/>
    <s v="US"/>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s v="GB"/>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x v="32"/>
  </r>
  <r>
    <n v="2258"/>
    <s v="A Sundered World"/>
    <s v="A Dungeon World campaign setting that takes place after the end of the worlds."/>
    <n v="2200"/>
    <n v="3223"/>
    <x v="0"/>
    <s v="US"/>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x v="32"/>
  </r>
  <r>
    <n v="2266"/>
    <s v="GOAT LORDS."/>
    <s v="Want to be LORD OF THE GOATS? Start building your herd using thievery, magic, bombs and mostly goats."/>
    <n v="1500"/>
    <n v="4804"/>
    <x v="0"/>
    <s v="US"/>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x v="11"/>
  </r>
  <r>
    <n v="2282"/>
    <s v="Sage King's Debut Album"/>
    <s v="Sage King is recording his debut album and wants YOU to be a part of the creation process"/>
    <n v="750"/>
    <n v="1390"/>
    <x v="0"/>
    <s v="US"/>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x v="11"/>
  </r>
  <r>
    <n v="2284"/>
    <s v="Make a record, write a song, take the Vinyl Skyway. "/>
    <s v="The Vinyl Skyway reunite to make a third album. "/>
    <n v="6000"/>
    <n v="6373.27"/>
    <x v="0"/>
    <s v="US"/>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x v="11"/>
  </r>
  <r>
    <n v="2293"/>
    <s v="&quot;Hurt N' Wrong&quot; New Album Fundraiser!"/>
    <s v="Donate here to be a part of the upcoming album. Every little bit helps!"/>
    <n v="850"/>
    <n v="920"/>
    <x v="0"/>
    <s v="US"/>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x v="11"/>
  </r>
  <r>
    <n v="2297"/>
    <s v="Company Company: Debut EP"/>
    <s v="New Jersey Alternative Rock band COCO needs YOUR help self-releasing debut EP!"/>
    <n v="1000"/>
    <n v="1006"/>
    <x v="0"/>
    <s v="US"/>
    <s v="USD"/>
    <n v="1331697540"/>
    <n v="1328749249"/>
    <b v="0"/>
    <n v="19"/>
    <b v="1"/>
    <s v="music/rock"/>
    <n v="1.006"/>
    <n v="52.94736842105263"/>
    <x v="4"/>
    <x v="11"/>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x v="11"/>
  </r>
  <r>
    <n v="2301"/>
    <s v="Time Crash"/>
    <s v="We are America's first trock band, and we're ready to bring you our first album!"/>
    <n v="5000"/>
    <n v="6680.22"/>
    <x v="0"/>
    <s v="US"/>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x v="14"/>
  </r>
  <r>
    <n v="2313"/>
    <s v="A SUNNY DAY IN GLASGOW"/>
    <s v="A Sunny Day in Glasgow are recording a new album and we need your help!"/>
    <n v="5000"/>
    <n v="8792.02"/>
    <x v="0"/>
    <s v="US"/>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s v="US"/>
    <s v="USD"/>
    <n v="1490033247"/>
    <n v="1489428447"/>
    <b v="0"/>
    <n v="4"/>
    <b v="0"/>
    <s v="food/small batch"/>
    <n v="0.48"/>
    <n v="30"/>
    <x v="7"/>
    <x v="33"/>
  </r>
  <r>
    <n v="2324"/>
    <s v="Pies not Lies"/>
    <s v="A city centre shop selling great locally made food with room to chat and learn about eachother."/>
    <n v="7500"/>
    <n v="1555"/>
    <x v="3"/>
    <s v="GB"/>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s v="US"/>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x v="7"/>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x v="7"/>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x v="7"/>
  </r>
  <r>
    <n v="2351"/>
    <s v="NZ Auction site.  No listing or success fees. Only $2 p/m"/>
    <s v="Donate $30 or more and receive a free selfie stick."/>
    <n v="18900"/>
    <n v="108"/>
    <x v="1"/>
    <s v="NZ"/>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x v="7"/>
  </r>
  <r>
    <n v="2354"/>
    <s v="Dissertation (Canceled)"/>
    <s v="Almost done with doctorate degree but need funding of $35,000 to complete research of project."/>
    <n v="35000"/>
    <n v="25"/>
    <x v="1"/>
    <s v="US"/>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x v="7"/>
  </r>
  <r>
    <n v="2356"/>
    <s v="HardstyleUnited.com (Canceled)"/>
    <s v="HardstyleUnited.com The Global Hardstyle community. Your Hardstyle community."/>
    <n v="10000"/>
    <n v="0"/>
    <x v="1"/>
    <s v="NL"/>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x v="7"/>
  </r>
  <r>
    <n v="2362"/>
    <s v="Help CRB obtain 501(c)(3) status! (Canceled)"/>
    <s v="The Columbus Ruby Brigade has brought monthly ruby goodness and camaraderie to all participants."/>
    <n v="420"/>
    <n v="120"/>
    <x v="1"/>
    <s v="US"/>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x v="7"/>
  </r>
  <r>
    <n v="2364"/>
    <s v="Minecraft Server and Website Help (Name: Forge Realms)"/>
    <s v="Making a Minecraft server and Website and I need your help to fund it. Thanks in Advance!"/>
    <n v="128"/>
    <n v="0"/>
    <x v="1"/>
    <s v="US"/>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x v="7"/>
  </r>
  <r>
    <n v="2373"/>
    <s v="Cykelauktion.com (Canceled)"/>
    <s v="We want to create a safe marketplace for buying and selling bicycles."/>
    <n v="850000"/>
    <n v="50"/>
    <x v="1"/>
    <s v="SE"/>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x v="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x v="7"/>
  </r>
  <r>
    <n v="2378"/>
    <s v="KEEPUP INC (Canceled)"/>
    <s v="KEEPUP allows you to extend your social circle by introducing you to new people via your friends."/>
    <n v="110000"/>
    <n v="0"/>
    <x v="1"/>
    <s v="US"/>
    <s v="USD"/>
    <n v="1440548330"/>
    <n v="1438042730"/>
    <b v="0"/>
    <n v="0"/>
    <b v="0"/>
    <s v="technology/web"/>
    <n v="0"/>
    <e v="#DIV/0!"/>
    <x v="2"/>
    <x v="7"/>
  </r>
  <r>
    <n v="2379"/>
    <s v="SelectCooks.com (Canceled)"/>
    <s v="Selectcooks.com is a community marketplace for people to list, find and hire chefs."/>
    <n v="30000"/>
    <n v="0"/>
    <x v="1"/>
    <s v="US"/>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s v="CA"/>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x v="7"/>
  </r>
  <r>
    <n v="2391"/>
    <s v="oToBOTS.com - Freedom from high cost auto repairs (Canceled)"/>
    <s v="Using the power of internet to help people save hundreds in car repair."/>
    <n v="20000"/>
    <n v="25"/>
    <x v="1"/>
    <s v="US"/>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x v="7"/>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x v="7"/>
  </r>
  <r>
    <n v="2395"/>
    <s v="VENT it out (Canceled)"/>
    <s v="I am making a social website where people can anonymously or openly vent, All walks of life all over the world"/>
    <n v="33000"/>
    <n v="0"/>
    <x v="1"/>
    <s v="US"/>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x v="7"/>
  </r>
  <r>
    <n v="2398"/>
    <s v="Roekee.com (Canceled)"/>
    <s v="The internets new search engine. Looking for funding to develop our backend web indexing software with an emphasis on automation."/>
    <n v="4000"/>
    <n v="0"/>
    <x v="1"/>
    <s v="US"/>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x v="19"/>
  </r>
  <r>
    <n v="2402"/>
    <s v="Cupcake Truck Unite"/>
    <s v="Small town, delicious treats, and a mobile truck"/>
    <n v="12000"/>
    <n v="52"/>
    <x v="2"/>
    <s v="US"/>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s v="US"/>
    <s v="USD"/>
    <n v="1451782607"/>
    <n v="1449190607"/>
    <b v="0"/>
    <n v="0"/>
    <b v="0"/>
    <s v="food/food trucks"/>
    <n v="0"/>
    <e v="#DIV/0!"/>
    <x v="7"/>
    <x v="19"/>
  </r>
  <r>
    <n v="2405"/>
    <s v="JoyShtick Food Truck"/>
    <s v="We are the first gaming-themed food truck, bringing gourmet pub fare to the Jacksonville area."/>
    <n v="5000"/>
    <n v="1126"/>
    <x v="2"/>
    <s v="US"/>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x v="19"/>
  </r>
  <r>
    <n v="2408"/>
    <s v="Sabroso On Wheels"/>
    <s v="A US Army Vet trying to get a Peruvian food truck going! Really good Peruvian food now mobile!"/>
    <n v="15000"/>
    <n v="30"/>
    <x v="2"/>
    <s v="US"/>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x v="19"/>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x v="19"/>
  </r>
  <r>
    <n v="2418"/>
    <s v="Mexican food truck"/>
    <s v="I want to start my food truck business."/>
    <n v="25000"/>
    <n v="5"/>
    <x v="2"/>
    <s v="US"/>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x v="19"/>
  </r>
  <r>
    <n v="2421"/>
    <s v="hot dog cart"/>
    <s v="help me start Merrill's first hot dog cart in this empty lot"/>
    <n v="6000"/>
    <n v="1"/>
    <x v="2"/>
    <s v="US"/>
    <s v="USD"/>
    <n v="1424536196"/>
    <n v="1421944196"/>
    <b v="0"/>
    <n v="1"/>
    <b v="0"/>
    <s v="food/food trucks"/>
    <n v="1.6666666666666666E-4"/>
    <n v="1"/>
    <x v="7"/>
    <x v="19"/>
  </r>
  <r>
    <n v="2422"/>
    <s v="Help starting a family owned food truck"/>
    <s v="Family owned business serving BBQ and seafood to the public"/>
    <n v="500"/>
    <n v="1"/>
    <x v="2"/>
    <s v="US"/>
    <s v="USD"/>
    <n v="1426091036"/>
    <n v="1423502636"/>
    <b v="0"/>
    <n v="1"/>
    <b v="0"/>
    <s v="food/food trucks"/>
    <n v="2E-3"/>
    <n v="1"/>
    <x v="7"/>
    <x v="19"/>
  </r>
  <r>
    <n v="2423"/>
    <s v="FBTR BBQ"/>
    <s v="FBTR is a Texas-style, North Carolina based, homemade BBQ company looking to bring good meat to the masses."/>
    <n v="60000"/>
    <n v="8"/>
    <x v="2"/>
    <s v="US"/>
    <s v="USD"/>
    <n v="1420044890"/>
    <n v="1417452890"/>
    <b v="0"/>
    <n v="1"/>
    <b v="0"/>
    <s v="food/food trucks"/>
    <n v="1.3333333333333334E-4"/>
    <n v="8"/>
    <x v="7"/>
    <x v="19"/>
  </r>
  <r>
    <n v="2424"/>
    <s v="Lily and Memphs"/>
    <s v="Great and creative food from the heart in the form of a sweet food truck!"/>
    <n v="25000"/>
    <n v="310"/>
    <x v="2"/>
    <s v="US"/>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x v="19"/>
  </r>
  <r>
    <n v="2427"/>
    <s v="Wraps in a snap. Fast lunch with a gourmet punch!"/>
    <s v="Fast and simple lunches for those on the go.  All (lunch) deals $10 or less."/>
    <n v="50000"/>
    <n v="1"/>
    <x v="2"/>
    <s v="US"/>
    <s v="USD"/>
    <n v="1458715133"/>
    <n v="1455262733"/>
    <b v="0"/>
    <n v="1"/>
    <b v="0"/>
    <s v="food/food trucks"/>
    <n v="2.0000000000000002E-5"/>
    <n v="1"/>
    <x v="7"/>
    <x v="19"/>
  </r>
  <r>
    <n v="2428"/>
    <s v="Premium Burgers"/>
    <s v="From Moo 2 You! We want to offer premium burgers to a taco flooded environment."/>
    <n v="35000"/>
    <n v="1"/>
    <x v="2"/>
    <s v="US"/>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x v="19"/>
  </r>
  <r>
    <n v="2431"/>
    <s v="Murphy's good eatin'"/>
    <s v="Go to Colorado and run a food truck with homemade food of all kinds."/>
    <n v="100000"/>
    <n v="2"/>
    <x v="2"/>
    <s v="US"/>
    <s v="USD"/>
    <n v="1467080613"/>
    <n v="1461896613"/>
    <b v="0"/>
    <n v="2"/>
    <b v="0"/>
    <s v="food/food trucks"/>
    <n v="2.0000000000000002E-5"/>
    <n v="1"/>
    <x v="7"/>
    <x v="19"/>
  </r>
  <r>
    <n v="2432"/>
    <s v="funding for bbq trailer"/>
    <s v="Looking to start competition cooking and need start-up help.  Offering brisket tasting to all contributors."/>
    <n v="14000"/>
    <n v="2"/>
    <x v="2"/>
    <s v="US"/>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x v="19"/>
  </r>
  <r>
    <n v="2437"/>
    <s v="Cuppa Gumbos"/>
    <s v="Homemade Gumbo, Stews and Curry to be served hot and fresh everyday at any festival or concert we can attend."/>
    <n v="8000"/>
    <n v="0"/>
    <x v="2"/>
    <s v="US"/>
    <s v="USD"/>
    <n v="1426615200"/>
    <n v="1422400188"/>
    <b v="0"/>
    <n v="0"/>
    <b v="0"/>
    <s v="food/food trucks"/>
    <n v="0"/>
    <e v="#DIV/0!"/>
    <x v="7"/>
    <x v="19"/>
  </r>
  <r>
    <n v="2438"/>
    <s v="FOOD|Art"/>
    <s v="I'm starting a catering and food truck business of southern comfort food. My FOOD is my Art!  _x000a_Thanks for you help!"/>
    <n v="15000"/>
    <n v="50"/>
    <x v="2"/>
    <s v="US"/>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x v="19"/>
  </r>
  <r>
    <n v="2440"/>
    <s v="The first green Food Truck in Phnom Penh"/>
    <s v="Starting a entire clean energy food truck and set a new standard for Cambodia"/>
    <n v="5000"/>
    <n v="10"/>
    <x v="2"/>
    <s v="BE"/>
    <s v="EUR"/>
    <n v="1455399313"/>
    <n v="1452807313"/>
    <b v="0"/>
    <n v="2"/>
    <b v="0"/>
    <s v="food/food trucks"/>
    <n v="2E-3"/>
    <n v="5"/>
    <x v="7"/>
    <x v="19"/>
  </r>
  <r>
    <n v="2441"/>
    <s v="Bring Alchemy Pops to the People!"/>
    <s v="YOU can help Alchemy Pops POP up on a street near you!"/>
    <n v="7500"/>
    <n v="8091"/>
    <x v="0"/>
    <s v="US"/>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s v="US"/>
    <s v="USD"/>
    <n v="1461177950"/>
    <n v="1458758750"/>
    <b v="0"/>
    <n v="16"/>
    <b v="1"/>
    <s v="food/small batch"/>
    <n v="1.82"/>
    <n v="34.125"/>
    <x v="7"/>
    <x v="33"/>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x v="14"/>
  </r>
  <r>
    <n v="2463"/>
    <s v="Emma Ate the Lion &quot;Songs Two Count Too&quot;"/>
    <s v="Emma Ate The Lion's debut full length album"/>
    <n v="2000"/>
    <n v="2325"/>
    <x v="0"/>
    <s v="US"/>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x v="14"/>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s v="US"/>
    <s v="USD"/>
    <n v="1415004770"/>
    <n v="1412149970"/>
    <b v="0"/>
    <n v="55"/>
    <b v="1"/>
    <s v="music/indie rock"/>
    <n v="1.050225"/>
    <n v="61.103999999999999"/>
    <x v="4"/>
    <x v="14"/>
  </r>
  <r>
    <n v="2477"/>
    <s v="Debut Album"/>
    <s v="Releasing my first album in August, and I need your help in order to get it done!"/>
    <n v="750"/>
    <n v="1285"/>
    <x v="0"/>
    <s v="US"/>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x v="14"/>
  </r>
  <r>
    <n v="2479"/>
    <s v="FUEL FAKE NATIVES"/>
    <s v="Fake Natives is headed on tour this summer. Help them fill their tank with fossil fuels."/>
    <n v="300"/>
    <n v="400.33"/>
    <x v="0"/>
    <s v="US"/>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s v="US"/>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x v="14"/>
  </r>
  <r>
    <n v="2492"/>
    <s v="SUPER NICE EP 2012"/>
    <s v="We're a band from Hawaii trying to produce our first EP and we need help!"/>
    <n v="600"/>
    <n v="750"/>
    <x v="0"/>
    <s v="US"/>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s v="US"/>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x v="34"/>
  </r>
  <r>
    <n v="2504"/>
    <s v="Halal Restaurant and Internet Cafe"/>
    <s v="Halal Restaurant and Internet Cafe 20 percent of profits will go to building masjids."/>
    <n v="35000"/>
    <n v="0"/>
    <x v="2"/>
    <s v="US"/>
    <s v="USD"/>
    <n v="1416014534"/>
    <n v="1413418934"/>
    <b v="0"/>
    <n v="0"/>
    <b v="0"/>
    <s v="food/restaurants"/>
    <n v="0"/>
    <e v="#DIV/0!"/>
    <x v="7"/>
    <x v="34"/>
  </r>
  <r>
    <n v="2505"/>
    <s v="PASTATUTION"/>
    <s v="PASTATUTION- The act or practice of engaging in Pasta Making for money.  _x000a__x000a_Help us get the Arcobaleno Pasta Extruder!"/>
    <n v="7000"/>
    <n v="0"/>
    <x v="2"/>
    <s v="US"/>
    <s v="USD"/>
    <n v="1426292416"/>
    <n v="1423704016"/>
    <b v="0"/>
    <n v="0"/>
    <b v="0"/>
    <s v="food/restaurants"/>
    <n v="0"/>
    <e v="#DIV/0!"/>
    <x v="7"/>
    <x v="34"/>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x v="34"/>
  </r>
  <r>
    <n v="2507"/>
    <s v="Help Cafe Talavera get a New Kitchen!"/>
    <s v="Unique dishes for a unique city!."/>
    <n v="42850"/>
    <n v="0"/>
    <x v="2"/>
    <s v="US"/>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x v="34"/>
  </r>
  <r>
    <n v="2511"/>
    <s v="loluli's"/>
    <s v="Fresh Fast Food. A bbq ramen bar thats healthy, tasty and made to order right in front of your eyes....... From flame to bowl"/>
    <n v="100000"/>
    <n v="0"/>
    <x v="2"/>
    <s v="GB"/>
    <s v="GBP"/>
    <n v="1454323413"/>
    <n v="1451731413"/>
    <b v="0"/>
    <n v="0"/>
    <b v="0"/>
    <s v="food/restaurants"/>
    <n v="0"/>
    <e v="#DIV/0!"/>
    <x v="7"/>
    <x v="34"/>
  </r>
  <r>
    <n v="2512"/>
    <s v="Somethin' Tasty"/>
    <s v="Somethin' Tasty is a unique coffee, pastry &amp; retail store. We consign from all local sources: pottery, glass &amp; art."/>
    <n v="1150"/>
    <n v="0"/>
    <x v="2"/>
    <s v="US"/>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x v="34"/>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x v="34"/>
  </r>
  <r>
    <n v="2516"/>
    <s v="Morning Glory"/>
    <s v="Hi, everyone my name is Alex, and i want to create not just a cafe spot, but a place that gives everyone a nice warm homey feeling."/>
    <n v="22000"/>
    <n v="0"/>
    <x v="2"/>
    <s v="US"/>
    <s v="USD"/>
    <n v="1417279252"/>
    <n v="1414683652"/>
    <b v="0"/>
    <n v="0"/>
    <b v="0"/>
    <s v="food/restaurants"/>
    <n v="0"/>
    <e v="#DIV/0!"/>
    <x v="7"/>
    <x v="34"/>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x v="34"/>
  </r>
  <r>
    <n v="2519"/>
    <s v="Kelli's Kitchen"/>
    <s v="Better than your mom's, better than Cracker Barrel, only at Kelli's Kitchen (all from scratch)."/>
    <n v="150000"/>
    <n v="65"/>
    <x v="2"/>
    <s v="US"/>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s v="US"/>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x v="35"/>
  </r>
  <r>
    <n v="2529"/>
    <s v="UrbanArias is DC's Contemporary Opera Company"/>
    <s v="Opera. Short. New."/>
    <n v="6000"/>
    <n v="6257"/>
    <x v="0"/>
    <s v="US"/>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x v="35"/>
  </r>
  <r>
    <n v="2535"/>
    <s v="Mark Hayes Requiem Recording"/>
    <s v="Mark Hayes: Requiem Recording"/>
    <n v="20000"/>
    <n v="20755"/>
    <x v="0"/>
    <s v="US"/>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x v="3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s v="US"/>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x v="35"/>
  </r>
  <r>
    <n v="2557"/>
    <s v="European Tour"/>
    <s v="Raising money for our concert tour of Switzerland and Germany in June/July 2014"/>
    <n v="900"/>
    <n v="1066"/>
    <x v="0"/>
    <s v="GB"/>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x v="19"/>
  </r>
  <r>
    <n v="2563"/>
    <s v="Phoenix Pearl Boba Tea Truck (Canceled)"/>
    <s v="Michigan based bubble tea and specialty ice cream food truck"/>
    <n v="20000"/>
    <n v="0"/>
    <x v="1"/>
    <s v="US"/>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x v="19"/>
  </r>
  <r>
    <n v="2565"/>
    <s v="The Sketchy Pelican (Canceled)"/>
    <s v="The Sketchy Pelican. Is my vision to bring raw, honest, soulful, creative, thoght provoking cuisine to food truck form"/>
    <n v="10000"/>
    <n v="100"/>
    <x v="1"/>
    <s v="US"/>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s v="US"/>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x v="19"/>
  </r>
  <r>
    <n v="2576"/>
    <s v="2 Go Fast Food (Canceled)"/>
    <s v="A New Twist with an American and Philippine fast food Mobile Trailer."/>
    <n v="10000"/>
    <n v="0"/>
    <x v="1"/>
    <s v="US"/>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x v="19"/>
  </r>
  <r>
    <n v="2582"/>
    <s v="Drunken Wings"/>
    <s v="The place where chicken meets liquor for the first time!"/>
    <n v="90000"/>
    <n v="1"/>
    <x v="2"/>
    <s v="US"/>
    <s v="USD"/>
    <n v="1477784634"/>
    <n v="1475192634"/>
    <b v="0"/>
    <n v="1"/>
    <b v="0"/>
    <s v="food/food trucks"/>
    <n v="1.1111111111111112E-5"/>
    <n v="1"/>
    <x v="7"/>
    <x v="19"/>
  </r>
  <r>
    <n v="2583"/>
    <s v="Crazy Daisy Food Truck"/>
    <s v="Crazy Daisy will become the newest member of the food truck distributors in Kansas City, Missouri."/>
    <n v="1000"/>
    <n v="5"/>
    <x v="2"/>
    <s v="US"/>
    <s v="USD"/>
    <n v="1426526880"/>
    <n v="1421346480"/>
    <b v="0"/>
    <n v="5"/>
    <b v="0"/>
    <s v="food/food trucks"/>
    <n v="5.0000000000000001E-3"/>
    <n v="1"/>
    <x v="7"/>
    <x v="19"/>
  </r>
  <r>
    <n v="2584"/>
    <s v="Culinary Arts Food Truck Style"/>
    <s v="Bringing quality food to the masses using local premium ingredients, but at a food truck price!"/>
    <n v="10000"/>
    <n v="0"/>
    <x v="2"/>
    <s v="US"/>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x v="19"/>
  </r>
  <r>
    <n v="2586"/>
    <s v="Inspire Healthy Eating"/>
    <s v="I would like to bring fresh salad and food to the streets of London at a reasonable price."/>
    <n v="3000"/>
    <n v="5"/>
    <x v="2"/>
    <s v="GB"/>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x v="19"/>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x v="19"/>
  </r>
  <r>
    <n v="2595"/>
    <s v="Food Truck for Little Fox Bakery"/>
    <s v="Looking to put the best baked goods in Bowling Green on wheels"/>
    <n v="15000"/>
    <n v="1825"/>
    <x v="2"/>
    <s v="US"/>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x v="19"/>
  </r>
  <r>
    <n v="2599"/>
    <s v="Empty Ramekins Catering Group"/>
    <s v="The Empty Ramekins Catering Group is looking for your help to start up in Miami Florida!!!!"/>
    <n v="9041"/>
    <n v="90"/>
    <x v="2"/>
    <s v="US"/>
    <s v="USD"/>
    <n v="1407089147"/>
    <n v="1403201147"/>
    <b v="0"/>
    <n v="5"/>
    <b v="0"/>
    <s v="food/food trucks"/>
    <n v="9.9546510341776348E-3"/>
    <n v="18"/>
    <x v="7"/>
    <x v="19"/>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x v="36"/>
  </r>
  <r>
    <n v="2618"/>
    <s v="SPACE ART FEATURING ASTRONAUTS #WeBelieveInAstronauts"/>
    <s v="LTD ED COLLECTIBLE SPACE ART FEAT. ASTRONAUTS"/>
    <n v="15000"/>
    <n v="15808"/>
    <x v="0"/>
    <s v="US"/>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x v="36"/>
  </r>
  <r>
    <n v="2628"/>
    <s v="Pie In Space!"/>
    <s v="A high school freshman is sending pie into space and you can be a part of it.  GO SCIENCE!!!"/>
    <n v="839"/>
    <n v="926"/>
    <x v="0"/>
    <s v="US"/>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x v="36"/>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s v="US"/>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x v="36"/>
  </r>
  <r>
    <n v="2649"/>
    <s v="The Mission - Please Check Back Soon (Canceled)"/>
    <s v="They have launched a Kickstarter."/>
    <n v="125000"/>
    <n v="124"/>
    <x v="1"/>
    <s v="US"/>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x v="36"/>
  </r>
  <r>
    <n v="2655"/>
    <s v="Balloons (Canceled)"/>
    <s v="Thank you for your support!"/>
    <n v="15000"/>
    <n v="3155"/>
    <x v="1"/>
    <s v="US"/>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x v="36"/>
  </r>
  <r>
    <n v="2659"/>
    <s v="test (Canceled)"/>
    <s v="test"/>
    <n v="49000"/>
    <n v="1333"/>
    <x v="1"/>
    <s v="US"/>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x v="37"/>
  </r>
  <r>
    <n v="2668"/>
    <s v="UOttawa Makermobile"/>
    <s v="Creativity on the go! |_x000a_CrÃ©ativitÃ© en mouvement !"/>
    <n v="1000"/>
    <n v="1707"/>
    <x v="0"/>
    <s v="CA"/>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x v="37"/>
  </r>
  <r>
    <n v="2680"/>
    <s v="iHeart Pillow"/>
    <s v="iHeartPillow, Connecting loved ones"/>
    <n v="32000"/>
    <n v="276"/>
    <x v="2"/>
    <s v="ES"/>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s v="US"/>
    <s v="USD"/>
    <n v="1405027750"/>
    <n v="1402867750"/>
    <b v="0"/>
    <n v="2"/>
    <b v="0"/>
    <s v="food/food trucks"/>
    <n v="6.875E-3"/>
    <n v="27.5"/>
    <x v="7"/>
    <x v="19"/>
  </r>
  <r>
    <n v="2682"/>
    <s v="Toastie's Gourmet Toast"/>
    <s v="Gourmet Toast is the culinary combination, neigh, perfection of America's most under-utilized snack: Toast."/>
    <n v="6000"/>
    <n v="1698"/>
    <x v="2"/>
    <s v="US"/>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x v="19"/>
  </r>
  <r>
    <n v="2687"/>
    <s v="Munch Wagon"/>
    <s v="Your American Pizzas, Wings, Stuffed Gouda Burger, Sweet &amp; Russet Potato Fries served on a food Truck!!"/>
    <n v="15000"/>
    <n v="0"/>
    <x v="2"/>
    <s v="US"/>
    <s v="USD"/>
    <n v="1435591318"/>
    <n v="1432999318"/>
    <b v="0"/>
    <n v="0"/>
    <b v="0"/>
    <s v="food/food trucks"/>
    <n v="0"/>
    <e v="#DIV/0!"/>
    <x v="7"/>
    <x v="19"/>
  </r>
  <r>
    <n v="2688"/>
    <s v="Mac N Cheez Food Truck"/>
    <s v="The amazing gourmet Mac N Cheez Food Truck Campaigne!"/>
    <n v="50000"/>
    <n v="74"/>
    <x v="2"/>
    <s v="US"/>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x v="19"/>
  </r>
  <r>
    <n v="2691"/>
    <s v="Cook"/>
    <s v="A Great New local Food Truck serving up ethnic fusion inspired eats in Ottawa."/>
    <n v="65000"/>
    <n v="35"/>
    <x v="2"/>
    <s v="CA"/>
    <s v="CAD"/>
    <n v="1431278557"/>
    <n v="1427390557"/>
    <b v="0"/>
    <n v="2"/>
    <b v="0"/>
    <s v="food/food trucks"/>
    <n v="5.3846153846153844E-4"/>
    <n v="17.5"/>
    <x v="7"/>
    <x v="19"/>
  </r>
  <r>
    <n v="2692"/>
    <s v="&quot;Sami j's Food Truck&quot;"/>
    <s v="Our food truck will bring you -_x000a_                       Fast, Fresh, Food -_x000a_                            Throughout the Omaha area"/>
    <n v="3500"/>
    <n v="25"/>
    <x v="2"/>
    <s v="US"/>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x v="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s v="CA"/>
    <s v="CAD"/>
    <n v="1407533463"/>
    <n v="1404941463"/>
    <b v="0"/>
    <n v="0"/>
    <b v="0"/>
    <s v="food/food trucks"/>
    <n v="0"/>
    <e v="#DIV/0!"/>
    <x v="7"/>
    <x v="19"/>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x v="38"/>
  </r>
  <r>
    <n v="2705"/>
    <s v="Fischer Theatre Marquee"/>
    <s v="Help light the lights at the historic Fischer Theatre in Danville, IL."/>
    <n v="16500"/>
    <n v="1739"/>
    <x v="3"/>
    <s v="US"/>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x v="38"/>
  </r>
  <r>
    <n v="2708"/>
    <s v="Angel Comedy Club"/>
    <s v="Angel Comedy Club: A permanent home for Londonâ€™s loveliest comedy night - a community comedy club"/>
    <n v="20000"/>
    <n v="46643.07"/>
    <x v="0"/>
    <s v="GB"/>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x v="38"/>
  </r>
  <r>
    <n v="2710"/>
    <s v="House of Yes"/>
    <s v="Building Brooklyn's own creative venue for circus, theater and events of all types."/>
    <n v="60000"/>
    <n v="92340.21"/>
    <x v="0"/>
    <s v="US"/>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x v="38"/>
  </r>
  <r>
    <n v="2714"/>
    <s v="The Crane Theater"/>
    <s v="The Crane will be the new home for independent theater in Northeast Minneapolis"/>
    <n v="25000"/>
    <n v="29089"/>
    <x v="0"/>
    <s v="US"/>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x v="38"/>
  </r>
  <r>
    <n v="2720"/>
    <s v="The Comedy Project"/>
    <s v="An improv, sketch and experimental comedy and cocktail venue in downtown Grand Rapids, Michigan"/>
    <n v="25000"/>
    <n v="29531"/>
    <x v="0"/>
    <s v="US"/>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x v="30"/>
  </r>
  <r>
    <n v="2726"/>
    <s v="Krimston TWO - Dual SIM case for iPhone"/>
    <s v="Krimston TWO: iPhone Dual SIM Case"/>
    <n v="100000"/>
    <n v="105745"/>
    <x v="0"/>
    <s v="US"/>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x v="30"/>
  </r>
  <r>
    <n v="2728"/>
    <s v="Multi-Function SSD Shield for the Raspberry Pi 2"/>
    <s v="SSD, WiFi, RTC w/Battery and high power USB all in one shield."/>
    <n v="15000"/>
    <n v="30274"/>
    <x v="0"/>
    <s v="US"/>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s v="US"/>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x v="30"/>
  </r>
  <r>
    <n v="2741"/>
    <s v="Mrs. Brown and Her Lost Puppy."/>
    <s v="Help me publish my 1st children's book as an aspiring author!"/>
    <n v="8000"/>
    <n v="35"/>
    <x v="2"/>
    <s v="US"/>
    <s v="USD"/>
    <n v="1413770820"/>
    <n v="1412005602"/>
    <b v="0"/>
    <n v="4"/>
    <b v="0"/>
    <s v="publishing/children's books"/>
    <n v="4.3750000000000004E-3"/>
    <n v="8.75"/>
    <x v="3"/>
    <x v="39"/>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x v="39"/>
  </r>
  <r>
    <n v="2749"/>
    <s v="A Tree is a Tree, no matter what you see.  CHILDREN'S BOOK"/>
    <s v="Self-publishing my children's book."/>
    <n v="10000"/>
    <n v="110"/>
    <x v="2"/>
    <s v="US"/>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s v="US"/>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x v="39"/>
  </r>
  <r>
    <n v="2757"/>
    <s v="C is for Crooked"/>
    <s v="A children's letter book that Lampoons Hillary Clinton"/>
    <n v="1500"/>
    <n v="10"/>
    <x v="2"/>
    <s v="US"/>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x v="39"/>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x v="39"/>
  </r>
  <r>
    <n v="2763"/>
    <s v="My Christmas Star"/>
    <s v="How Santa finds childrens homes without getting lost by following certain stars."/>
    <n v="39400"/>
    <n v="90"/>
    <x v="2"/>
    <s v="US"/>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x v="39"/>
  </r>
  <r>
    <n v="2766"/>
    <s v="Jambie"/>
    <s v="Jambie is a children's book geared towards kids ages 4-9 years of age. This book teaches young children about making wise decisions."/>
    <n v="5000"/>
    <n v="100"/>
    <x v="2"/>
    <s v="US"/>
    <s v="USD"/>
    <n v="1313078518"/>
    <n v="1310486518"/>
    <b v="0"/>
    <n v="4"/>
    <b v="0"/>
    <s v="publishing/children's books"/>
    <n v="0.02"/>
    <n v="25"/>
    <x v="3"/>
    <x v="39"/>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x v="39"/>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x v="39"/>
  </r>
  <r>
    <n v="2780"/>
    <s v="Travel with baby"/>
    <s v="Turn the World with my kids, and then write a book with the advice for traveling with baby"/>
    <n v="100000"/>
    <n v="0"/>
    <x v="2"/>
    <s v="IT"/>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x v="6"/>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x v="6"/>
  </r>
  <r>
    <n v="2785"/>
    <s v="Henry VI: The War of the Roses"/>
    <s v="Bare Theatre and Raleigh Little Theatre present Shakespeare's epic, set in a post-apocalyptic dystopia."/>
    <n v="5000"/>
    <n v="5234"/>
    <x v="0"/>
    <s v="US"/>
    <s v="USD"/>
    <n v="1470430800"/>
    <n v="1467865967"/>
    <b v="0"/>
    <n v="142"/>
    <b v="1"/>
    <s v="theater/plays"/>
    <n v="1.0468"/>
    <n v="36.859154929577464"/>
    <x v="1"/>
    <x v="6"/>
  </r>
  <r>
    <n v="2786"/>
    <s v="Fierce"/>
    <s v="A heart-melting farce about sex, art and the lovelorn lay-abouts of London-town."/>
    <n v="2500"/>
    <n v="2946"/>
    <x v="0"/>
    <s v="GB"/>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x v="6"/>
  </r>
  <r>
    <n v="2788"/>
    <s v="ACT Underground Theatre, TLDC"/>
    <s v="MOVING FORWARD! WE HAVE REACHED GOAL BUT HAVE MORE TIME!! PLEASE CONSIDER PLEDGING."/>
    <n v="2000"/>
    <n v="2050"/>
    <x v="0"/>
    <s v="US"/>
    <s v="USD"/>
    <n v="1469811043"/>
    <n v="1467219043"/>
    <b v="0"/>
    <n v="20"/>
    <b v="1"/>
    <s v="theater/plays"/>
    <n v="1.0249999999999999"/>
    <n v="102.5"/>
    <x v="1"/>
    <x v="6"/>
  </r>
  <r>
    <n v="2789"/>
    <s v="The Adventurers Club"/>
    <s v="BNT's Biggest Adventure So Far: Our 2015 full length production!"/>
    <n v="3000"/>
    <n v="3035"/>
    <x v="0"/>
    <s v="US"/>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x v="6"/>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x v="6"/>
  </r>
  <r>
    <n v="2796"/>
    <s v="Fishcakes"/>
    <s v="Fishcakes is a piece of new writing for the Camden Fringe that explores a story of love, loss, and all the â€˜little things'."/>
    <n v="800"/>
    <n v="924"/>
    <x v="0"/>
    <s v="GB"/>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x v="6"/>
  </r>
  <r>
    <n v="2801"/>
    <s v="A Dream Play"/>
    <s v="Arise Theatre Company's production of August Strindberg's expressionist masterpiece 'A Dream Play'."/>
    <n v="500"/>
    <n v="666"/>
    <x v="0"/>
    <s v="AU"/>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s v="GB"/>
    <s v="GBP"/>
    <n v="1438772400"/>
    <n v="1435645490"/>
    <b v="0"/>
    <n v="76"/>
    <b v="1"/>
    <s v="theater/plays"/>
    <n v="1.121"/>
    <n v="44.25"/>
    <x v="1"/>
    <x v="6"/>
  </r>
  <r>
    <n v="2807"/>
    <s v="The Commission Theatre Co."/>
    <s v="Bringing Shakespeare back to the Playwrights"/>
    <n v="5000"/>
    <n v="6300"/>
    <x v="0"/>
    <s v="US"/>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x v="6"/>
  </r>
  <r>
    <n v="2824"/>
    <s v="The Rooftop"/>
    <s v="I wrote a One Act play called The Rooftop for a Female Playwright's festival. Every little bit helps!"/>
    <n v="650"/>
    <n v="760"/>
    <x v="0"/>
    <s v="US"/>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x v="6"/>
  </r>
  <r>
    <n v="2830"/>
    <s v="Nakhtik and Avalon"/>
    <s v="Avalon is a new South African Township play and Nakhtik is a  danced political lecture."/>
    <n v="3000"/>
    <n v="3000"/>
    <x v="0"/>
    <s v="US"/>
    <s v="USD"/>
    <n v="1399867140"/>
    <n v="1398802148"/>
    <b v="0"/>
    <n v="11"/>
    <b v="1"/>
    <s v="theater/plays"/>
    <n v="1"/>
    <n v="272.72727272727275"/>
    <x v="1"/>
    <x v="6"/>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x v="6"/>
  </r>
  <r>
    <n v="2833"/>
    <s v="Star Man Rocket Man"/>
    <s v="A new play about exploring outer space"/>
    <n v="2700"/>
    <n v="2923"/>
    <x v="0"/>
    <s v="US"/>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s v="GB"/>
    <s v="GBP"/>
    <n v="1450032297"/>
    <n v="1444844697"/>
    <b v="0"/>
    <n v="1"/>
    <b v="0"/>
    <s v="theater/plays"/>
    <n v="0.01"/>
    <n v="10"/>
    <x v="1"/>
    <x v="6"/>
  </r>
  <r>
    <n v="2842"/>
    <s v="HIDDEN: The FCO Plays"/>
    <s v="A play performed at the FCO Global Summit on the Preventing Sexual Violence Initiative, hosted by William Hague and Angelina Jolie"/>
    <n v="1500"/>
    <n v="0"/>
    <x v="2"/>
    <s v="GB"/>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x v="6"/>
  </r>
  <r>
    <n v="2847"/>
    <s v="COLOR ME"/>
    <s v="Dark secrets come to light when Mariah meets Stella. They find a way to face the south's largest elephant in the room: RACISM."/>
    <n v="2000"/>
    <n v="0"/>
    <x v="2"/>
    <s v="US"/>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x v="6"/>
  </r>
  <r>
    <n v="2849"/>
    <s v="100, Acre Wood"/>
    <s v="NonSens!cal tackles the struggles of four people with mental health issues/disorders inspired by A.A Milne's Winnie the Pooh"/>
    <n v="500"/>
    <n v="5"/>
    <x v="2"/>
    <s v="GB"/>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x v="6"/>
  </r>
  <r>
    <n v="2852"/>
    <s v="Freedom Train"/>
    <s v="Just one time back to the past on the Freedom Train will open your eyes and your lives will never ever be the same!"/>
    <n v="5000"/>
    <n v="95"/>
    <x v="2"/>
    <s v="US"/>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x v="6"/>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s v="US"/>
    <s v="USD"/>
    <n v="1454110440"/>
    <n v="1451607071"/>
    <b v="0"/>
    <n v="5"/>
    <b v="0"/>
    <s v="theater/plays"/>
    <n v="0.5"/>
    <n v="60"/>
    <x v="1"/>
    <x v="6"/>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s v="NL"/>
    <s v="EUR"/>
    <n v="1417778880"/>
    <n v="1415711095"/>
    <b v="0"/>
    <n v="0"/>
    <b v="0"/>
    <s v="theater/plays"/>
    <n v="0"/>
    <e v="#DIV/0!"/>
    <x v="1"/>
    <x v="6"/>
  </r>
  <r>
    <n v="2859"/>
    <s v="Grover Theatre Company (GTC)"/>
    <s v="A theatre company that will create works to inspire young people and get everyone involved."/>
    <n v="2000"/>
    <n v="35"/>
    <x v="2"/>
    <s v="AU"/>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s v="AU"/>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x v="6"/>
  </r>
  <r>
    <n v="2864"/>
    <s v="'Haunting Julia' by Alan Ayckbourn"/>
    <s v="Accessible, original theatre for all!"/>
    <n v="2500"/>
    <n v="40"/>
    <x v="2"/>
    <s v="GB"/>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s v="US"/>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x v="6"/>
  </r>
  <r>
    <n v="2872"/>
    <s v="Loud Arts"/>
    <s v="Local Theatre group in Loudoun County, Virginia. Looking for funds to start producing shows!"/>
    <n v="3000"/>
    <n v="0"/>
    <x v="2"/>
    <s v="US"/>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x v="6"/>
  </r>
  <r>
    <n v="2884"/>
    <s v="The Lizard King, a play by Jay Jeff Jones"/>
    <s v="Come explore the dream world of Jim Morrison, rock singer, mystic, poet, shaman."/>
    <n v="45000"/>
    <n v="185"/>
    <x v="2"/>
    <s v="US"/>
    <s v="USD"/>
    <n v="1417800435"/>
    <n v="1415208435"/>
    <b v="0"/>
    <n v="4"/>
    <b v="0"/>
    <s v="theater/plays"/>
    <n v="4.1111111111111114E-3"/>
    <n v="46.25"/>
    <x v="1"/>
    <x v="6"/>
  </r>
  <r>
    <n v="2885"/>
    <s v="The Wedding"/>
    <s v="An historic and proud work of Polish nationalistic literature performed on stage."/>
    <n v="400"/>
    <n v="130"/>
    <x v="2"/>
    <s v="US"/>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x v="6"/>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x v="6"/>
  </r>
  <r>
    <n v="2893"/>
    <s v="REDISCOVERING KIA THE PLAY"/>
    <s v="Fundraising for REDISCOVERING KIA THE PLAY"/>
    <n v="5000"/>
    <n v="25"/>
    <x v="2"/>
    <s v="US"/>
    <s v="USD"/>
    <n v="1420768800"/>
    <n v="1415644395"/>
    <b v="0"/>
    <n v="2"/>
    <b v="0"/>
    <s v="theater/plays"/>
    <n v="5.0000000000000001E-3"/>
    <n v="12.5"/>
    <x v="1"/>
    <x v="6"/>
  </r>
  <r>
    <n v="2894"/>
    <s v="How Could You Do This To Me (The Stage Play)"/>
    <s v="This Is A Story About A Woman A Man And A Woman"/>
    <n v="50000"/>
    <n v="0"/>
    <x v="2"/>
    <s v="US"/>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s v="GB"/>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x v="6"/>
  </r>
  <r>
    <n v="2910"/>
    <s v="Strive"/>
    <s v="Free drama, dance and singing workshops for disadvantaged young people to inspire, create and help them follow their dreams."/>
    <n v="30000"/>
    <n v="1"/>
    <x v="2"/>
    <s v="GB"/>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x v="6"/>
  </r>
  <r>
    <n v="2914"/>
    <s v="Hercules the Panto"/>
    <s v="Hercules must complete four challenges in order to meet the father he never knew"/>
    <n v="25000"/>
    <n v="1"/>
    <x v="2"/>
    <s v="GB"/>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s v="US"/>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s v="US"/>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s v="US"/>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s v="US"/>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s v="CA"/>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x v="40"/>
  </r>
  <r>
    <n v="2937"/>
    <s v="UCAS"/>
    <s v="UCAS is a new British musical premiering at the Edinburgh Fringe Festival 2014."/>
    <n v="1500"/>
    <n v="2000"/>
    <x v="0"/>
    <s v="GB"/>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x v="38"/>
  </r>
  <r>
    <n v="2944"/>
    <s v="Guardian Theatre, Arts in Education Theatre"/>
    <s v="Our vision: build and operate a Theater Arts Center for south-central Washington state in Goldendale."/>
    <n v="10000"/>
    <n v="100"/>
    <x v="2"/>
    <s v="US"/>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x v="38"/>
  </r>
  <r>
    <n v="2955"/>
    <s v="A Stage for Stage Door Theater Company (Canceled)"/>
    <s v="Stage Door Theater needs a stage for its current and future productions. Can you help?"/>
    <n v="1200"/>
    <n v="715"/>
    <x v="1"/>
    <s v="US"/>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s v="US"/>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x v="6"/>
  </r>
  <r>
    <n v="2968"/>
    <s v="The Curse of the Babywoman @ FringeNYC"/>
    <s v="The Curse of the Babywoman is real â€” and it is coming to FringeNYC this August."/>
    <n v="3500"/>
    <n v="3710"/>
    <x v="0"/>
    <s v="US"/>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x v="6"/>
  </r>
  <r>
    <n v="2972"/>
    <s v="A Bad Plan"/>
    <s v="A group of artists. A mythical art piece. A harrowing quest. And some margaritas."/>
    <n v="2000"/>
    <n v="2107"/>
    <x v="0"/>
    <s v="US"/>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x v="6"/>
  </r>
  <r>
    <n v="2976"/>
    <s v="Pizza Delique"/>
    <s v="A play that addresses an important social issue, brought to light by members of the UoM Drama Society."/>
    <n v="70"/>
    <n v="120"/>
    <x v="0"/>
    <s v="GB"/>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x v="6"/>
  </r>
  <r>
    <n v="2979"/>
    <s v="'ART'"/>
    <s v="Dear Stone returns with Yasmina Reza's 'ART', a compelling, clever exploration of friendship under duress. Thanks for watching!"/>
    <n v="5000"/>
    <n v="5070"/>
    <x v="0"/>
    <s v="US"/>
    <s v="USD"/>
    <n v="1420524000"/>
    <n v="1419104823"/>
    <b v="0"/>
    <n v="46"/>
    <b v="1"/>
    <s v="theater/plays"/>
    <n v="1.014"/>
    <n v="110.21739130434783"/>
    <x v="1"/>
    <x v="6"/>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x v="38"/>
  </r>
  <r>
    <n v="2989"/>
    <s v="Let's Light Up The Gem!"/>
    <s v="Bring the movies back to Bethel, Maine."/>
    <n v="20000"/>
    <n v="35307"/>
    <x v="0"/>
    <s v="US"/>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x v="38"/>
  </r>
  <r>
    <n v="2993"/>
    <s v="TRUE WEST: Think, Dog! Productions"/>
    <s v="Help us build the Kitchen from Hell!"/>
    <n v="1000"/>
    <n v="1003"/>
    <x v="0"/>
    <s v="US"/>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s v="US"/>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x v="38"/>
  </r>
  <r>
    <n v="3007"/>
    <s v="Bethlem"/>
    <s v="Consuite for 2015 CoreCon.  An adventure into insanity."/>
    <n v="600"/>
    <n v="1080"/>
    <x v="0"/>
    <s v="US"/>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x v="38"/>
  </r>
  <r>
    <n v="3015"/>
    <s v="A Sign for 34 West"/>
    <s v="We're turning an old yogurt shop into a live theater in downtown Charleston.   Please help us hang our sign!"/>
    <n v="3400"/>
    <n v="3508"/>
    <x v="0"/>
    <s v="US"/>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x v="38"/>
  </r>
  <r>
    <n v="3028"/>
    <s v="A Home for Vegas Theatre Hub"/>
    <s v="We have a space! Help us fill it with a stage, chairs, gear and audiences' laughter!"/>
    <n v="5000"/>
    <n v="8401"/>
    <x v="0"/>
    <s v="US"/>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s v="US"/>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x v="38"/>
  </r>
  <r>
    <n v="3035"/>
    <s v="The Coalition Theater"/>
    <s v="Help create a permanent home for live comedy shows and classes in Downtown RVA."/>
    <n v="25000"/>
    <n v="27196.71"/>
    <x v="0"/>
    <s v="US"/>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s v="US"/>
    <s v="USD"/>
    <n v="1435359600"/>
    <n v="1434999621"/>
    <b v="0"/>
    <n v="42"/>
    <b v="1"/>
    <s v="theater/spaces"/>
    <n v="1.075"/>
    <n v="76.785714285714292"/>
    <x v="1"/>
    <x v="38"/>
  </r>
  <r>
    <n v="3041"/>
    <s v="Lend a Hand in Our Home"/>
    <s v="Privet! Hello! Bon Jour! We are the Arlekin Players Theatre and we need a home."/>
    <n v="8300"/>
    <n v="9170"/>
    <x v="0"/>
    <s v="US"/>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s v="US"/>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s v="US"/>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x v="38"/>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x v="38"/>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s v="US"/>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x v="38"/>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x v="38"/>
  </r>
  <r>
    <n v="3061"/>
    <s v="Help Save Parkway Cinemas!"/>
    <s v="Save a historic Local theater."/>
    <n v="1000000"/>
    <n v="0"/>
    <x v="2"/>
    <s v="US"/>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x v="38"/>
  </r>
  <r>
    <n v="3063"/>
    <s v="Spec Haus"/>
    <s v="Members of the local Miami music scene are putting together a venue/creative space in Kendall!"/>
    <n v="3000"/>
    <n v="587"/>
    <x v="2"/>
    <s v="US"/>
    <s v="USD"/>
    <n v="1477174138"/>
    <n v="1474150138"/>
    <b v="0"/>
    <n v="23"/>
    <b v="0"/>
    <s v="theater/spaces"/>
    <n v="0.19566666666666666"/>
    <n v="25.521739130434781"/>
    <x v="1"/>
    <x v="38"/>
  </r>
  <r>
    <n v="3064"/>
    <s v="Kickstart the Crossroads Community"/>
    <s v="An epicenter for connection, creation and expression of the community."/>
    <n v="75000"/>
    <n v="8471"/>
    <x v="2"/>
    <s v="US"/>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x v="38"/>
  </r>
  <r>
    <n v="3076"/>
    <s v="10,000 Hours"/>
    <s v="Helping female comedians get in their 10,000 Hours of practice!"/>
    <n v="10000"/>
    <n v="1506"/>
    <x v="2"/>
    <s v="US"/>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s v="FR"/>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x v="38"/>
  </r>
  <r>
    <n v="3103"/>
    <s v="Professional Venue for local artists!!"/>
    <s v="Creating a place for local artists to perform, at substantially less cost for them"/>
    <n v="4100"/>
    <n v="11"/>
    <x v="2"/>
    <s v="US"/>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x v="38"/>
  </r>
  <r>
    <n v="3108"/>
    <s v="Funding a home for our Children's Theater"/>
    <s v="We need a permanent home for the theater!"/>
    <n v="50000"/>
    <n v="26"/>
    <x v="2"/>
    <s v="US"/>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s v="US"/>
    <s v="USD"/>
    <n v="1487465119"/>
    <n v="1484009119"/>
    <b v="0"/>
    <n v="1"/>
    <b v="0"/>
    <s v="theater/spaces"/>
    <n v="4.0000000000000002E-4"/>
    <n v="10"/>
    <x v="1"/>
    <x v="38"/>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x v="38"/>
  </r>
  <r>
    <n v="3115"/>
    <s v="spoken word pop-up:"/>
    <s v="We are creating a mobile community devoted to the spreading and sharing of spoken word and other kinds of storytelling."/>
    <n v="10000"/>
    <n v="300"/>
    <x v="2"/>
    <s v="SE"/>
    <s v="SEK"/>
    <n v="1465123427"/>
    <n v="1462531427"/>
    <b v="0"/>
    <n v="1"/>
    <b v="0"/>
    <s v="theater/spaces"/>
    <n v="0.03"/>
    <n v="300"/>
    <x v="1"/>
    <x v="38"/>
  </r>
  <r>
    <n v="3116"/>
    <s v="CoreCon Asylum"/>
    <s v="Creating a consuite for CoreCon. A focus on the insanity of asylums and early medical practices from history."/>
    <n v="750"/>
    <n v="430"/>
    <x v="2"/>
    <s v="US"/>
    <s v="USD"/>
    <n v="1427890925"/>
    <n v="1426681325"/>
    <b v="0"/>
    <n v="10"/>
    <b v="0"/>
    <s v="theater/spaces"/>
    <n v="0.57333333333333336"/>
    <n v="43"/>
    <x v="1"/>
    <x v="38"/>
  </r>
  <r>
    <n v="3117"/>
    <s v="Cowes and The Sea"/>
    <s v="Performing Arts workshops, for young people aged 5 -16, exploring how the sea has shaped Cowes as a settlement."/>
    <n v="1000"/>
    <n v="1"/>
    <x v="2"/>
    <s v="GB"/>
    <s v="GBP"/>
    <n v="1464354720"/>
    <n v="1463648360"/>
    <b v="0"/>
    <n v="1"/>
    <b v="0"/>
    <s v="theater/spaces"/>
    <n v="1E-3"/>
    <n v="1"/>
    <x v="1"/>
    <x v="38"/>
  </r>
  <r>
    <n v="3118"/>
    <s v="Garden Eden, theatre, meeting, culture, music, art"/>
    <s v="a magical place for all kind of people, like a fairytaile in all colours"/>
    <n v="500000"/>
    <n v="1550"/>
    <x v="2"/>
    <s v="SE"/>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x v="38"/>
  </r>
  <r>
    <n v="3121"/>
    <s v="Ant Farm Theatre Project (Canceled)"/>
    <s v="I going to build a theatre for a local ant farm so that Ants can put on their theatre productions."/>
    <n v="1500"/>
    <n v="10"/>
    <x v="1"/>
    <s v="CA"/>
    <s v="CAD"/>
    <n v="1411748335"/>
    <n v="1406564335"/>
    <b v="0"/>
    <n v="1"/>
    <b v="0"/>
    <s v="theater/spaces"/>
    <n v="6.6666666666666671E-3"/>
    <n v="10"/>
    <x v="1"/>
    <x v="38"/>
  </r>
  <r>
    <n v="3122"/>
    <s v="be back soon (Canceled)"/>
    <s v="cancelled until further notice"/>
    <n v="199"/>
    <n v="116"/>
    <x v="1"/>
    <s v="US"/>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x v="38"/>
  </r>
  <r>
    <n v="3125"/>
    <s v="N/A (Canceled)"/>
    <s v="N/A"/>
    <n v="1500000"/>
    <n v="0"/>
    <x v="1"/>
    <s v="US"/>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x v="6"/>
  </r>
  <r>
    <n v="3130"/>
    <s v="MEDEA | A New Vision"/>
    <s v="A shockingly relevant modern take on a 2,000-year-old tragedy that confronts current gender politics."/>
    <n v="10000"/>
    <n v="375"/>
    <x v="3"/>
    <s v="US"/>
    <s v="USD"/>
    <n v="1492145940"/>
    <n v="1489504916"/>
    <b v="0"/>
    <n v="4"/>
    <b v="0"/>
    <s v="theater/plays"/>
    <n v="3.7499999999999999E-2"/>
    <n v="93.75"/>
    <x v="1"/>
    <x v="6"/>
  </r>
  <r>
    <n v="3131"/>
    <s v="SNAKE EYES"/>
    <s v="A Staged Reading of &quot;Snake Eyes,&quot; a new play by Alex Rafala"/>
    <n v="4100"/>
    <n v="645"/>
    <x v="3"/>
    <s v="US"/>
    <s v="USD"/>
    <n v="1491656045"/>
    <n v="1489067645"/>
    <b v="0"/>
    <n v="12"/>
    <b v="0"/>
    <s v="theater/plays"/>
    <n v="0.15731707317073171"/>
    <n v="53.75"/>
    <x v="1"/>
    <x v="6"/>
  </r>
  <r>
    <n v="3132"/>
    <s v="A Bite of a Snake Play"/>
    <s v="Smells Like Money, Drips Like Honey, Taste Like Mocha, Better Run AWAY"/>
    <n v="30000"/>
    <n v="10"/>
    <x v="3"/>
    <s v="US"/>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s v="GB"/>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s v="GB"/>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x v="6"/>
  </r>
  <r>
    <n v="3145"/>
    <s v="Arlington's 1st Dinner Theatre"/>
    <s v="Dominion Theatre Company is the first community dinner theatre  to be established in Arlington TX."/>
    <n v="25000"/>
    <n v="0"/>
    <x v="3"/>
    <s v="US"/>
    <s v="USD"/>
    <n v="1490659134"/>
    <n v="1485478734"/>
    <b v="0"/>
    <n v="0"/>
    <b v="0"/>
    <s v="theater/plays"/>
    <n v="0"/>
    <e v="#DIV/0!"/>
    <x v="1"/>
    <x v="6"/>
  </r>
  <r>
    <n v="3146"/>
    <s v="SoÃ±Ã© una ciudad amurallada"/>
    <s v="Somos... Podemos... Amamos... Nuestra muralla, nuestra utopÃ­a. Que el amor sea el lÃ­mite"/>
    <n v="50000"/>
    <n v="5250"/>
    <x v="3"/>
    <s v="MX"/>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x v="6"/>
  </r>
  <r>
    <n v="3148"/>
    <s v="The Aurora Project: A Sci-Fi Epic by Bella Poynton"/>
    <s v="Help fund The Aurora Project, an immersive science fiction epic."/>
    <n v="1800"/>
    <n v="2361"/>
    <x v="0"/>
    <s v="US"/>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x v="6"/>
  </r>
  <r>
    <n v="3157"/>
    <s v="Summer FourPlay"/>
    <s v="Four Directors.  Four One Acts.  Four Genres.  For You."/>
    <n v="4000"/>
    <n v="4040"/>
    <x v="0"/>
    <s v="US"/>
    <s v="USD"/>
    <n v="1405746000"/>
    <n v="1404932105"/>
    <b v="1"/>
    <n v="41"/>
    <b v="1"/>
    <s v="theater/plays"/>
    <n v="1.01"/>
    <n v="98.536585365853654"/>
    <x v="1"/>
    <x v="6"/>
  </r>
  <r>
    <n v="3158"/>
    <s v="Nursery Crimes"/>
    <s v="A 40s crime-noir play using nursery rhyme characters."/>
    <n v="5000"/>
    <n v="5700"/>
    <x v="0"/>
    <s v="US"/>
    <s v="USD"/>
    <n v="1374523752"/>
    <n v="1371931752"/>
    <b v="1"/>
    <n v="69"/>
    <b v="1"/>
    <s v="theater/plays"/>
    <n v="1.1399999999999999"/>
    <n v="82.608695652173907"/>
    <x v="1"/>
    <x v="6"/>
  </r>
  <r>
    <n v="3159"/>
    <s v="Waxwing: A New Play"/>
    <s v="WAXWING is an exciting new world premiere of mythic (perhaps even apocalyptic!) proportions."/>
    <n v="1500"/>
    <n v="2002.22"/>
    <x v="0"/>
    <s v="US"/>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x v="6"/>
  </r>
  <r>
    <n v="3167"/>
    <s v="Destiny is Judd Nelson: a new play at FringeNYC"/>
    <s v="What is destiny? Explore it with us this August at FringeNYC."/>
    <n v="3000"/>
    <n v="3485"/>
    <x v="0"/>
    <s v="US"/>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x v="6"/>
  </r>
  <r>
    <n v="3169"/>
    <s v="The Window"/>
    <s v="We're bringing The Window to the Cherry Lane Theater in January 2014."/>
    <n v="8000"/>
    <n v="8241"/>
    <x v="0"/>
    <s v="US"/>
    <s v="USD"/>
    <n v="1386910740"/>
    <n v="1384364561"/>
    <b v="1"/>
    <n v="82"/>
    <b v="1"/>
    <s v="theater/plays"/>
    <n v="1.030125"/>
    <n v="100.5"/>
    <x v="1"/>
    <x v="6"/>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x v="6"/>
  </r>
  <r>
    <n v="3179"/>
    <s v="I Do Wonder"/>
    <s v="A Sci-fi play in several vignettes that will narrate an alternate history in the mid-20th century."/>
    <n v="4200"/>
    <n v="4794.82"/>
    <x v="0"/>
    <s v="US"/>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x v="6"/>
  </r>
  <r>
    <n v="3183"/>
    <s v="The Seagull on The River"/>
    <s v="Anton Chekhov's The Seagull. An outdoor Amphitheater in Manhattan. Trees. A River. Daybreak."/>
    <n v="2500"/>
    <n v="2725"/>
    <x v="0"/>
    <s v="US"/>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s v="CA"/>
    <s v="CAD"/>
    <n v="1481258275"/>
    <n v="1478662675"/>
    <b v="0"/>
    <n v="0"/>
    <b v="0"/>
    <s v="theater/musical"/>
    <n v="0"/>
    <e v="#DIV/0!"/>
    <x v="1"/>
    <x v="40"/>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x v="40"/>
  </r>
  <r>
    <n v="3197"/>
    <s v="Mirror, mirror on the wall"/>
    <s v="This years most important stage project for young artists in our region. www.ungespor.no"/>
    <n v="10000"/>
    <n v="1145"/>
    <x v="2"/>
    <s v="NO"/>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x v="6"/>
  </r>
  <r>
    <n v="3212"/>
    <s v="Campo Maldito"/>
    <s v="Help us bring our production of Campo Maldito to New York AND San Francisco!"/>
    <n v="4000"/>
    <n v="5050"/>
    <x v="0"/>
    <s v="US"/>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x v="6"/>
  </r>
  <r>
    <n v="3217"/>
    <s v="Wake Up Call @ IRT Theater"/>
    <s v="Wake Up Call is a comedic play about a group of hotel employees working on Christmas Eve."/>
    <n v="4500"/>
    <n v="5221"/>
    <x v="0"/>
    <s v="US"/>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x v="6"/>
  </r>
  <r>
    <n v="3220"/>
    <s v="Burners"/>
    <s v="A sci-fi thriller for the stage opening March 10 in Los Angeles."/>
    <n v="15000"/>
    <n v="15126"/>
    <x v="0"/>
    <s v="US"/>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x v="6"/>
  </r>
  <r>
    <n v="3228"/>
    <s v="Hear Me Roar: A Season of Powerful Women"/>
    <s v="A Season of Powerful Women. A Season of Defiance."/>
    <n v="7000"/>
    <n v="7164"/>
    <x v="0"/>
    <s v="US"/>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x v="6"/>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s v="US"/>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x v="6"/>
  </r>
  <r>
    <n v="3248"/>
    <s v="Honest Accomplice Theatre 2015-16 Season"/>
    <s v="Honest Accomplice Theatre produces theatre for social change."/>
    <n v="12000"/>
    <n v="12095"/>
    <x v="0"/>
    <s v="US"/>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x v="6"/>
  </r>
  <r>
    <n v="3252"/>
    <s v="Modern Love"/>
    <s v="How do we navigate the boundaries between friendship, sexual intimacy and obsessive desire?"/>
    <n v="2250"/>
    <n v="2876"/>
    <x v="0"/>
    <s v="GB"/>
    <s v="GBP"/>
    <n v="1473247240"/>
    <n v="1470655240"/>
    <b v="1"/>
    <n v="50"/>
    <b v="1"/>
    <s v="theater/plays"/>
    <n v="1.2782222222222221"/>
    <n v="57.52"/>
    <x v="1"/>
    <x v="6"/>
  </r>
  <r>
    <n v="3253"/>
    <s v="EMPATHITRAX, a new play by Ana Nogueira"/>
    <s v="Can you ever truly feel what someone else is feeling?_x000a_Do you want to?"/>
    <n v="20000"/>
    <n v="20365"/>
    <x v="0"/>
    <s v="US"/>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s v="US"/>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x v="6"/>
  </r>
  <r>
    <n v="3262"/>
    <s v="Prison Boxing: A New Play by Leah Joki"/>
    <s v="A one-woman theatrical exploration of the prison system and its inhabitants."/>
    <n v="12200"/>
    <n v="12571"/>
    <x v="0"/>
    <s v="US"/>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s v="US"/>
    <s v="USD"/>
    <n v="1446238800"/>
    <n v="1444220588"/>
    <b v="1"/>
    <n v="68"/>
    <b v="1"/>
    <s v="theater/plays"/>
    <n v="1.121664"/>
    <n v="41.237647058823526"/>
    <x v="1"/>
    <x v="6"/>
  </r>
  <r>
    <n v="3264"/>
    <s v="Kapow-i GoGo at The PIT"/>
    <s v="The three part comedic saga of Kapow-i GoGo, who saves the world.  Again.  And again."/>
    <n v="2500"/>
    <n v="2575"/>
    <x v="0"/>
    <s v="US"/>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x v="6"/>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x v="6"/>
  </r>
  <r>
    <n v="3271"/>
    <s v="Saxon Court at Southwark Playhouse"/>
    <s v="A razor sharp satire to darken your Christmas."/>
    <n v="1500"/>
    <n v="1950"/>
    <x v="0"/>
    <s v="GB"/>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s v="US"/>
    <s v="USD"/>
    <n v="1454047140"/>
    <n v="1452546853"/>
    <b v="0"/>
    <n v="15"/>
    <b v="1"/>
    <s v="theater/plays"/>
    <n v="1.016"/>
    <n v="203.2"/>
    <x v="1"/>
    <x v="6"/>
  </r>
  <r>
    <n v="3285"/>
    <s v="By Morning"/>
    <s v="A new play by Matthew Gasda"/>
    <n v="4999"/>
    <n v="5604"/>
    <x v="0"/>
    <s v="US"/>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x v="6"/>
  </r>
  <r>
    <n v="3287"/>
    <s v="Three Things: Stories About Life"/>
    <s v="An inspirational one-man play about crisis, community, and the search for wholeness."/>
    <n v="2500"/>
    <n v="2500"/>
    <x v="0"/>
    <s v="CA"/>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x v="6"/>
  </r>
  <r>
    <n v="3302"/>
    <s v="El muro de BorÃ­s KiÃ©n"/>
    <s v="FilosofÃ­a de los anÃ³nimos"/>
    <n v="8400"/>
    <n v="8685"/>
    <x v="0"/>
    <s v="ES"/>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x v="6"/>
  </r>
  <r>
    <n v="3309"/>
    <s v="Collision Course"/>
    <s v="Two unlikely friends, a garage, tinned beans &amp; the end of the world."/>
    <n v="350"/>
    <n v="558"/>
    <x v="0"/>
    <s v="GB"/>
    <s v="GBP"/>
    <n v="1476632178"/>
    <n v="1473953778"/>
    <b v="0"/>
    <n v="31"/>
    <b v="1"/>
    <s v="theater/plays"/>
    <n v="1.5942857142857143"/>
    <n v="18"/>
    <x v="1"/>
    <x v="6"/>
  </r>
  <r>
    <n v="3310"/>
    <s v="The Island Boys: A New Play"/>
    <s v="A new play about coming coming home, recovery, and trying to find God in the process."/>
    <n v="6500"/>
    <n v="6505"/>
    <x v="0"/>
    <s v="US"/>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x v="6"/>
  </r>
  <r>
    <n v="3312"/>
    <s v="Richard III"/>
    <s v="Bare Theatre presents one of Shakespeare's most notorious characters in the final chapter of the War of the Roses saga."/>
    <n v="2500"/>
    <n v="2501"/>
    <x v="0"/>
    <s v="US"/>
    <s v="USD"/>
    <n v="1478901600"/>
    <n v="1477077946"/>
    <b v="0"/>
    <n v="41"/>
    <b v="1"/>
    <s v="theater/plays"/>
    <n v="1.0004"/>
    <n v="61"/>
    <x v="1"/>
    <x v="6"/>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x v="6"/>
  </r>
  <r>
    <n v="3318"/>
    <s v="ROOMIES - Atlantic Canada Tour 2016-17"/>
    <s v="Help us strengthen and inspire disability arts in Atlantic Canada"/>
    <n v="2000"/>
    <n v="2512"/>
    <x v="0"/>
    <s v="CA"/>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x v="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x v="6"/>
  </r>
  <r>
    <n v="3324"/>
    <s v="At Swim, Two Boys"/>
    <s v="The play tells the story of Jim and Doyler and their friendship on the brink of Irish independence."/>
    <n v="1500"/>
    <n v="1525"/>
    <x v="0"/>
    <s v="IE"/>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x v="6"/>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s v="US"/>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s v="GB"/>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x v="6"/>
  </r>
  <r>
    <n v="3338"/>
    <s v="The Last Days of Judas Iscariot"/>
    <s v="Join Estelle Parsons in support of Theater That Looks and Sounds Like America"/>
    <n v="15000"/>
    <n v="15327"/>
    <x v="0"/>
    <s v="US"/>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x v="6"/>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x v="6"/>
  </r>
  <r>
    <n v="3354"/>
    <s v="Strangeloop Theatre - A Focus on New Works"/>
    <s v="Help Strangeloop Theatre create and support new work by sponsoring our 2015-2016 season."/>
    <n v="3000"/>
    <n v="3058"/>
    <x v="0"/>
    <s v="US"/>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x v="6"/>
  </r>
  <r>
    <n v="3359"/>
    <s v="BEIRUT, LADY OF LEBANON"/>
    <s v="A Theatrical Production Celebrating the Lebanese Culture and the Human Spirit in Time of War."/>
    <n v="4000"/>
    <n v="4250"/>
    <x v="0"/>
    <s v="US"/>
    <s v="USD"/>
    <n v="1487985734"/>
    <n v="1484097734"/>
    <b v="0"/>
    <n v="23"/>
    <b v="1"/>
    <s v="theater/plays"/>
    <n v="1.0625"/>
    <n v="184.78260869565219"/>
    <x v="1"/>
    <x v="6"/>
  </r>
  <r>
    <n v="3360"/>
    <s v="Pretty Butch"/>
    <s v="World Premiere, an M1 Singapore Fringe Festival 2017 commission."/>
    <n v="9000"/>
    <n v="9124"/>
    <x v="0"/>
    <s v="SG"/>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s v="US"/>
    <s v="USD"/>
    <n v="1449089965"/>
    <n v="1446670765"/>
    <b v="0"/>
    <n v="9"/>
    <b v="1"/>
    <s v="theater/plays"/>
    <n v="1.385"/>
    <n v="30.777777777777779"/>
    <x v="1"/>
    <x v="6"/>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s v="GB"/>
    <s v="GBP"/>
    <n v="1434625441"/>
    <n v="1432033441"/>
    <b v="0"/>
    <n v="45"/>
    <b v="1"/>
    <s v="theater/plays"/>
    <n v="1.038"/>
    <n v="34.6"/>
    <x v="1"/>
    <x v="6"/>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x v="6"/>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x v="6"/>
  </r>
  <r>
    <n v="3395"/>
    <s v="MIRAMAR"/>
    <s v="Miramar is a a darkly funny play exploring what it is we call â€˜homeâ€™."/>
    <n v="500"/>
    <n v="920"/>
    <x v="0"/>
    <s v="GB"/>
    <s v="GBP"/>
    <n v="1433009400"/>
    <n v="1431795944"/>
    <b v="0"/>
    <n v="38"/>
    <b v="1"/>
    <s v="theater/plays"/>
    <n v="1.84"/>
    <n v="24.210526315789473"/>
    <x v="1"/>
    <x v="6"/>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x v="6"/>
  </r>
  <r>
    <n v="3406"/>
    <s v="Voices of Swords"/>
    <s v="A funny and moving new play about two families dealing with aging parents in very different ways!"/>
    <n v="10000"/>
    <n v="10031"/>
    <x v="0"/>
    <s v="US"/>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s v="US"/>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s v="US"/>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s v="GB"/>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x v="6"/>
  </r>
  <r>
    <n v="3432"/>
    <s v="Love Letters"/>
    <s v="Bare Theatre stages A.R. Gurney's Pulitzer Finalist script about a relationship spanning a lifetime and long distance."/>
    <n v="2000"/>
    <n v="2193"/>
    <x v="0"/>
    <s v="US"/>
    <s v="USD"/>
    <n v="1454709600"/>
    <n v="1452520614"/>
    <b v="0"/>
    <n v="42"/>
    <b v="1"/>
    <s v="theater/plays"/>
    <n v="1.0965"/>
    <n v="52.214285714285715"/>
    <x v="1"/>
    <x v="6"/>
  </r>
  <r>
    <n v="3433"/>
    <s v="The Dybbuk"/>
    <s v="death&amp;pretzels presents their first Chicago based project:_x000a_The Dybbuk by S. Ansky"/>
    <n v="9500"/>
    <n v="9525"/>
    <x v="0"/>
    <s v="US"/>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x v="6"/>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x v="6"/>
  </r>
  <r>
    <n v="3447"/>
    <s v="The Vagabond Halfback"/>
    <s v="&quot;He was a poet, a vagrant, a philosopher, a lady's man and a hard drinker&quot;"/>
    <n v="1000"/>
    <n v="1078"/>
    <x v="0"/>
    <s v="US"/>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x v="6"/>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s v="US"/>
    <s v="USD"/>
    <n v="1406876340"/>
    <n v="1404190567"/>
    <b v="0"/>
    <n v="16"/>
    <b v="1"/>
    <s v="theater/plays"/>
    <n v="1.913"/>
    <n v="358.6875"/>
    <x v="1"/>
    <x v="6"/>
  </r>
  <r>
    <n v="3457"/>
    <s v="The Impossible Adventures Of Supernova Jones"/>
    <s v="Robots, Space Battles, Mystery, and Intrigue. Nothing is Impossible..."/>
    <n v="2000"/>
    <n v="2804"/>
    <x v="0"/>
    <s v="US"/>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x v="6"/>
  </r>
  <r>
    <n v="3460"/>
    <s v="Pushers"/>
    <s v="'Pushers' is an exciting new play and the first project for brand new theatre company, Ain't Got No Home Productions."/>
    <n v="500"/>
    <n v="950"/>
    <x v="0"/>
    <s v="GB"/>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x v="6"/>
  </r>
  <r>
    <n v="3467"/>
    <s v="Venus in Fur, Los Angeles."/>
    <s v="Venus in Fur, By David Ives."/>
    <n v="3000"/>
    <n v="3030"/>
    <x v="0"/>
    <s v="US"/>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x v="6"/>
  </r>
  <r>
    <n v="3470"/>
    <s v="She Kills Monsters"/>
    <s v="The New Artist's Circle is a theatre company dedicated to bringing the arts to young people."/>
    <n v="250"/>
    <n v="375"/>
    <x v="0"/>
    <s v="US"/>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x v="6"/>
  </r>
  <r>
    <n v="3475"/>
    <s v="Score"/>
    <s v="Score is a musical play inspired by true stories of parents who have recovered from addiction and regained their children."/>
    <n v="300"/>
    <n v="340"/>
    <x v="0"/>
    <s v="GB"/>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x v="6"/>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s v="GB"/>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s v="US"/>
    <s v="USD"/>
    <n v="1458100740"/>
    <n v="1456862924"/>
    <b v="0"/>
    <n v="31"/>
    <b v="1"/>
    <s v="theater/plays"/>
    <n v="1.054"/>
    <n v="136"/>
    <x v="1"/>
    <x v="6"/>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s v="US"/>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x v="6"/>
  </r>
  <r>
    <n v="3511"/>
    <s v="Silent Planet"/>
    <s v="The world premiere of the first full-length play by Eve Leigh, at the intimate Finborough Theatre in London."/>
    <n v="1500"/>
    <n v="1518"/>
    <x v="0"/>
    <s v="GB"/>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x v="6"/>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x v="6"/>
  </r>
  <r>
    <n v="3520"/>
    <s v="Protocols"/>
    <s v="Help us to bring &quot;Protocols&quot; at the 2015 Camden Fringe. The most controversial play of the year."/>
    <n v="2000"/>
    <n v="2015"/>
    <x v="0"/>
    <s v="GB"/>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x v="6"/>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s v="GB"/>
    <s v="GBP"/>
    <n v="1460318400"/>
    <n v="1457881057"/>
    <b v="0"/>
    <n v="22"/>
    <b v="1"/>
    <s v="theater/plays"/>
    <n v="1"/>
    <n v="125"/>
    <x v="1"/>
    <x v="6"/>
  </r>
  <r>
    <n v="3531"/>
    <s v="The Reinvention of Lily Johnson"/>
    <s v="A political comedy for a crazy election year"/>
    <n v="1000"/>
    <n v="1280"/>
    <x v="0"/>
    <s v="US"/>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x v="6"/>
  </r>
  <r>
    <n v="3534"/>
    <s v="Night of Ashes"/>
    <s v="A Theatrical Prequel to Hell's Rebels, the current Pathfinder Adventure Path from Paizo Publishing"/>
    <n v="5000"/>
    <n v="7810"/>
    <x v="0"/>
    <s v="US"/>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x v="6"/>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x v="6"/>
  </r>
  <r>
    <n v="3544"/>
    <s v="Gruoch, or Lady Macbeth"/>
    <s v="Death &amp; Pretzels presents the world premiere of Paul Pasulka's Gruoch, or Lady Macbeth"/>
    <n v="2500"/>
    <n v="2500"/>
    <x v="0"/>
    <s v="US"/>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x v="6"/>
  </r>
  <r>
    <n v="3550"/>
    <s v="MOONFACE"/>
    <s v="MOONFACE explores the formative f***k-ups of adolescence. Fresh, incisive new writing. Monologue, movement and striking naturalism."/>
    <n v="2500"/>
    <n v="2620"/>
    <x v="0"/>
    <s v="GB"/>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x v="6"/>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x v="6"/>
  </r>
  <r>
    <n v="3564"/>
    <s v="The Pillowman Aberdeen"/>
    <s v="Multi Award-Winng play THE PILLOWMAN coming to the Arts Centre Theatre, Aberdeen"/>
    <n v="1000"/>
    <n v="1005"/>
    <x v="0"/>
    <s v="GB"/>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s v="US"/>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x v="6"/>
  </r>
  <r>
    <n v="3572"/>
    <s v="Monster"/>
    <s v="A darkly comic one woman show by Abram Rooney as part of The Camden Fringe 2015."/>
    <n v="500"/>
    <n v="500"/>
    <x v="0"/>
    <s v="GB"/>
    <s v="GBP"/>
    <n v="1434894082"/>
    <n v="1432302082"/>
    <b v="0"/>
    <n v="9"/>
    <b v="1"/>
    <s v="theater/plays"/>
    <n v="1"/>
    <n v="55.555555555555557"/>
    <x v="1"/>
    <x v="6"/>
  </r>
  <r>
    <n v="3573"/>
    <s v="Licensed To Ill"/>
    <s v="London based theatre makers collaborating to create a new show about the history of HipHop."/>
    <n v="3000"/>
    <n v="3084"/>
    <x v="0"/>
    <s v="GB"/>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s v="US"/>
    <s v="USD"/>
    <n v="1480947054"/>
    <n v="1475759454"/>
    <b v="0"/>
    <n v="5"/>
    <b v="1"/>
    <s v="theater/plays"/>
    <n v="1"/>
    <n v="20"/>
    <x v="1"/>
    <x v="6"/>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x v="6"/>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x v="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x v="6"/>
  </r>
  <r>
    <n v="3582"/>
    <s v="REALLY REALLY"/>
    <s v="A contemporary American play touching on the scorching realities of growing up in the Millennial generation."/>
    <n v="1000"/>
    <n v="2870"/>
    <x v="0"/>
    <s v="US"/>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x v="6"/>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x v="6"/>
  </r>
  <r>
    <n v="3586"/>
    <s v="Actors &amp; Musicians who are Blind or Autistic"/>
    <s v="See Theatre In A New Light"/>
    <n v="7500"/>
    <n v="8207"/>
    <x v="0"/>
    <s v="US"/>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x v="6"/>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x v="6"/>
  </r>
  <r>
    <n v="3595"/>
    <s v="The Flu Season"/>
    <s v="A new theatre company staging Will Eno's The Flu Season in Seattle"/>
    <n v="2600"/>
    <n v="3081"/>
    <x v="0"/>
    <s v="US"/>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x v="6"/>
  </r>
  <r>
    <n v="3598"/>
    <s v="Cinderella"/>
    <s v="River City Theatre Company needs your support as we embark on our thirteenth production, CINDERELLA!"/>
    <n v="1000"/>
    <n v="1101"/>
    <x v="0"/>
    <s v="US"/>
    <s v="USD"/>
    <n v="1409720340"/>
    <n v="1408129822"/>
    <b v="0"/>
    <n v="27"/>
    <b v="1"/>
    <s v="theater/plays"/>
    <n v="1.101"/>
    <n v="40.777777777777779"/>
    <x v="1"/>
    <x v="6"/>
  </r>
  <r>
    <n v="3599"/>
    <s v="Promised Land"/>
    <s v="Help Chrysalis get this production off the ground!  An original play, we only need $500 to get this production on its feet!"/>
    <n v="500"/>
    <n v="1010"/>
    <x v="0"/>
    <s v="US"/>
    <s v="USD"/>
    <n v="1440892800"/>
    <n v="1438715077"/>
    <b v="0"/>
    <n v="17"/>
    <b v="1"/>
    <s v="theater/plays"/>
    <n v="2.02"/>
    <n v="59.411764705882355"/>
    <x v="1"/>
    <x v="6"/>
  </r>
  <r>
    <n v="3600"/>
    <s v="Pariah"/>
    <s v="The First Play From The Man Who Brought You The Black James Bond!"/>
    <n v="10"/>
    <n v="13"/>
    <x v="0"/>
    <s v="US"/>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x v="6"/>
  </r>
  <r>
    <n v="3607"/>
    <s v="E15 at The Pleasance and CPT"/>
    <s v="'E15' is a verbatim project that looks at the story of the Focus E15 Campaign"/>
    <n v="550"/>
    <n v="580"/>
    <x v="0"/>
    <s v="GB"/>
    <s v="GBP"/>
    <n v="1450137600"/>
    <n v="1448924882"/>
    <b v="0"/>
    <n v="20"/>
    <b v="1"/>
    <s v="theater/plays"/>
    <n v="1.0545454545454545"/>
    <n v="29"/>
    <x v="1"/>
    <x v="6"/>
  </r>
  <r>
    <n v="3608"/>
    <s v="Petrification"/>
    <s v="Help us get the show on the road! Petrification is a new play about home, memory and identity and we need your help to tour."/>
    <n v="800"/>
    <n v="800"/>
    <x v="0"/>
    <s v="GB"/>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x v="6"/>
  </r>
  <r>
    <n v="3613"/>
    <s v="HIS NAME IS ARTHUR HOLMBERG"/>
    <s v="a woman walks into a bar except she looks like a man and no one's serving drinks. one night only"/>
    <n v="1250"/>
    <n v="1250"/>
    <x v="0"/>
    <s v="US"/>
    <s v="USD"/>
    <n v="1403964574"/>
    <n v="1401372574"/>
    <b v="0"/>
    <n v="20"/>
    <b v="1"/>
    <s v="theater/plays"/>
    <n v="1"/>
    <n v="62.5"/>
    <x v="1"/>
    <x v="6"/>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x v="6"/>
  </r>
  <r>
    <n v="3622"/>
    <s v="Shakespeare's Pericles, Prince of Tyre"/>
    <s v="5 actors. 39 characters. 1 epic adventure. Presented by the Cradle Theatre Company."/>
    <n v="1000"/>
    <n v="1000.99"/>
    <x v="0"/>
    <s v="US"/>
    <s v="USD"/>
    <n v="1411874580"/>
    <n v="1409030371"/>
    <b v="0"/>
    <n v="21"/>
    <b v="1"/>
    <s v="theater/plays"/>
    <n v="1.00099"/>
    <n v="47.666190476190479"/>
    <x v="1"/>
    <x v="6"/>
  </r>
  <r>
    <n v="3623"/>
    <s v="Since I've Been Here"/>
    <s v="An original play exploring the complications of romantic relationships in all forms."/>
    <n v="2500"/>
    <n v="3000"/>
    <x v="0"/>
    <s v="US"/>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x v="40"/>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x v="40"/>
  </r>
  <r>
    <n v="3635"/>
    <s v="Mary's Son"/>
    <s v="Mary's Son is a pop opera about Jesus and the hope he brings to all people."/>
    <n v="3500"/>
    <n v="1276"/>
    <x v="2"/>
    <s v="US"/>
    <s v="USD"/>
    <n v="1461186676"/>
    <n v="1458594676"/>
    <b v="0"/>
    <n v="10"/>
    <b v="0"/>
    <s v="theater/musical"/>
    <n v="0.36457142857142855"/>
    <n v="127.6"/>
    <x v="1"/>
    <x v="40"/>
  </r>
  <r>
    <n v="3636"/>
    <s v="The Brother's of B-Block"/>
    <s v="The Brotherâ€™s of B-block is a musical play. A new take on &quot;OZ&quot; _x000a_The Wizard of OZ meets HBO's OZ."/>
    <n v="150000"/>
    <n v="0"/>
    <x v="2"/>
    <s v="US"/>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x v="40"/>
  </r>
  <r>
    <n v="3638"/>
    <s v="Project Hedwig and the Angry Inch"/>
    <s v="A rock and roll journey that explores love, loss, redemption, duality and ascension."/>
    <n v="3300"/>
    <n v="216"/>
    <x v="2"/>
    <s v="CA"/>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x v="4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s v="US"/>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s v="CA"/>
    <s v="CAD"/>
    <n v="1479773838"/>
    <n v="1477178238"/>
    <b v="0"/>
    <n v="1"/>
    <b v="0"/>
    <s v="theater/musical"/>
    <n v="1E-3"/>
    <n v="1"/>
    <x v="1"/>
    <x v="40"/>
  </r>
  <r>
    <n v="3646"/>
    <s v="Our Sacred Honor"/>
    <s v="Develop demo materials for new, true story of teen Revolutionary War heroes - for hybrid film/live stage musical"/>
    <n v="10000"/>
    <n v="481"/>
    <x v="2"/>
    <s v="US"/>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x v="40"/>
  </r>
  <r>
    <n v="3648"/>
    <s v="Moth Theater Lives"/>
    <s v="Help Moth Live! Support Moth and its artist collective to achieve its 2014/15 season."/>
    <n v="40000"/>
    <n v="40153"/>
    <x v="0"/>
    <s v="US"/>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x v="6"/>
  </r>
  <r>
    <n v="3658"/>
    <s v="Mr. Marmalade"/>
    <s v="Life is hard when your own imaginary friend can't make time for you."/>
    <n v="1500"/>
    <n v="1510"/>
    <x v="0"/>
    <s v="US"/>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x v="6"/>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x v="6"/>
  </r>
  <r>
    <n v="3666"/>
    <s v="Israel LÃ³pez @ Ojai Playwrights Conference"/>
    <s v="Artistic Internship @ Ojai Playwrights Conference"/>
    <n v="1200"/>
    <n v="1200"/>
    <x v="0"/>
    <s v="US"/>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s v="GB"/>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x v="6"/>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x v="6"/>
  </r>
  <r>
    <n v="3678"/>
    <s v="Some big Some bang"/>
    <s v="The Ugly Collective takes Some big Some bang to the Underbelly Venues at the Edinburgh Fringe!"/>
    <n v="2000"/>
    <n v="2050"/>
    <x v="0"/>
    <s v="GB"/>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x v="6"/>
  </r>
  <r>
    <n v="3691"/>
    <s v="Most Dangerous Man in America (WEB DuBois) by Amiri  Baraka"/>
    <s v="World Premiere of last play written by Amiri Baraka"/>
    <n v="40000"/>
    <n v="51184"/>
    <x v="0"/>
    <s v="US"/>
    <s v="USD"/>
    <n v="1425272340"/>
    <n v="1421426929"/>
    <b v="0"/>
    <n v="274"/>
    <b v="1"/>
    <s v="theater/plays"/>
    <n v="1.2796000000000001"/>
    <n v="186.80291970802921"/>
    <x v="1"/>
    <x v="6"/>
  </r>
  <r>
    <n v="3692"/>
    <s v="An Evening With Durang"/>
    <s v="Help us independently produce two great comedies by Christopher Durang."/>
    <n v="1000"/>
    <n v="1260"/>
    <x v="0"/>
    <s v="US"/>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s v="GB"/>
    <s v="GBP"/>
    <n v="1462878648"/>
    <n v="1461064248"/>
    <b v="0"/>
    <n v="30"/>
    <b v="1"/>
    <s v="theater/plays"/>
    <n v="1.08"/>
    <n v="72"/>
    <x v="1"/>
    <x v="6"/>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x v="6"/>
  </r>
  <r>
    <n v="3700"/>
    <s v="Generations (Senior Project)"/>
    <s v="Help me produce the play I have written for my senior project!"/>
    <n v="500"/>
    <n v="606"/>
    <x v="0"/>
    <s v="US"/>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x v="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x v="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x v="6"/>
  </r>
  <r>
    <n v="3711"/>
    <s v="The Youth Shakespeare Project 2014"/>
    <s v="Two teachers and twenty kids bring one of Shakespeare's plays to life!"/>
    <n v="500"/>
    <n v="570"/>
    <x v="0"/>
    <s v="US"/>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x v="6"/>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x v="6"/>
  </r>
  <r>
    <n v="3719"/>
    <s v="Corium"/>
    <s v="A new piece of physical theatre about love, regret and longing."/>
    <n v="200"/>
    <n v="420"/>
    <x v="0"/>
    <s v="GB"/>
    <s v="GBP"/>
    <n v="1434994266"/>
    <n v="1432402266"/>
    <b v="0"/>
    <n v="4"/>
    <b v="1"/>
    <s v="theater/plays"/>
    <n v="2.1"/>
    <n v="105"/>
    <x v="1"/>
    <x v="6"/>
  </r>
  <r>
    <n v="3720"/>
    <s v="Lakotas and the American Theatre"/>
    <s v="Breaking the American Indian stereotype in the American Theatre."/>
    <n v="3300"/>
    <n v="3449"/>
    <x v="0"/>
    <s v="US"/>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x v="6"/>
  </r>
  <r>
    <n v="3723"/>
    <s v="Beauty and the Beast"/>
    <s v="Saltmine Theatre Company present Beauty and the Beast:"/>
    <n v="4500"/>
    <n v="4592"/>
    <x v="0"/>
    <s v="GB"/>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x v="6"/>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x v="6"/>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x v="6"/>
  </r>
  <r>
    <n v="3733"/>
    <s v="laughter in the hood"/>
    <s v="want to donate tickets to residents who live in the community that cant afford the 35.00 price of ticket"/>
    <n v="1500"/>
    <n v="0"/>
    <x v="2"/>
    <s v="US"/>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x v="6"/>
  </r>
  <r>
    <n v="3735"/>
    <s v="Women Beware Women"/>
    <s v="Young Actor's taking on a Jacobean tragedy. Family, betrayal, love, lust, sex and death."/>
    <n v="150"/>
    <n v="20"/>
    <x v="2"/>
    <s v="GB"/>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x v="6"/>
  </r>
  <r>
    <n v="3737"/>
    <s v="Measure For Measure"/>
    <s v="The ASU Theatre and Shakespeare Club presents Measure For Measure directed by Jordyn Ochser."/>
    <n v="700"/>
    <n v="150"/>
    <x v="2"/>
    <s v="US"/>
    <s v="USD"/>
    <n v="1447311540"/>
    <n v="1445358903"/>
    <b v="0"/>
    <n v="4"/>
    <b v="0"/>
    <s v="theater/plays"/>
    <n v="0.21428571428571427"/>
    <n v="37.5"/>
    <x v="1"/>
    <x v="6"/>
  </r>
  <r>
    <n v="3738"/>
    <s v="'GULF' - a new play by PIVOT THEATRE"/>
    <s v="A filmic, fast-paced exploration of trust, making its debut at Camden People's Theatre this July."/>
    <n v="1500"/>
    <n v="270"/>
    <x v="2"/>
    <s v="GB"/>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s v="US"/>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x v="6"/>
  </r>
  <r>
    <n v="3743"/>
    <s v="Down the Mississippi"/>
    <s v="I'm taking the Adventures of Huckleberry Finn puppet show down the Mississippi River!"/>
    <n v="2200"/>
    <n v="0"/>
    <x v="2"/>
    <s v="US"/>
    <s v="USD"/>
    <n v="1404406964"/>
    <n v="1401814964"/>
    <b v="0"/>
    <n v="0"/>
    <b v="0"/>
    <s v="theater/plays"/>
    <n v="0"/>
    <e v="#DIV/0!"/>
    <x v="1"/>
    <x v="6"/>
  </r>
  <r>
    <n v="3744"/>
    <s v="The Game's Afoot - Spotlight"/>
    <s v="This summer, The Spotlight Players are celebrating Christmas in July with a presentation of Ken Ludwig's side splitting comedy."/>
    <n v="1200"/>
    <n v="0"/>
    <x v="2"/>
    <s v="US"/>
    <s v="USD"/>
    <n v="1404532740"/>
    <n v="1401823952"/>
    <b v="0"/>
    <n v="0"/>
    <b v="0"/>
    <s v="theater/plays"/>
    <n v="0"/>
    <e v="#DIV/0!"/>
    <x v="1"/>
    <x v="6"/>
  </r>
  <r>
    <n v="3745"/>
    <s v="Tyke Theatre Web Show"/>
    <s v="Tyke wants to expand her puppet theater show to weekly online web shows and is looking for backers."/>
    <n v="100"/>
    <n v="10"/>
    <x v="2"/>
    <s v="US"/>
    <s v="USD"/>
    <n v="1407689102"/>
    <n v="1405097102"/>
    <b v="0"/>
    <n v="1"/>
    <b v="0"/>
    <s v="theater/plays"/>
    <n v="0.1"/>
    <n v="10"/>
    <x v="1"/>
    <x v="6"/>
  </r>
  <r>
    <n v="3746"/>
    <s v="Stage Play Production - &quot;I Love You to Death&quot;"/>
    <s v="Generational curses CAN be broken...right?"/>
    <n v="8500"/>
    <n v="202"/>
    <x v="2"/>
    <s v="US"/>
    <s v="USD"/>
    <n v="1475918439"/>
    <n v="1473326439"/>
    <b v="0"/>
    <n v="1"/>
    <b v="0"/>
    <s v="theater/plays"/>
    <n v="2.3764705882352941E-2"/>
    <n v="202"/>
    <x v="1"/>
    <x v="6"/>
  </r>
  <r>
    <n v="3747"/>
    <s v="Counting Stars"/>
    <s v="The world premiere of an astonishing new play by acclaimed writer Atiha Sen Gupta."/>
    <n v="2500"/>
    <n v="25"/>
    <x v="2"/>
    <s v="GB"/>
    <s v="GBP"/>
    <n v="1436137140"/>
    <n v="1433833896"/>
    <b v="0"/>
    <n v="1"/>
    <b v="0"/>
    <s v="theater/plays"/>
    <n v="0.01"/>
    <n v="25"/>
    <x v="1"/>
    <x v="6"/>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s v="US"/>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x v="4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x v="4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x v="40"/>
  </r>
  <r>
    <n v="3758"/>
    <s v="Luigi's Ladies"/>
    <s v="LUIGI'S LADIES: an original one-woman musical comedy"/>
    <n v="1500"/>
    <n v="1535"/>
    <x v="0"/>
    <s v="US"/>
    <s v="USD"/>
    <n v="1400475600"/>
    <n v="1397819938"/>
    <b v="0"/>
    <n v="26"/>
    <b v="1"/>
    <s v="theater/musical"/>
    <n v="1.0233333333333334"/>
    <n v="59.03846153846154"/>
    <x v="1"/>
    <x v="40"/>
  </r>
  <r>
    <n v="3759"/>
    <s v="Pared Down Productions"/>
    <s v="A production company specializing in small-scale musicals"/>
    <n v="4000"/>
    <n v="4409.7700000000004"/>
    <x v="0"/>
    <s v="US"/>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x v="40"/>
  </r>
  <r>
    <n v="3763"/>
    <s v="[title of show] â€” The Chicago Storefront Premiere"/>
    <s v="A musical about two guys writing a musical about...two guys writing a musical."/>
    <n v="5000"/>
    <n v="5000"/>
    <x v="0"/>
    <s v="US"/>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x v="40"/>
  </r>
  <r>
    <n v="3771"/>
    <s v="COME OUT SWINGIN'!"/>
    <s v="I would like to make a demo recording of six songs from COME OUT SWINGIN'!"/>
    <n v="1000"/>
    <n v="1460"/>
    <x v="0"/>
    <s v="US"/>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x v="40"/>
  </r>
  <r>
    <n v="3773"/>
    <s v="Dundee: A Hip-Hopera"/>
    <s v="A dramatic hip-hopera, inspired from monologues written by the performers."/>
    <n v="5000"/>
    <n v="5410"/>
    <x v="0"/>
    <s v="US"/>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x v="40"/>
  </r>
  <r>
    <n v="3778"/>
    <s v="Give a Puppet a Hand"/>
    <s v="Sponsor an AVENUE Q puppet for The Barn Players April 2015 production."/>
    <n v="2400"/>
    <n v="2521"/>
    <x v="0"/>
    <s v="US"/>
    <s v="USD"/>
    <n v="1423942780"/>
    <n v="1418758780"/>
    <b v="0"/>
    <n v="36"/>
    <b v="1"/>
    <s v="theater/musical"/>
    <n v="1.0504166666666668"/>
    <n v="70.027777777777771"/>
    <x v="1"/>
    <x v="40"/>
  </r>
  <r>
    <n v="3779"/>
    <s v="&quot;The Last Adam&quot; A New Musical, NYC reading"/>
    <s v="A fresh, re-telling of the Jesus story for a new generation."/>
    <n v="15000"/>
    <n v="15597"/>
    <x v="0"/>
    <s v="US"/>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x v="40"/>
  </r>
  <r>
    <n v="3791"/>
    <s v="Spin! at The Cumming Playhouse"/>
    <s v="Spin! is an original musical comedy-drama presented by Blue Palm Productions."/>
    <n v="1500"/>
    <n v="0"/>
    <x v="2"/>
    <s v="US"/>
    <s v="USD"/>
    <n v="1404664592"/>
    <n v="1399480592"/>
    <b v="0"/>
    <n v="0"/>
    <b v="0"/>
    <s v="theater/musical"/>
    <n v="0"/>
    <e v="#DIV/0!"/>
    <x v="1"/>
    <x v="40"/>
  </r>
  <r>
    <n v="3792"/>
    <s v="BorikÃ©n: The Show"/>
    <s v="A cultural and historic journey through Puerto Rico's music and dance!"/>
    <n v="12500"/>
    <n v="35"/>
    <x v="2"/>
    <s v="US"/>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x v="40"/>
  </r>
  <r>
    <n v="3795"/>
    <s v="Duodeca"/>
    <s v="Poppin Productions are currently entering the development stage of their very first production -  &quot;Duodeca&quot;."/>
    <n v="600"/>
    <n v="10"/>
    <x v="2"/>
    <s v="GB"/>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x v="40"/>
  </r>
  <r>
    <n v="3799"/>
    <s v="A Story Once Told"/>
    <s v="An original musical on it's way to the stage in Minneapolis, MN. Feel free to ask any questions."/>
    <n v="10000"/>
    <n v="402"/>
    <x v="2"/>
    <s v="US"/>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x v="40"/>
  </r>
  <r>
    <n v="3803"/>
    <s v="Benjamin Button the Musical Concept Album"/>
    <s v="A fully orchestrated concept album of Benjamin Button the Musical!"/>
    <n v="12000"/>
    <n v="2358"/>
    <x v="2"/>
    <s v="US"/>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x v="6"/>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x v="6"/>
  </r>
  <r>
    <n v="3823"/>
    <s v="FEED"/>
    <s v="Feed, a new play by Garrett Markgraf (based on the novel by M.T. Anderson), Directed by Anna Marck at Oakland University."/>
    <n v="2500"/>
    <n v="2650"/>
    <x v="0"/>
    <s v="US"/>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s v="US"/>
    <s v="USD"/>
    <n v="1472676371"/>
    <n v="1470948371"/>
    <b v="0"/>
    <n v="8"/>
    <b v="1"/>
    <s v="theater/plays"/>
    <n v="1.002"/>
    <n v="62.625"/>
    <x v="1"/>
    <x v="6"/>
  </r>
  <r>
    <n v="3830"/>
    <s v="Run Away"/>
    <s v="The Aeon Theatre company is producing another original play by Parker Hale at the Manhattan Reportory Theatre"/>
    <n v="100"/>
    <n v="225"/>
    <x v="0"/>
    <s v="US"/>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x v="6"/>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x v="6"/>
  </r>
  <r>
    <n v="3837"/>
    <s v="Farcical Elements Presents Boeing-Boeing"/>
    <s v="A high-flying French farce with the thrust of a well-tuned jet engine"/>
    <n v="2000"/>
    <n v="2042"/>
    <x v="0"/>
    <s v="GB"/>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x v="6"/>
  </r>
  <r>
    <n v="3840"/>
    <s v="Tonight I'll be April"/>
    <s v="A gritty play looking at a modern day relationship, highlighting issues of mental health and abuse suffered by men."/>
    <n v="1"/>
    <n v="65"/>
    <x v="0"/>
    <s v="GB"/>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s v="US"/>
    <s v="USD"/>
    <n v="1412405940"/>
    <n v="1409721542"/>
    <b v="1"/>
    <n v="8"/>
    <b v="0"/>
    <s v="theater/plays"/>
    <n v="2.7E-2"/>
    <n v="23.625"/>
    <x v="1"/>
    <x v="6"/>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x v="6"/>
  </r>
  <r>
    <n v="3850"/>
    <s v="The Vagina Monologues 2015"/>
    <s v="V-Day is a global activist movement to end violence against women and girls."/>
    <n v="1000"/>
    <n v="38"/>
    <x v="2"/>
    <s v="US"/>
    <s v="USD"/>
    <n v="1420081143"/>
    <n v="1417489143"/>
    <b v="1"/>
    <n v="4"/>
    <b v="0"/>
    <s v="theater/plays"/>
    <n v="3.7999999999999999E-2"/>
    <n v="9.5"/>
    <x v="1"/>
    <x v="6"/>
  </r>
  <r>
    <n v="3851"/>
    <s v="Waving Goodbye"/>
    <s v="A play about the horrible choices we have to make every day. Should we take a risk, or take the road most travelled?"/>
    <n v="2500"/>
    <n v="852"/>
    <x v="2"/>
    <s v="GB"/>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x v="6"/>
  </r>
  <r>
    <n v="3853"/>
    <s v="The Original Laughter Therapist"/>
    <s v="A dose of One-woman &quot;Dramedy&quot; to cure those daily blues is just what the doctor ordered!"/>
    <n v="100000"/>
    <n v="26"/>
    <x v="2"/>
    <s v="US"/>
    <s v="USD"/>
    <n v="1409602178"/>
    <n v="1406578178"/>
    <b v="0"/>
    <n v="2"/>
    <b v="0"/>
    <s v="theater/plays"/>
    <n v="2.5999999999999998E-4"/>
    <n v="13"/>
    <x v="1"/>
    <x v="6"/>
  </r>
  <r>
    <n v="3854"/>
    <s v="The Case Of Soghomon Tehlirian"/>
    <s v="A play dedicated to the 100th anniversary of the Armenian Genocide."/>
    <n v="11000"/>
    <n v="1788"/>
    <x v="2"/>
    <s v="US"/>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x v="6"/>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x v="6"/>
  </r>
  <r>
    <n v="3861"/>
    <s v="READY OR NOT HERE I COME"/>
    <s v="THE COMING OF THE LORD!"/>
    <n v="2000"/>
    <n v="100"/>
    <x v="2"/>
    <s v="US"/>
    <s v="USD"/>
    <n v="1415828820"/>
    <n v="1412258977"/>
    <b v="0"/>
    <n v="1"/>
    <b v="0"/>
    <s v="theater/plays"/>
    <n v="0.05"/>
    <n v="100"/>
    <x v="1"/>
    <x v="6"/>
  </r>
  <r>
    <n v="3862"/>
    <s v="The Container Play"/>
    <s v="The hit immersive theatre experience of England comes to Corpus Christi!"/>
    <n v="7500"/>
    <n v="1"/>
    <x v="2"/>
    <s v="US"/>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s v="US"/>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x v="6"/>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s v="US"/>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x v="6"/>
  </r>
  <r>
    <n v="3868"/>
    <s v="1000 words (Canceled)"/>
    <s v="New collection of music by Scott Evan Davis!"/>
    <n v="5000"/>
    <n v="10"/>
    <x v="1"/>
    <s v="GB"/>
    <s v="GBP"/>
    <n v="1410191405"/>
    <n v="1408031405"/>
    <b v="0"/>
    <n v="1"/>
    <b v="0"/>
    <s v="theater/musical"/>
    <n v="2E-3"/>
    <n v="10"/>
    <x v="1"/>
    <x v="40"/>
  </r>
  <r>
    <n v="3869"/>
    <s v="The Masturbation Musical (Canceled)"/>
    <s v="A Musical about 3 women who pursue their Pleasure and end up finding themselves."/>
    <n v="13111"/>
    <n v="452"/>
    <x v="1"/>
    <s v="US"/>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x v="40"/>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s v="US"/>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s v="GB"/>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x v="40"/>
  </r>
  <r>
    <n v="3881"/>
    <s v="My Real Mother's Name is... (Canceled)"/>
    <s v="A musical journey coming to the Blue Venue at the 2017 Orlando Fringe Festival!"/>
    <n v="500"/>
    <n v="25"/>
    <x v="1"/>
    <s v="US"/>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x v="40"/>
  </r>
  <r>
    <n v="3886"/>
    <s v="a (Canceled)"/>
    <n v="1"/>
    <n v="10000"/>
    <n v="0"/>
    <x v="1"/>
    <s v="AU"/>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x v="6"/>
  </r>
  <r>
    <n v="3891"/>
    <s v="Out of the Box: A Mime Story"/>
    <s v="A comedy about a mime who dreams of becoming a stand up comedian."/>
    <n v="800"/>
    <n v="260"/>
    <x v="2"/>
    <s v="US"/>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s v="US"/>
    <s v="USD"/>
    <n v="1425103218"/>
    <n v="1422424818"/>
    <b v="0"/>
    <n v="1"/>
    <b v="0"/>
    <s v="theater/plays"/>
    <n v="0.05"/>
    <n v="50"/>
    <x v="1"/>
    <x v="6"/>
  </r>
  <r>
    <n v="3896"/>
    <s v="Yorick and Company"/>
    <s v="Yorick and Co. is a comedy about a struggling theatre company whose mysterious benefactor starts haunting the show!"/>
    <n v="1600"/>
    <n v="170"/>
    <x v="2"/>
    <s v="US"/>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s v="US"/>
    <s v="USD"/>
    <n v="1439581080"/>
    <n v="1435709765"/>
    <b v="0"/>
    <n v="0"/>
    <b v="0"/>
    <s v="theater/plays"/>
    <n v="0"/>
    <e v="#DIV/0!"/>
    <x v="1"/>
    <x v="6"/>
  </r>
  <r>
    <n v="3904"/>
    <s v="Black America from Prophets to Pimps"/>
    <s v="A play that will cover 4000 years of black history."/>
    <n v="10000"/>
    <n v="3"/>
    <x v="2"/>
    <s v="US"/>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s v="US"/>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s v="GB"/>
    <s v="GBP"/>
    <n v="1464824309"/>
    <n v="1462232309"/>
    <b v="0"/>
    <n v="1"/>
    <b v="0"/>
    <s v="theater/plays"/>
    <n v="3.3333333333333335E-3"/>
    <n v="5"/>
    <x v="1"/>
    <x v="6"/>
  </r>
  <r>
    <n v="3916"/>
    <s v="Final exam"/>
    <s v="We're a small group of University students who need a little help making our final exam production the best product possible."/>
    <n v="2000"/>
    <n v="0"/>
    <x v="2"/>
    <s v="DK"/>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x v="6"/>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s v="US"/>
    <s v="USD"/>
    <n v="1406753639"/>
    <n v="1404161639"/>
    <b v="0"/>
    <n v="3"/>
    <b v="0"/>
    <s v="theater/plays"/>
    <n v="0.1"/>
    <n v="5"/>
    <x v="1"/>
    <x v="6"/>
  </r>
  <r>
    <n v="3926"/>
    <s v="Caryl Churchill's 'Top Girls' - NSW HSC Text"/>
    <s v="Producing syllabus-relevant theatre targeted to HSC students on the NSW Central Coast"/>
    <n v="5000"/>
    <n v="15"/>
    <x v="2"/>
    <s v="AU"/>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x v="6"/>
  </r>
  <r>
    <n v="3931"/>
    <s v="Still I Weep"/>
    <s v="An original stage play designed to bring to light the long-term effects on adult survivors of childhood sexual abuse. We do survive!"/>
    <n v="8000"/>
    <n v="0"/>
    <x v="2"/>
    <s v="US"/>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s v="AU"/>
    <s v="AUD"/>
    <n v="1412656200"/>
    <n v="1412328979"/>
    <b v="0"/>
    <n v="1"/>
    <b v="0"/>
    <s v="theater/plays"/>
    <n v="1E-3"/>
    <n v="5"/>
    <x v="1"/>
    <x v="6"/>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x v="6"/>
  </r>
  <r>
    <n v="3942"/>
    <s v="Epic Proportions"/>
    <s v="In the 30's, two brothers, Benny and Phil, who go to the Arizona desert to be extras in a huge Biblical epic. Riotous comedy!"/>
    <n v="1200"/>
    <n v="0"/>
    <x v="2"/>
    <s v="US"/>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x v="6"/>
  </r>
  <r>
    <n v="3946"/>
    <s v="DR. Mecurio's Mythical Marvels &amp; Beastiry"/>
    <s v="Dr. Mecurio's is an original work of fantasy designed and written for the stage."/>
    <n v="6000"/>
    <n v="195"/>
    <x v="2"/>
    <s v="US"/>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s v="US"/>
    <s v="USD"/>
    <n v="1469834940"/>
    <n v="1467162586"/>
    <b v="0"/>
    <n v="0"/>
    <b v="0"/>
    <s v="theater/plays"/>
    <n v="0"/>
    <e v="#DIV/0!"/>
    <x v="1"/>
    <x v="6"/>
  </r>
  <r>
    <n v="3954"/>
    <s v="City of Joy"/>
    <s v="Despite hunger and conditions of a Calcutta slum, the people there know that life is precious. They have named it â€˜City of Joy.â€™"/>
    <n v="25000"/>
    <n v="0"/>
    <x v="2"/>
    <s v="CA"/>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s v="US"/>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x v="6"/>
  </r>
  <r>
    <n v="3964"/>
    <s v="MAMA'Z BA-B: The StagePlay"/>
    <s v="&quot;MAMA'Z BA-B&quot; is the story of Marcus Williams who struggles to find a place for himself as a young black male."/>
    <n v="2000"/>
    <n v="126"/>
    <x v="2"/>
    <s v="US"/>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x v="6"/>
  </r>
  <r>
    <n v="3972"/>
    <s v="Valkyrie Theatre Company"/>
    <s v="We're a horror based theatre company in Oklahoma City beginning our first season of shows."/>
    <n v="1000"/>
    <n v="211"/>
    <x v="2"/>
    <s v="US"/>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s v="US"/>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x v="6"/>
  </r>
  <r>
    <n v="3981"/>
    <s v="BEIRUT, LADY OF LEBANON"/>
    <s v="A Theatrical Production Celebrating the Lebanese Culture and the Human Spirit in Time of War."/>
    <n v="30000"/>
    <n v="1225"/>
    <x v="2"/>
    <s v="US"/>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x v="6"/>
  </r>
  <r>
    <n v="3987"/>
    <s v="Write Now 5"/>
    <s v="Write Now 5 is a new writing festival in south east London promoting new work from emerging playwrights."/>
    <n v="400"/>
    <n v="151"/>
    <x v="2"/>
    <s v="GB"/>
    <s v="GBP"/>
    <n v="1400278290"/>
    <n v="1399414290"/>
    <b v="0"/>
    <n v="13"/>
    <b v="0"/>
    <s v="theater/plays"/>
    <n v="0.3775"/>
    <n v="11.615384615384615"/>
    <x v="1"/>
    <x v="6"/>
  </r>
  <r>
    <n v="3988"/>
    <s v="Folk-Tales: What Stories Do Your Folks Tell?"/>
    <s v="An evening of of stories based both in myth and truth."/>
    <n v="1500"/>
    <n v="32"/>
    <x v="2"/>
    <s v="US"/>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x v="6"/>
  </r>
  <r>
    <n v="3991"/>
    <s v="NTACTheatre - North Texas Actor's Collaborative Theatre"/>
    <s v="North Texas first actor-driven theatre company needs your help"/>
    <n v="500"/>
    <n v="100"/>
    <x v="2"/>
    <s v="US"/>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x v="6"/>
  </r>
  <r>
    <n v="3994"/>
    <s v="Poles Apart - A Play in 2 Acts"/>
    <s v="Is Henson willing to dare risk a theatrical speaking tour of his North Pole adventures...and more?"/>
    <n v="2000"/>
    <n v="5"/>
    <x v="2"/>
    <s v="US"/>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x v="6"/>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x v="6"/>
  </r>
  <r>
    <n v="4000"/>
    <s v="The Escorts"/>
    <s v="An Enticing Trip into the World of Assisted Dying"/>
    <n v="8000"/>
    <n v="10"/>
    <x v="2"/>
    <s v="US"/>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s v="US"/>
    <s v="USD"/>
    <n v="1411779761"/>
    <n v="1409187761"/>
    <b v="0"/>
    <n v="4"/>
    <b v="0"/>
    <s v="theater/plays"/>
    <n v="1.84E-2"/>
    <n v="5.75"/>
    <x v="1"/>
    <x v="6"/>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x v="6"/>
  </r>
  <r>
    <n v="4004"/>
    <s v="South Florida Tours"/>
    <s v="Help Launch The Queen Into South Florida!"/>
    <n v="500"/>
    <n v="1"/>
    <x v="2"/>
    <s v="US"/>
    <s v="USD"/>
    <n v="1412740457"/>
    <n v="1410148457"/>
    <b v="0"/>
    <n v="1"/>
    <b v="0"/>
    <s v="theater/plays"/>
    <n v="2E-3"/>
    <n v="1"/>
    <x v="1"/>
    <x v="6"/>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s v="GB"/>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s v="US"/>
    <s v="USD"/>
    <n v="1457157269"/>
    <n v="1455861269"/>
    <b v="0"/>
    <n v="0"/>
    <b v="0"/>
    <s v="theater/plays"/>
    <n v="0"/>
    <e v="#DIV/0!"/>
    <x v="1"/>
    <x v="6"/>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x v="6"/>
  </r>
  <r>
    <n v="4018"/>
    <s v="Time Please Fringe"/>
    <s v="Funding for a production of Time Please at the Brighton Fringe 2017... and beyond."/>
    <n v="1500"/>
    <n v="130"/>
    <x v="2"/>
    <s v="GB"/>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x v="6"/>
  </r>
  <r>
    <n v="4021"/>
    <s v="Angels in Houston"/>
    <s v="Help a group of actors end bigotry in Houston, TX by supporting a  full production of Angels in America."/>
    <n v="15000"/>
    <n v="125"/>
    <x v="2"/>
    <s v="US"/>
    <s v="USD"/>
    <n v="1414360358"/>
    <n v="1409176358"/>
    <b v="0"/>
    <n v="2"/>
    <b v="0"/>
    <s v="theater/plays"/>
    <n v="8.3333333333333332E-3"/>
    <n v="62.5"/>
    <x v="1"/>
    <x v="6"/>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s v="US"/>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x v="6"/>
  </r>
  <r>
    <n v="4026"/>
    <s v="Speak to my Soul: A Montage of Voices"/>
    <s v="This is a play that voices that stories of the black experience in America using spoken word, song and dance."/>
    <n v="4000"/>
    <n v="0"/>
    <x v="2"/>
    <s v="US"/>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x v="6"/>
  </r>
  <r>
    <n v="4029"/>
    <s v="Next 2 the Stage"/>
    <s v="A theater complex that educates as we entertain.  We will provide shows that inspire and theater classes that motivate."/>
    <n v="20000"/>
    <n v="0"/>
    <x v="2"/>
    <s v="US"/>
    <s v="USD"/>
    <n v="1450053370"/>
    <n v="1447461370"/>
    <b v="0"/>
    <n v="0"/>
    <b v="0"/>
    <s v="theater/plays"/>
    <n v="0"/>
    <e v="#DIV/0!"/>
    <x v="1"/>
    <x v="6"/>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x v="6"/>
  </r>
  <r>
    <n v="4035"/>
    <s v="The Lost Boy"/>
    <s v="&quot;Stories are where you go to look for the truth of your own life.&quot; (Frank Delaney)"/>
    <n v="10000"/>
    <n v="3685"/>
    <x v="2"/>
    <s v="US"/>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s v="US"/>
    <s v="USD"/>
    <n v="1448949540"/>
    <n v="1446048367"/>
    <b v="0"/>
    <n v="5"/>
    <b v="0"/>
    <s v="theater/plays"/>
    <n v="0.6"/>
    <n v="60"/>
    <x v="1"/>
    <x v="6"/>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x v="6"/>
  </r>
  <r>
    <n v="4041"/>
    <s v="In the Land of Gold"/>
    <s v="A bold, colouful, vibrant play centred around the last remaining monarchy of Africa."/>
    <n v="5000"/>
    <n v="21"/>
    <x v="2"/>
    <s v="GB"/>
    <s v="GBP"/>
    <n v="1473160954"/>
    <n v="1467976954"/>
    <b v="0"/>
    <n v="2"/>
    <b v="0"/>
    <s v="theater/plays"/>
    <n v="4.1999999999999997E-3"/>
    <n v="10.5"/>
    <x v="1"/>
    <x v="6"/>
  </r>
  <r>
    <n v="4042"/>
    <s v="Messages"/>
    <s v="Acting group and production for inner city youth, about inner city youth. The problems and stuation that they see everyday."/>
    <n v="10000"/>
    <n v="21"/>
    <x v="2"/>
    <s v="US"/>
    <s v="USD"/>
    <n v="1421781360"/>
    <n v="1419213664"/>
    <b v="0"/>
    <n v="3"/>
    <b v="0"/>
    <s v="theater/plays"/>
    <n v="2.0999999999999999E-3"/>
    <n v="7"/>
    <x v="1"/>
    <x v="6"/>
  </r>
  <r>
    <n v="4043"/>
    <s v="Not making potato salad here!"/>
    <s v="This could be my last play, need to bring my son out to see it before it's over.  Need to fly him here from BC"/>
    <n v="300"/>
    <n v="0"/>
    <x v="2"/>
    <s v="CA"/>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x v="6"/>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s v="US"/>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x v="6"/>
  </r>
  <r>
    <n v="4061"/>
    <s v="PRODUCE the Stage Play SKYLAR'S SYNDROME by Gavin Kayner"/>
    <s v="SKYLAR'S SYNDROME is a tremendous psychodrama by master playwright Gavin Kayner!"/>
    <n v="525"/>
    <n v="0"/>
    <x v="2"/>
    <s v="US"/>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x v="6"/>
  </r>
  <r>
    <n v="4065"/>
    <s v="A Midsummer's Night's Dream"/>
    <s v="A classical/ fantasy version of midsummers done by professionally trained actors in Tulsa!"/>
    <n v="4000"/>
    <n v="27"/>
    <x v="2"/>
    <s v="US"/>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x v="6"/>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s v="US"/>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s v="MX"/>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x v="6"/>
  </r>
  <r>
    <n v="4078"/>
    <s v="Theatre Memoire"/>
    <s v="Theatre Memoire are a High Wycombe based theatre company. Performing plays about multi-culturalism and interconectedness."/>
    <n v="250"/>
    <n v="0"/>
    <x v="2"/>
    <s v="GB"/>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s v="US"/>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x v="6"/>
  </r>
  <r>
    <n v="4087"/>
    <s v="Stage Production &quot;The Nail Shop&quot;"/>
    <s v="Comedy Stage Play"/>
    <n v="9600"/>
    <n v="0"/>
    <x v="2"/>
    <s v="US"/>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x v="6"/>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x v="6"/>
  </r>
  <r>
    <n v="4095"/>
    <s v="LOPE ENAMORADO"/>
    <s v="Proyecto teatral dirigido por MartÃ­n Acosta que habla y reflexiona sobre el amor y su naturaleza."/>
    <n v="30000"/>
    <n v="800"/>
    <x v="2"/>
    <s v="MX"/>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x v="6"/>
  </r>
  <r>
    <n v="4098"/>
    <s v="Life is simple"/>
    <s v="Community Youth play, written by and performed by the youth about finding joy in the simple things in life"/>
    <n v="75000"/>
    <n v="0"/>
    <x v="2"/>
    <s v="US"/>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x v="6"/>
  </r>
  <r>
    <n v="4100"/>
    <s v="America is at the Mall: A Play in Three Acts"/>
    <s v="How does war change a family?  A peek into one family's kitchen as their soldier fights in Iraq."/>
    <n v="270"/>
    <n v="0"/>
    <x v="2"/>
    <s v="US"/>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x v="6"/>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s v="US"/>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x v="6"/>
  </r>
  <r>
    <n v="4109"/>
    <s v="Jack the Lad"/>
    <s v="Jack the Lad - a new play that explores how far the boundaries of friendship will stretch when morality and loyalties clash."/>
    <n v="500"/>
    <n v="0"/>
    <x v="2"/>
    <s v="GB"/>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d v="2015-07-23T03:00:00"/>
    <x v="0"/>
  </r>
  <r>
    <n v="1"/>
    <s v="FannibalFest Fan Convention"/>
    <s v="A Hannibal TV Show Fan Convention and Art Collective"/>
    <n v="10275"/>
    <n v="14653"/>
    <x v="0"/>
    <s v="US"/>
    <s v="USD"/>
    <n v="1488464683"/>
    <n v="1485872683"/>
    <b v="0"/>
    <n v="79"/>
    <b v="1"/>
    <s v="film &amp; video/television"/>
    <n v="1.4260827250608272"/>
    <n v="185.48101265822785"/>
    <x v="0"/>
    <s v="television"/>
    <d v="2017-03-02T14:24:43"/>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d v="2016-02-15T16:51:23"/>
    <x v="2"/>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d v="2014-08-07T12:21:47"/>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d v="2015-12-19T20:01:19"/>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d v="2016-07-29T05:35:00"/>
    <x v="5"/>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d v="2014-06-14T01:44:10"/>
    <x v="6"/>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d v="2016-07-05T01:07:47"/>
    <x v="7"/>
  </r>
  <r>
    <n v="8"/>
    <s v="Sizzling in the Kitchen Flynn Style"/>
    <s v="Help us raise the funds to film our pilot episode!"/>
    <n v="3500"/>
    <n v="3501.52"/>
    <x v="0"/>
    <s v="US"/>
    <s v="USD"/>
    <n v="1460754000"/>
    <n v="1460155212"/>
    <b v="0"/>
    <n v="12"/>
    <b v="1"/>
    <s v="film &amp; video/television"/>
    <n v="1.0004342857142856"/>
    <n v="291.79333333333335"/>
    <x v="0"/>
    <s v="television"/>
    <d v="2016-04-15T21:00:00"/>
    <x v="8"/>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d v="2016-04-17T02:29:04"/>
    <x v="9"/>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d v="2014-06-25T01:37:59"/>
    <x v="1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d v="2016-08-22T03:00:00"/>
    <x v="11"/>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d v="2014-07-16T03:00:00"/>
    <x v="12"/>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d v="2016-06-23T20:27:00"/>
    <x v="13"/>
  </r>
  <r>
    <n v="14"/>
    <s v="3010 | Sci-fi Series"/>
    <s v="A highly charged post apocalyptic sci fi series that pulls no punches!"/>
    <n v="6000"/>
    <n v="6056"/>
    <x v="0"/>
    <s v="AU"/>
    <s v="AUD"/>
    <n v="1405259940"/>
    <n v="1403051888"/>
    <b v="0"/>
    <n v="41"/>
    <b v="1"/>
    <s v="film &amp; video/television"/>
    <n v="1.0093333333333334"/>
    <n v="147.70731707317074"/>
    <x v="0"/>
    <s v="television"/>
    <d v="2014-07-13T13:59:00"/>
    <x v="14"/>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d v="2015-09-27T20:14:00"/>
    <x v="15"/>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d v="2014-06-16T05:30:00"/>
    <x v="16"/>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d v="2014-11-04T18:33:42"/>
    <x v="17"/>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d v="2014-09-17T13:00:56"/>
    <x v="18"/>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d v="2015-07-20T19:35:34"/>
    <x v="19"/>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d v="2015-09-13T18:11:52"/>
    <x v="2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d v="2014-09-26T15:03:09"/>
    <x v="21"/>
  </r>
  <r>
    <n v="22"/>
    <s v="CREATURES OF HABIT!"/>
    <s v="Meet Gary, and Troy: Two unlikely friends that investigate &quot;strange phenomenon&quot;."/>
    <n v="350"/>
    <n v="410"/>
    <x v="0"/>
    <s v="US"/>
    <s v="USD"/>
    <n v="1420099140"/>
    <n v="1418766740"/>
    <b v="0"/>
    <n v="8"/>
    <b v="1"/>
    <s v="film &amp; video/television"/>
    <n v="1.1714285714285715"/>
    <n v="51.25"/>
    <x v="0"/>
    <s v="television"/>
    <d v="2015-01-01T07:59:00"/>
    <x v="22"/>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d v="2015-04-30T15:20:00"/>
    <x v="23"/>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d v="2015-09-15T19:39:00"/>
    <x v="24"/>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d v="2016-01-09T00:36:01"/>
    <x v="25"/>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d v="2014-08-17T12:22:24"/>
    <x v="26"/>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d v="2014-11-16T04:57:13"/>
    <x v="27"/>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d v="2015-12-16T23:08:04"/>
    <x v="28"/>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d v="2014-07-22T16:09:28"/>
    <x v="29"/>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d v="2014-08-21T07:01:55"/>
    <x v="30"/>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d v="2016-01-25T19:00:34"/>
    <x v="31"/>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d v="2016-05-13T03:59:00"/>
    <x v="32"/>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d v="2015-11-08T16:51:41"/>
    <x v="33"/>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d v="2014-08-05T07:43:21"/>
    <x v="34"/>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d v="2015-04-28T00:00:00"/>
    <x v="35"/>
  </r>
  <r>
    <n v="36"/>
    <s v="THE LISTENING BOX"/>
    <s v="A modern day priest makes an unusual discovery, setting off a chain of events."/>
    <n v="6000"/>
    <n v="8529"/>
    <x v="0"/>
    <s v="US"/>
    <s v="USD"/>
    <n v="1428128525"/>
    <n v="1425540125"/>
    <b v="0"/>
    <n v="44"/>
    <b v="1"/>
    <s v="film &amp; video/television"/>
    <n v="1.4215"/>
    <n v="193.84090909090909"/>
    <x v="0"/>
    <s v="television"/>
    <d v="2015-04-04T06:22:05"/>
    <x v="36"/>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d v="2015-02-27T16:37:59"/>
    <x v="37"/>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d v="2013-05-11T01:22:24"/>
    <x v="38"/>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d v="2014-05-25T22:59:00"/>
    <x v="39"/>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d v="2014-06-19T04:00:00"/>
    <x v="4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d v="2014-10-05T13:39:14"/>
    <x v="41"/>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d v="2014-12-28T15:20:26"/>
    <x v="42"/>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d v="2014-07-13T00:00:00"/>
    <x v="4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d v="2014-10-07T02:22:17"/>
    <x v="44"/>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d v="2016-04-27T14:58:27"/>
    <x v="45"/>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d v="2015-12-15T23:09:34"/>
    <x v="46"/>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d v="2014-12-19T20:40:07"/>
    <x v="4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d v="2015-03-01T12:00:00"/>
    <x v="48"/>
  </r>
  <r>
    <n v="49"/>
    <s v="Driving Jersey - Season Five"/>
    <s v="Driving Jersey is real people telling real stories."/>
    <n v="12000"/>
    <n v="12000"/>
    <x v="0"/>
    <s v="US"/>
    <s v="USD"/>
    <n v="1445660045"/>
    <n v="1443068045"/>
    <b v="0"/>
    <n v="87"/>
    <b v="1"/>
    <s v="film &amp; video/television"/>
    <n v="1"/>
    <n v="137.93103448275863"/>
    <x v="0"/>
    <s v="television"/>
    <d v="2015-10-24T04:14:05"/>
    <x v="49"/>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d v="2015-01-30T17:00:00"/>
    <x v="5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d v="2015-08-10T22:17:17"/>
    <x v="51"/>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d v="2014-07-17T16:50:46"/>
    <x v="52"/>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d v="2014-04-04T22:00:00"/>
    <x v="5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d v="2015-12-25T17:07:01"/>
    <x v="5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d v="2016-05-27T23:15:16"/>
    <x v="55"/>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d v="2015-06-08T16:00:00"/>
    <x v="56"/>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d v="2015-04-25T19:59:22"/>
    <x v="57"/>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d v="2014-11-19T18:52:52"/>
    <x v="58"/>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d v="2015-09-14T21:00:00"/>
    <x v="59"/>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d v="2014-03-23T00:00:00"/>
    <x v="6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d v="2013-06-06T19:32:37"/>
    <x v="61"/>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d v="2013-03-03T19:11:18"/>
    <x v="62"/>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d v="2013-12-28T04:59:00"/>
    <x v="63"/>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d v="2013-07-08T00:26:21"/>
    <x v="64"/>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d v="2014-08-11T05:59:00"/>
    <x v="65"/>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d v="2016-07-18T20:23:40"/>
    <x v="66"/>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d v="2012-07-15T14:00:04"/>
    <x v="67"/>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d v="2014-02-23T13:39:51"/>
    <x v="68"/>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d v="2011-10-02T06:59:00"/>
    <x v="69"/>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d v="2011-09-04T21:30:45"/>
    <x v="7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d v="2012-05-28T06:30:57"/>
    <x v="71"/>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d v="2012-11-15T00:00:00"/>
    <x v="72"/>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d v="2011-05-03T03:59:00"/>
    <x v="73"/>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d v="2016-01-21T11:41:35"/>
    <x v="74"/>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d v="2013-04-23T05:01:12"/>
    <x v="75"/>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d v="2011-12-27T17:35:58"/>
    <x v="76"/>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d v="2012-05-21T02:59:00"/>
    <x v="7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d v="2016-09-01T17:32:01"/>
    <x v="78"/>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d v="2014-04-25T18:38:13"/>
    <x v="79"/>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d v="2013-12-10T02:00:56"/>
    <x v="8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d v="2012-07-14T03:02:00"/>
    <x v="8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d v="2011-10-09T19:41:01"/>
    <x v="82"/>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d v="2015-02-22T11:30:00"/>
    <x v="83"/>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d v="2011-05-15T18:11:26"/>
    <x v="84"/>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d v="2011-09-23T03:00:37"/>
    <x v="85"/>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d v="2015-12-27T14:20:45"/>
    <x v="86"/>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d v="2010-06-03T01:41:00"/>
    <x v="8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d v="2014-06-22T15:48:51"/>
    <x v="88"/>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d v="2013-06-02T18:03:12"/>
    <x v="89"/>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d v="2011-07-12T07:08:19"/>
    <x v="9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d v="2011-05-17T09:39:24"/>
    <x v="91"/>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d v="2017-02-01T08:00:00"/>
    <x v="9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d v="2012-07-03T21:00:00"/>
    <x v="93"/>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d v="2014-04-07T17:13:42"/>
    <x v="94"/>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d v="2012-02-26T00:07:21"/>
    <x v="95"/>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d v="2010-08-01T03:00:00"/>
    <x v="96"/>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d v="2011-07-12T03:14:42"/>
    <x v="97"/>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d v="2012-12-07T23:30:00"/>
    <x v="98"/>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d v="2014-01-22T21:39:59"/>
    <x v="9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d v="2012-11-04T19:04:46"/>
    <x v="10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d v="2013-01-24T18:38:30"/>
    <x v="101"/>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d v="2010-12-23T03:08:53"/>
    <x v="102"/>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d v="2014-03-07T19:20:30"/>
    <x v="103"/>
  </r>
  <r>
    <n v="104"/>
    <s v="Good 'Ol Trumpet"/>
    <s v="UCF short film about an old man, his love for music, and his misplaced trumpet.  "/>
    <n v="500"/>
    <n v="600"/>
    <x v="0"/>
    <s v="US"/>
    <s v="USD"/>
    <n v="1301792400"/>
    <n v="1299775266"/>
    <b v="0"/>
    <n v="10"/>
    <b v="1"/>
    <s v="film &amp; video/shorts"/>
    <n v="1.2"/>
    <n v="60"/>
    <x v="0"/>
    <s v="shorts"/>
    <d v="2011-04-03T01:00:00"/>
    <x v="104"/>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d v="2016-05-14T00:00:00"/>
    <x v="105"/>
  </r>
  <r>
    <n v="106"/>
    <s v="LOST WEEKEND"/>
    <s v="A Boy. A Girl. A Car. A Serial Killer."/>
    <n v="5000"/>
    <n v="5025"/>
    <x v="0"/>
    <s v="US"/>
    <s v="USD"/>
    <n v="1333391901"/>
    <n v="1332182301"/>
    <b v="0"/>
    <n v="27"/>
    <b v="1"/>
    <s v="film &amp; video/shorts"/>
    <n v="1.0049999999999999"/>
    <n v="186.11111111111111"/>
    <x v="0"/>
    <s v="shorts"/>
    <d v="2012-04-02T18:38:21"/>
    <x v="106"/>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d v="2011-04-24T23:34:47"/>
    <x v="10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d v="2013-05-31T14:42:50"/>
    <x v="108"/>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d v="2011-02-26T00:37:10"/>
    <x v="109"/>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d v="2013-11-14T05:59:00"/>
    <x v="11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d v="2015-05-31T07:59:47"/>
    <x v="111"/>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d v="2014-04-13T02:00:00"/>
    <x v="112"/>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d v="2011-08-06T15:00:00"/>
    <x v="113"/>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d v="2012-01-13T06:34:48"/>
    <x v="114"/>
  </r>
  <r>
    <n v="115"/>
    <s v="The World's Greatest Lover"/>
    <s v="Never judge a book (or a lover) by their cover."/>
    <n v="450"/>
    <n v="632"/>
    <x v="0"/>
    <s v="US"/>
    <s v="USD"/>
    <n v="1328377444"/>
    <n v="1326217444"/>
    <b v="0"/>
    <n v="22"/>
    <b v="1"/>
    <s v="film &amp; video/shorts"/>
    <n v="1.4044444444444444"/>
    <n v="28.727272727272727"/>
    <x v="0"/>
    <s v="shorts"/>
    <d v="2012-02-04T17:44:04"/>
    <x v="115"/>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d v="2011-04-08T10:55:55"/>
    <x v="11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d v="2010-06-09T19:00:00"/>
    <x v="117"/>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d v="2011-07-29T01:17:16"/>
    <x v="118"/>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d v="2011-08-13T23:00:00"/>
    <x v="119"/>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d v="2016-10-03T01:11:47"/>
    <x v="120"/>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d v="2015-04-18T10:16:00"/>
    <x v="121"/>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d v="2016-10-10T10:21:47"/>
    <x v="12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d v="2014-10-28T22:00:00"/>
    <x v="12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d v="2015-05-15T22:17:22"/>
    <x v="124"/>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d v="2017-02-03T23:51:20"/>
    <x v="125"/>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d v="2015-06-11T02:00:00"/>
    <x v="126"/>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d v="2015-04-03T13:59:01"/>
    <x v="127"/>
  </r>
  <r>
    <n v="128"/>
    <s v="Ralphi3 (Canceled)"/>
    <s v="A Science Fiction film filled with entertainment and Excitement"/>
    <n v="100000"/>
    <n v="1867"/>
    <x v="1"/>
    <s v="US"/>
    <s v="USD"/>
    <n v="1476941293"/>
    <n v="1473917293"/>
    <b v="0"/>
    <n v="6"/>
    <b v="0"/>
    <s v="film &amp; video/science fiction"/>
    <n v="1.8669999999999999E-2"/>
    <n v="311.16666666666669"/>
    <x v="0"/>
    <s v="science fiction"/>
    <d v="2016-10-20T05:28:13"/>
    <x v="128"/>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d v="2014-10-30T22:29:43"/>
    <x v="129"/>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d v="2014-06-16T20:16:00"/>
    <x v="130"/>
  </r>
  <r>
    <n v="131"/>
    <s v="I (Canceled)"/>
    <s v="I"/>
    <n v="1200"/>
    <n v="0"/>
    <x v="1"/>
    <s v="US"/>
    <s v="USD"/>
    <n v="1467763200"/>
    <n v="1466453161"/>
    <b v="0"/>
    <n v="0"/>
    <b v="0"/>
    <s v="film &amp; video/science fiction"/>
    <n v="0"/>
    <e v="#DIV/0!"/>
    <x v="0"/>
    <s v="science fiction"/>
    <d v="2016-07-06T00:00:00"/>
    <x v="13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d v="2014-11-07T20:30:07"/>
    <x v="132"/>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d v="2016-05-31T17:31:00"/>
    <x v="133"/>
  </r>
  <r>
    <n v="134"/>
    <s v="MARLEY'S GHOST (AMBASSADORS OF STEAM) (Canceled)"/>
    <s v="steampunk  remake of &quot;a Christmas carol&quot;"/>
    <n v="5000"/>
    <n v="0"/>
    <x v="1"/>
    <s v="US"/>
    <s v="USD"/>
    <n v="1441386000"/>
    <n v="1438811418"/>
    <b v="0"/>
    <n v="0"/>
    <b v="0"/>
    <s v="film &amp; video/science fiction"/>
    <n v="0"/>
    <e v="#DIV/0!"/>
    <x v="0"/>
    <s v="science fiction"/>
    <d v="2015-09-04T17:00:00"/>
    <x v="13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d v="2014-07-01T19:00:00"/>
    <x v="13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d v="2015-05-16T10:16:00"/>
    <x v="13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d v="2015-10-12T13:46:33"/>
    <x v="137"/>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d v="2015-08-01T04:59:00"/>
    <x v="138"/>
  </r>
  <r>
    <n v="139"/>
    <s v="Roman Dead (Canceled)"/>
    <s v="When  Rome is infected with a zombie plague, Lucius Agrippa and a small group fights for survival"/>
    <n v="500"/>
    <n v="500"/>
    <x v="1"/>
    <s v="US"/>
    <s v="USD"/>
    <n v="1436738772"/>
    <n v="1435874772"/>
    <b v="0"/>
    <n v="1"/>
    <b v="0"/>
    <s v="film &amp; video/science fiction"/>
    <n v="1"/>
    <n v="500"/>
    <x v="0"/>
    <s v="science fiction"/>
    <d v="2015-07-12T22:06:12"/>
    <x v="139"/>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d v="2015-03-20T03:45:32"/>
    <x v="14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d v="2015-05-31T03:40:23"/>
    <x v="141"/>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d v="2014-11-16T22:26:18"/>
    <x v="14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d v="2016-09-03T05:55:00"/>
    <x v="143"/>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d v="2015-04-13T17:17:52"/>
    <x v="144"/>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d v="2015-08-11T13:00:52"/>
    <x v="145"/>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d v="2017-01-18T00:23:18"/>
    <x v="146"/>
  </r>
  <r>
    <n v="147"/>
    <s v="Consumed (Static Air) (Canceled)"/>
    <s v="Film makers catch live footage beyond their wildest dreams."/>
    <n v="7000"/>
    <n v="0"/>
    <x v="1"/>
    <s v="GB"/>
    <s v="GBP"/>
    <n v="1420741080"/>
    <n v="1417026340"/>
    <b v="0"/>
    <n v="0"/>
    <b v="0"/>
    <s v="film &amp; video/science fiction"/>
    <n v="0"/>
    <e v="#DIV/0!"/>
    <x v="0"/>
    <s v="science fiction"/>
    <d v="2015-01-08T18:18:00"/>
    <x v="147"/>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d v="2016-02-27T06:45:36"/>
    <x v="148"/>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d v="2014-12-25T08:00:00"/>
    <x v="149"/>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d v="2015-05-26T03:53:02"/>
    <x v="15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d v="2015-06-18T13:13:11"/>
    <x v="151"/>
  </r>
  <r>
    <n v="152"/>
    <s v="The Great Dark (Canceled)"/>
    <s v="The Great Dark is a journey through the unimaginable...and un foreseeable..."/>
    <n v="380000"/>
    <n v="30"/>
    <x v="1"/>
    <s v="US"/>
    <s v="USD"/>
    <n v="1411437100"/>
    <n v="1408845100"/>
    <b v="0"/>
    <n v="2"/>
    <b v="0"/>
    <s v="film &amp; video/science fiction"/>
    <n v="7.8947368421052633E-5"/>
    <n v="15"/>
    <x v="0"/>
    <s v="science fiction"/>
    <d v="2014-09-23T01:51:40"/>
    <x v="152"/>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d v="2014-12-02T15:04:04"/>
    <x v="15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d v="2015-06-03T13:08:15"/>
    <x v="154"/>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d v="2015-07-23T13:25:35"/>
    <x v="15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d v="2014-08-03T02:59:56"/>
    <x v="1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d v="2016-02-26T21:52:52"/>
    <x v="157"/>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d v="2014-10-22T01:50:28"/>
    <x v="15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d v="2016-07-03T10:25:45"/>
    <x v="159"/>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d v="2015-08-15T21:54:51"/>
    <x v="160"/>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d v="2014-07-02T16:29:55"/>
    <x v="161"/>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d v="2014-08-16T23:42:00"/>
    <x v="162"/>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d v="2015-10-01T00:00:00"/>
    <x v="163"/>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d v="2014-09-19T18:18:21"/>
    <x v="164"/>
  </r>
  <r>
    <n v="165"/>
    <s v="NET"/>
    <s v="A teacher. A boy. The beach and a heatwave that drove them all insane."/>
    <n v="17000"/>
    <n v="0"/>
    <x v="2"/>
    <s v="GB"/>
    <s v="GBP"/>
    <n v="1452613724"/>
    <n v="1450021724"/>
    <b v="0"/>
    <n v="0"/>
    <b v="0"/>
    <s v="film &amp; video/drama"/>
    <n v="0"/>
    <e v="#DIV/0!"/>
    <x v="0"/>
    <s v="drama"/>
    <d v="2016-01-12T15:48:44"/>
    <x v="165"/>
  </r>
  <r>
    <n v="166"/>
    <s v="Pressure"/>
    <s v="A young teen makes a bad decision after joining gang and the film expresses his choices that led him to that point."/>
    <n v="5000"/>
    <n v="3000"/>
    <x v="2"/>
    <s v="US"/>
    <s v="USD"/>
    <n v="1484531362"/>
    <n v="1481939362"/>
    <b v="0"/>
    <n v="1"/>
    <b v="0"/>
    <s v="film &amp; video/drama"/>
    <n v="0.6"/>
    <n v="3000"/>
    <x v="0"/>
    <s v="drama"/>
    <d v="2017-01-16T01:49:22"/>
    <x v="166"/>
  </r>
  <r>
    <n v="167"/>
    <s v="Past"/>
    <s v="A young man experiences a tragedy and has the opportunity to go back and learn from his mistakes and find out his true self."/>
    <n v="110000"/>
    <n v="11"/>
    <x v="2"/>
    <s v="US"/>
    <s v="USD"/>
    <n v="1438726535"/>
    <n v="1433542535"/>
    <b v="0"/>
    <n v="2"/>
    <b v="0"/>
    <s v="film &amp; video/drama"/>
    <n v="1E-4"/>
    <n v="5.5"/>
    <x v="0"/>
    <s v="drama"/>
    <d v="2015-08-04T22:15:35"/>
    <x v="167"/>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d v="2015-03-19T19:02:50"/>
    <x v="168"/>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d v="2014-10-18T12:07:39"/>
    <x v="16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d v="2015-08-30T05:28:00"/>
    <x v="17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d v="2016-08-12T04:20:14"/>
    <x v="171"/>
  </r>
  <r>
    <n v="172"/>
    <s v="The Blind Dolphin Story"/>
    <s v="A short film on the rarest mammal and the second most endangered freshwater river dolphin, in Pakistan."/>
    <n v="95000"/>
    <n v="0"/>
    <x v="2"/>
    <s v="US"/>
    <s v="USD"/>
    <n v="1426753723"/>
    <n v="1423733323"/>
    <b v="0"/>
    <n v="0"/>
    <b v="0"/>
    <s v="film &amp; video/drama"/>
    <n v="0"/>
    <e v="#DIV/0!"/>
    <x v="0"/>
    <s v="drama"/>
    <d v="2015-03-19T08:28:43"/>
    <x v="172"/>
  </r>
  <r>
    <n v="173"/>
    <s v="7 Sins"/>
    <s v="This is a film inspired by Quentin Tarantino, I want to make a film thats entertaining yet gritty. 7 Sins is in pre-production."/>
    <n v="1110"/>
    <n v="0"/>
    <x v="2"/>
    <s v="GB"/>
    <s v="GBP"/>
    <n v="1425131108"/>
    <n v="1422539108"/>
    <b v="0"/>
    <n v="0"/>
    <b v="0"/>
    <s v="film &amp; video/drama"/>
    <n v="0"/>
    <e v="#DIV/0!"/>
    <x v="0"/>
    <s v="drama"/>
    <d v="2015-02-28T13:45:08"/>
    <x v="173"/>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d v="2015-05-08T18:12:56"/>
    <x v="174"/>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d v="2014-08-29T18:40:11"/>
    <x v="175"/>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d v="2015-08-05T19:46:39"/>
    <x v="176"/>
  </r>
  <r>
    <n v="177"/>
    <s v="The Good Samaritan"/>
    <s v="I'm making a modern day version of the bible story &quot; The Good Samaritan&quot;"/>
    <n v="450"/>
    <n v="180"/>
    <x v="2"/>
    <s v="US"/>
    <s v="USD"/>
    <n v="1427155726"/>
    <n v="1425690526"/>
    <b v="0"/>
    <n v="7"/>
    <b v="0"/>
    <s v="film &amp; video/drama"/>
    <n v="0.4"/>
    <n v="25.714285714285715"/>
    <x v="0"/>
    <s v="drama"/>
    <d v="2015-03-24T00:08:46"/>
    <x v="177"/>
  </r>
  <r>
    <n v="178"/>
    <s v="El viaje de LucÃ­a"/>
    <s v="El viaje de LucÃ­a es un largometraje de ficciÃ³n con temÃ¡tica sobre el cÃ¡ncer infantil."/>
    <n v="500000"/>
    <n v="0"/>
    <x v="2"/>
    <s v="ES"/>
    <s v="EUR"/>
    <n v="1448582145"/>
    <n v="1445986545"/>
    <b v="0"/>
    <n v="0"/>
    <b v="0"/>
    <s v="film &amp; video/drama"/>
    <n v="0"/>
    <e v="#DIV/0!"/>
    <x v="0"/>
    <s v="drama"/>
    <d v="2015-11-26T23:55:45"/>
    <x v="178"/>
  </r>
  <r>
    <n v="179"/>
    <s v="Sustain: A Film About Survival"/>
    <s v="A feature-length film about how three people survive in a diseased world."/>
    <n v="1000"/>
    <n v="200"/>
    <x v="2"/>
    <s v="US"/>
    <s v="USD"/>
    <n v="1457056555"/>
    <n v="1454464555"/>
    <b v="0"/>
    <n v="2"/>
    <b v="0"/>
    <s v="film &amp; video/drama"/>
    <n v="0.2"/>
    <n v="100"/>
    <x v="0"/>
    <s v="drama"/>
    <d v="2016-03-04T01:55:55"/>
    <x v="179"/>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d v="2015-04-13T19:00:00"/>
    <x v="18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d v="2015-06-22T17:48:15"/>
    <x v="181"/>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d v="2017-01-07T00:17:12"/>
    <x v="182"/>
  </r>
  <r>
    <n v="183"/>
    <s v="Three Little Words"/>
    <s v="Don't kill me until I meet my Dad"/>
    <n v="12500"/>
    <n v="4482"/>
    <x v="2"/>
    <s v="GB"/>
    <s v="GBP"/>
    <n v="1417033610"/>
    <n v="1414438010"/>
    <b v="0"/>
    <n v="12"/>
    <b v="0"/>
    <s v="film &amp; video/drama"/>
    <n v="0.35855999999999999"/>
    <n v="373.5"/>
    <x v="0"/>
    <s v="drama"/>
    <d v="2014-11-26T20:26:50"/>
    <x v="183"/>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d v="2014-09-01T03:59:00"/>
    <x v="184"/>
  </r>
  <r>
    <n v="185"/>
    <s v="BLANK Short Movie"/>
    <s v="Love has no boundaries!"/>
    <n v="40000"/>
    <n v="2200"/>
    <x v="2"/>
    <s v="NO"/>
    <s v="NOK"/>
    <n v="1471557139"/>
    <n v="1468965139"/>
    <b v="0"/>
    <n v="10"/>
    <b v="0"/>
    <s v="film &amp; video/drama"/>
    <n v="5.5E-2"/>
    <n v="220"/>
    <x v="0"/>
    <s v="drama"/>
    <d v="2016-08-18T21:52:19"/>
    <x v="185"/>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d v="2017-03-03T20:00:00"/>
    <x v="186"/>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d v="2015-07-21T06:59:00"/>
    <x v="187"/>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d v="2014-09-05T04:23:35"/>
    <x v="188"/>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d v="2016-09-03T16:34:37"/>
    <x v="189"/>
  </r>
  <r>
    <n v="190"/>
    <s v="REGIONRAT, the movie"/>
    <s v="Because hope can be a 4 letter word"/>
    <n v="12000"/>
    <n v="50"/>
    <x v="2"/>
    <s v="US"/>
    <s v="USD"/>
    <n v="1466091446"/>
    <n v="1465227446"/>
    <b v="0"/>
    <n v="1"/>
    <b v="0"/>
    <s v="film &amp; video/drama"/>
    <n v="4.1666666666666666E-3"/>
    <n v="50"/>
    <x v="0"/>
    <s v="drama"/>
    <d v="2016-06-16T15:37:26"/>
    <x v="190"/>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d v="2015-10-02T10:35:38"/>
    <x v="191"/>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d v="2014-10-17T19:00:32"/>
    <x v="19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d v="2014-11-28T23:26:06"/>
    <x v="193"/>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d v="2016-03-06T23:55:31"/>
    <x v="194"/>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d v="2015-07-10T16:05:32"/>
    <x v="195"/>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d v="2015-10-10T21:00:00"/>
    <x v="196"/>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d v="2017-02-17T21:00:00"/>
    <x v="197"/>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d v="2014-10-05T09:12:02"/>
    <x v="19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d v="2016-09-01T02:58:22"/>
    <x v="199"/>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d v="2014-09-15T02:00:03"/>
    <x v="200"/>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d v="2015-02-08T19:38:49"/>
    <x v="201"/>
  </r>
  <r>
    <n v="202"/>
    <s v="Modern Gangsters"/>
    <s v="new web series created by jonney terry"/>
    <n v="6000"/>
    <n v="0"/>
    <x v="2"/>
    <s v="US"/>
    <s v="USD"/>
    <n v="1444337940"/>
    <n v="1441750564"/>
    <b v="0"/>
    <n v="0"/>
    <b v="0"/>
    <s v="film &amp; video/drama"/>
    <n v="0"/>
    <e v="#DIV/0!"/>
    <x v="0"/>
    <s v="drama"/>
    <d v="2015-10-08T20:59:00"/>
    <x v="202"/>
  </r>
  <r>
    <n v="203"/>
    <s v="TheM"/>
    <s v="We are aiming to make a Web Series based on Youth Culture and the misrepresentation of socially stereotyped people."/>
    <n v="2500"/>
    <n v="746"/>
    <x v="2"/>
    <s v="GB"/>
    <s v="GBP"/>
    <n v="1422562864"/>
    <n v="1417378864"/>
    <b v="0"/>
    <n v="8"/>
    <b v="0"/>
    <s v="film &amp; video/drama"/>
    <n v="0.2984"/>
    <n v="93.25"/>
    <x v="0"/>
    <s v="drama"/>
    <d v="2015-01-29T20:21:04"/>
    <x v="20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d v="2016-08-04T14:00:03"/>
    <x v="204"/>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d v="2015-10-06T15:10:22"/>
    <x v="205"/>
  </r>
  <r>
    <n v="206"/>
    <s v="Blood Bond Movie Development"/>
    <s v="A love story featuring adoption,struggle,dysfunction,grace, healing, and restoration."/>
    <n v="12700"/>
    <n v="0"/>
    <x v="2"/>
    <s v="US"/>
    <s v="USD"/>
    <n v="1470441983"/>
    <n v="1468627583"/>
    <b v="0"/>
    <n v="0"/>
    <b v="0"/>
    <s v="film &amp; video/drama"/>
    <n v="0"/>
    <e v="#DIV/0!"/>
    <x v="0"/>
    <s v="drama"/>
    <d v="2016-08-06T00:06:23"/>
    <x v="206"/>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d v="2015-01-04T04:43:58"/>
    <x v="207"/>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d v="2014-12-16T08:52:47"/>
    <x v="208"/>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d v="2015-07-10T22:08:55"/>
    <x v="209"/>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d v="2015-10-01T05:00:00"/>
    <x v="21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d v="2015-09-19T03:50:17"/>
    <x v="211"/>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d v="2016-04-16T20:08:40"/>
    <x v="212"/>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d v="2015-08-16T14:06:41"/>
    <x v="21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d v="2015-03-06T15:22:29"/>
    <x v="214"/>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d v="2016-02-17T23:59:00"/>
    <x v="215"/>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d v="2015-04-22T22:00:37"/>
    <x v="216"/>
  </r>
  <r>
    <n v="217"/>
    <s v="Bitch"/>
    <s v="A roadmovie by paw"/>
    <n v="100000"/>
    <n v="11943"/>
    <x v="2"/>
    <s v="SE"/>
    <s v="SEK"/>
    <n v="1419780149"/>
    <n v="1417101749"/>
    <b v="0"/>
    <n v="38"/>
    <b v="0"/>
    <s v="film &amp; video/drama"/>
    <n v="0.11942999999999999"/>
    <n v="314.28947368421052"/>
    <x v="0"/>
    <s v="drama"/>
    <d v="2014-12-28T15:22:29"/>
    <x v="217"/>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d v="2015-05-15T15:04:49"/>
    <x v="218"/>
  </r>
  <r>
    <n v="219"/>
    <s v="True Colors"/>
    <s v="An hour-long pilot about a group of suburban LGBT teens coming of age in the early 90's."/>
    <n v="50000"/>
    <n v="8815"/>
    <x v="2"/>
    <s v="US"/>
    <s v="USD"/>
    <n v="1459493940"/>
    <n v="1456732225"/>
    <b v="0"/>
    <n v="76"/>
    <b v="0"/>
    <s v="film &amp; video/drama"/>
    <n v="0.17630000000000001"/>
    <n v="115.98684210526316"/>
    <x v="0"/>
    <s v="drama"/>
    <d v="2016-04-01T06:59:00"/>
    <x v="219"/>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d v="2015-08-20T20:06:00"/>
    <x v="220"/>
  </r>
  <r>
    <n v="221"/>
    <s v="Archetypes"/>
    <s v="Film about Schizophrenia with Surreal Twists!"/>
    <n v="50000"/>
    <n v="0"/>
    <x v="2"/>
    <s v="US"/>
    <s v="USD"/>
    <n v="1427569564"/>
    <n v="1422389164"/>
    <b v="0"/>
    <n v="0"/>
    <b v="0"/>
    <s v="film &amp; video/drama"/>
    <n v="0"/>
    <e v="#DIV/0!"/>
    <x v="0"/>
    <s v="drama"/>
    <d v="2015-03-28T19:06:04"/>
    <x v="221"/>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d v="2015-03-27T02:39:00"/>
    <x v="222"/>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d v="2016-05-22T01:05:00"/>
    <x v="223"/>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d v="2015-07-10T05:38:46"/>
    <x v="224"/>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d v="2016-04-08T22:04:14"/>
    <x v="225"/>
  </r>
  <r>
    <n v="226"/>
    <s v="MAGGIE Film"/>
    <s v="A TRUE STORY OF DOMESTIC VILOLENCE THAT SEEKS TO OFFER THE VIEWER OUTLEST OF SUPPORT."/>
    <n v="29000"/>
    <n v="250"/>
    <x v="2"/>
    <s v="GB"/>
    <s v="GBP"/>
    <n v="1433064540"/>
    <n v="1428854344"/>
    <b v="0"/>
    <n v="2"/>
    <b v="0"/>
    <s v="film &amp; video/drama"/>
    <n v="8.6206896551724137E-3"/>
    <n v="125"/>
    <x v="0"/>
    <s v="drama"/>
    <d v="2015-05-31T09:29:00"/>
    <x v="226"/>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d v="2015-07-09T21:27:21"/>
    <x v="227"/>
  </r>
  <r>
    <n v="228"/>
    <s v="Facets of a Geek life"/>
    <s v="I am making a film from one one of my books called facets of a Geek life."/>
    <n v="8000"/>
    <n v="0"/>
    <x v="2"/>
    <s v="GB"/>
    <s v="GBP"/>
    <n v="1433176105"/>
    <n v="1427992105"/>
    <b v="0"/>
    <n v="0"/>
    <b v="0"/>
    <s v="film &amp; video/drama"/>
    <n v="0"/>
    <e v="#DIV/0!"/>
    <x v="0"/>
    <s v="drama"/>
    <d v="2015-06-01T16:28:25"/>
    <x v="228"/>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d v="2016-02-13T22:24:57"/>
    <x v="229"/>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d v="2015-06-04T18:39:11"/>
    <x v="23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d v="2016-01-02T23:00:51"/>
    <x v="23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d v="2015-02-27T19:49:06"/>
    <x v="232"/>
  </r>
  <r>
    <n v="233"/>
    <s v="Area 4 - The Film"/>
    <s v="â€œArea 4â€ revolves around Frank Hammond, a counselor at a high school, who discovers the scandals that took place."/>
    <n v="350000"/>
    <n v="0"/>
    <x v="2"/>
    <s v="US"/>
    <s v="USD"/>
    <n v="1475185972"/>
    <n v="1472593972"/>
    <b v="0"/>
    <n v="0"/>
    <b v="0"/>
    <s v="film &amp; video/drama"/>
    <n v="0"/>
    <e v="#DIV/0!"/>
    <x v="0"/>
    <s v="drama"/>
    <d v="2016-09-29T21:52:52"/>
    <x v="233"/>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d v="2015-06-21T00:50:59"/>
    <x v="234"/>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d v="2015-07-09T21:48:17"/>
    <x v="235"/>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d v="2016-01-05T00:00:00"/>
    <x v="236"/>
  </r>
  <r>
    <n v="237"/>
    <s v="Making The Choice"/>
    <s v="Making The Choice is a christian short film series."/>
    <n v="15000"/>
    <n v="50"/>
    <x v="2"/>
    <s v="US"/>
    <s v="USD"/>
    <n v="1457445069"/>
    <n v="1452261069"/>
    <b v="0"/>
    <n v="1"/>
    <b v="0"/>
    <s v="film &amp; video/drama"/>
    <n v="3.3333333333333335E-3"/>
    <n v="50"/>
    <x v="0"/>
    <s v="drama"/>
    <d v="2016-03-08T13:51:09"/>
    <x v="237"/>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d v="2016-12-30T09:00:00"/>
    <x v="238"/>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d v="2015-11-08T12:00:00"/>
    <x v="239"/>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d v="2013-05-05T17:00:11"/>
    <x v="24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d v="2014-12-21T16:45:04"/>
    <x v="241"/>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d v="2011-12-20T11:49:50"/>
    <x v="242"/>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d v="2014-02-22T01:08:24"/>
    <x v="24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d v="2010-03-16T07:06:00"/>
    <x v="24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d v="2012-08-16T01:16:25"/>
    <x v="24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d v="2010-12-18T09:43:25"/>
    <x v="246"/>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d v="2010-10-16T03:39:00"/>
    <x v="24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d v="2012-01-07T18:35:09"/>
    <x v="24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d v="2010-08-22T17:40:00"/>
    <x v="249"/>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d v="2013-06-06T13:34:51"/>
    <x v="25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d v="2012-05-16T19:00:00"/>
    <x v="25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d v="2010-06-01T03:59:00"/>
    <x v="252"/>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d v="2012-02-15T15:37:15"/>
    <x v="253"/>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d v="2015-10-17T02:00:00"/>
    <x v="254"/>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d v="2011-03-16T11:38:02"/>
    <x v="255"/>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d v="2013-03-16T18:27:47"/>
    <x v="25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d v="2016-05-19T15:02:42"/>
    <x v="257"/>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d v="2011-06-18T01:14:26"/>
    <x v="258"/>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d v="2015-04-08T17:42:49"/>
    <x v="25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d v="2010-07-17T09:59:00"/>
    <x v="26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d v="2012-06-07T14:55:00"/>
    <x v="261"/>
  </r>
  <r>
    <n v="262"/>
    <s v="The Last Cosmonaut"/>
    <s v="He can never die. He will live forever. He is the last cosmonaut, and this is his story."/>
    <n v="2500"/>
    <n v="6000"/>
    <x v="0"/>
    <s v="US"/>
    <s v="USD"/>
    <n v="1298699828"/>
    <n v="1294811828"/>
    <b v="1"/>
    <n v="145"/>
    <b v="1"/>
    <s v="film &amp; video/documentary"/>
    <n v="2.4"/>
    <n v="41.379310344827587"/>
    <x v="0"/>
    <s v="documentary"/>
    <d v="2011-02-26T05:57:08"/>
    <x v="262"/>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d v="2012-09-27T22:54:54"/>
    <x v="263"/>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d v="2012-05-11T14:53:15"/>
    <x v="264"/>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d v="2010-05-10T20:16:00"/>
    <x v="265"/>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d v="2010-04-23T03:51:00"/>
    <x v="266"/>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d v="2014-06-25T10:51:39"/>
    <x v="267"/>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d v="2011-11-07T04:39:38"/>
    <x v="26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d v="2017-02-22T04:43:42"/>
    <x v="269"/>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d v="2011-05-25T04:00:00"/>
    <x v="27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d v="2014-01-02T08:00:00"/>
    <x v="27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d v="2010-04-28T18:49:00"/>
    <x v="272"/>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d v="2011-07-03T11:57:46"/>
    <x v="273"/>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d v="2012-04-05T06:59:00"/>
    <x v="274"/>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d v="2012-11-10T01:46:06"/>
    <x v="275"/>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d v="2012-04-28T00:57:54"/>
    <x v="276"/>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d v="2015-05-23T21:23:39"/>
    <x v="277"/>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d v="2012-10-12T00:58:59"/>
    <x v="278"/>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d v="2017-02-27T02:01:00"/>
    <x v="279"/>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d v="2014-05-30T14:10:35"/>
    <x v="28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d v="2009-08-10T19:26:00"/>
    <x v="281"/>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d v="2010-02-22T22:00:00"/>
    <x v="282"/>
  </r>
  <r>
    <n v="283"/>
    <s v="SOLE SURVIVOR"/>
    <s v="What is the impact of survivorship on the human condition?"/>
    <n v="18000"/>
    <n v="20569.05"/>
    <x v="0"/>
    <s v="US"/>
    <s v="USD"/>
    <n v="1306904340"/>
    <n v="1305219744"/>
    <b v="1"/>
    <n v="202"/>
    <b v="1"/>
    <s v="film &amp; video/documentary"/>
    <n v="1.142725"/>
    <n v="101.8269801980198"/>
    <x v="0"/>
    <s v="documentary"/>
    <d v="2011-06-01T04:59:00"/>
    <x v="283"/>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d v="2012-01-21T17:43:00"/>
    <x v="284"/>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d v="2013-09-19T18:08:48"/>
    <x v="285"/>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d v="2013-03-25T18:35:24"/>
    <x v="286"/>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d v="2012-11-02T04:00:00"/>
    <x v="287"/>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d v="2012-06-26T04:03:13"/>
    <x v="288"/>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d v="2013-11-02T10:57:14"/>
    <x v="289"/>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d v="2011-02-02T07:59:00"/>
    <x v="29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d v="2013-05-01T00:01:00"/>
    <x v="291"/>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d v="2011-10-29T03:59:00"/>
    <x v="292"/>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d v="2014-04-20T16:01:54"/>
    <x v="29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d v="2010-07-19T16:00:00"/>
    <x v="29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d v="2013-11-01T00:00:00"/>
    <x v="295"/>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d v="2012-09-07T11:24:43"/>
    <x v="296"/>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d v="2015-05-01T03:59:00"/>
    <x v="297"/>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d v="2014-05-09T21:00:00"/>
    <x v="29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d v="2010-11-17T06:24:20"/>
    <x v="299"/>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d v="2011-04-24T23:02:18"/>
    <x v="300"/>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d v="2013-03-19T16:42:15"/>
    <x v="301"/>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d v="2012-02-24T20:33:58"/>
    <x v="302"/>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d v="2012-06-02T01:42:26"/>
    <x v="303"/>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d v="2012-09-01T02:00:00"/>
    <x v="304"/>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d v="2012-03-10T15:07:29"/>
    <x v="305"/>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d v="2013-03-20T19:05:33"/>
    <x v="306"/>
  </r>
  <r>
    <n v="307"/>
    <s v="Grammar Revolution"/>
    <s v="Why is grammar important?"/>
    <n v="22000"/>
    <n v="24490"/>
    <x v="0"/>
    <s v="US"/>
    <s v="USD"/>
    <n v="1360276801"/>
    <n v="1357684801"/>
    <b v="1"/>
    <n v="576"/>
    <b v="1"/>
    <s v="film &amp; video/documentary"/>
    <n v="1.1131818181818183"/>
    <n v="42.517361111111114"/>
    <x v="0"/>
    <s v="documentary"/>
    <d v="2013-02-07T22:40:01"/>
    <x v="307"/>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d v="2011-03-10T16:40:10"/>
    <x v="308"/>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d v="2012-09-03T18:02:14"/>
    <x v="309"/>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d v="2011-10-20T02:00:00"/>
    <x v="31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d v="2012-01-01T07:59:00"/>
    <x v="31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d v="2013-04-14T21:03:52"/>
    <x v="31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d v="2010-08-11T15:59:00"/>
    <x v="313"/>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d v="2013-03-01T19:59:48"/>
    <x v="31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d v="2012-08-22T18:32:14"/>
    <x v="315"/>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d v="2014-12-11T04:59:00"/>
    <x v="316"/>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d v="2013-12-11T16:14:43"/>
    <x v="317"/>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d v="2013-03-26T23:55:51"/>
    <x v="318"/>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d v="2010-02-02T07:59:00"/>
    <x v="31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d v="2015-12-22T23:00:00"/>
    <x v="32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d v="2016-11-08T11:43:06"/>
    <x v="321"/>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d v="2016-05-13T13:40:48"/>
    <x v="32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d v="2016-12-21T07:59:00"/>
    <x v="323"/>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d v="2015-08-01T15:01:48"/>
    <x v="32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d v="2016-12-20T04:30:33"/>
    <x v="32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d v="2017-03-14T22:57:00"/>
    <x v="32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d v="2015-03-22T08:00:00"/>
    <x v="327"/>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d v="2015-11-01T04:00:00"/>
    <x v="32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d v="2015-11-07T04:00:00"/>
    <x v="329"/>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d v="2013-05-17T03:59:00"/>
    <x v="33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d v="2016-06-17T13:57:14"/>
    <x v="331"/>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d v="2015-10-28T08:00:00"/>
    <x v="332"/>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d v="2016-04-07T14:16:31"/>
    <x v="333"/>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d v="2015-05-15T19:00:00"/>
    <x v="334"/>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d v="2015-05-08T22:00:00"/>
    <x v="33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d v="2015-11-13T15:18:38"/>
    <x v="336"/>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d v="2015-03-14T02:05:08"/>
    <x v="337"/>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d v="2016-09-03T01:00:00"/>
    <x v="338"/>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d v="2015-04-29T18:14:28"/>
    <x v="339"/>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d v="2017-03-08T21:00:00"/>
    <x v="34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d v="2014-10-01T03:59:00"/>
    <x v="341"/>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d v="2016-04-29T18:44:25"/>
    <x v="34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d v="2014-11-14T03:00:00"/>
    <x v="34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d v="2015-06-01T02:20:00"/>
    <x v="34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d v="2015-05-20T22:39:50"/>
    <x v="34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d v="2015-10-14T12:00:21"/>
    <x v="346"/>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d v="2015-11-14T12:53:29"/>
    <x v="347"/>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d v="2015-08-21T14:05:16"/>
    <x v="348"/>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d v="2017-02-24T11:58:28"/>
    <x v="349"/>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d v="2016-09-11T03:59:00"/>
    <x v="35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d v="2016-04-07T22:09:14"/>
    <x v="351"/>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d v="2014-10-08T04:01:08"/>
    <x v="35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d v="2015-11-19T20:00:19"/>
    <x v="35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d v="2016-04-08T18:52:01"/>
    <x v="354"/>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d v="2014-12-01T08:03:14"/>
    <x v="355"/>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d v="2016-03-16T18:16:33"/>
    <x v="35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d v="2015-04-24T05:19:57"/>
    <x v="3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d v="2016-06-15T15:00:00"/>
    <x v="358"/>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d v="2014-11-14T05:12:00"/>
    <x v="359"/>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d v="2015-07-23T03:11:00"/>
    <x v="36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d v="2014-11-23T01:01:46"/>
    <x v="361"/>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d v="2014-08-08T00:00:00"/>
    <x v="3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d v="2010-05-02T19:22:00"/>
    <x v="363"/>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d v="2014-06-21T03:59:00"/>
    <x v="364"/>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d v="2014-02-28T14:33:19"/>
    <x v="365"/>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d v="2012-05-20T19:01:58"/>
    <x v="36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d v="2013-05-01T04:59:00"/>
    <x v="367"/>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d v="2015-03-15T13:32:02"/>
    <x v="368"/>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d v="2012-01-15T13:14:29"/>
    <x v="36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d v="2017-01-06T19:05:00"/>
    <x v="37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d v="2013-02-01T18:25:39"/>
    <x v="371"/>
  </r>
  <r>
    <n v="372"/>
    <s v="Wild Equus"/>
    <s v="A short documentary exploring the uses of 'Natural Horsemanship' across Europe"/>
    <n v="300"/>
    <n v="376"/>
    <x v="0"/>
    <s v="GB"/>
    <s v="GBP"/>
    <n v="1459872000"/>
    <n v="1456408244"/>
    <b v="0"/>
    <n v="9"/>
    <b v="1"/>
    <s v="film &amp; video/documentary"/>
    <n v="1.2533333333333334"/>
    <n v="41.777777777777779"/>
    <x v="0"/>
    <s v="documentary"/>
    <d v="2016-04-05T16:00:00"/>
    <x v="372"/>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d v="2012-07-18T21:53:18"/>
    <x v="373"/>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d v="2011-09-16T21:20:31"/>
    <x v="374"/>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d v="2014-03-01T17:18:00"/>
    <x v="375"/>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d v="2016-08-25T10:51:56"/>
    <x v="37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d v="2015-11-14T07:01:00"/>
    <x v="377"/>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d v="2016-01-25T23:52:00"/>
    <x v="378"/>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d v="2012-05-03T16:31:12"/>
    <x v="379"/>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d v="2016-01-23T17:16:32"/>
    <x v="380"/>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d v="2012-07-30T05:00:00"/>
    <x v="381"/>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d v="2012-09-06T17:01:40"/>
    <x v="382"/>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d v="2014-05-19T02:49:19"/>
    <x v="38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d v="2015-01-06T18:45:47"/>
    <x v="384"/>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d v="2014-11-21T15:01:41"/>
    <x v="385"/>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d v="2015-08-10T22:49:51"/>
    <x v="386"/>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d v="2015-08-15T06:00:00"/>
    <x v="387"/>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d v="2016-07-28T01:49:40"/>
    <x v="388"/>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d v="2014-03-07T22:59:00"/>
    <x v="389"/>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d v="2015-05-08T00:52:52"/>
    <x v="390"/>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d v="2011-12-18T00:59:00"/>
    <x v="39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d v="2011-09-08T03:00:00"/>
    <x v="392"/>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d v="2013-10-10T17:00:52"/>
    <x v="393"/>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d v="2016-04-17T18:38:02"/>
    <x v="394"/>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d v="2012-04-27T21:32:00"/>
    <x v="39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d v="2012-07-07T13:33:26"/>
    <x v="39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d v="2010-09-01T03:44:00"/>
    <x v="39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d v="2015-04-29T19:02:06"/>
    <x v="398"/>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d v="2016-12-14T12:00:00"/>
    <x v="399"/>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d v="2014-05-17T03:30:00"/>
    <x v="4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d v="2011-08-07T20:12:50"/>
    <x v="401"/>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d v="2015-11-05T13:56:57"/>
    <x v="402"/>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d v="2011-08-10T07:08:00"/>
    <x v="403"/>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d v="2014-02-05T23:04:00"/>
    <x v="404"/>
  </r>
  <r>
    <n v="405"/>
    <s v="The Healing Effect Movie"/>
    <s v="Come, join our movie movement.  A new documentary about the healing power of food."/>
    <n v="2820"/>
    <n v="3036"/>
    <x v="0"/>
    <s v="US"/>
    <s v="USD"/>
    <n v="1394071339"/>
    <n v="1391479339"/>
    <b v="0"/>
    <n v="55"/>
    <b v="1"/>
    <s v="film &amp; video/documentary"/>
    <n v="1.0765957446808512"/>
    <n v="55.2"/>
    <x v="0"/>
    <s v="documentary"/>
    <d v="2014-03-06T02:02:19"/>
    <x v="405"/>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d v="2011-05-09T05:59:00"/>
    <x v="406"/>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d v="2011-11-19T21:54:10"/>
    <x v="407"/>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d v="2013-11-05T18:39:50"/>
    <x v="408"/>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d v="2016-07-22T20:42:24"/>
    <x v="409"/>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d v="2015-06-18T23:33:17"/>
    <x v="41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d v="2013-12-22T05:00:00"/>
    <x v="411"/>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d v="2012-07-25T17:49:38"/>
    <x v="412"/>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d v="2012-07-19T21:03:31"/>
    <x v="413"/>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d v="2013-10-12T01:31:05"/>
    <x v="41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d v="2014-10-17T12:00:00"/>
    <x v="415"/>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d v="2014-02-08T09:30:31"/>
    <x v="416"/>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d v="2013-04-08T04:33:00"/>
    <x v="417"/>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d v="2015-07-23T06:46:37"/>
    <x v="418"/>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d v="2013-06-29T20:13:07"/>
    <x v="419"/>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d v="2014-03-14T04:40:31"/>
    <x v="420"/>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d v="2015-08-21T11:47:36"/>
    <x v="421"/>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d v="2014-09-11T06:14:57"/>
    <x v="422"/>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d v="2013-06-05T22:13:50"/>
    <x v="423"/>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d v="2012-03-26T08:01:39"/>
    <x v="424"/>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d v="2015-11-27T21:40:04"/>
    <x v="425"/>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d v="2016-03-01T17:05:14"/>
    <x v="426"/>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d v="2015-10-22T18:59:00"/>
    <x v="427"/>
  </r>
  <r>
    <n v="428"/>
    <s v="Little Clay Bible - Zacchaeus"/>
    <s v="Fresh, fun, entertaining Bible stories on YouTube, stop-motion style."/>
    <n v="12000"/>
    <n v="676"/>
    <x v="2"/>
    <s v="US"/>
    <s v="USD"/>
    <n v="1402956000"/>
    <n v="1400523845"/>
    <b v="0"/>
    <n v="13"/>
    <b v="0"/>
    <s v="film &amp; video/animation"/>
    <n v="5.6333333333333332E-2"/>
    <n v="52"/>
    <x v="0"/>
    <s v="animation"/>
    <d v="2014-06-16T22:00:00"/>
    <x v="428"/>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d v="2009-11-27T04:59:00"/>
    <x v="429"/>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d v="2013-09-11T02:34:27"/>
    <x v="43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d v="2016-07-05T20:54:43"/>
    <x v="431"/>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d v="2015-10-21T17:26:21"/>
    <x v="432"/>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d v="2015-10-11T15:07:02"/>
    <x v="433"/>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d v="2013-12-01T21:01:42"/>
    <x v="43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d v="2013-09-13T17:56:20"/>
    <x v="435"/>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d v="2013-07-31T08:41:53"/>
    <x v="436"/>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d v="2016-10-08T07:38:46"/>
    <x v="437"/>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d v="2015-11-18T07:15:58"/>
    <x v="43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d v="2014-10-17T18:16:58"/>
    <x v="439"/>
  </r>
  <r>
    <n v="440"/>
    <s v="Consumed"/>
    <s v="A stop-motion animation made by a one girl team, with a camera, creativity, and a lot of determination."/>
    <n v="5000"/>
    <n v="5"/>
    <x v="2"/>
    <s v="US"/>
    <s v="USD"/>
    <n v="1458859153"/>
    <n v="1456270753"/>
    <b v="0"/>
    <n v="1"/>
    <b v="0"/>
    <s v="film &amp; video/animation"/>
    <n v="1E-3"/>
    <n v="5"/>
    <x v="0"/>
    <s v="animation"/>
    <d v="2016-03-24T22:39:13"/>
    <x v="440"/>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d v="2013-11-02T19:03:16"/>
    <x v="441"/>
  </r>
  <r>
    <n v="442"/>
    <s v="The Paranormal Idiot"/>
    <s v="Doomsday is here"/>
    <n v="17000"/>
    <n v="6691"/>
    <x v="2"/>
    <s v="US"/>
    <s v="USD"/>
    <n v="1424380783"/>
    <n v="1421788783"/>
    <b v="0"/>
    <n v="17"/>
    <b v="0"/>
    <s v="film &amp; video/animation"/>
    <n v="0.39358823529411763"/>
    <n v="393.58823529411762"/>
    <x v="0"/>
    <s v="animation"/>
    <d v="2015-02-19T21:19:43"/>
    <x v="442"/>
  </r>
  <r>
    <n v="443"/>
    <s v="Bad Teddy Studios"/>
    <s v="We love cartoons!! We want to make more but it costs money to so. Be apart of your daily dose of WTF!?! Pledge now!!"/>
    <n v="10000"/>
    <n v="10"/>
    <x v="2"/>
    <s v="CA"/>
    <s v="CAD"/>
    <n v="1391991701"/>
    <n v="1389399701"/>
    <b v="0"/>
    <n v="2"/>
    <b v="0"/>
    <s v="film &amp; video/animation"/>
    <n v="1E-3"/>
    <n v="5"/>
    <x v="0"/>
    <s v="animation"/>
    <d v="2014-02-10T00:21:41"/>
    <x v="443"/>
  </r>
  <r>
    <n v="444"/>
    <s v="Discovering the Other Woman"/>
    <s v="An upcoming animated web sitcom series centered around dealing with life, love, and relationships."/>
    <n v="1000"/>
    <n v="50"/>
    <x v="2"/>
    <s v="US"/>
    <s v="USD"/>
    <n v="1329342361"/>
    <n v="1324158361"/>
    <b v="0"/>
    <n v="1"/>
    <b v="0"/>
    <s v="film &amp; video/animation"/>
    <n v="0.05"/>
    <n v="50"/>
    <x v="0"/>
    <s v="animation"/>
    <d v="2012-02-15T21:46:01"/>
    <x v="444"/>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d v="2015-05-21T08:02:55"/>
    <x v="44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d v="2015-03-04T02:00:20"/>
    <x v="446"/>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d v="2013-03-23T12:19:23"/>
    <x v="447"/>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d v="2014-05-14T18:11:35"/>
    <x v="448"/>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d v="2013-10-17T13:38:05"/>
    <x v="449"/>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d v="2014-02-14T22:43:20"/>
    <x v="45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d v="2014-01-25T17:09:51"/>
    <x v="451"/>
  </r>
  <r>
    <n v="452"/>
    <s v="Lost in the Shadows"/>
    <s v="A man must find his way out of the depths of the shadows by using the aid of a little girl."/>
    <n v="750"/>
    <n v="480"/>
    <x v="2"/>
    <s v="US"/>
    <s v="USD"/>
    <n v="1431536015"/>
    <n v="1428944015"/>
    <b v="0"/>
    <n v="12"/>
    <b v="0"/>
    <s v="film &amp; video/animation"/>
    <n v="0.64"/>
    <n v="40"/>
    <x v="0"/>
    <s v="animation"/>
    <d v="2015-05-13T16:53:35"/>
    <x v="452"/>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d v="2015-02-19T19:47:59"/>
    <x v="453"/>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d v="2014-11-26T13:14:00"/>
    <x v="454"/>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d v="2012-04-17T00:31:00"/>
    <x v="45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d v="2013-10-22T03:59:00"/>
    <x v="456"/>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d v="2014-08-16T18:25:12"/>
    <x v="457"/>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d v="2013-05-14T16:47:40"/>
    <x v="458"/>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d v="2011-11-13T16:22:07"/>
    <x v="459"/>
  </r>
  <r>
    <n v="460"/>
    <s v="Darwin's Kiss"/>
    <s v="An animated web series about biological evolution gone haywire."/>
    <n v="8500"/>
    <n v="25"/>
    <x v="2"/>
    <s v="US"/>
    <s v="USD"/>
    <n v="1401595200"/>
    <n v="1398862875"/>
    <b v="0"/>
    <n v="2"/>
    <b v="0"/>
    <s v="film &amp; video/animation"/>
    <n v="2.9411764705882353E-3"/>
    <n v="12.5"/>
    <x v="0"/>
    <s v="animation"/>
    <d v="2014-06-01T04:00:00"/>
    <x v="46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d v="2013-06-02T20:19:27"/>
    <x v="461"/>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d v="2011-08-10T03:02:21"/>
    <x v="462"/>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d v="2011-09-24T17:02:33"/>
    <x v="46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d v="2016-05-18T20:22:15"/>
    <x v="464"/>
  </r>
  <r>
    <n v="465"/>
    <s v="&quot;Amp&quot; A Story About a Robot"/>
    <s v="&quot;Amp&quot; is a short film about a robot with needs."/>
    <n v="512"/>
    <n v="138"/>
    <x v="2"/>
    <s v="US"/>
    <s v="USD"/>
    <n v="1403837574"/>
    <n v="1402455174"/>
    <b v="0"/>
    <n v="8"/>
    <b v="0"/>
    <s v="film &amp; video/animation"/>
    <n v="0.26953125"/>
    <n v="17.25"/>
    <x v="0"/>
    <s v="animation"/>
    <d v="2014-06-27T02:52:54"/>
    <x v="465"/>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d v="2012-09-07T22:37:44"/>
    <x v="466"/>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d v="2012-09-28T16:18:54"/>
    <x v="467"/>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d v="2012-07-11T03:51:05"/>
    <x v="468"/>
  </r>
  <r>
    <n v="469"/>
    <s v="Dreamland PERSONALISED Animated Shorts Film"/>
    <s v="Create a personalised animation film using your child's name and photo."/>
    <n v="6000"/>
    <n v="0"/>
    <x v="2"/>
    <s v="GB"/>
    <s v="GBP"/>
    <n v="1409960724"/>
    <n v="1404776724"/>
    <b v="0"/>
    <n v="0"/>
    <b v="0"/>
    <s v="film &amp; video/animation"/>
    <n v="0"/>
    <e v="#DIV/0!"/>
    <x v="0"/>
    <s v="animation"/>
    <d v="2014-09-05T23:45:24"/>
    <x v="469"/>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d v="2014-01-16T04:00:00"/>
    <x v="47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d v="2014-04-19T16:19:39"/>
    <x v="471"/>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d v="2014-08-23T22:08:38"/>
    <x v="472"/>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d v="2014-09-17T16:45:19"/>
    <x v="473"/>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d v="2017-02-17T07:53:49"/>
    <x v="474"/>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d v="2015-05-06T02:04:03"/>
    <x v="475"/>
  </r>
  <r>
    <n v="476"/>
    <s v="Sight Word Music Videos"/>
    <s v="Animated Music Videos that teach kids how to read."/>
    <n v="220000"/>
    <n v="4906.59"/>
    <x v="2"/>
    <s v="US"/>
    <s v="USD"/>
    <n v="1401767940"/>
    <n v="1398727441"/>
    <b v="0"/>
    <n v="124"/>
    <b v="0"/>
    <s v="film &amp; video/animation"/>
    <n v="2.2302681818181819E-2"/>
    <n v="39.569274193548388"/>
    <x v="0"/>
    <s v="animation"/>
    <d v="2014-06-03T03:59:00"/>
    <x v="476"/>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d v="2012-05-18T20:02:14"/>
    <x v="477"/>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d v="2015-04-01T20:51:49"/>
    <x v="478"/>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d v="2014-11-21T10:47:15"/>
    <x v="479"/>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d v="2013-08-09T12:00:15"/>
    <x v="480"/>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d v="2012-10-10T16:08:09"/>
    <x v="481"/>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d v="2016-04-14T14:34:00"/>
    <x v="48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d v="2013-01-29T04:44:32"/>
    <x v="483"/>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d v="2015-11-05T23:32:52"/>
    <x v="484"/>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d v="2013-05-17T12:08:19"/>
    <x v="485"/>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d v="2014-06-01T22:37:19"/>
    <x v="486"/>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d v="2016-12-25T15:16:34"/>
    <x v="487"/>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d v="2017-01-09T01:18:20"/>
    <x v="488"/>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d v="2012-01-05T11:33:00"/>
    <x v="489"/>
  </r>
  <r>
    <n v="490"/>
    <s v="PROJECT IS CANCELLED"/>
    <s v="Cancelled"/>
    <n v="1000"/>
    <n v="0"/>
    <x v="2"/>
    <s v="US"/>
    <s v="USD"/>
    <n v="1345677285"/>
    <n v="1343085285"/>
    <b v="0"/>
    <n v="0"/>
    <b v="0"/>
    <s v="film &amp; video/animation"/>
    <n v="0"/>
    <e v="#DIV/0!"/>
    <x v="0"/>
    <s v="animation"/>
    <d v="2012-08-22T23:14:45"/>
    <x v="490"/>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d v="2016-01-27T23:34:59"/>
    <x v="491"/>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d v="2016-10-13T00:50:30"/>
    <x v="492"/>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d v="2015-05-20T17:25:38"/>
    <x v="493"/>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d v="2014-07-03T03:00:00"/>
    <x v="494"/>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d v="2015-07-16T19:51:45"/>
    <x v="49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d v="2014-02-10T22:21:14"/>
    <x v="496"/>
  </r>
  <r>
    <n v="497"/>
    <s v="Galaxy Probe Kids"/>
    <s v="live-action/animated series pilot."/>
    <n v="4480"/>
    <n v="30"/>
    <x v="2"/>
    <s v="US"/>
    <s v="USD"/>
    <n v="1419483600"/>
    <n v="1414889665"/>
    <b v="0"/>
    <n v="3"/>
    <b v="0"/>
    <s v="film &amp; video/animation"/>
    <n v="6.6964285714285711E-3"/>
    <n v="10"/>
    <x v="0"/>
    <s v="animation"/>
    <d v="2014-12-25T05:00:00"/>
    <x v="497"/>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d v="2011-12-23T18:17:29"/>
    <x v="498"/>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d v="2009-10-12T20:59:00"/>
    <x v="499"/>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d v="2010-05-08T22:16:00"/>
    <x v="5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d v="2011-07-09T05:37:31"/>
    <x v="50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d v="2012-03-18T12:17:05"/>
    <x v="50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d v="2015-01-17T12:38:23"/>
    <x v="50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d v="2012-04-10T22:36:27"/>
    <x v="504"/>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d v="2015-12-25T02:21:26"/>
    <x v="505"/>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d v="2013-08-10T13:15:20"/>
    <x v="506"/>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d v="2012-10-19T23:00:57"/>
    <x v="50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d v="2012-05-25T14:14:00"/>
    <x v="508"/>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d v="2015-06-28T15:09:30"/>
    <x v="509"/>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d v="2016-03-01T04:13:59"/>
    <x v="510"/>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d v="2013-04-06T06:16:22"/>
    <x v="511"/>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d v="2016-11-20T18:48:47"/>
    <x v="512"/>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d v="2016-08-15T07:00:00"/>
    <x v="513"/>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d v="2014-08-09T14:44:07"/>
    <x v="514"/>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d v="2015-12-29T11:46:41"/>
    <x v="515"/>
  </r>
  <r>
    <n v="516"/>
    <s v="Shipmates"/>
    <s v="A big brother style comedy animation series starring famous seafarers"/>
    <n v="5000"/>
    <n v="0"/>
    <x v="2"/>
    <s v="GB"/>
    <s v="GBP"/>
    <n v="1432752080"/>
    <n v="1427568080"/>
    <b v="0"/>
    <n v="0"/>
    <b v="0"/>
    <s v="film &amp; video/animation"/>
    <n v="0"/>
    <e v="#DIV/0!"/>
    <x v="0"/>
    <s v="animation"/>
    <d v="2015-05-27T18:41:20"/>
    <x v="516"/>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d v="2017-02-02T14:46:01"/>
    <x v="517"/>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d v="2015-09-06T14:46:00"/>
    <x v="518"/>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d v="2012-12-05T09:23:41"/>
    <x v="519"/>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d v="2015-12-10T16:51:01"/>
    <x v="52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d v="2016-11-01T04:59:00"/>
    <x v="521"/>
  </r>
  <r>
    <n v="522"/>
    <s v="COMPASS PLAYERS"/>
    <s v="*** TO MAKE DONATIONS IN THE FUTURE                                   GO TO OUR WEBSITE: www.compassplayers.com ***"/>
    <n v="3000"/>
    <n v="3440"/>
    <x v="0"/>
    <s v="US"/>
    <s v="USD"/>
    <n v="1458518325"/>
    <n v="1456793925"/>
    <b v="0"/>
    <n v="31"/>
    <b v="1"/>
    <s v="theater/plays"/>
    <n v="1.1466666666666667"/>
    <n v="110.96774193548387"/>
    <x v="1"/>
    <s v="plays"/>
    <d v="2016-03-20T23:58:45"/>
    <x v="52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d v="2015-09-21T03:11:16"/>
    <x v="523"/>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d v="2016-06-01T17:12:49"/>
    <x v="524"/>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d v="2014-09-13T09:37:21"/>
    <x v="525"/>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d v="2015-08-07T17:00:00"/>
    <x v="526"/>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d v="2017-02-17T16:05:00"/>
    <x v="527"/>
  </r>
  <r>
    <n v="528"/>
    <s v="Devastated No Matter What"/>
    <s v="A Festival Backed Production of a Full-Length Play."/>
    <n v="1150"/>
    <n v="1330"/>
    <x v="0"/>
    <s v="US"/>
    <s v="USD"/>
    <n v="1434921600"/>
    <n v="1433109907"/>
    <b v="0"/>
    <n v="30"/>
    <b v="1"/>
    <s v="theater/plays"/>
    <n v="1.1565217391304348"/>
    <n v="44.333333333333336"/>
    <x v="1"/>
    <s v="plays"/>
    <d v="2015-06-21T21:20:00"/>
    <x v="528"/>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d v="2017-01-11T05:00:00"/>
    <x v="529"/>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d v="2015-06-24T02:00:00"/>
    <x v="53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d v="2016-12-17T06:59:00"/>
    <x v="531"/>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d v="2016-05-13T00:10:08"/>
    <x v="532"/>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d v="2016-05-16T10:26:05"/>
    <x v="533"/>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d v="2015-11-01T23:00:00"/>
    <x v="534"/>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d v="2017-01-06T13:05:05"/>
    <x v="53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d v="2015-08-03T18:00:00"/>
    <x v="536"/>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d v="2015-11-04T19:26:31"/>
    <x v="537"/>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d v="2016-05-13T19:04:23"/>
    <x v="538"/>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d v="2016-07-05T01:11:47"/>
    <x v="539"/>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d v="2015-02-04T19:36:46"/>
    <x v="540"/>
  </r>
  <r>
    <n v="541"/>
    <s v="Deviations"/>
    <s v="A website dedicated to local Kink Communities; to find others with matching interests and bring them together."/>
    <n v="4500"/>
    <n v="25"/>
    <x v="2"/>
    <s v="US"/>
    <s v="USD"/>
    <n v="1446080834"/>
    <n v="1443488834"/>
    <b v="0"/>
    <n v="1"/>
    <b v="0"/>
    <s v="technology/web"/>
    <n v="5.5555555555555558E-3"/>
    <n v="25"/>
    <x v="2"/>
    <s v="web"/>
    <d v="2015-10-29T01:07:14"/>
    <x v="541"/>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d v="2016-05-03T16:41:56"/>
    <x v="54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d v="2014-11-01T02:12:42"/>
    <x v="54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d v="2016-07-04T15:46:00"/>
    <x v="544"/>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d v="2015-11-15T15:13:09"/>
    <x v="545"/>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d v="2015-10-17T16:01:55"/>
    <x v="546"/>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d v="2016-02-10T16:42:44"/>
    <x v="547"/>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d v="2015-10-29T21:40:48"/>
    <x v="5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d v="2015-07-08T15:17:02"/>
    <x v="549"/>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d v="2017-01-31T05:00:00"/>
    <x v="55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d v="2015-08-01T17:53:00"/>
    <x v="551"/>
  </r>
  <r>
    <n v="552"/>
    <s v="Spinnable Social Media"/>
    <s v="Axoral is a 3d interactive social media interface, with the potential to be so much more, but we need your help!"/>
    <n v="45000"/>
    <n v="0"/>
    <x v="2"/>
    <s v="CA"/>
    <s v="CAD"/>
    <n v="1452350896"/>
    <n v="1447166896"/>
    <b v="0"/>
    <n v="0"/>
    <b v="0"/>
    <s v="technology/web"/>
    <n v="0"/>
    <e v="#DIV/0!"/>
    <x v="2"/>
    <s v="web"/>
    <d v="2016-01-09T14:48:16"/>
    <x v="552"/>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d v="2014-11-14T18:16:31"/>
    <x v="55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d v="2014-10-19T16:26:12"/>
    <x v="554"/>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d v="2016-06-12T08:29:03"/>
    <x v="555"/>
  </r>
  <r>
    <n v="556"/>
    <s v="Braille Academy"/>
    <s v="An educational platform for learning Unified English Braille Code"/>
    <n v="8000"/>
    <n v="200"/>
    <x v="2"/>
    <s v="US"/>
    <s v="USD"/>
    <n v="1452112717"/>
    <n v="1449520717"/>
    <b v="0"/>
    <n v="1"/>
    <b v="0"/>
    <s v="technology/web"/>
    <n v="2.5000000000000001E-2"/>
    <n v="200"/>
    <x v="2"/>
    <s v="web"/>
    <d v="2016-01-06T20:38:37"/>
    <x v="556"/>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d v="2016-12-02T23:36:43"/>
    <x v="557"/>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d v="2015-03-24T20:11:45"/>
    <x v="558"/>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d v="2015-12-13T06:47:40"/>
    <x v="559"/>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d v="2014-12-17T18:30:45"/>
    <x v="560"/>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d v="2015-10-26T15:48:33"/>
    <x v="561"/>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d v="2016-12-18T09:20:15"/>
    <x v="56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d v="2015-02-17T01:40:47"/>
    <x v="563"/>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d v="2016-03-12T22:37:55"/>
    <x v="564"/>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d v="2015-07-10T18:50:49"/>
    <x v="565"/>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d v="2016-07-14T16:25:33"/>
    <x v="566"/>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d v="2015-01-01T20:13:14"/>
    <x v="56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d v="2016-01-16T11:00:00"/>
    <x v="568"/>
  </r>
  <r>
    <n v="569"/>
    <s v="Mioti"/>
    <s v="Mioti is an indie game marketplace that doubles as a community for developers to join networks and discuss projects."/>
    <n v="2500"/>
    <n v="20"/>
    <x v="2"/>
    <s v="CA"/>
    <s v="CAD"/>
    <n v="1451679612"/>
    <n v="1449087612"/>
    <b v="0"/>
    <n v="1"/>
    <b v="0"/>
    <s v="technology/web"/>
    <n v="8.0000000000000002E-3"/>
    <n v="20"/>
    <x v="2"/>
    <s v="web"/>
    <d v="2016-01-01T20:20:12"/>
    <x v="569"/>
  </r>
  <r>
    <n v="570"/>
    <s v="Relaunching in May"/>
    <s v="Humans have AM/FM/Satellite radio, kids have radio Disney, pets have DogCatRadio."/>
    <n v="85000"/>
    <n v="142"/>
    <x v="2"/>
    <s v="US"/>
    <s v="USD"/>
    <n v="1455822569"/>
    <n v="1453230569"/>
    <b v="0"/>
    <n v="1"/>
    <b v="0"/>
    <s v="technology/web"/>
    <n v="1.6705882352941177E-3"/>
    <n v="142"/>
    <x v="2"/>
    <s v="web"/>
    <d v="2016-02-18T19:09:29"/>
    <x v="570"/>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d v="2015-07-27T03:59:00"/>
    <x v="571"/>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d v="2015-11-04T18:11:28"/>
    <x v="572"/>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d v="2015-01-18T01:12:00"/>
    <x v="57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d v="2016-10-19T10:38:27"/>
    <x v="57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d v="2015-06-13T16:37:23"/>
    <x v="575"/>
  </r>
  <r>
    <n v="576"/>
    <s v="Uthtopia"/>
    <s v="UthTopia Is a social media organization that believes in positive online usage, youth mentorship, and youth empowerment."/>
    <n v="80000"/>
    <n v="1"/>
    <x v="2"/>
    <s v="US"/>
    <s v="USD"/>
    <n v="1427537952"/>
    <n v="1422357552"/>
    <b v="0"/>
    <n v="1"/>
    <b v="0"/>
    <s v="technology/web"/>
    <n v="1.2500000000000001E-5"/>
    <n v="1"/>
    <x v="2"/>
    <s v="web"/>
    <d v="2015-03-28T10:19:12"/>
    <x v="576"/>
  </r>
  <r>
    <n v="577"/>
    <s v="everydayrelay"/>
    <s v="Emails are one of pervasively used mode of communication today. However, emails can be personal and sometimes discretion is needed."/>
    <n v="5000"/>
    <n v="10"/>
    <x v="2"/>
    <s v="US"/>
    <s v="USD"/>
    <n v="1463753302"/>
    <n v="1458569302"/>
    <b v="0"/>
    <n v="1"/>
    <b v="0"/>
    <s v="technology/web"/>
    <n v="2E-3"/>
    <n v="10"/>
    <x v="2"/>
    <s v="web"/>
    <d v="2016-05-20T14:08:22"/>
    <x v="577"/>
  </r>
  <r>
    <n v="578"/>
    <s v="weBuy Crowdsourced Shopping"/>
    <s v="weBuy trade built on technology and Crowd Sourced Power"/>
    <n v="125000"/>
    <n v="14"/>
    <x v="2"/>
    <s v="GB"/>
    <s v="GBP"/>
    <n v="1441633993"/>
    <n v="1439560393"/>
    <b v="0"/>
    <n v="7"/>
    <b v="0"/>
    <s v="technology/web"/>
    <n v="1.12E-4"/>
    <n v="2"/>
    <x v="2"/>
    <s v="web"/>
    <d v="2015-09-07T13:53:13"/>
    <x v="578"/>
  </r>
  <r>
    <n v="579"/>
    <s v="Course: Learn Cryptography"/>
    <s v="Learn classic and public key cryptography with a full proof-of-concept system in JavaScript."/>
    <n v="12000"/>
    <n v="175"/>
    <x v="2"/>
    <s v="US"/>
    <s v="USD"/>
    <n v="1419539223"/>
    <n v="1416947223"/>
    <b v="0"/>
    <n v="5"/>
    <b v="0"/>
    <s v="technology/web"/>
    <n v="1.4583333333333334E-2"/>
    <n v="35"/>
    <x v="2"/>
    <s v="web"/>
    <d v="2014-12-25T20:27:03"/>
    <x v="579"/>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d v="2016-09-22T21:47:47"/>
    <x v="580"/>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d v="2015-08-02T00:18:24"/>
    <x v="581"/>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d v="2015-03-15T18:00:00"/>
    <x v="582"/>
  </r>
  <r>
    <n v="583"/>
    <s v="HackersArchive.com"/>
    <s v="HackersArchive.com will help rid the web of viruses and scams found everywhere else you look!"/>
    <n v="9000"/>
    <n v="1"/>
    <x v="2"/>
    <s v="US"/>
    <s v="USD"/>
    <n v="1426800687"/>
    <n v="1424212287"/>
    <b v="0"/>
    <n v="1"/>
    <b v="0"/>
    <s v="technology/web"/>
    <n v="1.1111111111111112E-4"/>
    <n v="1"/>
    <x v="2"/>
    <s v="web"/>
    <d v="2015-03-19T21:31:27"/>
    <x v="583"/>
  </r>
  <r>
    <n v="584"/>
    <s v="scriptCall - The Personal Presentation Platform"/>
    <s v="Script Call takes your presentation from the wall to your audience; from your device to theirs."/>
    <n v="1000"/>
    <n v="10"/>
    <x v="2"/>
    <s v="US"/>
    <s v="USD"/>
    <n v="1426522316"/>
    <n v="1423933916"/>
    <b v="0"/>
    <n v="2"/>
    <b v="0"/>
    <s v="technology/web"/>
    <n v="0.01"/>
    <n v="5"/>
    <x v="2"/>
    <s v="web"/>
    <d v="2015-03-16T16:11:56"/>
    <x v="584"/>
  </r>
  <r>
    <n v="585"/>
    <s v="Link Card"/>
    <s v="SAVE UP TO 40% WHEN YOU SPEND!_x000a__x000a_PRE-ORDER YOUR LINK CARD TODAY"/>
    <n v="9000"/>
    <n v="0"/>
    <x v="2"/>
    <s v="GB"/>
    <s v="GBP"/>
    <n v="1448928000"/>
    <n v="1444123377"/>
    <b v="0"/>
    <n v="0"/>
    <b v="0"/>
    <s v="technology/web"/>
    <n v="0"/>
    <e v="#DIV/0!"/>
    <x v="2"/>
    <s v="web"/>
    <d v="2015-12-01T00:00:00"/>
    <x v="585"/>
  </r>
  <r>
    <n v="586"/>
    <s v="Employ College 2K"/>
    <s v="Employ College is a movement for companies to hire college graduates from their respected institutions."/>
    <n v="10000"/>
    <n v="56"/>
    <x v="2"/>
    <s v="US"/>
    <s v="USD"/>
    <n v="1424032207"/>
    <n v="1421440207"/>
    <b v="0"/>
    <n v="4"/>
    <b v="0"/>
    <s v="technology/web"/>
    <n v="5.5999999999999999E-3"/>
    <n v="14"/>
    <x v="2"/>
    <s v="web"/>
    <d v="2015-02-15T20:30:07"/>
    <x v="586"/>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d v="2015-04-16T18:10:33"/>
    <x v="587"/>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d v="2016-11-17T19:28:06"/>
    <x v="588"/>
  </r>
  <r>
    <n v="589"/>
    <s v="Get Neighborly"/>
    <s v="Services closer than you think..."/>
    <n v="7500"/>
    <n v="1"/>
    <x v="2"/>
    <s v="US"/>
    <s v="USD"/>
    <n v="1436366699"/>
    <n v="1435070699"/>
    <b v="0"/>
    <n v="1"/>
    <b v="0"/>
    <s v="technology/web"/>
    <n v="1.3333333333333334E-4"/>
    <n v="1"/>
    <x v="2"/>
    <s v="web"/>
    <d v="2015-07-08T14:44:59"/>
    <x v="58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d v="2016-02-08T13:01:00"/>
    <x v="59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d v="2015-07-22T13:02:10"/>
    <x v="591"/>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d v="2014-12-03T05:34:20"/>
    <x v="592"/>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d v="2015-04-06T15:15:45"/>
    <x v="593"/>
  </r>
  <r>
    <n v="594"/>
    <s v="Unleashed Fitness"/>
    <s v="Creating a fitness site that will change the fitness game forever!"/>
    <n v="25000"/>
    <n v="26"/>
    <x v="2"/>
    <s v="US"/>
    <s v="USD"/>
    <n v="1460832206"/>
    <n v="1458240206"/>
    <b v="0"/>
    <n v="2"/>
    <b v="0"/>
    <s v="technology/web"/>
    <n v="1.0399999999999999E-3"/>
    <n v="13"/>
    <x v="2"/>
    <s v="web"/>
    <d v="2016-04-16T18:43:26"/>
    <x v="594"/>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d v="2015-05-04T01:40:38"/>
    <x v="595"/>
  </r>
  <r>
    <n v="596"/>
    <s v="DigitaliBook free library"/>
    <s v="We present digitaibook,com site which can become a free electronic library with your help,"/>
    <n v="20000"/>
    <n v="6"/>
    <x v="2"/>
    <s v="US"/>
    <s v="USD"/>
    <n v="1478122292"/>
    <n v="1475530292"/>
    <b v="0"/>
    <n v="2"/>
    <b v="0"/>
    <s v="technology/web"/>
    <n v="2.9999999999999997E-4"/>
    <n v="3"/>
    <x v="2"/>
    <s v="web"/>
    <d v="2016-11-02T21:31:32"/>
    <x v="596"/>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d v="2016-07-31T16:00:00"/>
    <x v="597"/>
  </r>
  <r>
    <n v="598"/>
    <s v="Goals not creeds"/>
    <s v="This is a project to create a crowd-funding site for Urantia Book readers worldwide."/>
    <n v="2500"/>
    <n v="850"/>
    <x v="2"/>
    <s v="US"/>
    <s v="USD"/>
    <n v="1417737781"/>
    <n v="1415145781"/>
    <b v="0"/>
    <n v="7"/>
    <b v="0"/>
    <s v="technology/web"/>
    <n v="0.34"/>
    <n v="121.42857142857143"/>
    <x v="2"/>
    <s v="web"/>
    <d v="2014-12-05T00:03:01"/>
    <x v="598"/>
  </r>
  <r>
    <n v="599"/>
    <s v="Mail 4 Jail"/>
    <s v="We send care packages to incarcerated individuals throughout the country that include specific items hand picked by the sender."/>
    <n v="50000"/>
    <n v="31"/>
    <x v="2"/>
    <s v="US"/>
    <s v="USD"/>
    <n v="1425827760"/>
    <n v="1423769402"/>
    <b v="0"/>
    <n v="2"/>
    <b v="0"/>
    <s v="technology/web"/>
    <n v="6.2E-4"/>
    <n v="15.5"/>
    <x v="2"/>
    <s v="web"/>
    <d v="2015-03-08T15:16:00"/>
    <x v="599"/>
  </r>
  <r>
    <n v="600"/>
    <s v="Anaheim California here we come but we need your help."/>
    <s v="Science Technology Engineering and Math + youth = a brighter tomorrow."/>
    <n v="5000"/>
    <n v="100"/>
    <x v="1"/>
    <s v="US"/>
    <s v="USD"/>
    <n v="1431198562"/>
    <n v="1426014562"/>
    <b v="0"/>
    <n v="1"/>
    <b v="0"/>
    <s v="technology/web"/>
    <n v="0.02"/>
    <n v="100"/>
    <x v="2"/>
    <s v="web"/>
    <d v="2015-05-09T19:09:22"/>
    <x v="60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d v="2014-12-26T20:35:39"/>
    <x v="601"/>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d v="2015-06-18T19:03:35"/>
    <x v="602"/>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d v="2014-08-14T15:20:23"/>
    <x v="60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d v="2014-08-28T00:50:56"/>
    <x v="604"/>
  </r>
  <r>
    <n v="605"/>
    <s v="Teach Your Parents iPad (Canceled)"/>
    <s v="An iPad support care package for your parents / seniors."/>
    <n v="5000"/>
    <n v="131"/>
    <x v="1"/>
    <s v="US"/>
    <s v="USD"/>
    <n v="1440318908"/>
    <n v="1436430908"/>
    <b v="0"/>
    <n v="8"/>
    <b v="0"/>
    <s v="technology/web"/>
    <n v="2.6200000000000001E-2"/>
    <n v="16.375"/>
    <x v="2"/>
    <s v="web"/>
    <d v="2015-08-23T08:35:08"/>
    <x v="605"/>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d v="2015-05-24T15:00:00"/>
    <x v="606"/>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d v="2015-11-22T20:48:56"/>
    <x v="607"/>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d v="2015-06-15T22:06:20"/>
    <x v="608"/>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d v="2015-11-29T01:49:04"/>
    <x v="609"/>
  </r>
  <r>
    <n v="610"/>
    <s v="UniteChrist (Canceled)"/>
    <s v="We are creating a Christian social network to empower, educate, and connect Christians all over the world."/>
    <n v="13803"/>
    <n v="0"/>
    <x v="1"/>
    <s v="US"/>
    <s v="USD"/>
    <n v="1429732586"/>
    <n v="1427140586"/>
    <b v="0"/>
    <n v="0"/>
    <b v="0"/>
    <s v="technology/web"/>
    <n v="0"/>
    <e v="#DIV/0!"/>
    <x v="2"/>
    <s v="web"/>
    <d v="2015-04-22T19:56:26"/>
    <x v="610"/>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d v="2016-01-19T13:27:17"/>
    <x v="611"/>
  </r>
  <r>
    <n v="612"/>
    <s v="Web Streaming 2.0 (Canceled)"/>
    <s v="A Fast and Reliable new Web platform to stream videos from Internet"/>
    <n v="10000"/>
    <n v="0"/>
    <x v="1"/>
    <s v="IT"/>
    <s v="EUR"/>
    <n v="1472777146"/>
    <n v="1470185146"/>
    <b v="0"/>
    <n v="0"/>
    <b v="0"/>
    <s v="technology/web"/>
    <n v="0"/>
    <e v="#DIV/0!"/>
    <x v="2"/>
    <s v="web"/>
    <d v="2016-09-02T00:45:46"/>
    <x v="61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d v="2015-10-01T04:59:00"/>
    <x v="613"/>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d v="2016-06-24T01:29:00"/>
    <x v="614"/>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d v="2015-09-25T02:55:59"/>
    <x v="615"/>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d v="2017-02-25T09:01:47"/>
    <x v="616"/>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d v="2015-05-08T08:14:03"/>
    <x v="617"/>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d v="2015-12-09T19:26:43"/>
    <x v="618"/>
  </r>
  <r>
    <n v="619"/>
    <s v="Big Data (Canceled)"/>
    <s v="Big Data Sets for researchers interested in improving the quality of life."/>
    <n v="2500000"/>
    <n v="1"/>
    <x v="1"/>
    <s v="US"/>
    <s v="USD"/>
    <n v="1416933390"/>
    <n v="1411745790"/>
    <b v="0"/>
    <n v="1"/>
    <b v="0"/>
    <s v="technology/web"/>
    <n v="3.9999999999999998E-7"/>
    <n v="1"/>
    <x v="2"/>
    <s v="web"/>
    <d v="2014-11-25T16:36:30"/>
    <x v="619"/>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d v="2014-08-25T17:12:18"/>
    <x v="620"/>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d v="2016-07-07T23:42:17"/>
    <x v="621"/>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d v="2016-07-01T18:35:38"/>
    <x v="62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d v="2015-05-28T00:13:17"/>
    <x v="623"/>
  </r>
  <r>
    <n v="624"/>
    <s v="NeedSomeLoven.com (Canceled)"/>
    <s v="I am designing a fun, high tech dating website, with over 25 cool features. It is innovate as well as user friendly."/>
    <n v="5000"/>
    <n v="0"/>
    <x v="1"/>
    <s v="US"/>
    <s v="USD"/>
    <n v="1431647041"/>
    <n v="1429055041"/>
    <b v="0"/>
    <n v="0"/>
    <b v="0"/>
    <s v="technology/web"/>
    <n v="0"/>
    <e v="#DIV/0!"/>
    <x v="2"/>
    <s v="web"/>
    <d v="2015-05-14T23:44:01"/>
    <x v="624"/>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d v="2017-03-26T20:29:37"/>
    <x v="625"/>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d v="2015-08-15T13:22:00"/>
    <x v="626"/>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d v="2016-03-14T23:00:00"/>
    <x v="62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d v="2014-07-13T16:37:37"/>
    <x v="628"/>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d v="2016-05-14T15:18:28"/>
    <x v="629"/>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d v="2015-09-06T05:10:00"/>
    <x v="63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d v="2016-05-28T18:32:09"/>
    <x v="631"/>
  </r>
  <r>
    <n v="632"/>
    <s v="UniWherse.com - Bring students future (Canceled)"/>
    <s v="Our goal is to create a system, students can find universities that best match their interests."/>
    <n v="20000"/>
    <n v="0"/>
    <x v="1"/>
    <s v="NL"/>
    <s v="EUR"/>
    <n v="1448470165"/>
    <n v="1445874565"/>
    <b v="0"/>
    <n v="0"/>
    <b v="0"/>
    <s v="technology/web"/>
    <n v="0"/>
    <e v="#DIV/0!"/>
    <x v="2"/>
    <s v="web"/>
    <d v="2015-11-25T16:49:25"/>
    <x v="632"/>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d v="2016-06-17T23:00:00"/>
    <x v="633"/>
  </r>
  <r>
    <n v="634"/>
    <s v="pitchtograndma (Canceled)"/>
    <s v="We help companies to explain what they do in simple, grandma-would-understand terms."/>
    <n v="5000"/>
    <n v="1"/>
    <x v="1"/>
    <s v="US"/>
    <s v="USD"/>
    <n v="1424989029"/>
    <n v="1422397029"/>
    <b v="0"/>
    <n v="1"/>
    <b v="0"/>
    <s v="technology/web"/>
    <n v="2.0000000000000001E-4"/>
    <n v="1"/>
    <x v="2"/>
    <s v="web"/>
    <d v="2015-02-26T22:17:09"/>
    <x v="634"/>
  </r>
  <r>
    <n v="635"/>
    <s v="Pleero, A Technology Team Building Website (Canceled)"/>
    <s v="Network used for building technology development teams."/>
    <n v="25000"/>
    <n v="2"/>
    <x v="1"/>
    <s v="US"/>
    <s v="USD"/>
    <n v="1428804762"/>
    <n v="1426212762"/>
    <b v="0"/>
    <n v="1"/>
    <b v="0"/>
    <s v="technology/web"/>
    <n v="8.0000000000000007E-5"/>
    <n v="2"/>
    <x v="2"/>
    <s v="web"/>
    <d v="2015-04-12T02:12:42"/>
    <x v="635"/>
  </r>
  <r>
    <n v="636"/>
    <s v="Keto Advice (Canceled)"/>
    <s v="With no central location for keto knowledge, keto advice will be a community run knowledge base."/>
    <n v="2000"/>
    <n v="4"/>
    <x v="1"/>
    <s v="GB"/>
    <s v="GBP"/>
    <n v="1433587620"/>
    <n v="1430996150"/>
    <b v="0"/>
    <n v="1"/>
    <b v="0"/>
    <s v="technology/web"/>
    <n v="2E-3"/>
    <n v="4"/>
    <x v="2"/>
    <s v="web"/>
    <d v="2015-06-06T10:47:00"/>
    <x v="636"/>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d v="2017-02-25T23:04:00"/>
    <x v="637"/>
  </r>
  <r>
    <n v="638"/>
    <s v="W (Canceled)"/>
    <s v="O0"/>
    <n v="200000"/>
    <n v="18"/>
    <x v="1"/>
    <s v="DE"/>
    <s v="EUR"/>
    <n v="1490447662"/>
    <n v="1485267262"/>
    <b v="0"/>
    <n v="6"/>
    <b v="0"/>
    <s v="technology/web"/>
    <n v="9.0000000000000006E-5"/>
    <n v="3"/>
    <x v="2"/>
    <s v="web"/>
    <d v="2017-03-25T13:14:22"/>
    <x v="638"/>
  </r>
  <r>
    <n v="639"/>
    <s v="Kids Educational Social Media Site (Canceled)"/>
    <s v="Development of a Safe and Educational Social Media site for kids."/>
    <n v="1000000"/>
    <n v="1"/>
    <x v="1"/>
    <s v="US"/>
    <s v="USD"/>
    <n v="1413208795"/>
    <n v="1408024795"/>
    <b v="0"/>
    <n v="1"/>
    <b v="0"/>
    <s v="technology/web"/>
    <n v="9.9999999999999995E-7"/>
    <n v="1"/>
    <x v="2"/>
    <s v="web"/>
    <d v="2014-10-13T13:59:55"/>
    <x v="639"/>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d v="2016-11-24T23:00:00"/>
    <x v="64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d v="2015-08-13T13:40:48"/>
    <x v="641"/>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d v="2015-08-19T15:37:54"/>
    <x v="642"/>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d v="2015-05-31T15:24:35"/>
    <x v="643"/>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d v="2014-10-29T01:00:00"/>
    <x v="644"/>
  </r>
  <r>
    <n v="645"/>
    <s v="Carbon Fiber Collar Stays"/>
    <s v="Ever wanted to own something made out of carbon fiber? Now you can!"/>
    <n v="2000"/>
    <n v="5574"/>
    <x v="0"/>
    <s v="US"/>
    <s v="USD"/>
    <n v="1470962274"/>
    <n v="1468370274"/>
    <b v="0"/>
    <n v="237"/>
    <b v="1"/>
    <s v="technology/wearables"/>
    <n v="2.7869999999999999"/>
    <n v="23.518987341772153"/>
    <x v="2"/>
    <s v="wearables"/>
    <d v="2016-08-12T00:37:54"/>
    <x v="645"/>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d v="2014-08-11T20:27:47"/>
    <x v="646"/>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d v="2016-03-17T17:25:49"/>
    <x v="647"/>
  </r>
  <r>
    <n v="648"/>
    <s v="Audio Jacket"/>
    <s v="Get ready for the next product that you canâ€™t live without"/>
    <n v="35000"/>
    <n v="44388"/>
    <x v="0"/>
    <s v="US"/>
    <s v="USD"/>
    <n v="1413304708"/>
    <n v="1410280708"/>
    <b v="0"/>
    <n v="27"/>
    <b v="1"/>
    <s v="technology/wearables"/>
    <n v="1.2682285714285715"/>
    <n v="1644"/>
    <x v="2"/>
    <s v="wearables"/>
    <d v="2014-10-14T16:38:28"/>
    <x v="64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d v="2014-09-16T21:53:33"/>
    <x v="649"/>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d v="2014-12-19T01:53:04"/>
    <x v="65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d v="2014-12-13T00:25:11"/>
    <x v="65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d v="2016-12-01T17:34:10"/>
    <x v="65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d v="2015-08-20T14:50:40"/>
    <x v="65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d v="2015-07-08T22:58:33"/>
    <x v="654"/>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d v="2015-03-12T21:58:32"/>
    <x v="655"/>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d v="2016-04-17T18:18:39"/>
    <x v="656"/>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d v="2015-12-23T20:17:52"/>
    <x v="657"/>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d v="2015-07-26T18:00:00"/>
    <x v="658"/>
  </r>
  <r>
    <n v="659"/>
    <s v="Lulu Watch Designs - Apple Watch"/>
    <s v="Sync up your lifestyle"/>
    <n v="3000"/>
    <n v="3017"/>
    <x v="0"/>
    <s v="US"/>
    <s v="USD"/>
    <n v="1440339295"/>
    <n v="1437747295"/>
    <b v="0"/>
    <n v="21"/>
    <b v="1"/>
    <s v="technology/wearables"/>
    <n v="1.0056666666666667"/>
    <n v="143.66666666666666"/>
    <x v="2"/>
    <s v="wearables"/>
    <d v="2015-08-23T14:14:55"/>
    <x v="659"/>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d v="2014-11-09T18:47:59"/>
    <x v="660"/>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d v="2016-10-23T15:29:19"/>
    <x v="661"/>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d v="2015-01-16T10:30:47"/>
    <x v="662"/>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d v="2015-07-18T20:14:16"/>
    <x v="663"/>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d v="2015-04-13T15:59:35"/>
    <x v="664"/>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d v="2017-01-13T17:04:21"/>
    <x v="665"/>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d v="2014-08-17T19:58:18"/>
    <x v="666"/>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d v="2016-10-29T08:57:43"/>
    <x v="667"/>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d v="2015-05-11T19:57:02"/>
    <x v="668"/>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d v="2016-07-06T15:00:58"/>
    <x v="669"/>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d v="2016-06-19T08:10:00"/>
    <x v="67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d v="2015-01-14T04:00:00"/>
    <x v="671"/>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d v="2015-01-01T04:59:00"/>
    <x v="672"/>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d v="2014-09-01T20:10:17"/>
    <x v="673"/>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d v="2014-08-12T02:47:07"/>
    <x v="674"/>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d v="2015-01-01T06:59:00"/>
    <x v="675"/>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d v="2015-02-07T18:26:21"/>
    <x v="676"/>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d v="2016-06-28T09:41:35"/>
    <x v="677"/>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d v="2016-05-21T09:02:18"/>
    <x v="67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d v="2016-09-03T16:41:49"/>
    <x v="67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d v="2014-09-17T12:02:11"/>
    <x v="68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d v="2016-10-26T19:20:04"/>
    <x v="681"/>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d v="2017-03-14T17:22:02"/>
    <x v="68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d v="2016-10-31T21:36:04"/>
    <x v="683"/>
  </r>
  <r>
    <n v="684"/>
    <s v="Arcus Motion Analyzer | The Versatile Smart Ring"/>
    <s v="Arcus gives your fingers super powers."/>
    <n v="320000"/>
    <n v="23948"/>
    <x v="2"/>
    <s v="US"/>
    <s v="USD"/>
    <n v="1406257200"/>
    <n v="1403176891"/>
    <b v="0"/>
    <n v="135"/>
    <b v="0"/>
    <s v="technology/wearables"/>
    <n v="7.4837500000000001E-2"/>
    <n v="177.39259259259259"/>
    <x v="2"/>
    <s v="wearables"/>
    <d v="2014-07-25T03:00:00"/>
    <x v="684"/>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d v="2015-01-12T20:47:52"/>
    <x v="685"/>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d v="2015-08-03T16:09:30"/>
    <x v="686"/>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d v="2017-02-05T18:00:53"/>
    <x v="687"/>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d v="2015-10-15T02:30:53"/>
    <x v="68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d v="2016-12-08T04:59:00"/>
    <x v="689"/>
  </r>
  <r>
    <n v="690"/>
    <s v="BLOXSHIELD"/>
    <s v="A radiation shield for your fitness tracker, smartwatch or other wearable smart device"/>
    <n v="20000"/>
    <n v="2468"/>
    <x v="2"/>
    <s v="US"/>
    <s v="USD"/>
    <n v="1473400800"/>
    <n v="1469718841"/>
    <b v="0"/>
    <n v="34"/>
    <b v="0"/>
    <s v="technology/wearables"/>
    <n v="0.1234"/>
    <n v="72.588235294117652"/>
    <x v="2"/>
    <s v="wearables"/>
    <d v="2016-09-09T06:00:00"/>
    <x v="69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d v="2015-07-01T00:40:46"/>
    <x v="691"/>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d v="2016-12-22T09:01:03"/>
    <x v="692"/>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d v="2015-04-30T19:23:47"/>
    <x v="693"/>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d v="2017-02-01T15:55:59"/>
    <x v="694"/>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d v="2014-10-31T12:30:20"/>
    <x v="695"/>
  </r>
  <r>
    <n v="696"/>
    <s v="trustee"/>
    <s v="Show your fidelity by wearing the Trustee rings! Show where you are (at)!"/>
    <n v="175000"/>
    <n v="1"/>
    <x v="2"/>
    <s v="NL"/>
    <s v="EUR"/>
    <n v="1406326502"/>
    <n v="1403734502"/>
    <b v="0"/>
    <n v="1"/>
    <b v="0"/>
    <s v="technology/wearables"/>
    <n v="5.7142857142857145E-6"/>
    <n v="1"/>
    <x v="2"/>
    <s v="wearables"/>
    <d v="2014-07-25T22:15:02"/>
    <x v="696"/>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d v="2016-02-03T12:33:09"/>
    <x v="697"/>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d v="2014-09-18T02:00:00"/>
    <x v="69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d v="2013-11-22T16:00:00"/>
    <x v="69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d v="2017-01-10T16:31:21"/>
    <x v="7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d v="2014-07-23T15:54:40"/>
    <x v="70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d v="2016-11-24T18:26:27"/>
    <x v="70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d v="2017-01-31T23:32:00"/>
    <x v="703"/>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d v="2017-02-20T04:37:48"/>
    <x v="704"/>
  </r>
  <r>
    <n v="705"/>
    <s v="SomnoScope"/>
    <s v="The closest thing ever to the Holy Grail of wearables technology"/>
    <n v="100000"/>
    <n v="977"/>
    <x v="2"/>
    <s v="NL"/>
    <s v="EUR"/>
    <n v="1484999278"/>
    <n v="1482407278"/>
    <b v="0"/>
    <n v="5"/>
    <b v="0"/>
    <s v="technology/wearables"/>
    <n v="9.7699999999999992E-3"/>
    <n v="195.4"/>
    <x v="2"/>
    <s v="wearables"/>
    <d v="2017-01-21T11:47:58"/>
    <x v="705"/>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d v="2016-12-14T18:39:00"/>
    <x v="706"/>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d v="2017-01-01T15:55:27"/>
    <x v="70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d v="2014-09-13T13:56:40"/>
    <x v="708"/>
  </r>
  <r>
    <n v="709"/>
    <s v="lumiglove"/>
    <s v="A &quot;handheld&quot; light, which eases the way you illuminate objects and/or paths."/>
    <n v="15000"/>
    <n v="61"/>
    <x v="2"/>
    <s v="US"/>
    <s v="USD"/>
    <n v="1417741159"/>
    <n v="1415149159"/>
    <b v="0"/>
    <n v="2"/>
    <b v="0"/>
    <s v="technology/wearables"/>
    <n v="4.0666666666666663E-3"/>
    <n v="30.5"/>
    <x v="2"/>
    <s v="wearables"/>
    <d v="2014-12-05T00:59:19"/>
    <x v="709"/>
  </r>
  <r>
    <n v="710"/>
    <s v="Hate York Shirt 2.0"/>
    <s v="Shirts, so technologically advanced, they connect mentally to their audience upon sight."/>
    <n v="1200"/>
    <n v="0"/>
    <x v="2"/>
    <s v="CA"/>
    <s v="CAD"/>
    <n v="1408495440"/>
    <n v="1405640302"/>
    <b v="0"/>
    <n v="0"/>
    <b v="0"/>
    <s v="technology/wearables"/>
    <n v="0"/>
    <e v="#DIV/0!"/>
    <x v="2"/>
    <s v="wearables"/>
    <d v="2014-08-20T00:44:00"/>
    <x v="71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d v="2016-12-14T12:01:08"/>
    <x v="71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d v="2016-02-14T16:20:32"/>
    <x v="71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d v="2016-06-05T12:42:12"/>
    <x v="713"/>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d v="2017-02-28T18:54:42"/>
    <x v="714"/>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d v="2015-11-05T03:10:40"/>
    <x v="715"/>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d v="2014-12-01T00:00:00"/>
    <x v="716"/>
  </r>
  <r>
    <n v="717"/>
    <s v="cool air belt"/>
    <s v="Cool air flowing under clothing keeps you cool."/>
    <n v="100000"/>
    <n v="305"/>
    <x v="2"/>
    <s v="US"/>
    <s v="USD"/>
    <n v="1409949002"/>
    <n v="1407357002"/>
    <b v="0"/>
    <n v="4"/>
    <b v="0"/>
    <s v="technology/wearables"/>
    <n v="3.0500000000000002E-3"/>
    <n v="76.25"/>
    <x v="2"/>
    <s v="wearables"/>
    <d v="2014-09-05T20:30:02"/>
    <x v="717"/>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d v="2017-02-18T05:59:00"/>
    <x v="718"/>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d v="2016-02-23T00:57:56"/>
    <x v="719"/>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d v="2012-01-29T15:34:51"/>
    <x v="72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d v="2014-08-01T13:43:27"/>
    <x v="721"/>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d v="2012-04-08T18:19:38"/>
    <x v="722"/>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d v="2015-07-30T03:59:00"/>
    <x v="723"/>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d v="2011-06-30T15:19:23"/>
    <x v="724"/>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d v="2015-12-13T15:01:52"/>
    <x v="725"/>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d v="2013-04-12T01:01:27"/>
    <x v="726"/>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d v="2013-01-14T21:20:00"/>
    <x v="727"/>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d v="2011-08-21T20:05:57"/>
    <x v="728"/>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d v="2012-09-19T04:27:41"/>
    <x v="729"/>
  </r>
  <r>
    <n v="730"/>
    <s v="Encyclopedia of Surfing"/>
    <s v="A Massive but Cheerful Online Digital Archive of Surfing"/>
    <n v="20000"/>
    <n v="26438"/>
    <x v="0"/>
    <s v="US"/>
    <s v="USD"/>
    <n v="1323280391"/>
    <n v="1320688391"/>
    <b v="0"/>
    <n v="265"/>
    <b v="1"/>
    <s v="publishing/nonfiction"/>
    <n v="1.3219000000000001"/>
    <n v="99.766037735849054"/>
    <x v="3"/>
    <s v="nonfiction"/>
    <d v="2011-12-07T17:53:11"/>
    <x v="73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d v="2012-01-22T06:00:00"/>
    <x v="73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d v="2013-09-29T10:11:01"/>
    <x v="732"/>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d v="2013-12-20T10:04:52"/>
    <x v="733"/>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d v="2015-05-09T05:00:00"/>
    <x v="734"/>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d v="2014-12-04T00:39:00"/>
    <x v="735"/>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d v="2013-11-21T04:59:00"/>
    <x v="736"/>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d v="2014-02-14T20:00:00"/>
    <x v="737"/>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d v="2014-12-01T04:59:00"/>
    <x v="738"/>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d v="2014-08-11T12:03:49"/>
    <x v="73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d v="2015-06-21T03:31:22"/>
    <x v="740"/>
  </r>
  <r>
    <n v="741"/>
    <s v="reVILNA: the vilna ghetto project"/>
    <s v="A revolutionary digital mapping project of the Vilna Ghetto"/>
    <n v="13000"/>
    <n v="13293.8"/>
    <x v="0"/>
    <s v="US"/>
    <s v="USD"/>
    <n v="1370964806"/>
    <n v="1367940806"/>
    <b v="0"/>
    <n v="94"/>
    <b v="1"/>
    <s v="publishing/nonfiction"/>
    <n v="1.0226"/>
    <n v="141.42340425531913"/>
    <x v="3"/>
    <s v="nonfiction"/>
    <d v="2013-06-11T15:33:26"/>
    <x v="741"/>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d v="2014-03-21T21:01:52"/>
    <x v="74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d v="2012-04-16T21:00:00"/>
    <x v="743"/>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d v="2012-12-13T22:58:23"/>
    <x v="74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d v="2013-05-03T13:44:05"/>
    <x v="745"/>
  </r>
  <r>
    <n v="746"/>
    <s v="Attention: People With Body Parts"/>
    <s v="This is a book of letters. Letters to our body parts."/>
    <n v="2987"/>
    <n v="3318"/>
    <x v="0"/>
    <s v="US"/>
    <s v="USD"/>
    <n v="1348372740"/>
    <n v="1346806909"/>
    <b v="0"/>
    <n v="97"/>
    <b v="1"/>
    <s v="publishing/nonfiction"/>
    <n v="1.1108135252761968"/>
    <n v="34.206185567010309"/>
    <x v="3"/>
    <s v="nonfiction"/>
    <d v="2012-09-23T03:59:00"/>
    <x v="746"/>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d v="2015-01-15T10:54:00"/>
    <x v="747"/>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d v="2014-08-10T20:19:26"/>
    <x v="748"/>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d v="2017-01-28T22:35:30"/>
    <x v="749"/>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d v="2013-02-24T21:04:32"/>
    <x v="75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d v="2011-08-04T15:07:55"/>
    <x v="75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d v="2016-10-16T11:00:00"/>
    <x v="75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d v="2015-02-14T14:09:51"/>
    <x v="753"/>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d v="2013-01-05T17:58:41"/>
    <x v="754"/>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d v="2013-05-20T00:41:00"/>
    <x v="755"/>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d v="2011-04-18T17:24:19"/>
    <x v="75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d v="2012-12-06T01:18:34"/>
    <x v="757"/>
  </r>
  <r>
    <n v="758"/>
    <s v="Publish Waiting On Humanity"/>
    <s v="I am publishing my book, Waiting on Humanity and need some finishing funds to do so."/>
    <n v="2500"/>
    <n v="2550"/>
    <x v="0"/>
    <s v="US"/>
    <s v="USD"/>
    <n v="1286568268"/>
    <n v="1283976268"/>
    <b v="0"/>
    <n v="19"/>
    <b v="1"/>
    <s v="publishing/nonfiction"/>
    <n v="1.02"/>
    <n v="134.21052631578948"/>
    <x v="3"/>
    <s v="nonfiction"/>
    <d v="2010-10-08T20:04:28"/>
    <x v="75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d v="2014-07-09T07:55:39"/>
    <x v="75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d v="2016-11-26T19:20:13"/>
    <x v="760"/>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d v="2014-02-02T18:02:06"/>
    <x v="761"/>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d v="2016-12-04T06:00:00"/>
    <x v="76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d v="2013-08-15T10:43:28"/>
    <x v="763"/>
  </r>
  <r>
    <n v="764"/>
    <s v="[JOE]KES"/>
    <s v="[JOE]KES is a book full of over 200 original, sometimes funny, pun-ish Joekes. If you hate the book, use it as a coster!"/>
    <n v="5000"/>
    <n v="0"/>
    <x v="2"/>
    <s v="US"/>
    <s v="USD"/>
    <n v="1441858161"/>
    <n v="1439266161"/>
    <b v="0"/>
    <n v="0"/>
    <b v="0"/>
    <s v="publishing/fiction"/>
    <n v="0"/>
    <e v="#DIV/0!"/>
    <x v="3"/>
    <s v="fiction"/>
    <d v="2015-09-10T04:09:21"/>
    <x v="764"/>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d v="2014-10-19T13:01:24"/>
    <x v="765"/>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d v="2015-02-16T18:48:03"/>
    <x v="766"/>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d v="2015-05-21T03:26:50"/>
    <x v="767"/>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d v="2013-12-16T04:58:10"/>
    <x v="768"/>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d v="2013-12-26T23:54:54"/>
    <x v="769"/>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d v="2013-02-24T23:59:29"/>
    <x v="770"/>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d v="2016-01-30T19:46:42"/>
    <x v="77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d v="2009-11-01T03:59:00"/>
    <x v="772"/>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d v="2015-05-10T23:01:00"/>
    <x v="773"/>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d v="2014-02-23T18:43:38"/>
    <x v="774"/>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d v="2011-12-16T01:26:35"/>
    <x v="77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d v="2015-10-11T05:00:00"/>
    <x v="776"/>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d v="2013-07-31T23:32:57"/>
    <x v="77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d v="2014-04-30T16:51:20"/>
    <x v="778"/>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d v="2010-10-15T04:00:00"/>
    <x v="779"/>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d v="2011-05-03T16:10:25"/>
    <x v="780"/>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d v="2013-06-08T00:01:14"/>
    <x v="781"/>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d v="2012-08-25T18:11:42"/>
    <x v="78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d v="2012-04-27T22:00:00"/>
    <x v="783"/>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d v="2014-03-17T02:35:19"/>
    <x v="784"/>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d v="2013-02-28T14:15:15"/>
    <x v="78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d v="2012-05-11T15:47:00"/>
    <x v="786"/>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d v="2013-11-01T15:03:46"/>
    <x v="787"/>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d v="2012-07-07T03:59:00"/>
    <x v="788"/>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d v="2013-01-21T07:59:00"/>
    <x v="789"/>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d v="2013-02-01T01:08:59"/>
    <x v="79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d v="2013-11-13T05:59:00"/>
    <x v="791"/>
  </r>
  <r>
    <n v="792"/>
    <s v="&quot;Believable Lies&quot; - The Album"/>
    <s v="Rock n' Roll about the intersection of lies and belief: the Believable Lie."/>
    <n v="2500"/>
    <n v="2511.11"/>
    <x v="0"/>
    <s v="US"/>
    <s v="USD"/>
    <n v="1383861483"/>
    <n v="1381265883"/>
    <b v="0"/>
    <n v="60"/>
    <b v="1"/>
    <s v="music/rock"/>
    <n v="1.0044440000000001"/>
    <n v="41.851833333333339"/>
    <x v="4"/>
    <s v="rock"/>
    <d v="2013-11-07T21:58:03"/>
    <x v="792"/>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d v="2013-07-03T04:59:00"/>
    <x v="793"/>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d v="2011-09-05T17:06:00"/>
    <x v="79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d v="2012-04-07T04:59:00"/>
    <x v="795"/>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d v="2013-09-15T21:10:00"/>
    <x v="796"/>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d v="2012-04-29T04:00:00"/>
    <x v="797"/>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d v="2014-09-30T14:09:47"/>
    <x v="798"/>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d v="2012-04-27T16:00:46"/>
    <x v="799"/>
  </r>
  <r>
    <n v="800"/>
    <s v="LF4 WildFire"/>
    <s v="Scotland's premier classic rock and metal festival, 3 days, 3-4 stages, family friendly,  for people of all ages"/>
    <n v="1500"/>
    <n v="2282"/>
    <x v="0"/>
    <s v="GB"/>
    <s v="GBP"/>
    <n v="1410431054"/>
    <n v="1407839054"/>
    <b v="0"/>
    <n v="56"/>
    <b v="1"/>
    <s v="music/rock"/>
    <n v="1.5213333333333334"/>
    <n v="40.75"/>
    <x v="4"/>
    <s v="rock"/>
    <d v="2014-09-11T10:24:14"/>
    <x v="800"/>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d v="2011-07-01T19:05:20"/>
    <x v="80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d v="2012-09-17T04:05:00"/>
    <x v="802"/>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d v="2011-05-29T01:00:00"/>
    <x v="803"/>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d v="2011-07-23T03:59:00"/>
    <x v="804"/>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d v="2011-07-16T23:00:00"/>
    <x v="805"/>
  </r>
  <r>
    <n v="806"/>
    <s v="Golden Animals NEW Album!"/>
    <s v="Help Golden Animals finish their NEW Album!"/>
    <n v="8000"/>
    <n v="8355"/>
    <x v="0"/>
    <s v="US"/>
    <s v="USD"/>
    <n v="1315413339"/>
    <n v="1312821339"/>
    <b v="0"/>
    <n v="71"/>
    <b v="1"/>
    <s v="music/rock"/>
    <n v="1.0443750000000001"/>
    <n v="117.67605633802818"/>
    <x v="4"/>
    <s v="rock"/>
    <d v="2011-09-07T16:35:39"/>
    <x v="806"/>
  </r>
  <r>
    <n v="807"/>
    <s v="Sic Vita - New EP Release - 2017"/>
    <s v="Join the Sic Vita family and lend a hand as we create a new album!"/>
    <n v="4000"/>
    <n v="4205"/>
    <x v="0"/>
    <s v="US"/>
    <s v="USD"/>
    <n v="1488333600"/>
    <n v="1485270311"/>
    <b v="0"/>
    <n v="57"/>
    <b v="1"/>
    <s v="music/rock"/>
    <n v="1.05125"/>
    <n v="73.771929824561397"/>
    <x v="4"/>
    <s v="rock"/>
    <d v="2017-03-01T02:00:00"/>
    <x v="807"/>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d v="2014-12-22T04:59:00"/>
    <x v="808"/>
  </r>
  <r>
    <n v="809"/>
    <s v="Peter's New Album!!"/>
    <s v="Acknowledged songwriter looking to record album of new songs to secure a Publishing Contract"/>
    <n v="4000"/>
    <n v="4151"/>
    <x v="0"/>
    <s v="US"/>
    <s v="USD"/>
    <n v="1390161630"/>
    <n v="1387569630"/>
    <b v="0"/>
    <n v="52"/>
    <b v="1"/>
    <s v="music/rock"/>
    <n v="1.03775"/>
    <n v="79.82692307692308"/>
    <x v="4"/>
    <s v="rock"/>
    <d v="2014-01-19T20:00:30"/>
    <x v="809"/>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d v="2012-09-01T01:21:02"/>
    <x v="810"/>
  </r>
  <r>
    <n v="811"/>
    <s v="Love Water Tour"/>
    <s v="We need your financial support to cover the tour costs!  (Sound, lights, travel, stage design)"/>
    <n v="1000"/>
    <n v="1040"/>
    <x v="0"/>
    <s v="US"/>
    <s v="USD"/>
    <n v="1373475120"/>
    <n v="1371569202"/>
    <b v="0"/>
    <n v="12"/>
    <b v="1"/>
    <s v="music/rock"/>
    <n v="1.04"/>
    <n v="86.666666666666671"/>
    <x v="4"/>
    <s v="rock"/>
    <d v="2013-07-10T16:52:00"/>
    <x v="811"/>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d v="2013-03-01T13:58:00"/>
    <x v="812"/>
  </r>
  <r>
    <n v="813"/>
    <s v="Rules of Civility and Decent Behavior"/>
    <s v="A pre order campaign to fund the pressing of our second full length vinyl LP"/>
    <n v="1500"/>
    <n v="2399.94"/>
    <x v="0"/>
    <s v="US"/>
    <s v="USD"/>
    <n v="1342825365"/>
    <n v="1340233365"/>
    <b v="0"/>
    <n v="96"/>
    <b v="1"/>
    <s v="music/rock"/>
    <n v="1.59996"/>
    <n v="24.999375000000001"/>
    <x v="4"/>
    <s v="rock"/>
    <d v="2012-07-20T23:02:45"/>
    <x v="813"/>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d v="2011-05-31T18:04:00"/>
    <x v="814"/>
  </r>
  <r>
    <n v="815"/>
    <s v="Some Late Help for The Early Reset"/>
    <s v="Be a part of helping The Early Reset finish their new 7 song EP."/>
    <n v="4000"/>
    <n v="4280"/>
    <x v="0"/>
    <s v="US"/>
    <s v="USD"/>
    <n v="1414879303"/>
    <n v="1412287303"/>
    <b v="0"/>
    <n v="43"/>
    <b v="1"/>
    <s v="music/rock"/>
    <n v="1.07"/>
    <n v="99.534883720930239"/>
    <x v="4"/>
    <s v="rock"/>
    <d v="2014-11-01T22:01:43"/>
    <x v="815"/>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d v="2013-04-09T06:30:00"/>
    <x v="816"/>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d v="2012-03-11T04:59:00"/>
    <x v="817"/>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d v="2012-08-07T17:01:00"/>
    <x v="818"/>
  </r>
  <r>
    <n v="819"/>
    <s v="Winter Tour"/>
    <s v="We are touring the Southeast in support of our new EP"/>
    <n v="400"/>
    <n v="435"/>
    <x v="0"/>
    <s v="US"/>
    <s v="USD"/>
    <n v="1387601040"/>
    <n v="1386806254"/>
    <b v="0"/>
    <n v="14"/>
    <b v="1"/>
    <s v="music/rock"/>
    <n v="1.0874999999999999"/>
    <n v="31.071428571428573"/>
    <x v="4"/>
    <s v="rock"/>
    <d v="2013-12-21T04:44:00"/>
    <x v="819"/>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d v="2014-06-09T05:00:00"/>
    <x v="82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d v="2015-05-04T04:01:00"/>
    <x v="821"/>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d v="2012-10-05T22:44:10"/>
    <x v="822"/>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d v="2015-03-22T22:20:52"/>
    <x v="823"/>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d v="2010-04-18T06:59:00"/>
    <x v="824"/>
  </r>
  <r>
    <n v="825"/>
    <s v="KILL FREEMAN"/>
    <s v="Kickstarting Kill Freeman independently. Help fund the New Record, Video and Live Shows."/>
    <n v="12500"/>
    <n v="12554"/>
    <x v="0"/>
    <s v="US"/>
    <s v="USD"/>
    <n v="1351495284"/>
    <n v="1349335284"/>
    <b v="0"/>
    <n v="99"/>
    <b v="1"/>
    <s v="music/rock"/>
    <n v="1.0043200000000001"/>
    <n v="126.8080808080808"/>
    <x v="4"/>
    <s v="rock"/>
    <d v="2012-10-29T07:21:24"/>
    <x v="825"/>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d v="2012-03-25T23:55:30"/>
    <x v="826"/>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d v="2012-02-14T19:49:00"/>
    <x v="827"/>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d v="2012-06-25T16:24:00"/>
    <x v="828"/>
  </r>
  <r>
    <n v="829"/>
    <s v="Monk"/>
    <s v="We are a band from South East London- each member is19 years OA. We have been together for two years. Taking pride in making good music"/>
    <n v="500"/>
    <n v="520"/>
    <x v="0"/>
    <s v="GB"/>
    <s v="GBP"/>
    <n v="1468437240"/>
    <n v="1463253240"/>
    <b v="0"/>
    <n v="16"/>
    <b v="1"/>
    <s v="music/rock"/>
    <n v="1.04"/>
    <n v="32.5"/>
    <x v="4"/>
    <s v="rock"/>
    <d v="2016-07-13T19:14:00"/>
    <x v="829"/>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d v="2013-03-22T11:37:05"/>
    <x v="830"/>
  </r>
  <r>
    <n v="831"/>
    <s v="Let The 7Horse Run!"/>
    <s v="7Horse is a new band with a self-funded album and a show they want to rock in your town!"/>
    <n v="1500"/>
    <n v="3500"/>
    <x v="0"/>
    <s v="US"/>
    <s v="USD"/>
    <n v="1335540694"/>
    <n v="1332948694"/>
    <b v="0"/>
    <n v="20"/>
    <b v="1"/>
    <s v="music/rock"/>
    <n v="2.3333333333333335"/>
    <n v="175"/>
    <x v="4"/>
    <s v="rock"/>
    <d v="2012-04-27T15:31:34"/>
    <x v="83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d v="2012-01-21T08:13:00"/>
    <x v="832"/>
  </r>
  <r>
    <n v="833"/>
    <s v="Ragman Rolls"/>
    <s v="This is an American rock album."/>
    <n v="6000"/>
    <n v="6100"/>
    <x v="0"/>
    <s v="US"/>
    <s v="USD"/>
    <n v="1397941475"/>
    <n v="1395349475"/>
    <b v="0"/>
    <n v="41"/>
    <b v="1"/>
    <s v="music/rock"/>
    <n v="1.0166666666666666"/>
    <n v="148.78048780487805"/>
    <x v="4"/>
    <s v="rock"/>
    <d v="2014-04-19T21:04:35"/>
    <x v="833"/>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d v="2013-07-01T03:59:00"/>
    <x v="83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d v="2012-05-19T03:00:00"/>
    <x v="835"/>
  </r>
  <r>
    <n v="836"/>
    <s v="DESMADRE Full Album + Press Kit"/>
    <s v="An album you can bring home to mom."/>
    <n v="5000"/>
    <n v="5046.5200000000004"/>
    <x v="0"/>
    <s v="US"/>
    <s v="USD"/>
    <n v="1381108918"/>
    <n v="1378516918"/>
    <b v="0"/>
    <n v="46"/>
    <b v="1"/>
    <s v="music/rock"/>
    <n v="1.009304"/>
    <n v="109.70695652173914"/>
    <x v="4"/>
    <s v="rock"/>
    <d v="2013-10-07T01:21:58"/>
    <x v="836"/>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d v="2014-05-01T23:57:42"/>
    <x v="837"/>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d v="2012-01-17T21:33:05"/>
    <x v="838"/>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d v="2012-09-22T18:19:16"/>
    <x v="839"/>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d v="2016-09-24T05:26:27"/>
    <x v="84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d v="2014-11-10T21:07:43"/>
    <x v="84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d v="2013-10-14T03:59:00"/>
    <x v="842"/>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d v="2016-12-08T08:00:00"/>
    <x v="843"/>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d v="2014-11-01T04:59:00"/>
    <x v="844"/>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d v="2016-09-05T03:59:00"/>
    <x v="845"/>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d v="2014-03-10T14:00:00"/>
    <x v="846"/>
  </r>
  <r>
    <n v="847"/>
    <s v="CENTROPYMUSIC"/>
    <s v="MUSIC WITH MEANING!  MUSIC THAT MATTERS!!!"/>
    <n v="10"/>
    <n v="10"/>
    <x v="0"/>
    <s v="US"/>
    <s v="USD"/>
    <n v="1436555376"/>
    <n v="1433963376"/>
    <b v="0"/>
    <n v="1"/>
    <b v="1"/>
    <s v="music/metal"/>
    <n v="1"/>
    <n v="10"/>
    <x v="4"/>
    <s v="metal"/>
    <d v="2015-07-10T19:09:36"/>
    <x v="847"/>
  </r>
  <r>
    <n v="848"/>
    <s v="God Am"/>
    <s v="God Am, a Grunge/Doom metal band, who have been trying to fund the production of our EP to bring you a unique aural assault."/>
    <n v="300"/>
    <n v="300"/>
    <x v="0"/>
    <s v="US"/>
    <s v="USD"/>
    <n v="1429038033"/>
    <n v="1426446033"/>
    <b v="0"/>
    <n v="16"/>
    <b v="1"/>
    <s v="music/metal"/>
    <n v="1"/>
    <n v="18.75"/>
    <x v="4"/>
    <s v="metal"/>
    <d v="2015-04-14T19:00:33"/>
    <x v="848"/>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d v="2015-03-16T02:34:24"/>
    <x v="849"/>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d v="2016-04-25T04:59:00"/>
    <x v="85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d v="2016-07-31T19:45:00"/>
    <x v="851"/>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d v="2016-10-24T21:00:00"/>
    <x v="852"/>
  </r>
  <r>
    <n v="853"/>
    <s v="sloggoth"/>
    <s v="Help release a CD of sloggoth's first album &quot;sloggoth&quot;.  All contributors of $5 or more get a CD when the goal is met!"/>
    <n v="300"/>
    <n v="300"/>
    <x v="0"/>
    <s v="US"/>
    <s v="USD"/>
    <n v="1424116709"/>
    <n v="1421524709"/>
    <b v="0"/>
    <n v="10"/>
    <b v="1"/>
    <s v="music/metal"/>
    <n v="1"/>
    <n v="30"/>
    <x v="4"/>
    <s v="metal"/>
    <d v="2015-02-16T19:58:29"/>
    <x v="853"/>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d v="2016-12-28T05:05:46"/>
    <x v="854"/>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d v="2016-07-24T03:00:17"/>
    <x v="855"/>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d v="2016-10-25T19:00:00"/>
    <x v="856"/>
  </r>
  <r>
    <n v="857"/>
    <s v="A Reason To Breathe - DEBUT ALBUM"/>
    <s v="Modern Post-Hardcore/Electro music (Hardstyle, EDM, Trap, Dubstep, Dembow, House)."/>
    <n v="1200"/>
    <n v="1200"/>
    <x v="0"/>
    <s v="ES"/>
    <s v="EUR"/>
    <n v="1448463431"/>
    <n v="1444831031"/>
    <b v="0"/>
    <n v="24"/>
    <b v="1"/>
    <s v="music/metal"/>
    <n v="1"/>
    <n v="50"/>
    <x v="4"/>
    <s v="metal"/>
    <d v="2015-11-25T14:57:11"/>
    <x v="857"/>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d v="2015-04-15T22:59:00"/>
    <x v="858"/>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d v="2015-06-04T00:00:00"/>
    <x v="859"/>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d v="2013-11-22T12:35:13"/>
    <x v="860"/>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d v="2016-09-16T23:10:04"/>
    <x v="861"/>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d v="2013-11-11T14:19:08"/>
    <x v="862"/>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d v="2012-02-12T02:49:26"/>
    <x v="86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d v="2013-10-16T09:59:00"/>
    <x v="86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d v="2013-01-16T18:33:17"/>
    <x v="865"/>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d v="2015-02-28T15:10:00"/>
    <x v="866"/>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d v="2009-12-01T04:59:00"/>
    <x v="867"/>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d v="2014-01-07T00:39:58"/>
    <x v="86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d v="2013-04-08T19:17:37"/>
    <x v="869"/>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d v="2013-09-01T00:32:03"/>
    <x v="87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d v="2013-11-29T14:28:15"/>
    <x v="871"/>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d v="2011-03-10T19:48:47"/>
    <x v="872"/>
  </r>
  <r>
    <n v="873"/>
    <s v="The Dreamer-An Original Jazz CD"/>
    <s v="Fall in love with &quot;The Dreamer&quot;, new original music from trumpeter Freddie Dunn!"/>
    <n v="3500"/>
    <n v="45"/>
    <x v="2"/>
    <s v="US"/>
    <s v="USD"/>
    <n v="1352610040"/>
    <n v="1349150440"/>
    <b v="0"/>
    <n v="5"/>
    <b v="0"/>
    <s v="music/jazz"/>
    <n v="1.2857142857142857E-2"/>
    <n v="9"/>
    <x v="4"/>
    <s v="jazz"/>
    <d v="2012-11-11T05:00:40"/>
    <x v="873"/>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d v="2013-05-04T14:00:34"/>
    <x v="87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d v="2015-09-21T17:22:11"/>
    <x v="875"/>
  </r>
  <r>
    <n v="876"/>
    <s v="Sound Of Dobells"/>
    <s v="What was the greatest record shop ever?  DOBELLS!"/>
    <n v="3152"/>
    <n v="1286"/>
    <x v="2"/>
    <s v="GB"/>
    <s v="GBP"/>
    <n v="1359978927"/>
    <n v="1357127727"/>
    <b v="0"/>
    <n v="45"/>
    <b v="0"/>
    <s v="music/jazz"/>
    <n v="0.40799492385786801"/>
    <n v="28.577777777777779"/>
    <x v="4"/>
    <s v="jazz"/>
    <d v="2013-02-04T11:55:27"/>
    <x v="876"/>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d v="2013-12-19T18:56:00"/>
    <x v="877"/>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d v="2010-12-23T05:35:24"/>
    <x v="878"/>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d v="2012-05-29T19:55:05"/>
    <x v="879"/>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d v="2012-10-30T07:42:18"/>
    <x v="880"/>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d v="2012-01-14T06:01:26"/>
    <x v="881"/>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d v="2011-09-06T20:39:10"/>
    <x v="882"/>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d v="2016-03-02T22:27:15"/>
    <x v="883"/>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d v="2012-05-12T02:31:00"/>
    <x v="884"/>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d v="2016-12-30T22:35:11"/>
    <x v="885"/>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d v="2016-09-15T20:53:33"/>
    <x v="886"/>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d v="2012-05-27T23:00:55"/>
    <x v="887"/>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d v="2011-09-01T06:00:00"/>
    <x v="888"/>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d v="2014-10-05T18:49:03"/>
    <x v="889"/>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d v="2013-11-21T17:46:19"/>
    <x v="890"/>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d v="2014-08-21T00:45:30"/>
    <x v="891"/>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d v="2010-08-01T04:00:00"/>
    <x v="892"/>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d v="2015-04-01T20:32:43"/>
    <x v="89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d v="2016-06-05T23:33:30"/>
    <x v="894"/>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d v="2010-10-25T03:03:49"/>
    <x v="895"/>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d v="2015-08-28T04:00:00"/>
    <x v="896"/>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d v="2012-11-28T17:31:48"/>
    <x v="897"/>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d v="2012-01-15T18:11:50"/>
    <x v="898"/>
  </r>
  <r>
    <n v="899"/>
    <s v="Lets get 48/14 pressed!!!"/>
    <s v="Lets get 48/14 pressed and in your cd players,ipods,blogs, and facebook status'. Lets get it everywhere!"/>
    <n v="750"/>
    <n v="280"/>
    <x v="2"/>
    <s v="US"/>
    <s v="USD"/>
    <n v="1306549362"/>
    <n v="1302661362"/>
    <b v="0"/>
    <n v="8"/>
    <b v="0"/>
    <s v="music/indie rock"/>
    <n v="0.37333333333333335"/>
    <n v="35"/>
    <x v="4"/>
    <s v="indie rock"/>
    <d v="2011-05-28T02:22:42"/>
    <x v="899"/>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d v="2016-03-30T19:23:22"/>
    <x v="9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d v="2010-06-08T19:11:00"/>
    <x v="901"/>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d v="2014-08-30T15:30:00"/>
    <x v="902"/>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d v="2012-09-23T02:25:00"/>
    <x v="903"/>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d v="2016-01-03T01:55:37"/>
    <x v="904"/>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d v="2011-01-24T05:45:26"/>
    <x v="905"/>
  </r>
  <r>
    <n v="906"/>
    <s v="24th Music Presents Channeling Motown (Live)"/>
    <s v="The DMV's most respected saxophonist pay tribute to Motown."/>
    <n v="15000"/>
    <n v="0"/>
    <x v="2"/>
    <s v="US"/>
    <s v="USD"/>
    <n v="1394681590"/>
    <n v="1392093190"/>
    <b v="0"/>
    <n v="0"/>
    <b v="0"/>
    <s v="music/jazz"/>
    <n v="0"/>
    <e v="#DIV/0!"/>
    <x v="4"/>
    <s v="jazz"/>
    <d v="2014-03-13T03:33:10"/>
    <x v="906"/>
  </r>
  <r>
    <n v="907"/>
    <s v="Greg Chambers Saxophone CD"/>
    <s v="Greg Chambers' self-titled CD needs support for post production, replication, and promotion."/>
    <n v="2900"/>
    <n v="0"/>
    <x v="2"/>
    <s v="US"/>
    <s v="USD"/>
    <n v="1315715823"/>
    <n v="1313123823"/>
    <b v="0"/>
    <n v="0"/>
    <b v="0"/>
    <s v="music/jazz"/>
    <n v="0"/>
    <e v="#DIV/0!"/>
    <x v="4"/>
    <s v="jazz"/>
    <d v="2011-09-11T04:37:03"/>
    <x v="907"/>
  </r>
  <r>
    <n v="908"/>
    <s v="Help Tony Copeland and get free cd's and mp3's"/>
    <s v="This project is designed to help protect the environment by using Eco-friendly product packaging."/>
    <n v="2500"/>
    <n v="0"/>
    <x v="2"/>
    <s v="US"/>
    <s v="USD"/>
    <n v="1280206740"/>
    <n v="1276283655"/>
    <b v="0"/>
    <n v="0"/>
    <b v="0"/>
    <s v="music/jazz"/>
    <n v="0"/>
    <e v="#DIV/0!"/>
    <x v="4"/>
    <s v="jazz"/>
    <d v="2010-07-27T04:59:00"/>
    <x v="908"/>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d v="2012-07-23T04:00:00"/>
    <x v="909"/>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d v="2017-03-03T13:05:19"/>
    <x v="910"/>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d v="2014-01-24T00:07:25"/>
    <x v="911"/>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d v="2012-12-11T03:37:27"/>
    <x v="912"/>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d v="2012-05-05T03:20:19"/>
    <x v="913"/>
  </r>
  <r>
    <n v="914"/>
    <s v="Soul Of Man Video Project"/>
    <s v="This project is for the making of a music video. All funds will go towards production costs for this event only."/>
    <n v="1500"/>
    <n v="0"/>
    <x v="2"/>
    <s v="US"/>
    <s v="USD"/>
    <n v="1345918747"/>
    <n v="1343326747"/>
    <b v="0"/>
    <n v="0"/>
    <b v="0"/>
    <s v="music/jazz"/>
    <n v="0"/>
    <e v="#DIV/0!"/>
    <x v="4"/>
    <s v="jazz"/>
    <d v="2012-08-25T18:19:07"/>
    <x v="914"/>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d v="2012-03-01T04:59:00"/>
    <x v="91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d v="2010-10-22T05:00:00"/>
    <x v="916"/>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d v="2014-07-14T02:30:00"/>
    <x v="917"/>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d v="2014-12-01T22:59:21"/>
    <x v="918"/>
  </r>
  <r>
    <n v="919"/>
    <s v="Jazz CD:  Out of The Blue"/>
    <s v="Cool jazz with a New Orleans flavor."/>
    <n v="20000"/>
    <n v="100"/>
    <x v="2"/>
    <s v="US"/>
    <s v="USD"/>
    <n v="1355930645"/>
    <n v="1352906645"/>
    <b v="0"/>
    <n v="1"/>
    <b v="0"/>
    <s v="music/jazz"/>
    <n v="5.0000000000000001E-3"/>
    <n v="100"/>
    <x v="4"/>
    <s v="jazz"/>
    <d v="2012-12-19T15:24:05"/>
    <x v="919"/>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d v="2013-11-14T17:07:02"/>
    <x v="920"/>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d v="2011-12-12T05:06:16"/>
    <x v="921"/>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d v="2014-10-01T12:43:13"/>
    <x v="922"/>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d v="2014-11-22T00:02:03"/>
    <x v="92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d v="2013-02-13T22:37:49"/>
    <x v="924"/>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d v="2013-11-27T22:08:31"/>
    <x v="925"/>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d v="2010-07-08T22:40:00"/>
    <x v="926"/>
  </r>
  <r>
    <n v="927"/>
    <s v="JETRO DA SILVA FUNK PROJECT"/>
    <s v="Studio CD/DVD Solo project of Pianist &amp; Keyboardist Jetro da Silva"/>
    <n v="20000"/>
    <n v="0"/>
    <x v="2"/>
    <s v="US"/>
    <s v="USD"/>
    <n v="1337024695"/>
    <n v="1334432695"/>
    <b v="0"/>
    <n v="0"/>
    <b v="0"/>
    <s v="music/jazz"/>
    <n v="0"/>
    <e v="#DIV/0!"/>
    <x v="4"/>
    <s v="jazz"/>
    <d v="2012-05-14T19:44:55"/>
    <x v="927"/>
  </r>
  <r>
    <n v="928"/>
    <s v="In a Jazzy Motown"/>
    <s v="A real Motown Backup singer on 22 gold and platinum albums headlines her own Jazz CD of Motown songs."/>
    <n v="14500"/>
    <n v="1575"/>
    <x v="2"/>
    <s v="US"/>
    <s v="USD"/>
    <n v="1353196800"/>
    <n v="1348864913"/>
    <b v="0"/>
    <n v="28"/>
    <b v="0"/>
    <s v="music/jazz"/>
    <n v="0.10862068965517241"/>
    <n v="56.25"/>
    <x v="4"/>
    <s v="jazz"/>
    <d v="2012-11-18T00:00:00"/>
    <x v="928"/>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d v="2012-04-09T04:42:49"/>
    <x v="92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d v="2010-06-25T21:32:00"/>
    <x v="93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d v="2014-03-16T22:00:00"/>
    <x v="931"/>
  </r>
  <r>
    <n v="932"/>
    <s v="Mandy Harvey Christmas Album"/>
    <s v="Help me to create my 3rd album, a Christmas CD with 16 Holiday/Original favorites!"/>
    <n v="9500"/>
    <n v="1381"/>
    <x v="2"/>
    <s v="US"/>
    <s v="USD"/>
    <n v="1363990545"/>
    <n v="1360106145"/>
    <b v="0"/>
    <n v="30"/>
    <b v="0"/>
    <s v="music/jazz"/>
    <n v="0.14536842105263159"/>
    <n v="46.033333333333331"/>
    <x v="4"/>
    <s v="jazz"/>
    <d v="2013-03-22T22:15:45"/>
    <x v="93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d v="2014-05-12T04:03:29"/>
    <x v="933"/>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d v="2014-05-04T06:00:00"/>
    <x v="934"/>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d v="2016-01-29T08:00:29"/>
    <x v="935"/>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d v="2012-01-18T20:00:00"/>
    <x v="93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d v="2013-11-03T20:09:17"/>
    <x v="93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d v="2012-09-02T11:30:48"/>
    <x v="93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d v="2013-06-30T19:58:00"/>
    <x v="939"/>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d v="2015-08-11T00:12:06"/>
    <x v="94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d v="2017-02-10T02:19:05"/>
    <x v="94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d v="2016-02-18T20:14:20"/>
    <x v="942"/>
  </r>
  <r>
    <n v="943"/>
    <s v="SleepMode"/>
    <s v="A mask for home or travel that will give you the best, undisturbed sleep of your life."/>
    <n v="3000"/>
    <n v="289"/>
    <x v="2"/>
    <s v="US"/>
    <s v="USD"/>
    <n v="1480438905"/>
    <n v="1477843305"/>
    <b v="0"/>
    <n v="12"/>
    <b v="0"/>
    <s v="technology/wearables"/>
    <n v="9.633333333333334E-2"/>
    <n v="24.083333333333332"/>
    <x v="2"/>
    <s v="wearables"/>
    <d v="2016-11-29T17:01:45"/>
    <x v="943"/>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d v="2016-04-18T14:00:00"/>
    <x v="944"/>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d v="2017-02-18T23:59:00"/>
    <x v="945"/>
  </r>
  <r>
    <n v="946"/>
    <s v="OmniTrade Apron"/>
    <s v="Soft edged-Hard working. The perfect wearable organization for the home and professional shop."/>
    <n v="15000"/>
    <n v="286"/>
    <x v="2"/>
    <s v="US"/>
    <s v="USD"/>
    <n v="1473444048"/>
    <n v="1470852048"/>
    <b v="0"/>
    <n v="5"/>
    <b v="0"/>
    <s v="technology/wearables"/>
    <n v="1.9066666666666666E-2"/>
    <n v="57.2"/>
    <x v="2"/>
    <s v="wearables"/>
    <d v="2016-09-09T18:00:48"/>
    <x v="946"/>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d v="2016-06-30T18:45:06"/>
    <x v="947"/>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d v="2016-03-12T19:52:44"/>
    <x v="948"/>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d v="2016-02-21T01:02:56"/>
    <x v="949"/>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d v="2016-01-17T18:01:01"/>
    <x v="950"/>
  </r>
  <r>
    <n v="951"/>
    <s v="Smart Harness"/>
    <s v="Revolutionizing the way we walk our dogs!"/>
    <n v="50000"/>
    <n v="19195"/>
    <x v="2"/>
    <s v="US"/>
    <s v="USD"/>
    <n v="1465054872"/>
    <n v="1461166872"/>
    <b v="0"/>
    <n v="121"/>
    <b v="0"/>
    <s v="technology/wearables"/>
    <n v="0.38390000000000002"/>
    <n v="158.63636363636363"/>
    <x v="2"/>
    <s v="wearables"/>
    <d v="2016-06-04T15:41:12"/>
    <x v="951"/>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d v="2016-11-18T15:43:32"/>
    <x v="95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d v="2015-01-25T03:56:39"/>
    <x v="95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d v="2015-08-20T20:00:39"/>
    <x v="954"/>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d v="2016-09-13T07:05:00"/>
    <x v="955"/>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d v="2015-04-26T20:55:59"/>
    <x v="956"/>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d v="2016-11-17T14:15:33"/>
    <x v="957"/>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d v="2015-04-10T04:59:00"/>
    <x v="958"/>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d v="2015-01-19T04:11:05"/>
    <x v="959"/>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d v="2017-03-14T14:02:35"/>
    <x v="960"/>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d v="2017-02-20T19:00:00"/>
    <x v="96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d v="2016-02-11T17:05:53"/>
    <x v="962"/>
  </r>
  <r>
    <n v="963"/>
    <s v="The Ultimate Learning Center"/>
    <s v="WE are molding an educated, motivated, non violent GENERATION!"/>
    <n v="35000"/>
    <n v="377"/>
    <x v="2"/>
    <s v="US"/>
    <s v="USD"/>
    <n v="1476717319"/>
    <n v="1473693319"/>
    <b v="0"/>
    <n v="9"/>
    <b v="0"/>
    <s v="technology/wearables"/>
    <n v="1.0771428571428571E-2"/>
    <n v="41.888888888888886"/>
    <x v="2"/>
    <s v="wearables"/>
    <d v="2016-10-17T15:15:19"/>
    <x v="963"/>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d v="2015-09-01T15:05:19"/>
    <x v="964"/>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d v="2016-10-26T03:59:00"/>
    <x v="965"/>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d v="2016-10-06T15:15:32"/>
    <x v="966"/>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d v="2016-04-22T05:06:14"/>
    <x v="967"/>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d v="2014-08-15T20:20:34"/>
    <x v="968"/>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d v="2017-02-09T07:16:47"/>
    <x v="969"/>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d v="2017-01-23T04:59:00"/>
    <x v="97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d v="2015-06-01T17:01:00"/>
    <x v="971"/>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d v="2014-09-04T06:59:00"/>
    <x v="972"/>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d v="2015-11-09T01:21:33"/>
    <x v="97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d v="2016-03-25T16:59:16"/>
    <x v="974"/>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d v="2016-06-28T16:43:05"/>
    <x v="97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d v="2015-08-14T01:24:57"/>
    <x v="976"/>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d v="2016-02-21T22:36:37"/>
    <x v="97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d v="2016-02-25T07:25:01"/>
    <x v="978"/>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d v="2016-06-20T18:59:00"/>
    <x v="979"/>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d v="2014-11-30T22:42:02"/>
    <x v="980"/>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d v="2014-08-09T22:43:42"/>
    <x v="981"/>
  </r>
  <r>
    <n v="982"/>
    <s v="Smart 2-in-1 I-PHONE HANDLE/WALLETtm"/>
    <s v="revolutonary ultra-slim 2-in-1 Smart  2-in-1 I-PHONE handle/WALLETtm with 360 rotatiion"/>
    <n v="17500"/>
    <n v="3"/>
    <x v="2"/>
    <s v="US"/>
    <s v="USD"/>
    <n v="1475431486"/>
    <n v="1472839486"/>
    <b v="0"/>
    <n v="3"/>
    <b v="0"/>
    <s v="technology/wearables"/>
    <n v="1.7142857142857143E-4"/>
    <n v="1"/>
    <x v="2"/>
    <s v="wearables"/>
    <d v="2016-10-02T18:04:46"/>
    <x v="98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d v="2016-08-23T20:54:00"/>
    <x v="98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d v="2015-03-28T01:46:48"/>
    <x v="984"/>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d v="2015-12-31T23:00:00"/>
    <x v="985"/>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d v="2016-01-10T00:00:00"/>
    <x v="986"/>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d v="2014-06-23T07:04:10"/>
    <x v="987"/>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d v="2016-10-01T08:33:45"/>
    <x v="988"/>
  </r>
  <r>
    <n v="989"/>
    <s v="Power Rope"/>
    <s v="The most useful phone charger you will ever buy"/>
    <n v="10000"/>
    <n v="1677"/>
    <x v="2"/>
    <s v="US"/>
    <s v="USD"/>
    <n v="1475101495"/>
    <n v="1472509495"/>
    <b v="0"/>
    <n v="32"/>
    <b v="0"/>
    <s v="technology/wearables"/>
    <n v="0.16769999999999999"/>
    <n v="52.40625"/>
    <x v="2"/>
    <s v="wearables"/>
    <d v="2016-09-28T22:24:55"/>
    <x v="989"/>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d v="2014-09-03T18:49:24"/>
    <x v="99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d v="2016-07-12T18:51:00"/>
    <x v="991"/>
  </r>
  <r>
    <n v="992"/>
    <s v="WairConditioning"/>
    <s v="The HOTTEST and COOLEST thing yet! WairConditioning... an entirely new level of comfortability!"/>
    <n v="100000"/>
    <n v="467"/>
    <x v="2"/>
    <s v="US"/>
    <s v="USD"/>
    <n v="1462655519"/>
    <n v="1457475119"/>
    <b v="0"/>
    <n v="4"/>
    <b v="0"/>
    <s v="technology/wearables"/>
    <n v="4.6699999999999997E-3"/>
    <n v="116.75"/>
    <x v="2"/>
    <s v="wearables"/>
    <d v="2016-05-07T21:11:59"/>
    <x v="99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d v="2016-11-12T05:00:00"/>
    <x v="993"/>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d v="2014-11-30T22:59:00"/>
    <x v="994"/>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d v="2014-11-29T16:00:00"/>
    <x v="995"/>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d v="2014-07-27T15:27:00"/>
    <x v="996"/>
  </r>
  <r>
    <n v="997"/>
    <s v="iPhanny"/>
    <s v="The iPhanny keeps your iPhone 6 safe from bending in those dangerous pants pockets."/>
    <n v="5000"/>
    <n v="65"/>
    <x v="2"/>
    <s v="US"/>
    <s v="USD"/>
    <n v="1417145297"/>
    <n v="1414549697"/>
    <b v="0"/>
    <n v="8"/>
    <b v="0"/>
    <s v="technology/wearables"/>
    <n v="1.2999999999999999E-2"/>
    <n v="8.125"/>
    <x v="2"/>
    <s v="wearables"/>
    <d v="2014-11-28T03:28:17"/>
    <x v="99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d v="2015-11-19T05:03:21"/>
    <x v="998"/>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d v="2014-11-13T08:02:00"/>
    <x v="999"/>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d v="2017-03-15T00:26:00"/>
    <x v="10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d v="2017-01-30T17:16:53"/>
    <x v="100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d v="2015-12-17T05:59:00"/>
    <x v="1002"/>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d v="2017-03-16T16:01:01"/>
    <x v="1003"/>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d v="2016-02-18T17:00:27"/>
    <x v="1004"/>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d v="2015-10-30T14:59:43"/>
    <x v="1005"/>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d v="2014-12-12T07:11:00"/>
    <x v="1006"/>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d v="2016-12-14T15:00:23"/>
    <x v="1007"/>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d v="2016-12-28T19:25:15"/>
    <x v="1008"/>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d v="2016-06-19T14:30:46"/>
    <x v="1009"/>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d v="2016-09-05T02:59:00"/>
    <x v="101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d v="2014-12-18T21:33:15"/>
    <x v="1011"/>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d v="2017-01-24T10:34:12"/>
    <x v="10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d v="2015-12-29T20:00:00"/>
    <x v="1013"/>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d v="2015-01-01T00:03:35"/>
    <x v="1014"/>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d v="2015-11-25T22:04:55"/>
    <x v="101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d v="2016-04-07T01:34:16"/>
    <x v="10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d v="2015-11-21T17:12:15"/>
    <x v="1017"/>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d v="2016-07-14T11:48:53"/>
    <x v="1018"/>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d v="2015-02-04T23:22:29"/>
    <x v="101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d v="2015-06-02T00:47:00"/>
    <x v="102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d v="2015-10-17T04:00:00"/>
    <x v="1021"/>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d v="2015-05-17T15:31:17"/>
    <x v="1022"/>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d v="2015-06-20T22:04:21"/>
    <x v="1023"/>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d v="2016-01-31T13:56:03"/>
    <x v="1024"/>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d v="2015-03-16T19:00:37"/>
    <x v="102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d v="2016-03-31T08:46:56"/>
    <x v="102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d v="2014-10-23T00:49:07"/>
    <x v="102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d v="2017-03-06T20:00:00"/>
    <x v="1028"/>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d v="2015-04-04T21:59:00"/>
    <x v="1029"/>
  </r>
  <r>
    <n v="1030"/>
    <s v="The Gothsicles - I FEEL SICLE"/>
    <s v="Help fund the latest Gothsicles mega-album, I FEEL SICLE!"/>
    <n v="2000"/>
    <n v="6842"/>
    <x v="0"/>
    <s v="US"/>
    <s v="USD"/>
    <n v="1473680149"/>
    <n v="1472470549"/>
    <b v="0"/>
    <n v="159"/>
    <b v="1"/>
    <s v="music/electronic music"/>
    <n v="3.4209999999999998"/>
    <n v="43.031446540880502"/>
    <x v="4"/>
    <s v="electronic music"/>
    <d v="2016-09-12T11:35:49"/>
    <x v="103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d v="2015-12-16T18:20:10"/>
    <x v="1031"/>
  </r>
  <r>
    <n v="1032"/>
    <s v="Phantom Ship / Coastal (Album Preorder)"/>
    <s v="Ideal for living rooms and open spaces."/>
    <n v="5400"/>
    <n v="5858.84"/>
    <x v="0"/>
    <s v="US"/>
    <s v="USD"/>
    <n v="1466697625"/>
    <n v="1464105625"/>
    <b v="0"/>
    <n v="96"/>
    <b v="1"/>
    <s v="music/electronic music"/>
    <n v="1.0849703703703704"/>
    <n v="61.029583333333335"/>
    <x v="4"/>
    <s v="electronic music"/>
    <d v="2016-06-23T16:00:25"/>
    <x v="103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d v="2016-12-12T17:34:40"/>
    <x v="1033"/>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d v="2016-08-05T03:59:00"/>
    <x v="103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d v="2015-02-11T15:23:40"/>
    <x v="1035"/>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d v="2013-01-07T08:00:00"/>
    <x v="1036"/>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d v="2015-05-18T05:00:00"/>
    <x v="1037"/>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d v="2016-03-19T04:33:43"/>
    <x v="1038"/>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d v="2016-12-13T07:59:00"/>
    <x v="1039"/>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d v="2016-08-27T17:00:09"/>
    <x v="1040"/>
  </r>
  <r>
    <n v="1041"/>
    <s v="Industry Success Project (Canceled)"/>
    <s v="I am trying to document what it is like to plunge head first into the music/audio industry as an intern."/>
    <n v="50"/>
    <n v="0"/>
    <x v="1"/>
    <s v="US"/>
    <s v="USD"/>
    <n v="1406769992"/>
    <n v="1405041992"/>
    <b v="0"/>
    <n v="0"/>
    <b v="0"/>
    <s v="journalism/audio"/>
    <n v="0"/>
    <e v="#DIV/0!"/>
    <x v="5"/>
    <s v="audio"/>
    <d v="2014-07-31T01:26:32"/>
    <x v="1041"/>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d v="2014-09-12T10:00:00"/>
    <x v="1042"/>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d v="2015-05-20T06:04:15"/>
    <x v="1043"/>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d v="2015-03-05T20:27:00"/>
    <x v="1044"/>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d v="2014-08-23T20:59:10"/>
    <x v="1045"/>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d v="2015-12-26T20:26:00"/>
    <x v="1046"/>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d v="2014-11-05T20:38:35"/>
    <x v="1047"/>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d v="2016-09-25T01:16:29"/>
    <x v="1048"/>
  </r>
  <r>
    <n v="1049"/>
    <s v="J1 (Canceled)"/>
    <s v="------"/>
    <n v="12000"/>
    <n v="0"/>
    <x v="1"/>
    <s v="US"/>
    <s v="USD"/>
    <n v="1455272445"/>
    <n v="1452680445"/>
    <b v="0"/>
    <n v="0"/>
    <b v="0"/>
    <s v="journalism/audio"/>
    <n v="0"/>
    <e v="#DIV/0!"/>
    <x v="5"/>
    <s v="audio"/>
    <d v="2016-02-12T10:20:45"/>
    <x v="1049"/>
  </r>
  <r>
    <n v="1050"/>
    <s v="The (Secular) Barbershop Podcast (Canceled)"/>
    <s v="Secularism is on the rise and I hear you.Talk to me."/>
    <n v="2500"/>
    <n v="0"/>
    <x v="1"/>
    <s v="US"/>
    <s v="USD"/>
    <n v="1442257677"/>
    <n v="1439665677"/>
    <b v="0"/>
    <n v="0"/>
    <b v="0"/>
    <s v="journalism/audio"/>
    <n v="0"/>
    <e v="#DIV/0!"/>
    <x v="5"/>
    <s v="audio"/>
    <d v="2015-09-14T19:07:57"/>
    <x v="1050"/>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d v="2014-08-27T00:20:25"/>
    <x v="1051"/>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d v="2016-06-06T20:09:00"/>
    <x v="105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d v="2017-03-06T04:08:52"/>
    <x v="1053"/>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d v="2014-08-10T22:00:00"/>
    <x v="1054"/>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d v="2016-03-07T23:49:05"/>
    <x v="105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d v="2015-04-24T16:16:17"/>
    <x v="1056"/>
  </r>
  <r>
    <n v="1057"/>
    <s v="Support Independent Media (Canceled)"/>
    <s v="Sayin it Plain is a Independent Radio Show created to inform the public and empower the community."/>
    <n v="10000"/>
    <n v="0"/>
    <x v="1"/>
    <s v="US"/>
    <s v="USD"/>
    <n v="1480888483"/>
    <n v="1478292883"/>
    <b v="0"/>
    <n v="0"/>
    <b v="0"/>
    <s v="journalism/audio"/>
    <n v="0"/>
    <e v="#DIV/0!"/>
    <x v="5"/>
    <s v="audio"/>
    <d v="2016-12-04T21:54:43"/>
    <x v="1057"/>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d v="2015-03-26T00:00:00"/>
    <x v="1058"/>
  </r>
  <r>
    <n v="1059"/>
    <s v="Voice Over Artist (Canceled)"/>
    <s v="Turning myself into a vocal artist."/>
    <n v="1100"/>
    <n v="0"/>
    <x v="1"/>
    <s v="US"/>
    <s v="USD"/>
    <n v="1426269456"/>
    <n v="1423681056"/>
    <b v="0"/>
    <n v="0"/>
    <b v="0"/>
    <s v="journalism/audio"/>
    <n v="0"/>
    <e v="#DIV/0!"/>
    <x v="5"/>
    <s v="audio"/>
    <d v="2015-03-13T17:57:36"/>
    <x v="1059"/>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d v="2015-04-15T21:54:53"/>
    <x v="1060"/>
  </r>
  <r>
    <n v="1061"/>
    <s v="Chat Box 23 (Canceled)"/>
    <s v="T.O., Adi &amp; Mercedes discuss their point of views, women's issues &amp; Hollywood Hotties."/>
    <n v="4000"/>
    <n v="0"/>
    <x v="1"/>
    <s v="US"/>
    <s v="USD"/>
    <n v="1462150800"/>
    <n v="1456987108"/>
    <b v="0"/>
    <n v="0"/>
    <b v="0"/>
    <s v="journalism/audio"/>
    <n v="0"/>
    <e v="#DIV/0!"/>
    <x v="5"/>
    <s v="audio"/>
    <d v="2016-05-02T01:00:00"/>
    <x v="1061"/>
  </r>
  <r>
    <n v="1062"/>
    <s v="RETURNING AT A LATER DATE"/>
    <s v="SEE US ON PATREON www.badgirlartwork.com"/>
    <n v="199"/>
    <n v="190"/>
    <x v="1"/>
    <s v="US"/>
    <s v="USD"/>
    <n v="1468351341"/>
    <n v="1467746541"/>
    <b v="0"/>
    <n v="4"/>
    <b v="0"/>
    <s v="journalism/audio"/>
    <n v="0.95477386934673369"/>
    <n v="47.5"/>
    <x v="5"/>
    <s v="audio"/>
    <d v="2016-07-12T19:22:21"/>
    <x v="106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d v="2016-08-31T00:44:22"/>
    <x v="1063"/>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d v="2013-07-07T05:28:23"/>
    <x v="106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d v="2014-02-19T09:08:42"/>
    <x v="1065"/>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d v="2013-08-04T23:06:22"/>
    <x v="1066"/>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d v="2013-12-21T20:32:11"/>
    <x v="1067"/>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d v="2016-04-10T07:54:24"/>
    <x v="1068"/>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d v="2013-11-26T06:30:59"/>
    <x v="106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d v="2012-10-01T00:17:02"/>
    <x v="1070"/>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d v="2015-11-17T19:04:53"/>
    <x v="1071"/>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d v="2014-02-05T19:58:17"/>
    <x v="1072"/>
  </r>
  <r>
    <n v="1073"/>
    <s v="Rainbow Ball to the Iphone"/>
    <s v="We want to bring our Game Rainbow Ball to the iphone and to do that we need a little help"/>
    <n v="750"/>
    <n v="10"/>
    <x v="2"/>
    <s v="US"/>
    <s v="USD"/>
    <n v="1318806541"/>
    <n v="1316214541"/>
    <b v="0"/>
    <n v="1"/>
    <b v="0"/>
    <s v="games/video games"/>
    <n v="1.3333333333333334E-2"/>
    <n v="10"/>
    <x v="6"/>
    <s v="video games"/>
    <d v="2011-10-16T23:09:01"/>
    <x v="1073"/>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d v="2014-01-04T04:09:05"/>
    <x v="1074"/>
  </r>
  <r>
    <n v="1075"/>
    <s v="Towers Of The Apocalypse"/>
    <s v="Fully 3D, post Apocalyptic themed tower defense video game. New take on the genre."/>
    <n v="1000"/>
    <n v="45"/>
    <x v="2"/>
    <s v="US"/>
    <s v="USD"/>
    <n v="1336340516"/>
    <n v="1333748516"/>
    <b v="0"/>
    <n v="3"/>
    <b v="0"/>
    <s v="games/video games"/>
    <n v="4.4999999999999998E-2"/>
    <n v="15"/>
    <x v="6"/>
    <s v="video games"/>
    <d v="2012-05-06T21:41:56"/>
    <x v="1075"/>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d v="2014-09-11T09:04:10"/>
    <x v="1076"/>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d v="2016-01-14T04:00:11"/>
    <x v="1077"/>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d v="2011-07-22T04:42:01"/>
    <x v="1078"/>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d v="2016-05-14T13:35:36"/>
    <x v="1079"/>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d v="2014-05-11T03:18:53"/>
    <x v="1080"/>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d v="2015-01-28T22:14:52"/>
    <x v="1081"/>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d v="2012-08-10T21:44:48"/>
    <x v="1082"/>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d v="2014-08-02T15:49:43"/>
    <x v="1083"/>
  </r>
  <r>
    <n v="1084"/>
    <s v="My own channel"/>
    <s v="I want to start my own channel for gaming"/>
    <n v="550"/>
    <n v="0"/>
    <x v="2"/>
    <s v="US"/>
    <s v="USD"/>
    <n v="1407534804"/>
    <n v="1404942804"/>
    <b v="0"/>
    <n v="0"/>
    <b v="0"/>
    <s v="games/video games"/>
    <n v="0"/>
    <e v="#DIV/0!"/>
    <x v="6"/>
    <s v="video games"/>
    <d v="2014-08-08T21:53:24"/>
    <x v="1084"/>
  </r>
  <r>
    <n v="1085"/>
    <s v="Sun Dryd Studios"/>
    <s v="The new kid on the block. Re-imagining old games and creating new ones. Ship, Lazer, Rock is first."/>
    <n v="30000"/>
    <n v="1026"/>
    <x v="2"/>
    <s v="CA"/>
    <s v="CAD"/>
    <n v="1457967975"/>
    <n v="1455379575"/>
    <b v="0"/>
    <n v="9"/>
    <b v="0"/>
    <s v="games/video games"/>
    <n v="3.4200000000000001E-2"/>
    <n v="114"/>
    <x v="6"/>
    <s v="video games"/>
    <d v="2016-03-14T15:06:15"/>
    <x v="1085"/>
  </r>
  <r>
    <n v="1086"/>
    <s v="Cyber Universe Online"/>
    <s v="Humanity's future in the Galaxy"/>
    <n v="18000"/>
    <n v="15"/>
    <x v="2"/>
    <s v="US"/>
    <s v="USD"/>
    <n v="1408913291"/>
    <n v="1406321291"/>
    <b v="0"/>
    <n v="2"/>
    <b v="0"/>
    <s v="games/video games"/>
    <n v="8.3333333333333339E-4"/>
    <n v="7.5"/>
    <x v="6"/>
    <s v="video games"/>
    <d v="2014-08-24T20:48:11"/>
    <x v="1086"/>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d v="2014-06-15T17:08:07"/>
    <x v="108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d v="2014-04-24T19:11:07"/>
    <x v="1088"/>
  </r>
  <r>
    <n v="1089"/>
    <s v="Farabel"/>
    <s v="Farabel is a single player turn-based fantasy strategy game for Mac/PC/Linux"/>
    <n v="15000"/>
    <n v="1174"/>
    <x v="2"/>
    <s v="FR"/>
    <s v="EUR"/>
    <n v="1435293175"/>
    <n v="1432701175"/>
    <b v="0"/>
    <n v="49"/>
    <b v="0"/>
    <s v="games/video games"/>
    <n v="7.8266666666666665E-2"/>
    <n v="23.959183673469386"/>
    <x v="6"/>
    <s v="video games"/>
    <d v="2015-06-26T04:32:55"/>
    <x v="1089"/>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d v="2015-05-29T04:27:33"/>
    <x v="109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d v="2016-04-10T18:41:12"/>
    <x v="1091"/>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d v="2013-01-06T00:37:18"/>
    <x v="1092"/>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d v="2016-02-11T23:22:17"/>
    <x v="1093"/>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d v="2011-10-09T17:07:13"/>
    <x v="1094"/>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d v="2013-08-30T12:53:40"/>
    <x v="1095"/>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d v="2014-10-04T03:30:00"/>
    <x v="1096"/>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d v="2014-03-02T19:01:17"/>
    <x v="1097"/>
  </r>
  <r>
    <n v="1098"/>
    <s v="Kick, Punch... Fireball"/>
    <s v="Kick, Punch... Fireball is an FPS type arena game set inside the fantasy world."/>
    <n v="25000"/>
    <n v="1803"/>
    <x v="2"/>
    <s v="US"/>
    <s v="USD"/>
    <n v="1397413095"/>
    <n v="1394821095"/>
    <b v="0"/>
    <n v="22"/>
    <b v="0"/>
    <s v="games/video games"/>
    <n v="7.2120000000000004E-2"/>
    <n v="81.954545454545453"/>
    <x v="6"/>
    <s v="video games"/>
    <d v="2014-04-13T18:18:15"/>
    <x v="1098"/>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d v="2015-05-13T20:04:28"/>
    <x v="1099"/>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d v="2016-02-14T02:39:31"/>
    <x v="1100"/>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d v="2016-07-14T18:12:00"/>
    <x v="1101"/>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d v="2013-12-09T05:59:00"/>
    <x v="1102"/>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d v="2016-06-18T05:19:50"/>
    <x v="1103"/>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d v="2014-06-11T09:50:21"/>
    <x v="1104"/>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d v="2014-03-24T02:15:27"/>
    <x v="1105"/>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d v="2012-04-04T16:46:15"/>
    <x v="1106"/>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d v="2014-07-23T20:40:24"/>
    <x v="1107"/>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d v="2012-04-13T14:17:15"/>
    <x v="1108"/>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d v="2016-11-18T19:03:10"/>
    <x v="1109"/>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d v="2012-12-07T22:23:42"/>
    <x v="1110"/>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d v="2016-01-08T04:53:10"/>
    <x v="1111"/>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d v="2015-01-19T08:30:00"/>
    <x v="1112"/>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d v="2014-08-14T23:27:00"/>
    <x v="1113"/>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d v="2013-10-09T08:18:07"/>
    <x v="111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d v="2016-03-30T15:41:35"/>
    <x v="111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d v="2012-06-09T20:20:08"/>
    <x v="1116"/>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d v="2015-12-25T14:21:53"/>
    <x v="1117"/>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d v="2014-04-05T02:59:39"/>
    <x v="1118"/>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d v="2014-04-06T19:01:04"/>
    <x v="1119"/>
  </r>
  <r>
    <n v="1120"/>
    <s v="PlanEt Ninjahwah"/>
    <s v="Planet Ninjahwah is a highly anticipated futuristic action adventure game that will blow your mind!!"/>
    <n v="25000"/>
    <n v="0"/>
    <x v="2"/>
    <s v="US"/>
    <s v="USD"/>
    <n v="1319835400"/>
    <n v="1315947400"/>
    <b v="0"/>
    <n v="0"/>
    <b v="0"/>
    <s v="games/video games"/>
    <n v="0"/>
    <e v="#DIV/0!"/>
    <x v="6"/>
    <s v="video games"/>
    <d v="2011-10-28T20:56:40"/>
    <x v="1120"/>
  </r>
  <r>
    <n v="1121"/>
    <s v="Pwincess"/>
    <s v="An action packed, side scrolling, platform jumping, laser shooting ADVENTURE that will be fun for everyone."/>
    <n v="250000"/>
    <n v="29"/>
    <x v="2"/>
    <s v="US"/>
    <s v="USD"/>
    <n v="1457904316"/>
    <n v="1455315916"/>
    <b v="0"/>
    <n v="5"/>
    <b v="0"/>
    <s v="games/video games"/>
    <n v="1.16E-4"/>
    <n v="5.8"/>
    <x v="6"/>
    <s v="video games"/>
    <d v="2016-03-13T21:25:16"/>
    <x v="1121"/>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d v="2013-05-30T16:53:45"/>
    <x v="1122"/>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d v="2014-04-19T12:34:08"/>
    <x v="112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d v="2015-04-30T16:00:51"/>
    <x v="1124"/>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d v="2015-09-25T14:58:50"/>
    <x v="1125"/>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d v="2016-07-14T07:51:34"/>
    <x v="1126"/>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d v="2014-11-14T21:30:00"/>
    <x v="1127"/>
  </r>
  <r>
    <n v="1128"/>
    <s v="Flying Turds"/>
    <s v="#havingfunFTW"/>
    <n v="1000"/>
    <n v="1"/>
    <x v="2"/>
    <s v="GB"/>
    <s v="GBP"/>
    <n v="1407425717"/>
    <n v="1404833717"/>
    <b v="0"/>
    <n v="1"/>
    <b v="0"/>
    <s v="games/mobile games"/>
    <n v="1E-3"/>
    <n v="1"/>
    <x v="6"/>
    <s v="mobile games"/>
    <d v="2014-08-07T15:35:17"/>
    <x v="1128"/>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d v="2016-06-05T06:21:33"/>
    <x v="1129"/>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d v="2014-11-26T00:55:00"/>
    <x v="113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d v="2015-12-24T21:47:48"/>
    <x v="1131"/>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d v="2017-01-01T02:46:11"/>
    <x v="1132"/>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d v="2014-07-31T09:46:21"/>
    <x v="1133"/>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d v="2014-11-29T04:33:00"/>
    <x v="1134"/>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d v="2016-08-06T23:44:54"/>
    <x v="1135"/>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d v="2015-12-19T16:07:09"/>
    <x v="1136"/>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d v="2016-04-23T19:40:21"/>
    <x v="1137"/>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d v="2017-01-21T21:45:31"/>
    <x v="1138"/>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d v="2015-01-01T08:20:26"/>
    <x v="1139"/>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d v="2015-08-06T11:05:21"/>
    <x v="1140"/>
  </r>
  <r>
    <n v="1141"/>
    <s v="Arena Z - Zombie Survival"/>
    <s v="I think this will be a great game!"/>
    <n v="500"/>
    <n v="0"/>
    <x v="2"/>
    <s v="DE"/>
    <s v="EUR"/>
    <n v="1436460450"/>
    <n v="1433868450"/>
    <b v="0"/>
    <n v="0"/>
    <b v="0"/>
    <s v="games/mobile games"/>
    <n v="0"/>
    <e v="#DIV/0!"/>
    <x v="6"/>
    <s v="mobile games"/>
    <d v="2015-07-09T16:47:30"/>
    <x v="1141"/>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d v="2015-02-17T00:08:47"/>
    <x v="1142"/>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d v="2015-12-17T04:38:46"/>
    <x v="1143"/>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d v="2015-04-29T04:22:00"/>
    <x v="1144"/>
  </r>
  <r>
    <n v="1145"/>
    <s v="A FORK IN THE ROAD food truck"/>
    <s v="Emphasizing locally and responsibly raised ingredients, serving delicious food! I need your help."/>
    <n v="80000"/>
    <n v="100"/>
    <x v="2"/>
    <s v="US"/>
    <s v="USD"/>
    <n v="1412272592"/>
    <n v="1407088592"/>
    <b v="0"/>
    <n v="1"/>
    <b v="0"/>
    <s v="food/food trucks"/>
    <n v="1.25E-3"/>
    <n v="100"/>
    <x v="7"/>
    <s v="food trucks"/>
    <d v="2014-10-02T17:56:32"/>
    <x v="1145"/>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d v="2014-05-02T22:52:53"/>
    <x v="1146"/>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d v="2014-10-19T23:19:43"/>
    <x v="1147"/>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d v="2016-12-01T05:06:21"/>
    <x v="1148"/>
  </r>
  <r>
    <n v="1149"/>
    <s v="The Floridian Food Truck"/>
    <s v="Bringing culturally diverse Floridian cuisine to the people!"/>
    <n v="50000"/>
    <n v="75"/>
    <x v="2"/>
    <s v="US"/>
    <s v="USD"/>
    <n v="1466096566"/>
    <n v="1463504566"/>
    <b v="0"/>
    <n v="2"/>
    <b v="0"/>
    <s v="food/food trucks"/>
    <n v="1.5E-3"/>
    <n v="37.5"/>
    <x v="7"/>
    <s v="food trucks"/>
    <d v="2016-06-16T17:02:46"/>
    <x v="1149"/>
  </r>
  <r>
    <n v="1150"/>
    <s v="Chef Po's Food Truck"/>
    <s v="Bringing delicious authentic and fusion Taiwanese Food to the West Coast."/>
    <n v="2500"/>
    <n v="252"/>
    <x v="2"/>
    <s v="US"/>
    <s v="USD"/>
    <n v="1452293675"/>
    <n v="1447109675"/>
    <b v="0"/>
    <n v="6"/>
    <b v="0"/>
    <s v="food/food trucks"/>
    <n v="0.1008"/>
    <n v="42"/>
    <x v="7"/>
    <s v="food trucks"/>
    <d v="2016-01-08T22:54:35"/>
    <x v="1150"/>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d v="2015-09-07T02:27:43"/>
    <x v="1151"/>
  </r>
  <r>
    <n v="1152"/>
    <s v="Peruvian King Food Truck"/>
    <s v="Peruvian food truck with an LA twist."/>
    <n v="16000"/>
    <n v="911"/>
    <x v="2"/>
    <s v="US"/>
    <s v="USD"/>
    <n v="1431709312"/>
    <n v="1429117312"/>
    <b v="0"/>
    <n v="15"/>
    <b v="0"/>
    <s v="food/food trucks"/>
    <n v="5.6937500000000002E-2"/>
    <n v="60.733333333333334"/>
    <x v="7"/>
    <s v="food trucks"/>
    <d v="2015-05-15T17:01:52"/>
    <x v="1152"/>
  </r>
  <r>
    <n v="1153"/>
    <s v="The Cold Spot Mobile Trailer"/>
    <s v="A mobile concession trailer for snow cones, ice cream, smoothies and more"/>
    <n v="8000"/>
    <n v="50"/>
    <x v="2"/>
    <s v="US"/>
    <s v="USD"/>
    <n v="1434647305"/>
    <n v="1432055305"/>
    <b v="0"/>
    <n v="1"/>
    <b v="0"/>
    <s v="food/food trucks"/>
    <n v="6.2500000000000003E-3"/>
    <n v="50"/>
    <x v="7"/>
    <s v="food trucks"/>
    <d v="2015-06-18T17:08:25"/>
    <x v="1153"/>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d v="2015-09-06T02:36:46"/>
    <x v="1154"/>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d v="2014-08-14T18:20:08"/>
    <x v="1155"/>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d v="2015-02-24T01:42:42"/>
    <x v="1156"/>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d v="2014-12-05T16:04:40"/>
    <x v="1157"/>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d v="2014-12-09T02:12:08"/>
    <x v="115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d v="2015-06-30T15:45:00"/>
    <x v="1159"/>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d v="2015-03-28T02:43:06"/>
    <x v="116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d v="2015-05-19T15:06:29"/>
    <x v="1161"/>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d v="2014-09-25T16:24:24"/>
    <x v="1162"/>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d v="2014-08-09T17:22:00"/>
    <x v="1163"/>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d v="2016-06-18T17:23:02"/>
    <x v="1164"/>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d v="2014-07-06T05:08:50"/>
    <x v="1165"/>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d v="2015-06-26T04:00:00"/>
    <x v="1166"/>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d v="2014-09-12T17:38:15"/>
    <x v="1167"/>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d v="2016-09-22T01:17:45"/>
    <x v="1168"/>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d v="2015-02-22T08:29:23"/>
    <x v="1169"/>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d v="2015-05-30T21:26:11"/>
    <x v="1170"/>
  </r>
  <r>
    <n v="1171"/>
    <s v="The Mean Green Purple Machine"/>
    <s v="Tulsa's first true biodiesel, alternative energy powered food truck! Oh yeah, and delicious food!"/>
    <n v="25000"/>
    <n v="25"/>
    <x v="2"/>
    <s v="US"/>
    <s v="USD"/>
    <n v="1415909927"/>
    <n v="1414351127"/>
    <b v="0"/>
    <n v="1"/>
    <b v="0"/>
    <s v="food/food trucks"/>
    <n v="1E-3"/>
    <n v="25"/>
    <x v="7"/>
    <s v="food trucks"/>
    <d v="2014-11-13T20:18:47"/>
    <x v="1171"/>
  </r>
  <r>
    <n v="1172"/>
    <s v="let your dayz take you to the dogs."/>
    <s v="Bringing YOUR favorite dog recipes to the streets."/>
    <n v="9000"/>
    <n v="0"/>
    <x v="2"/>
    <s v="US"/>
    <s v="USD"/>
    <n v="1408551752"/>
    <n v="1405959752"/>
    <b v="0"/>
    <n v="0"/>
    <b v="0"/>
    <s v="food/food trucks"/>
    <n v="0"/>
    <e v="#DIV/0!"/>
    <x v="7"/>
    <s v="food trucks"/>
    <d v="2014-08-20T16:22:32"/>
    <x v="117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d v="2015-08-03T04:27:37"/>
    <x v="1173"/>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d v="2016-05-08T20:12:07"/>
    <x v="1174"/>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d v="2015-07-15T17:28:59"/>
    <x v="1175"/>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d v="2017-03-06T13:00:00"/>
    <x v="1176"/>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d v="2014-10-15T15:51:36"/>
    <x v="1177"/>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d v="2014-08-16T21:44:12"/>
    <x v="1178"/>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d v="2015-10-28T17:17:07"/>
    <x v="1179"/>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d v="2014-06-28T19:21:54"/>
    <x v="1180"/>
  </r>
  <r>
    <n v="1181"/>
    <s v="Gringo Loco Tacos Food Truck"/>
    <s v="Bringing the best tacos to the streets of Chicago!"/>
    <n v="50000"/>
    <n v="4"/>
    <x v="2"/>
    <s v="US"/>
    <s v="USD"/>
    <n v="1425197321"/>
    <n v="1422605321"/>
    <b v="0"/>
    <n v="3"/>
    <b v="0"/>
    <s v="food/food trucks"/>
    <n v="8.0000000000000007E-5"/>
    <n v="1.3333333333333333"/>
    <x v="7"/>
    <s v="food trucks"/>
    <d v="2015-03-01T08:08:41"/>
    <x v="118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d v="2017-01-12T16:42:00"/>
    <x v="1182"/>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d v="2016-11-02T03:59:00"/>
    <x v="1183"/>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d v="2017-02-06T14:23:31"/>
    <x v="1184"/>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d v="2015-06-08T04:00:00"/>
    <x v="118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d v="2015-06-01T22:42:00"/>
    <x v="118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d v="2015-05-17T18:00:00"/>
    <x v="1187"/>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d v="2016-12-28T16:49:00"/>
    <x v="1188"/>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d v="2016-06-29T23:29:55"/>
    <x v="1189"/>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d v="2014-08-31T15:58:45"/>
    <x v="119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d v="2016-03-20T13:29:20"/>
    <x v="1191"/>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d v="2017-02-11T12:09:38"/>
    <x v="1192"/>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d v="2016-04-09T17:37:33"/>
    <x v="119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d v="2015-04-08T11:42:59"/>
    <x v="1194"/>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d v="2015-12-20T09:00:00"/>
    <x v="1195"/>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d v="2015-12-18T19:38:59"/>
    <x v="1196"/>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d v="2016-06-13T05:59:00"/>
    <x v="1197"/>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d v="2015-12-31T03:00:00"/>
    <x v="1198"/>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d v="2015-07-08T18:30:00"/>
    <x v="1199"/>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d v="2015-04-16T11:27:36"/>
    <x v="120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d v="2016-07-15T14:34:06"/>
    <x v="1201"/>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d v="2015-06-27T06:55:54"/>
    <x v="1202"/>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d v="2015-05-31T14:45:27"/>
    <x v="1203"/>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d v="2015-12-04T05:00:00"/>
    <x v="1204"/>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d v="2015-06-13T12:09:11"/>
    <x v="120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d v="2017-03-11T13:29:00"/>
    <x v="1206"/>
  </r>
  <r>
    <n v="1207"/>
    <s v="ITALIANA"/>
    <s v="A humanistic photo book about ancestral &amp; post-modern Italy."/>
    <n v="16700"/>
    <n v="17396"/>
    <x v="0"/>
    <s v="IT"/>
    <s v="EUR"/>
    <n v="1459418400"/>
    <n v="1456827573"/>
    <b v="0"/>
    <n v="141"/>
    <b v="1"/>
    <s v="photography/photobooks"/>
    <n v="1.0416766467065868"/>
    <n v="123.37588652482269"/>
    <x v="8"/>
    <s v="photobooks"/>
    <d v="2016-03-31T10:00:00"/>
    <x v="1207"/>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d v="2016-03-24T16:01:04"/>
    <x v="1208"/>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d v="2017-02-25T20:18:25"/>
    <x v="1209"/>
  </r>
  <r>
    <n v="1210"/>
    <s v="Det Andra GÃ¶teborg"/>
    <s v="En fotobok om livet i det enda andra GÃ¶teborg i vÃ¤rlden"/>
    <n v="20000"/>
    <n v="50863"/>
    <x v="0"/>
    <s v="SE"/>
    <s v="SEK"/>
    <n v="1433106000"/>
    <n v="1431124572"/>
    <b v="0"/>
    <n v="103"/>
    <b v="1"/>
    <s v="photography/photobooks"/>
    <n v="2.5431499999999998"/>
    <n v="493.81553398058253"/>
    <x v="8"/>
    <s v="photobooks"/>
    <d v="2015-05-31T21:00:00"/>
    <x v="121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d v="2016-06-09T20:47:41"/>
    <x v="121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d v="2015-11-27T01:00:00"/>
    <x v="1212"/>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d v="2017-01-31T18:08:20"/>
    <x v="1213"/>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d v="2015-06-09T20:10:05"/>
    <x v="1214"/>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d v="2014-05-30T22:09:16"/>
    <x v="1215"/>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d v="2015-10-02T23:03:00"/>
    <x v="1216"/>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d v="2016-07-14T19:25:40"/>
    <x v="1217"/>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d v="2015-11-01T03:00:00"/>
    <x v="1218"/>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d v="2016-10-20T11:05:13"/>
    <x v="1219"/>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d v="2015-08-25T15:05:12"/>
    <x v="122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d v="2016-12-04T00:00:00"/>
    <x v="1221"/>
  </r>
  <r>
    <n v="1222"/>
    <s v="Project Pilgrim"/>
    <s v="Project Pilgrim is my effort to work towards normalizing mental health."/>
    <n v="4000"/>
    <n v="11215"/>
    <x v="0"/>
    <s v="CA"/>
    <s v="CAD"/>
    <n v="1459483200"/>
    <n v="1456852647"/>
    <b v="0"/>
    <n v="138"/>
    <b v="1"/>
    <s v="photography/photobooks"/>
    <n v="2.80375"/>
    <n v="81.268115942028984"/>
    <x v="8"/>
    <s v="photobooks"/>
    <d v="2016-04-01T04:00:00"/>
    <x v="1222"/>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d v="2016-11-10T05:15:09"/>
    <x v="1223"/>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d v="2014-06-06T13:11:42"/>
    <x v="1224"/>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d v="2013-10-22T21:44:38"/>
    <x v="1225"/>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d v="2014-04-21T01:00:00"/>
    <x v="1226"/>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d v="2014-08-07T07:00:00"/>
    <x v="1227"/>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d v="2011-09-28T17:30:08"/>
    <x v="122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d v="2012-04-16T16:00:00"/>
    <x v="1229"/>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d v="2011-02-24T23:20:30"/>
    <x v="12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d v="2015-08-28T01:00:00"/>
    <x v="123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d v="2013-10-06T20:21:10"/>
    <x v="1232"/>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d v="2012-02-21T22:46:14"/>
    <x v="1233"/>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d v="2015-02-02T18:55:42"/>
    <x v="1234"/>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d v="2013-12-15T03:14:59"/>
    <x v="1235"/>
  </r>
  <r>
    <n v="1236"/>
    <s v="&quot;Volando&quot; CD Release (Canceled)"/>
    <s v="Raising money to give the musicians their due."/>
    <n v="2500"/>
    <n v="0"/>
    <x v="1"/>
    <s v="US"/>
    <s v="USD"/>
    <n v="1343491200"/>
    <n v="1342801164"/>
    <b v="0"/>
    <n v="0"/>
    <b v="0"/>
    <s v="music/world music"/>
    <n v="0"/>
    <e v="#DIV/0!"/>
    <x v="4"/>
    <s v="world music"/>
    <d v="2012-07-28T16:00:00"/>
    <x v="1236"/>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d v="2012-08-24T06:47:45"/>
    <x v="1237"/>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d v="2011-08-06T14:38:56"/>
    <x v="1238"/>
  </r>
  <r>
    <n v="1239"/>
    <s v="Help Calmenco! finance new CD and Tour (Canceled)"/>
    <s v="Please consider helping us with our new CD and Riverdance Tour"/>
    <n v="2500"/>
    <n v="0"/>
    <x v="1"/>
    <s v="US"/>
    <s v="USD"/>
    <n v="1325804767"/>
    <n v="1323212767"/>
    <b v="0"/>
    <n v="0"/>
    <b v="0"/>
    <s v="music/world music"/>
    <n v="0"/>
    <e v="#DIV/0!"/>
    <x v="4"/>
    <s v="world music"/>
    <d v="2012-01-05T23:06:07"/>
    <x v="1239"/>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d v="2013-07-12T21:51:00"/>
    <x v="124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d v="2014-11-03T05:59:00"/>
    <x v="1241"/>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d v="2011-09-11T13:18:00"/>
    <x v="124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d v="2011-07-08T21:00:00"/>
    <x v="1243"/>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d v="2013-04-22T21:00:00"/>
    <x v="124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d v="2014-06-14T14:23:54"/>
    <x v="1245"/>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d v="2011-12-06T02:02:29"/>
    <x v="1246"/>
  </r>
  <r>
    <n v="1247"/>
    <s v="BRAIN DEAD to record debut EP with SLAYER producer!"/>
    <s v="BRAIN DEAD is going to record their debut EP and they need your help, Bozos!"/>
    <n v="3500"/>
    <n v="4275"/>
    <x v="0"/>
    <s v="US"/>
    <s v="USD"/>
    <n v="1367823655"/>
    <n v="1365231655"/>
    <b v="1"/>
    <n v="50"/>
    <b v="1"/>
    <s v="music/rock"/>
    <n v="1.2214285714285715"/>
    <n v="85.5"/>
    <x v="4"/>
    <s v="rock"/>
    <d v="2013-05-06T07:00:55"/>
    <x v="1247"/>
  </r>
  <r>
    <n v="1248"/>
    <s v="The Vandies // Full length album!"/>
    <s v="The Vandies make pop rock in glorious Portland, Oregon. Help us fund our first full length album!"/>
    <n v="2500"/>
    <n v="3791"/>
    <x v="0"/>
    <s v="US"/>
    <s v="USD"/>
    <n v="1402642740"/>
    <n v="1399563953"/>
    <b v="1"/>
    <n v="59"/>
    <b v="1"/>
    <s v="music/rock"/>
    <n v="1.5164"/>
    <n v="64.254237288135599"/>
    <x v="4"/>
    <s v="rock"/>
    <d v="2014-06-13T06:59:00"/>
    <x v="1248"/>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d v="2012-07-07T17:46:51"/>
    <x v="1249"/>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d v="2014-09-06T15:25:31"/>
    <x v="1250"/>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d v="2011-09-25T19:32:47"/>
    <x v="125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d v="2013-10-24T23:42:49"/>
    <x v="1252"/>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d v="2014-09-03T18:48:27"/>
    <x v="1253"/>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d v="2011-01-01T04:59:00"/>
    <x v="125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d v="2013-12-01T21:17:32"/>
    <x v="12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d v="2012-02-12T22:03:51"/>
    <x v="1256"/>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d v="2011-04-03T01:03:10"/>
    <x v="1257"/>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d v="2013-08-31T14:40:12"/>
    <x v="1258"/>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d v="2014-06-09T03:59:00"/>
    <x v="1259"/>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d v="2014-02-26T20:13:40"/>
    <x v="1260"/>
  </r>
  <r>
    <n v="1261"/>
    <s v="The Puget EP's Vinyl Release"/>
    <s v="We just recorded a stellar EP and we're trying to put it out on vinyl.  Can you help these punx out?"/>
    <n v="2000"/>
    <n v="2025"/>
    <x v="0"/>
    <s v="US"/>
    <s v="USD"/>
    <n v="1390983227"/>
    <n v="1388391227"/>
    <b v="1"/>
    <n v="52"/>
    <b v="1"/>
    <s v="music/rock"/>
    <n v="1.0125"/>
    <n v="38.942307692307693"/>
    <x v="4"/>
    <s v="rock"/>
    <d v="2014-01-29T08:13:47"/>
    <x v="126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d v="2014-02-16T18:18:12"/>
    <x v="1262"/>
  </r>
  <r>
    <n v="1263"/>
    <s v="New Tropic Bombs EP ~ &quot;Return to Bomber Bay&quot;"/>
    <s v="A fresh batch of chaos from Toledo, Ohio's reggae-rockers, Tropic Bombs!"/>
    <n v="1500"/>
    <n v="1785"/>
    <x v="0"/>
    <s v="US"/>
    <s v="USD"/>
    <n v="1396054800"/>
    <n v="1393034470"/>
    <b v="1"/>
    <n v="41"/>
    <b v="1"/>
    <s v="music/rock"/>
    <n v="1.19"/>
    <n v="43.536585365853661"/>
    <x v="4"/>
    <s v="rock"/>
    <d v="2014-03-29T01:00:00"/>
    <x v="126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d v="2013-10-29T15:54:43"/>
    <x v="126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d v="2010-11-30T15:43:35"/>
    <x v="1265"/>
  </r>
  <r>
    <n v="1266"/>
    <s v="Sensory Station's First EP"/>
    <s v="We are looking to record our first EP produced by Aaron Harris (ISIS/Palms) at Studio West."/>
    <n v="9500"/>
    <n v="9545"/>
    <x v="0"/>
    <s v="US"/>
    <s v="USD"/>
    <n v="1389474145"/>
    <n v="1386882145"/>
    <b v="1"/>
    <n v="50"/>
    <b v="1"/>
    <s v="music/rock"/>
    <n v="1.0047368421052632"/>
    <n v="190.9"/>
    <x v="4"/>
    <s v="rock"/>
    <d v="2014-01-11T21:02:25"/>
    <x v="1266"/>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d v="2013-07-24T14:02:38"/>
    <x v="1267"/>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d v="2013-09-20T20:17:27"/>
    <x v="1268"/>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d v="2016-04-16T00:00:00"/>
    <x v="1269"/>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d v="2012-03-25T19:34:02"/>
    <x v="1270"/>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d v="2013-11-13T17:24:19"/>
    <x v="127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d v="2010-06-15T04:00:00"/>
    <x v="1272"/>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d v="2014-08-31T17:31:31"/>
    <x v="127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d v="2012-08-30T16:33:45"/>
    <x v="1274"/>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d v="2013-08-07T20:49:47"/>
    <x v="1275"/>
  </r>
  <r>
    <n v="1276"/>
    <s v="MR. DREAM GOES TO JAIL"/>
    <s v="Sponsor this Brooklyn punk band's debut seven-inch, MR. DREAM GOES TO JAIL."/>
    <n v="3000"/>
    <n v="3132.63"/>
    <x v="0"/>
    <s v="US"/>
    <s v="USD"/>
    <n v="1251777600"/>
    <n v="1247504047"/>
    <b v="1"/>
    <n v="68"/>
    <b v="1"/>
    <s v="music/rock"/>
    <n v="1.0442100000000001"/>
    <n v="46.06808823529412"/>
    <x v="4"/>
    <s v="rock"/>
    <d v="2009-09-01T04:00:00"/>
    <x v="1276"/>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d v="2012-09-04T13:29:07"/>
    <x v="127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d v="2014-06-25T02:00:00"/>
    <x v="1278"/>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d v="2014-03-24T01:22:50"/>
    <x v="1279"/>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d v="2011-03-01T18:10:54"/>
    <x v="1280"/>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d v="2013-07-28T17:50:36"/>
    <x v="128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d v="2013-12-09T04:59:00"/>
    <x v="1282"/>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d v="2013-03-11T04:00:00"/>
    <x v="1283"/>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d v="2016-12-31T16:59:00"/>
    <x v="1284"/>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d v="2015-06-20T13:59:35"/>
    <x v="128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d v="2015-02-17T14:00:00"/>
    <x v="1286"/>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d v="2015-06-12T14:54:16"/>
    <x v="1287"/>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d v="2016-08-10T04:00:00"/>
    <x v="1288"/>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d v="2017-01-04T03:14:05"/>
    <x v="1289"/>
  </r>
  <r>
    <n v="1290"/>
    <s v="I Died... I Came Back, ... Whatever"/>
    <s v="Sometimes your Heart has to STOP for your Life to START."/>
    <n v="3500"/>
    <n v="3800"/>
    <x v="0"/>
    <s v="US"/>
    <s v="USD"/>
    <n v="1429772340"/>
    <n v="1427121931"/>
    <b v="0"/>
    <n v="86"/>
    <b v="1"/>
    <s v="theater/plays"/>
    <n v="1.0857142857142856"/>
    <n v="44.186046511627907"/>
    <x v="1"/>
    <s v="plays"/>
    <d v="2015-04-23T06:59:00"/>
    <x v="129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d v="2015-04-07T07:00:00"/>
    <x v="1291"/>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d v="2015-10-06T22:59:00"/>
    <x v="1292"/>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d v="2015-11-14T17:49:31"/>
    <x v="1293"/>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d v="2015-10-19T11:00:00"/>
    <x v="1294"/>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d v="2015-07-29T17:00:00"/>
    <x v="1295"/>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d v="2016-03-14T00:12:53"/>
    <x v="1296"/>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d v="2016-05-01T17:55:58"/>
    <x v="1297"/>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d v="2016-04-28T16:20:32"/>
    <x v="1298"/>
  </r>
  <r>
    <n v="1299"/>
    <s v="The (out)Siders Project"/>
    <s v="A new work inspired by the classic novel and created by Dallas teens under the direction of professional artists."/>
    <n v="3500"/>
    <n v="4340"/>
    <x v="0"/>
    <s v="US"/>
    <s v="USD"/>
    <n v="1436902359"/>
    <n v="1434310359"/>
    <b v="0"/>
    <n v="32"/>
    <b v="1"/>
    <s v="theater/plays"/>
    <n v="1.24"/>
    <n v="135.625"/>
    <x v="1"/>
    <s v="plays"/>
    <d v="2015-07-14T19:32:39"/>
    <x v="129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d v="2016-06-01T18:57:00"/>
    <x v="13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d v="2015-07-21T03:00:00"/>
    <x v="1301"/>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d v="2016-12-01T02:23:31"/>
    <x v="1302"/>
  </r>
  <r>
    <n v="1303"/>
    <s v="Forward Arena Theatre Company: Summer Season"/>
    <s v="Groundbreaking queer theatre."/>
    <n v="3500"/>
    <n v="4559.13"/>
    <x v="0"/>
    <s v="GB"/>
    <s v="GBP"/>
    <n v="1469962800"/>
    <n v="1468578920"/>
    <b v="0"/>
    <n v="108"/>
    <b v="1"/>
    <s v="theater/plays"/>
    <n v="1.3026085714285716"/>
    <n v="42.214166666666671"/>
    <x v="1"/>
    <s v="plays"/>
    <d v="2016-07-31T11:00:00"/>
    <x v="130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d v="2017-03-13T03:40:05"/>
    <x v="1304"/>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d v="2016-07-21T17:30:00"/>
    <x v="130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d v="2014-12-04T10:58:54"/>
    <x v="1306"/>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d v="2016-02-17T12:04:39"/>
    <x v="1307"/>
  </r>
  <r>
    <n v="1308"/>
    <s v="Boost Band: Wristband Phone Charger (Canceled)"/>
    <s v="Boost Band, a wristband that charges any device"/>
    <n v="10000"/>
    <n v="1136"/>
    <x v="1"/>
    <s v="US"/>
    <s v="USD"/>
    <n v="1475937812"/>
    <n v="1472481812"/>
    <b v="0"/>
    <n v="38"/>
    <b v="0"/>
    <s v="technology/wearables"/>
    <n v="0.11360000000000001"/>
    <n v="29.894736842105264"/>
    <x v="2"/>
    <s v="wearables"/>
    <d v="2016-10-08T14:43:32"/>
    <x v="1308"/>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d v="2015-10-15T21:11:08"/>
    <x v="1309"/>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d v="2016-08-19T16:00:50"/>
    <x v="131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d v="2016-11-30T20:15:19"/>
    <x v="1311"/>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d v="2015-04-18T16:52:02"/>
    <x v="131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d v="2016-03-03T17:01:54"/>
    <x v="1313"/>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d v="2016-10-21T16:04:20"/>
    <x v="1314"/>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d v="2015-11-06T01:00:00"/>
    <x v="1315"/>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d v="2016-02-28T23:05:09"/>
    <x v="1316"/>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d v="2016-07-21T14:00:00"/>
    <x v="1317"/>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d v="2015-01-11T01:02:52"/>
    <x v="131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d v="2014-07-11T16:00:00"/>
    <x v="1319"/>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d v="2016-12-30T23:00:00"/>
    <x v="132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d v="2016-12-23T17:58:57"/>
    <x v="1321"/>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d v="2015-05-21T15:45:25"/>
    <x v="1322"/>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d v="2016-04-26T06:55:00"/>
    <x v="1323"/>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d v="2016-10-13T15:12:32"/>
    <x v="1324"/>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d v="2016-12-30T02:03:55"/>
    <x v="132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d v="2015-01-15T19:00:28"/>
    <x v="1326"/>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d v="2015-05-29T16:17:15"/>
    <x v="1327"/>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d v="2016-10-14T15:25:34"/>
    <x v="1328"/>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d v="2014-12-02T06:19:05"/>
    <x v="132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d v="2016-07-02T04:00:00"/>
    <x v="133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d v="2016-08-17T12:05:54"/>
    <x v="1331"/>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d v="2017-01-27T01:26:48"/>
    <x v="133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d v="2014-07-16T02:33:45"/>
    <x v="1333"/>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d v="2016-03-11T18:34:47"/>
    <x v="1334"/>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d v="2015-12-05T22:28:22"/>
    <x v="1335"/>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d v="2014-12-17T20:43:48"/>
    <x v="1336"/>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d v="2017-03-03T13:51:19"/>
    <x v="1337"/>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d v="2015-08-02T19:17:13"/>
    <x v="1338"/>
  </r>
  <r>
    <n v="1339"/>
    <s v="Linkoo (Canceled)"/>
    <s v="World's Smallest customizable Phone &amp; GPS Watch for kids !"/>
    <n v="50000"/>
    <n v="3317"/>
    <x v="1"/>
    <s v="US"/>
    <s v="USD"/>
    <n v="1418056315"/>
    <n v="1414164715"/>
    <b v="0"/>
    <n v="37"/>
    <b v="0"/>
    <s v="technology/wearables"/>
    <n v="6.6339999999999996E-2"/>
    <n v="89.648648648648646"/>
    <x v="2"/>
    <s v="wearables"/>
    <d v="2014-12-08T16:31:55"/>
    <x v="1339"/>
  </r>
  <r>
    <n v="1340"/>
    <s v="Glass Designs (Canceled)"/>
    <s v="I would like to make nicer, more stylish looking frames for the Google Glass using 3D printing technology."/>
    <n v="1680"/>
    <n v="0"/>
    <x v="1"/>
    <s v="US"/>
    <s v="USD"/>
    <n v="1408112253"/>
    <n v="1405520253"/>
    <b v="0"/>
    <n v="0"/>
    <b v="0"/>
    <s v="technology/wearables"/>
    <n v="0"/>
    <e v="#DIV/0!"/>
    <x v="2"/>
    <s v="wearables"/>
    <d v="2014-08-15T14:17:33"/>
    <x v="134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d v="2016-10-01T14:58:37"/>
    <x v="134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d v="2015-07-17T19:35:39"/>
    <x v="1342"/>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d v="2016-08-19T03:59:00"/>
    <x v="1343"/>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d v="2016-06-30T18:57:19"/>
    <x v="1344"/>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d v="2014-07-14T19:32:39"/>
    <x v="1345"/>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d v="2013-06-27T01:49:11"/>
    <x v="1346"/>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d v="2015-03-07T15:18:45"/>
    <x v="134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d v="2014-12-18T12:08:53"/>
    <x v="1348"/>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d v="2015-12-16T06:59:00"/>
    <x v="134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d v="2015-12-26T00:18:54"/>
    <x v="1350"/>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d v="2016-02-12T17:45:44"/>
    <x v="1351"/>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d v="2015-09-05T03:59:00"/>
    <x v="1352"/>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d v="2013-03-11T00:00:00"/>
    <x v="1353"/>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d v="2016-06-11T19:22:59"/>
    <x v="1354"/>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d v="2012-11-30T10:00:00"/>
    <x v="135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d v="2013-07-05T00:56:00"/>
    <x v="1356"/>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d v="2013-03-01T05:59:00"/>
    <x v="1357"/>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d v="2011-06-25T13:42:03"/>
    <x v="1358"/>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d v="2011-07-06T19:33:10"/>
    <x v="1359"/>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d v="2012-08-02T21:37:00"/>
    <x v="136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d v="2014-06-21T17:12:52"/>
    <x v="1361"/>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d v="2013-09-07T22:25:31"/>
    <x v="1362"/>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d v="2016-02-15T07:59:00"/>
    <x v="1363"/>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d v="2015-01-07T16:41:46"/>
    <x v="136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d v="2015-03-16T16:35:52"/>
    <x v="1365"/>
  </r>
  <r>
    <n v="1366"/>
    <s v="Kick It! A Tribute to the A.K.s"/>
    <s v="A musical memorial for Alexi Petersen."/>
    <n v="7500"/>
    <n v="9486.69"/>
    <x v="0"/>
    <s v="US"/>
    <s v="USD"/>
    <n v="1417049663"/>
    <n v="1413158063"/>
    <b v="0"/>
    <n v="147"/>
    <b v="1"/>
    <s v="music/rock"/>
    <n v="1.2648920000000001"/>
    <n v="64.535306122448986"/>
    <x v="4"/>
    <s v="rock"/>
    <d v="2014-11-27T00:54:23"/>
    <x v="1366"/>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d v="2015-11-14T01:04:10"/>
    <x v="1367"/>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d v="2015-06-15T04:34:54"/>
    <x v="1368"/>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d v="2014-04-11T14:15:46"/>
    <x v="1369"/>
  </r>
  <r>
    <n v="1370"/>
    <s v="Food On You presents Baby's First Parental Advisory"/>
    <s v="Songs about the first year of parenthood, often inappropriate for children"/>
    <n v="1500"/>
    <n v="1555"/>
    <x v="0"/>
    <s v="US"/>
    <s v="USD"/>
    <n v="1381881890"/>
    <n v="1380585890"/>
    <b v="0"/>
    <n v="20"/>
    <b v="1"/>
    <s v="music/rock"/>
    <n v="1.0366666666666666"/>
    <n v="77.75"/>
    <x v="4"/>
    <s v="rock"/>
    <d v="2013-10-16T00:04:50"/>
    <x v="137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d v="2015-05-07T18:12:22"/>
    <x v="1371"/>
  </r>
  <r>
    <n v="1372"/>
    <s v="Ted Lukas &amp; the Misled new CD - &quot;FEED&quot;"/>
    <s v="Please help us raise funds to press our new CD!"/>
    <n v="500"/>
    <n v="620"/>
    <x v="0"/>
    <s v="US"/>
    <s v="USD"/>
    <n v="1342115132"/>
    <n v="1339523132"/>
    <b v="0"/>
    <n v="16"/>
    <b v="1"/>
    <s v="music/rock"/>
    <n v="1.24"/>
    <n v="38.75"/>
    <x v="4"/>
    <s v="rock"/>
    <d v="2012-07-12T17:45:32"/>
    <x v="1372"/>
  </r>
  <r>
    <n v="1373"/>
    <s v="Broccoli Samurai: Tour Van or Bust!"/>
    <s v="Help Broccoli Samurai raise money to get a new van and continue bringing you the jams!"/>
    <n v="10000"/>
    <n v="10501"/>
    <x v="0"/>
    <s v="US"/>
    <s v="USD"/>
    <n v="1483138233"/>
    <n v="1480546233"/>
    <b v="0"/>
    <n v="52"/>
    <b v="1"/>
    <s v="music/rock"/>
    <n v="1.0501"/>
    <n v="201.94230769230768"/>
    <x v="4"/>
    <s v="rock"/>
    <d v="2016-12-30T22:50:33"/>
    <x v="137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d v="2016-03-25T02:53:08"/>
    <x v="1374"/>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d v="2017-01-15T01:35:19"/>
    <x v="1375"/>
  </r>
  <r>
    <n v="1376"/>
    <s v="Dead Pirates / HIGHMARE LP 2nd pressing"/>
    <s v="Dead Pirates are planning a second pressing of HIGHMARE LP, who wants one ?"/>
    <n v="3700"/>
    <n v="9342"/>
    <x v="0"/>
    <s v="GB"/>
    <s v="GBP"/>
    <n v="1480784606"/>
    <n v="1478189006"/>
    <b v="0"/>
    <n v="168"/>
    <b v="1"/>
    <s v="music/rock"/>
    <n v="2.5248648648648651"/>
    <n v="55.607142857142854"/>
    <x v="4"/>
    <s v="rock"/>
    <d v="2016-12-03T17:03:26"/>
    <x v="137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d v="2017-02-03T04:11:00"/>
    <x v="1377"/>
  </r>
  <r>
    <n v="1378"/>
    <s v="SIX BY SEVEN"/>
    <s v="A psychedelic post rock masterpiece!"/>
    <n v="2000"/>
    <n v="4067"/>
    <x v="0"/>
    <s v="GB"/>
    <s v="GBP"/>
    <n v="1470075210"/>
    <n v="1468779210"/>
    <b v="0"/>
    <n v="133"/>
    <b v="1"/>
    <s v="music/rock"/>
    <n v="2.0335000000000001"/>
    <n v="30.578947368421051"/>
    <x v="4"/>
    <s v="rock"/>
    <d v="2016-08-01T18:13:30"/>
    <x v="1378"/>
  </r>
  <r>
    <n v="1379"/>
    <s v="J. Walter Makes a Record"/>
    <s v="---------The long-awaited debut full-length from Justin Ruddy--------"/>
    <n v="10000"/>
    <n v="11160"/>
    <x v="0"/>
    <s v="US"/>
    <s v="USD"/>
    <n v="1433504876"/>
    <n v="1430912876"/>
    <b v="0"/>
    <n v="151"/>
    <b v="1"/>
    <s v="music/rock"/>
    <n v="1.1160000000000001"/>
    <n v="73.907284768211923"/>
    <x v="4"/>
    <s v="rock"/>
    <d v="2015-06-05T11:47:56"/>
    <x v="1379"/>
  </r>
  <r>
    <n v="1380"/>
    <s v="BARNFEST 2015"/>
    <s v="A DIY MUSIC FESTIVAL FROM ST. LOUIS MO! Bands make their own festival, help make it legit!"/>
    <n v="25"/>
    <n v="106"/>
    <x v="0"/>
    <s v="US"/>
    <s v="USD"/>
    <n v="1433815200"/>
    <n v="1431886706"/>
    <b v="0"/>
    <n v="5"/>
    <b v="1"/>
    <s v="music/rock"/>
    <n v="4.24"/>
    <n v="21.2"/>
    <x v="4"/>
    <s v="rock"/>
    <d v="2015-06-09T02:00:00"/>
    <x v="138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d v="2016-12-29T05:08:45"/>
    <x v="1381"/>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d v="2013-05-06T19:12:16"/>
    <x v="1382"/>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d v="2016-12-23T01:47:58"/>
    <x v="1383"/>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d v="2015-07-05T17:38:42"/>
    <x v="1384"/>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d v="2016-04-29T12:11:00"/>
    <x v="1385"/>
  </r>
  <r>
    <n v="1386"/>
    <s v="MALTESE CROSS: The First Album"/>
    <s v="We are a classic hard rock/heavy metal band just trying to keep rock alive!"/>
    <n v="400"/>
    <n v="875"/>
    <x v="0"/>
    <s v="US"/>
    <s v="USD"/>
    <n v="1438183889"/>
    <n v="1435591889"/>
    <b v="0"/>
    <n v="14"/>
    <b v="1"/>
    <s v="music/rock"/>
    <n v="2.1875"/>
    <n v="62.5"/>
    <x v="4"/>
    <s v="rock"/>
    <d v="2015-07-29T15:31:29"/>
    <x v="1386"/>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d v="2015-06-03T04:30:00"/>
    <x v="1387"/>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d v="2016-10-17T16:14:00"/>
    <x v="1388"/>
  </r>
  <r>
    <n v="1389"/>
    <s v="Pre-order DANCEHALL's first record!!!"/>
    <s v="Help fund the pressing of DANCEHALL's first record by pre-ordering it in advance!!!"/>
    <n v="500"/>
    <n v="727"/>
    <x v="0"/>
    <s v="GB"/>
    <s v="GBP"/>
    <n v="1471087957"/>
    <n v="1468495957"/>
    <b v="0"/>
    <n v="34"/>
    <b v="1"/>
    <s v="music/rock"/>
    <n v="1.454"/>
    <n v="21.382352941176471"/>
    <x v="4"/>
    <s v="rock"/>
    <d v="2016-08-13T11:32:37"/>
    <x v="1389"/>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d v="2015-04-27T17:12:00"/>
    <x v="139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d v="2015-08-22T04:59:00"/>
    <x v="1391"/>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d v="2016-03-03T03:43:06"/>
    <x v="1392"/>
  </r>
  <r>
    <n v="1393"/>
    <s v="WolfHunt | Social Commentary Rock Project"/>
    <s v="Rock n' Roll tales of our times"/>
    <n v="10000"/>
    <n v="10235"/>
    <x v="0"/>
    <s v="US"/>
    <s v="USD"/>
    <n v="1470068523"/>
    <n v="1467476523"/>
    <b v="0"/>
    <n v="52"/>
    <b v="1"/>
    <s v="music/rock"/>
    <n v="1.0235000000000001"/>
    <n v="196.82692307692307"/>
    <x v="4"/>
    <s v="rock"/>
    <d v="2016-08-01T16:22:03"/>
    <x v="139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d v="2017-03-01T03:00:00"/>
    <x v="1394"/>
  </r>
  <r>
    <n v="1395"/>
    <s v="Quiet Oaks Full Length Album"/>
    <s v="Help Quiet Oaks record their debut album!!!"/>
    <n v="3500"/>
    <n v="3916"/>
    <x v="0"/>
    <s v="US"/>
    <s v="USD"/>
    <n v="1484430481"/>
    <n v="1481838481"/>
    <b v="0"/>
    <n v="82"/>
    <b v="1"/>
    <s v="music/rock"/>
    <n v="1.1188571428571428"/>
    <n v="47.756097560975611"/>
    <x v="4"/>
    <s v="rock"/>
    <d v="2017-01-14T21:48:01"/>
    <x v="1395"/>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d v="2015-02-13T23:58:02"/>
    <x v="1396"/>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d v="2016-10-27T21:19:00"/>
    <x v="1397"/>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d v="2016-07-05T20:58:54"/>
    <x v="1398"/>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d v="2014-10-07T00:06:13"/>
    <x v="1399"/>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d v="2016-06-12T05:30:00"/>
    <x v="14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d v="2013-05-26T23:54:34"/>
    <x v="1401"/>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d v="2015-05-01T00:16:51"/>
    <x v="1402"/>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d v="2013-07-26T01:30:35"/>
    <x v="1403"/>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d v="2015-02-22T12:14:45"/>
    <x v="1404"/>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d v="2014-11-28T17:20:01"/>
    <x v="1405"/>
  </r>
  <r>
    <n v="1406"/>
    <s v="Man Down! Translation project"/>
    <s v="The White coat and the battle dress uniform"/>
    <n v="12000"/>
    <n v="15"/>
    <x v="2"/>
    <s v="IT"/>
    <s v="EUR"/>
    <n v="1449914400"/>
    <n v="1445336607"/>
    <b v="0"/>
    <n v="3"/>
    <b v="0"/>
    <s v="publishing/translations"/>
    <n v="1.25E-3"/>
    <n v="5"/>
    <x v="3"/>
    <s v="translations"/>
    <d v="2015-12-12T10:00:00"/>
    <x v="1406"/>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d v="2014-08-12T12:52:58"/>
    <x v="1407"/>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d v="2015-11-13T21:55:56"/>
    <x v="1408"/>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d v="2015-01-01T04:12:15"/>
    <x v="1409"/>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d v="2016-06-03T07:38:40"/>
    <x v="141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d v="2015-02-06T01:25:00"/>
    <x v="1411"/>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d v="2014-12-04T01:31:39"/>
    <x v="1412"/>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d v="2016-02-20T10:29:30"/>
    <x v="1413"/>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d v="2017-01-03T06:04:27"/>
    <x v="1414"/>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d v="2015-08-16T16:13:11"/>
    <x v="1415"/>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d v="2015-11-21T23:13:39"/>
    <x v="1416"/>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d v="2015-09-15T11:11:00"/>
    <x v="1417"/>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d v="2016-02-25T10:57:14"/>
    <x v="1418"/>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d v="2016-10-09T10:56:59"/>
    <x v="1419"/>
  </r>
  <r>
    <n v="1420"/>
    <s v="Shakespeare in the Hood - Romeo and Juliet"/>
    <s v="Help me butcher Shakespeare in a satirical fashion."/>
    <n v="110"/>
    <n v="3"/>
    <x v="2"/>
    <s v="US"/>
    <s v="USD"/>
    <n v="1467129686"/>
    <n v="1464969686"/>
    <b v="0"/>
    <n v="3"/>
    <b v="0"/>
    <s v="publishing/translations"/>
    <n v="2.7272727272727271E-2"/>
    <n v="1"/>
    <x v="3"/>
    <s v="translations"/>
    <d v="2016-06-28T16:01:26"/>
    <x v="142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d v="2015-02-08T21:58:29"/>
    <x v="142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d v="2016-09-21T05:45:04"/>
    <x v="142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d v="2016-01-01T08:38:51"/>
    <x v="1423"/>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d v="2016-11-15T18:13:22"/>
    <x v="142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d v="2015-04-29T03:09:19"/>
    <x v="1425"/>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d v="2015-08-24T09:22:00"/>
    <x v="1426"/>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d v="2016-09-18T20:26:25"/>
    <x v="1427"/>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d v="2016-04-02T08:06:57"/>
    <x v="1428"/>
  </r>
  <r>
    <n v="1429"/>
    <s v="10 P.M."/>
    <s v="A guy in his 30's tries to live his &quot;American Dream&quot;, but quickly it turns into a nightmare. (A Novel)"/>
    <n v="10000"/>
    <n v="0"/>
    <x v="2"/>
    <s v="US"/>
    <s v="USD"/>
    <n v="1428629242"/>
    <n v="1426037242"/>
    <b v="0"/>
    <n v="0"/>
    <b v="0"/>
    <s v="publishing/translations"/>
    <n v="0"/>
    <e v="#DIV/0!"/>
    <x v="3"/>
    <s v="translations"/>
    <d v="2015-04-10T01:27:22"/>
    <x v="1429"/>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d v="2014-12-19T19:31:28"/>
    <x v="1430"/>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d v="2015-11-26T06:03:36"/>
    <x v="1431"/>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d v="2015-07-20T18:43:48"/>
    <x v="1432"/>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d v="2016-12-10T11:00:00"/>
    <x v="1433"/>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d v="2015-06-08T15:00:00"/>
    <x v="1434"/>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d v="2015-10-11T18:43:40"/>
    <x v="1435"/>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d v="2016-02-21T08:24:17"/>
    <x v="1436"/>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d v="2014-07-13T04:59:00"/>
    <x v="1437"/>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d v="2016-04-27T13:55:00"/>
    <x v="1438"/>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d v="2015-03-07T19:55:01"/>
    <x v="1439"/>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d v="2016-05-26T17:57:43"/>
    <x v="144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d v="2015-09-11T18:22:49"/>
    <x v="1441"/>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d v="2016-05-25T15:29:18"/>
    <x v="144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d v="2017-01-02T22:13:29"/>
    <x v="1443"/>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d v="2015-09-12T20:57:42"/>
    <x v="1444"/>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d v="2015-06-14T13:00:55"/>
    <x v="144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d v="2016-04-21T10:44:38"/>
    <x v="1446"/>
  </r>
  <r>
    <n v="1447"/>
    <s v="Indian Language Dictionary"/>
    <s v="I'm creating a dictionary of multiple Indian languages."/>
    <n v="500000"/>
    <n v="75"/>
    <x v="2"/>
    <s v="US"/>
    <s v="USD"/>
    <n v="1467999134"/>
    <n v="1465407134"/>
    <b v="0"/>
    <n v="3"/>
    <b v="0"/>
    <s v="publishing/translations"/>
    <n v="1.4999999999999999E-4"/>
    <n v="25"/>
    <x v="3"/>
    <s v="translations"/>
    <d v="2016-07-08T17:32:14"/>
    <x v="1447"/>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d v="2015-05-22T05:25:00"/>
    <x v="1448"/>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d v="2015-05-10T19:28:25"/>
    <x v="1449"/>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d v="2016-02-20T04:06:37"/>
    <x v="1450"/>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d v="2014-11-19T00:00:59"/>
    <x v="1451"/>
  </r>
  <r>
    <n v="1452"/>
    <s v="The Judo Preservation Project (Canceled)"/>
    <s v="I am gathering rare, out-of-print Judo books for preservation, translation and sharing."/>
    <n v="14000"/>
    <n v="0"/>
    <x v="1"/>
    <s v="US"/>
    <s v="USD"/>
    <n v="1406566363"/>
    <n v="1403974363"/>
    <b v="0"/>
    <n v="0"/>
    <b v="0"/>
    <s v="publishing/translations"/>
    <n v="0"/>
    <e v="#DIV/0!"/>
    <x v="3"/>
    <s v="translations"/>
    <d v="2014-07-28T16:52:43"/>
    <x v="145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d v="2017-04-15T15:42:27"/>
    <x v="1453"/>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d v="2016-04-24T21:59:00"/>
    <x v="1454"/>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d v="2014-09-05T13:39:00"/>
    <x v="1455"/>
  </r>
  <r>
    <n v="1456"/>
    <s v="Sometimes you don't need love (Canceled)"/>
    <s v="English Version of my auto-published novel"/>
    <n v="5000"/>
    <n v="145"/>
    <x v="1"/>
    <s v="IT"/>
    <s v="EUR"/>
    <n v="1483459365"/>
    <n v="1480867365"/>
    <b v="0"/>
    <n v="3"/>
    <b v="0"/>
    <s v="publishing/translations"/>
    <n v="2.9000000000000001E-2"/>
    <n v="48.333333333333336"/>
    <x v="3"/>
    <s v="translations"/>
    <d v="2017-01-03T16:02:45"/>
    <x v="1456"/>
  </r>
  <r>
    <n v="1457"/>
    <s v="Hey! I&quot;m not invisable, I am Just Old (Canceled)"/>
    <s v="Age is more than just a number, I hope your younger than you feel."/>
    <n v="6000"/>
    <n v="0"/>
    <x v="1"/>
    <s v="US"/>
    <s v="USD"/>
    <n v="1447281044"/>
    <n v="1444685444"/>
    <b v="0"/>
    <n v="0"/>
    <b v="0"/>
    <s v="publishing/translations"/>
    <n v="0"/>
    <e v="#DIV/0!"/>
    <x v="3"/>
    <s v="translations"/>
    <d v="2015-11-11T22:30:44"/>
    <x v="145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d v="2014-08-11T04:00:00"/>
    <x v="1458"/>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d v="2015-12-02T17:25:00"/>
    <x v="1459"/>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d v="2014-11-30T23:45:00"/>
    <x v="146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d v="2014-10-21T00:00:00"/>
    <x v="1461"/>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d v="2013-04-10T15:54:31"/>
    <x v="1462"/>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d v="2013-04-07T20:52:18"/>
    <x v="1463"/>
  </r>
  <r>
    <n v="1464"/>
    <s v="Science Studio"/>
    <s v="The Best Science Media on the Web"/>
    <n v="5000"/>
    <n v="8160"/>
    <x v="0"/>
    <s v="US"/>
    <s v="USD"/>
    <n v="1361029958"/>
    <n v="1358437958"/>
    <b v="1"/>
    <n v="234"/>
    <b v="1"/>
    <s v="publishing/radio &amp; podcasts"/>
    <n v="1.6319999999999999"/>
    <n v="34.871794871794869"/>
    <x v="3"/>
    <s v="radio &amp; podcasts"/>
    <d v="2013-02-16T15:52:38"/>
    <x v="146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d v="2012-03-22T03:00:00"/>
    <x v="146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d v="2016-01-12T05:00:00"/>
    <x v="1466"/>
  </r>
  <r>
    <n v="1467"/>
    <s v="Radio Ambulante"/>
    <s v="We are a new Spanish language podcast telling uniquely Latin American stories."/>
    <n v="40000"/>
    <n v="46032"/>
    <x v="0"/>
    <s v="US"/>
    <s v="USD"/>
    <n v="1332699285"/>
    <n v="1327518885"/>
    <b v="1"/>
    <n v="600"/>
    <b v="1"/>
    <s v="publishing/radio &amp; podcasts"/>
    <n v="1.1508"/>
    <n v="76.72"/>
    <x v="3"/>
    <s v="radio &amp; podcasts"/>
    <d v="2012-03-25T18:14:45"/>
    <x v="1467"/>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d v="2011-06-12T00:20:49"/>
    <x v="1468"/>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d v="2013-02-15T14:21:49"/>
    <x v="146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d v="2012-12-28T19:51:03"/>
    <x v="147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d v="2015-04-09T22:58:54"/>
    <x v="1471"/>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d v="2013-10-16T13:01:43"/>
    <x v="1472"/>
  </r>
  <r>
    <n v="1473"/>
    <s v="ONE LOVES ONLY FORM"/>
    <s v="Public Radio Project"/>
    <n v="1500"/>
    <n v="1807.74"/>
    <x v="0"/>
    <s v="US"/>
    <s v="USD"/>
    <n v="1330644639"/>
    <n v="1328052639"/>
    <b v="1"/>
    <n v="47"/>
    <b v="1"/>
    <s v="publishing/radio &amp; podcasts"/>
    <n v="1.20516"/>
    <n v="38.462553191489363"/>
    <x v="3"/>
    <s v="radio &amp; podcasts"/>
    <d v="2012-03-01T23:30:39"/>
    <x v="1473"/>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d v="2013-09-13T17:28:12"/>
    <x v="147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d v="2014-12-20T04:59:00"/>
    <x v="1475"/>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d v="2011-09-10T01:00:22"/>
    <x v="147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d v="2011-12-23T03:00:00"/>
    <x v="1477"/>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d v="2013-05-14T20:55:13"/>
    <x v="1478"/>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d v="2014-05-10T03:59:00"/>
    <x v="1479"/>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d v="2013-07-26T17:00:00"/>
    <x v="148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d v="2013-11-02T22:09:05"/>
    <x v="1481"/>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d v="2012-09-07T07:51:00"/>
    <x v="1482"/>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d v="2016-07-22T04:37:55"/>
    <x v="1483"/>
  </r>
  <r>
    <n v="1484"/>
    <s v="a book called filtered down thru the stars"/>
    <s v="The mussings of an old wizard"/>
    <n v="2000"/>
    <n v="0"/>
    <x v="2"/>
    <s v="US"/>
    <s v="USD"/>
    <n v="1342882260"/>
    <n v="1337834963"/>
    <b v="0"/>
    <n v="0"/>
    <b v="0"/>
    <s v="publishing/fiction"/>
    <n v="0"/>
    <e v="#DIV/0!"/>
    <x v="3"/>
    <s v="fiction"/>
    <d v="2012-07-21T14:51:00"/>
    <x v="1484"/>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d v="2015-06-20T19:06:13"/>
    <x v="148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d v="2015-02-27T04:02:41"/>
    <x v="1486"/>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d v="2016-08-02T22:01:11"/>
    <x v="1487"/>
  </r>
  <r>
    <n v="1488"/>
    <s v="Nanolution"/>
    <s v="A blockbuster sci-fi adventure. What would you do if one day your life changed to beyond the imaginable?"/>
    <n v="15000"/>
    <n v="360"/>
    <x v="2"/>
    <s v="AU"/>
    <s v="AUD"/>
    <n v="1388928660"/>
    <n v="1386336660"/>
    <b v="0"/>
    <n v="6"/>
    <b v="0"/>
    <s v="publishing/fiction"/>
    <n v="2.4E-2"/>
    <n v="60"/>
    <x v="3"/>
    <s v="fiction"/>
    <d v="2014-01-05T13:31:00"/>
    <x v="1488"/>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d v="2012-11-15T15:40:52"/>
    <x v="148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d v="2013-10-02T13:27:54"/>
    <x v="1490"/>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d v="2015-02-15T15:38:00"/>
    <x v="1491"/>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d v="2011-06-18T21:14:06"/>
    <x v="1492"/>
  </r>
  <r>
    <n v="1493"/>
    <s v="The Great Grand Zeppelin Chase"/>
    <s v="Help illustrate the sequel to the bestselling _x000a_The Transylvania Flying Squad of Detectives"/>
    <n v="2400"/>
    <n v="0"/>
    <x v="2"/>
    <s v="US"/>
    <s v="USD"/>
    <n v="1371415675"/>
    <n v="1368823675"/>
    <b v="0"/>
    <n v="0"/>
    <b v="0"/>
    <s v="publishing/fiction"/>
    <n v="0"/>
    <e v="#DIV/0!"/>
    <x v="3"/>
    <s v="fiction"/>
    <d v="2013-06-16T20:47:55"/>
    <x v="1493"/>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d v="2015-04-03T15:38:00"/>
    <x v="1494"/>
  </r>
  <r>
    <n v="1495"/>
    <s v="A Magical Bildungsroman with a Female Heroine"/>
    <s v="The Adventures of Penelope Hawthorne. Part One: The Spellbook of Dracone."/>
    <n v="2000"/>
    <n v="0"/>
    <x v="2"/>
    <s v="US"/>
    <s v="USD"/>
    <n v="1314471431"/>
    <n v="1311879431"/>
    <b v="0"/>
    <n v="0"/>
    <b v="0"/>
    <s v="publishing/fiction"/>
    <n v="0"/>
    <e v="#DIV/0!"/>
    <x v="3"/>
    <s v="fiction"/>
    <d v="2011-08-27T18:57:11"/>
    <x v="1495"/>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d v="2014-09-16T11:24:19"/>
    <x v="1496"/>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d v="2013-07-31T19:43:00"/>
    <x v="1497"/>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d v="2014-09-03T23:36:18"/>
    <x v="149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d v="2016-08-05T00:10:33"/>
    <x v="1499"/>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d v="2013-05-01T21:42:37"/>
    <x v="1500"/>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d v="2015-07-08T14:00:23"/>
    <x v="1501"/>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d v="2016-03-25T22:00:00"/>
    <x v="150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d v="2016-10-23T08:20:01"/>
    <x v="1503"/>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d v="2014-06-10T08:33:00"/>
    <x v="15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d v="2016-03-22T20:01:00"/>
    <x v="1505"/>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d v="2014-07-24T18:51:44"/>
    <x v="1506"/>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d v="2010-05-15T08:10:00"/>
    <x v="150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d v="2014-06-27T14:44:41"/>
    <x v="1508"/>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d v="2017-02-14T22:59:00"/>
    <x v="1509"/>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d v="2014-07-19T09:14:38"/>
    <x v="1510"/>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d v="2015-11-18T15:00:04"/>
    <x v="151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d v="2017-02-05T16:25:39"/>
    <x v="1512"/>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d v="2014-07-16T15:17:46"/>
    <x v="1513"/>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d v="2015-09-27T14:20:40"/>
    <x v="1514"/>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d v="2016-03-16T05:04:57"/>
    <x v="1515"/>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d v="2016-10-06T14:00:00"/>
    <x v="1516"/>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d v="2014-12-06T06:00:00"/>
    <x v="1517"/>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d v="2014-05-31T19:40:52"/>
    <x v="1518"/>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d v="2014-06-20T21:59:00"/>
    <x v="1519"/>
  </r>
  <r>
    <n v="1520"/>
    <s v="TULIPS"/>
    <s v="A self-published photography book by Andrew Miksys from his new series about Belarus"/>
    <n v="18000"/>
    <n v="18625"/>
    <x v="0"/>
    <s v="US"/>
    <s v="USD"/>
    <n v="1418961600"/>
    <n v="1415824513"/>
    <b v="1"/>
    <n v="167"/>
    <b v="1"/>
    <s v="photography/photobooks"/>
    <n v="1.0347222222222223"/>
    <n v="111.52694610778443"/>
    <x v="8"/>
    <s v="photobooks"/>
    <d v="2014-12-19T04:00:00"/>
    <x v="152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d v="2016-06-07T04:01:31"/>
    <x v="152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d v="2014-10-17T19:55:39"/>
    <x v="1522"/>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d v="2014-12-23T00:00:00"/>
    <x v="1523"/>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d v="2017-02-20T12:01:30"/>
    <x v="1524"/>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d v="2016-08-18T16:52:18"/>
    <x v="1525"/>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d v="2016-01-19T06:37:27"/>
    <x v="1526"/>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d v="2017-03-14T13:24:46"/>
    <x v="1527"/>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d v="2017-02-01T00:00:00"/>
    <x v="1528"/>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d v="2015-03-19T14:05:20"/>
    <x v="1529"/>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d v="2015-10-23T18:24:55"/>
    <x v="153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d v="2014-12-01T03:00:00"/>
    <x v="1531"/>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d v="2016-02-15T15:00:00"/>
    <x v="1532"/>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d v="2016-05-02T03:59:00"/>
    <x v="1533"/>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d v="2015-09-04T16:11:02"/>
    <x v="1534"/>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d v="2016-05-23T22:00:00"/>
    <x v="1535"/>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d v="2015-08-27T19:15:10"/>
    <x v="1536"/>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d v="2016-08-06T18:00:00"/>
    <x v="1537"/>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d v="2015-01-22T18:46:10"/>
    <x v="1538"/>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d v="2017-01-03T22:03:39"/>
    <x v="15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d v="2014-11-26T01:15:00"/>
    <x v="154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d v="2014-12-31T17:05:38"/>
    <x v="1541"/>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d v="2015-06-30T23:55:00"/>
    <x v="1542"/>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d v="2014-11-22T13:13:54"/>
    <x v="1543"/>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d v="2015-04-01T00:18:00"/>
    <x v="1544"/>
  </r>
  <r>
    <n v="1545"/>
    <s v="Nevada County Hearts"/>
    <s v="&quot;He will not be a wise man who does not study human hearts!&quot;_x000a_Hope in natural art, creation!"/>
    <n v="3000"/>
    <n v="1"/>
    <x v="2"/>
    <s v="US"/>
    <s v="USD"/>
    <n v="1425330960"/>
    <n v="1422393234"/>
    <b v="0"/>
    <n v="1"/>
    <b v="0"/>
    <s v="photography/nature"/>
    <n v="3.3333333333333332E-4"/>
    <n v="1"/>
    <x v="8"/>
    <s v="nature"/>
    <d v="2015-03-02T21:16:00"/>
    <x v="1545"/>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d v="2014-09-17T05:06:39"/>
    <x v="1546"/>
  </r>
  <r>
    <n v="1547"/>
    <s v="Sound Photography"/>
    <s v="I have produced a limited number (100) of five 8x10 prints of mixed photography I would like to share with you."/>
    <n v="20"/>
    <n v="0"/>
    <x v="2"/>
    <s v="US"/>
    <s v="USD"/>
    <n v="1487844882"/>
    <n v="1487240082"/>
    <b v="0"/>
    <n v="0"/>
    <b v="0"/>
    <s v="photography/nature"/>
    <n v="0"/>
    <e v="#DIV/0!"/>
    <x v="8"/>
    <s v="nature"/>
    <d v="2017-02-23T10:14:42"/>
    <x v="1547"/>
  </r>
  <r>
    <n v="1548"/>
    <s v="Change the World through Color"/>
    <s v="Beauty is in the eye of the beholder and I want to inspire conservation through color."/>
    <n v="700"/>
    <n v="60"/>
    <x v="2"/>
    <s v="US"/>
    <s v="USD"/>
    <n v="1447020620"/>
    <n v="1444425020"/>
    <b v="0"/>
    <n v="1"/>
    <b v="0"/>
    <s v="photography/nature"/>
    <n v="8.5714285714285715E-2"/>
    <n v="60"/>
    <x v="8"/>
    <s v="nature"/>
    <d v="2015-11-08T22:10:20"/>
    <x v="1548"/>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d v="2015-11-03T04:15:59"/>
    <x v="154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d v="2016-05-12T10:47:14"/>
    <x v="1550"/>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d v="2015-05-27T19:47:19"/>
    <x v="155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d v="2014-10-01T03:59:00"/>
    <x v="1552"/>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d v="2015-09-02T06:47:27"/>
    <x v="1553"/>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d v="2015-08-02T06:03:10"/>
    <x v="1554"/>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d v="2015-09-17T17:00:00"/>
    <x v="1555"/>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d v="2016-07-04T03:40:24"/>
    <x v="1556"/>
  </r>
  <r>
    <n v="1557"/>
    <s v="Reflecting Light Photo"/>
    <s v="I have always been captivated by photography, Now I am trying to set up my own company and publish my pictures."/>
    <n v="2500"/>
    <n v="100"/>
    <x v="2"/>
    <s v="US"/>
    <s v="USD"/>
    <n v="1411227633"/>
    <n v="1408549233"/>
    <b v="0"/>
    <n v="1"/>
    <b v="0"/>
    <s v="photography/nature"/>
    <n v="0.04"/>
    <n v="100"/>
    <x v="8"/>
    <s v="nature"/>
    <d v="2014-09-20T15:40:33"/>
    <x v="1557"/>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d v="2015-08-28T12:12:00"/>
    <x v="1558"/>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d v="2015-04-29T01:16:39"/>
    <x v="155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d v="2014-11-13T01:29:53"/>
    <x v="1560"/>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d v="2013-11-07T02:00:03"/>
    <x v="1561"/>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d v="2009-12-02T00:50:00"/>
    <x v="1562"/>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d v="2014-03-14T16:49:11"/>
    <x v="156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d v="2015-05-28T20:05:00"/>
    <x v="1564"/>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d v="2011-06-08T17:31:01"/>
    <x v="1565"/>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d v="2016-07-27T22:00:00"/>
    <x v="1566"/>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d v="2014-02-17T00:00:00"/>
    <x v="1567"/>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d v="2014-12-24T01:29:45"/>
    <x v="1568"/>
  </r>
  <r>
    <n v="1569"/>
    <s v="to be removed (Canceled)"/>
    <s v="to be removed"/>
    <n v="30000"/>
    <n v="0"/>
    <x v="1"/>
    <s v="US"/>
    <s v="USD"/>
    <n v="1369498714"/>
    <n v="1366906714"/>
    <b v="0"/>
    <n v="0"/>
    <b v="0"/>
    <s v="publishing/art books"/>
    <n v="0"/>
    <e v="#DIV/0!"/>
    <x v="3"/>
    <s v="art books"/>
    <d v="2013-05-25T16:18:34"/>
    <x v="1569"/>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d v="2016-04-08T18:31:22"/>
    <x v="1570"/>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d v="2015-06-19T18:28:03"/>
    <x v="1571"/>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d v="2016-02-28T23:59:00"/>
    <x v="157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d v="2017-04-01T03:59:00"/>
    <x v="1573"/>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d v="2015-02-17T22:15:29"/>
    <x v="1574"/>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d v="2014-07-09T12:34:56"/>
    <x v="1575"/>
  </r>
  <r>
    <n v="1576"/>
    <s v="The Obsessive Line Collection (Canceled)"/>
    <s v="For the publication of my first 3 books: an Art book, a graphic novel, and a coloring book"/>
    <n v="5000"/>
    <n v="650"/>
    <x v="1"/>
    <s v="US"/>
    <s v="USD"/>
    <n v="1435698368"/>
    <n v="1431810368"/>
    <b v="0"/>
    <n v="10"/>
    <b v="0"/>
    <s v="publishing/art books"/>
    <n v="0.13"/>
    <n v="65"/>
    <x v="3"/>
    <s v="art books"/>
    <d v="2015-06-30T21:06:08"/>
    <x v="1576"/>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d v="2012-07-24T20:20:48"/>
    <x v="1577"/>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d v="2010-09-02T02:00:00"/>
    <x v="1578"/>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d v="2013-08-28T23:54:51"/>
    <x v="1579"/>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d v="2012-05-21T01:12:06"/>
    <x v="1580"/>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d v="2015-12-19T10:46:30"/>
    <x v="1581"/>
  </r>
  <r>
    <n v="1582"/>
    <s v="Scenes from New Orleans"/>
    <s v="I create canvas prints of images from in and around New Orleans"/>
    <n v="1000"/>
    <n v="93"/>
    <x v="2"/>
    <s v="US"/>
    <s v="USD"/>
    <n v="1445894400"/>
    <n v="1440961053"/>
    <b v="0"/>
    <n v="3"/>
    <b v="0"/>
    <s v="photography/places"/>
    <n v="9.2999999999999999E-2"/>
    <n v="31"/>
    <x v="8"/>
    <s v="places"/>
    <d v="2015-10-26T21:20:00"/>
    <x v="1582"/>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d v="2014-09-25T21:43:11"/>
    <x v="1583"/>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d v="2014-05-30T15:35:01"/>
    <x v="1584"/>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d v="2016-12-25T11:00:00"/>
    <x v="1585"/>
  </r>
  <r>
    <n v="1586"/>
    <s v="Missouri In Pictures"/>
    <s v="Show the world the beauty that is in all of our back yards!"/>
    <n v="1500"/>
    <n v="0"/>
    <x v="2"/>
    <s v="US"/>
    <s v="USD"/>
    <n v="1428197422"/>
    <n v="1425609022"/>
    <b v="0"/>
    <n v="0"/>
    <b v="0"/>
    <s v="photography/places"/>
    <n v="0"/>
    <e v="#DIV/0!"/>
    <x v="8"/>
    <s v="places"/>
    <d v="2015-04-05T01:30:22"/>
    <x v="1586"/>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d v="2014-12-13T22:49:25"/>
    <x v="1587"/>
  </r>
  <r>
    <n v="1588"/>
    <s v="The Right Side of Texas"/>
    <s v="Southeast Texas as seen through the lens of a cell phone camera"/>
    <n v="516"/>
    <n v="0"/>
    <x v="2"/>
    <s v="US"/>
    <s v="USD"/>
    <n v="1422735120"/>
    <n v="1420091999"/>
    <b v="0"/>
    <n v="0"/>
    <b v="0"/>
    <s v="photography/places"/>
    <n v="0"/>
    <e v="#DIV/0!"/>
    <x v="8"/>
    <s v="places"/>
    <d v="2015-01-31T20:12:00"/>
    <x v="1588"/>
  </r>
  <r>
    <n v="1589"/>
    <s v="A Side Of The World In Canvas"/>
    <s v="I want to be able to have my own photography inside a canvas and have it be displayed everywhere."/>
    <n v="1200"/>
    <n v="0"/>
    <x v="2"/>
    <s v="US"/>
    <s v="USD"/>
    <n v="1444433886"/>
    <n v="1441841886"/>
    <b v="0"/>
    <n v="0"/>
    <b v="0"/>
    <s v="photography/places"/>
    <n v="0"/>
    <e v="#DIV/0!"/>
    <x v="8"/>
    <s v="places"/>
    <d v="2015-10-09T23:38:06"/>
    <x v="1589"/>
  </r>
  <r>
    <n v="1590"/>
    <s v="An Italian Adventure"/>
    <s v="Discover Italy through photography."/>
    <n v="60000"/>
    <n v="1020"/>
    <x v="2"/>
    <s v="IT"/>
    <s v="EUR"/>
    <n v="1443040464"/>
    <n v="1440448464"/>
    <b v="0"/>
    <n v="2"/>
    <b v="0"/>
    <s v="photography/places"/>
    <n v="1.7000000000000001E-2"/>
    <n v="510"/>
    <x v="8"/>
    <s v="places"/>
    <d v="2015-09-23T20:34:24"/>
    <x v="159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d v="2016-04-03T16:25:41"/>
    <x v="1591"/>
  </r>
  <r>
    <n v="1592"/>
    <s v="The Views of Pittsburgh"/>
    <s v="A portfolio collage of beautiful pictures of authentic Pittsburgh locations and scenery."/>
    <n v="25"/>
    <n v="0"/>
    <x v="2"/>
    <s v="US"/>
    <s v="USD"/>
    <n v="1427503485"/>
    <n v="1423619085"/>
    <b v="0"/>
    <n v="0"/>
    <b v="0"/>
    <s v="photography/places"/>
    <n v="0"/>
    <e v="#DIV/0!"/>
    <x v="8"/>
    <s v="places"/>
    <d v="2015-03-28T00:44:45"/>
    <x v="1592"/>
  </r>
  <r>
    <n v="1593"/>
    <s v="Picturing Italy"/>
    <s v="A trip to fulfill a dream of capturing the wonders and history of ancient Italy in person."/>
    <n v="22000"/>
    <n v="3"/>
    <x v="2"/>
    <s v="US"/>
    <s v="USD"/>
    <n v="1425154655"/>
    <n v="1422562655"/>
    <b v="0"/>
    <n v="3"/>
    <b v="0"/>
    <s v="photography/places"/>
    <n v="1.3636363636363637E-4"/>
    <n v="1"/>
    <x v="8"/>
    <s v="places"/>
    <d v="2015-02-28T20:17:35"/>
    <x v="1593"/>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d v="2016-05-15T16:21:00"/>
    <x v="1594"/>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d v="2014-06-18T20:13:00"/>
    <x v="1595"/>
  </r>
  <r>
    <n v="1596"/>
    <s v="The Town We Live In"/>
    <s v="London is beautiful. I want to create a book of stunning images from in and around our great city"/>
    <n v="3250"/>
    <n v="75"/>
    <x v="2"/>
    <s v="GB"/>
    <s v="GBP"/>
    <n v="1418469569"/>
    <n v="1414577969"/>
    <b v="0"/>
    <n v="3"/>
    <b v="0"/>
    <s v="photography/places"/>
    <n v="2.3076923076923078E-2"/>
    <n v="25"/>
    <x v="8"/>
    <s v="places"/>
    <d v="2014-12-13T11:19:29"/>
    <x v="1596"/>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d v="2016-09-20T08:29:57"/>
    <x v="159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d v="2015-07-26T16:00:58"/>
    <x v="1598"/>
  </r>
  <r>
    <n v="1599"/>
    <s v="The Londoner: Prints &amp; Canvas"/>
    <s v="A London photographer trekking 5,895m up Africa's Mount Kilimanjaro to pursue and enrich a career."/>
    <n v="500"/>
    <n v="0"/>
    <x v="2"/>
    <s v="GB"/>
    <s v="GBP"/>
    <n v="1460116576"/>
    <n v="1457528176"/>
    <b v="0"/>
    <n v="0"/>
    <b v="0"/>
    <s v="photography/places"/>
    <n v="0"/>
    <e v="#DIV/0!"/>
    <x v="8"/>
    <s v="places"/>
    <d v="2016-04-08T11:56:16"/>
    <x v="1599"/>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d v="2014-07-15T05:11:00"/>
    <x v="16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d v="2011-05-05T02:13:53"/>
    <x v="1601"/>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d v="2011-10-14T23:00:00"/>
    <x v="1602"/>
  </r>
  <r>
    <n v="1603"/>
    <s v="Max's First Solo Album!"/>
    <s v="An exercise in the wild and dangerous world of solo musicianship by Maxwell D Feinstein."/>
    <n v="2000"/>
    <n v="2000.66"/>
    <x v="0"/>
    <s v="US"/>
    <s v="USD"/>
    <n v="1327723459"/>
    <n v="1322539459"/>
    <b v="0"/>
    <n v="30"/>
    <b v="1"/>
    <s v="music/rock"/>
    <n v="1.0003299999999999"/>
    <n v="66.688666666666663"/>
    <x v="4"/>
    <s v="rock"/>
    <d v="2012-01-28T04:04:19"/>
    <x v="1603"/>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d v="2012-03-17T19:17:15"/>
    <x v="1604"/>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d v="2011-08-01T07:00:00"/>
    <x v="1605"/>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d v="2011-03-24T01:40:38"/>
    <x v="1606"/>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d v="2012-06-14T19:24:11"/>
    <x v="1607"/>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d v="2014-01-01T05:26:00"/>
    <x v="1608"/>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d v="2011-11-02T08:00:00"/>
    <x v="1609"/>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d v="2012-12-15T22:11:50"/>
    <x v="1610"/>
  </r>
  <r>
    <n v="1611"/>
    <s v="Skelton-Luns CD/7&quot;             No Big Deal."/>
    <s v="Skelton-Luns CD/7&quot; No Big Deal."/>
    <n v="800"/>
    <n v="1001"/>
    <x v="0"/>
    <s v="US"/>
    <s v="USD"/>
    <n v="1370390432"/>
    <n v="1368576032"/>
    <b v="0"/>
    <n v="27"/>
    <b v="1"/>
    <s v="music/rock"/>
    <n v="1.25125"/>
    <n v="37.074074074074076"/>
    <x v="4"/>
    <s v="rock"/>
    <d v="2013-06-05T00:00:32"/>
    <x v="1611"/>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d v="2013-01-02T20:59:44"/>
    <x v="1612"/>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d v="2012-07-22T01:40:02"/>
    <x v="1613"/>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d v="2014-08-03T17:00:00"/>
    <x v="1614"/>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d v="2011-12-13T02:13:16"/>
    <x v="1615"/>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d v="2012-11-22T22:00:00"/>
    <x v="1616"/>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d v="2013-11-01T19:00:00"/>
    <x v="1617"/>
  </r>
  <r>
    <n v="1618"/>
    <s v="Janus Word Album"/>
    <s v="Janus Word combines hard rock with melodic acoustic music for a unique and awesome sound."/>
    <n v="1500"/>
    <n v="1576"/>
    <x v="0"/>
    <s v="US"/>
    <s v="USD"/>
    <n v="1362757335"/>
    <n v="1359301335"/>
    <b v="0"/>
    <n v="27"/>
    <b v="1"/>
    <s v="music/rock"/>
    <n v="1.0506666666666666"/>
    <n v="58.370370370370374"/>
    <x v="4"/>
    <s v="rock"/>
    <d v="2013-03-08T15:42:15"/>
    <x v="1618"/>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d v="2014-09-15T04:28:06"/>
    <x v="1619"/>
  </r>
  <r>
    <n v="1620"/>
    <s v="Kickstart my music career with 300 CDs"/>
    <s v="Kickstarting my music career with 300 hard copy CDs of my first release."/>
    <n v="1000"/>
    <n v="1130"/>
    <x v="0"/>
    <s v="US"/>
    <s v="USD"/>
    <n v="1361606940"/>
    <n v="1361002140"/>
    <b v="0"/>
    <n v="17"/>
    <b v="1"/>
    <s v="music/rock"/>
    <n v="1.1299999999999999"/>
    <n v="66.470588235294116"/>
    <x v="4"/>
    <s v="rock"/>
    <d v="2013-02-23T08:09:00"/>
    <x v="162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d v="2012-05-28T03:59:00"/>
    <x v="1621"/>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d v="2014-12-17T07:59:00"/>
    <x v="1622"/>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d v="2013-08-27T16:31:29"/>
    <x v="1623"/>
  </r>
  <r>
    <n v="1624"/>
    <s v="Joey De Noble needs YOUR help!"/>
    <s v="Joey De Noble is raising money to help record his latest music, and he wants YOU to be a part of it!"/>
    <n v="1000"/>
    <n v="1180"/>
    <x v="0"/>
    <s v="US"/>
    <s v="USD"/>
    <n v="1357721335"/>
    <n v="1354265335"/>
    <b v="0"/>
    <n v="25"/>
    <b v="1"/>
    <s v="music/rock"/>
    <n v="1.18"/>
    <n v="47.2"/>
    <x v="4"/>
    <s v="rock"/>
    <d v="2013-01-09T08:48:55"/>
    <x v="1624"/>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d v="2012-09-11T16:47:33"/>
    <x v="1625"/>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d v="2013-12-01T21:21:07"/>
    <x v="1626"/>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d v="2012-11-26T04:59:00"/>
    <x v="1627"/>
  </r>
  <r>
    <n v="1628"/>
    <s v="&quot;Songs for Tsippora&quot; Byronâ€™s DEBUT EP"/>
    <s v="Original Jewish rock music on human relationships and identity"/>
    <n v="4000"/>
    <n v="4037"/>
    <x v="0"/>
    <s v="US"/>
    <s v="USD"/>
    <n v="1403026882"/>
    <n v="1400175682"/>
    <b v="0"/>
    <n v="88"/>
    <b v="1"/>
    <s v="music/rock"/>
    <n v="1.00925"/>
    <n v="45.875"/>
    <x v="4"/>
    <s v="rock"/>
    <d v="2014-06-17T17:41:22"/>
    <x v="1628"/>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d v="2014-02-20T20:48:53"/>
    <x v="1629"/>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d v="2012-03-02T06:59:00"/>
    <x v="163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d v="2012-10-12T20:37:41"/>
    <x v="163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d v="2011-09-24T08:10:54"/>
    <x v="1632"/>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d v="2012-01-16T05:00:00"/>
    <x v="1633"/>
  </r>
  <r>
    <n v="1634"/>
    <s v="RUBEDO: Debut Full Length Album"/>
    <s v="Recording Debut  Album w/ Producer Ikey Owens from Free Moral Agents/ The Mars Volta"/>
    <n v="2000"/>
    <n v="2010"/>
    <x v="0"/>
    <s v="US"/>
    <s v="USD"/>
    <n v="1306994340"/>
    <n v="1303706001"/>
    <b v="0"/>
    <n v="32"/>
    <b v="1"/>
    <s v="music/rock"/>
    <n v="1.0049999999999999"/>
    <n v="62.8125"/>
    <x v="4"/>
    <s v="rock"/>
    <d v="2011-06-02T05:59:00"/>
    <x v="1634"/>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d v="2016-07-11T20:51:01"/>
    <x v="1635"/>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d v="2011-06-12T04:00:00"/>
    <x v="163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d v="2009-12-31T23:39:00"/>
    <x v="1637"/>
  </r>
  <r>
    <n v="1638"/>
    <s v="Avenues EP 2013"/>
    <s v="Avenues will be going in to the studio to record a new EP with Matt Allison!"/>
    <n v="1000"/>
    <n v="1050"/>
    <x v="0"/>
    <s v="US"/>
    <s v="USD"/>
    <n v="1362086700"/>
    <n v="1358180968"/>
    <b v="0"/>
    <n v="27"/>
    <b v="1"/>
    <s v="music/rock"/>
    <n v="1.05"/>
    <n v="38.888888888888886"/>
    <x v="4"/>
    <s v="rock"/>
    <d v="2013-02-28T21:25:00"/>
    <x v="1638"/>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d v="2012-03-03T15:39:25"/>
    <x v="1639"/>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d v="2010-08-03T01:59:00"/>
    <x v="1640"/>
  </r>
  <r>
    <n v="1641"/>
    <s v="Tanya Dartson- Run for Your Life music video"/>
    <s v="Music Video For Upbeat and Inspiring Song - Run For Your Life"/>
    <n v="2500"/>
    <n v="2535"/>
    <x v="0"/>
    <s v="US"/>
    <s v="USD"/>
    <n v="1418998744"/>
    <n v="1416406744"/>
    <b v="0"/>
    <n v="26"/>
    <b v="1"/>
    <s v="music/pop"/>
    <n v="1.014"/>
    <n v="97.5"/>
    <x v="4"/>
    <s v="pop"/>
    <d v="2014-12-19T14:19:04"/>
    <x v="1641"/>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d v="2011-06-14T00:35:27"/>
    <x v="1642"/>
  </r>
  <r>
    <n v="1643"/>
    <s v="This Is All Now's Brand New Album!!"/>
    <s v="This Is All Now is putting out a brand new record, and we need YOUR help to do it!"/>
    <n v="5000"/>
    <n v="6235"/>
    <x v="0"/>
    <s v="US"/>
    <s v="USD"/>
    <n v="1348516012"/>
    <n v="1345924012"/>
    <b v="0"/>
    <n v="37"/>
    <b v="1"/>
    <s v="music/pop"/>
    <n v="1.2470000000000001"/>
    <n v="168.51351351351352"/>
    <x v="4"/>
    <s v="pop"/>
    <d v="2012-09-24T19:46:52"/>
    <x v="1643"/>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d v="2012-11-22T02:26:00"/>
    <x v="1644"/>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d v="2013-09-18T14:49:00"/>
    <x v="1645"/>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d v="2014-08-14T18:11:00"/>
    <x v="1646"/>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d v="2012-06-09T09:49:37"/>
    <x v="164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d v="2011-03-20T15:54:42"/>
    <x v="1648"/>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d v="2014-05-23T16:25:55"/>
    <x v="1649"/>
  </r>
  <r>
    <n v="1650"/>
    <s v="The Psalm Praise Project, Vol. 2"/>
    <s v="Help me record a CD that uses pop styling to give a fresh sound to ancient wisdom from scripture!"/>
    <n v="2000"/>
    <n v="2831"/>
    <x v="0"/>
    <s v="US"/>
    <s v="USD"/>
    <n v="1381314437"/>
    <n v="1378722437"/>
    <b v="0"/>
    <n v="32"/>
    <b v="1"/>
    <s v="music/pop"/>
    <n v="1.4155"/>
    <n v="88.46875"/>
    <x v="4"/>
    <s v="pop"/>
    <d v="2013-10-09T10:27:17"/>
    <x v="1650"/>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d v="2011-04-26T06:59:00"/>
    <x v="1651"/>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d v="2013-11-24T12:49:53"/>
    <x v="1652"/>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d v="2011-04-24T20:01:36"/>
    <x v="1653"/>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d v="2012-04-18T21:22:40"/>
    <x v="1654"/>
  </r>
  <r>
    <n v="1655"/>
    <s v="Meg Porter Debut EP!"/>
    <s v="Berklee College of Music student, Meg Porter needs YOUR help to fund her very first EP!"/>
    <n v="1500"/>
    <n v="2143"/>
    <x v="0"/>
    <s v="US"/>
    <s v="USD"/>
    <n v="1333648820"/>
    <n v="1331060420"/>
    <b v="0"/>
    <n v="48"/>
    <b v="1"/>
    <s v="music/pop"/>
    <n v="1.4286666666666668"/>
    <n v="44.645833333333336"/>
    <x v="4"/>
    <s v="pop"/>
    <d v="2012-04-05T18:00:20"/>
    <x v="1655"/>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d v="2012-12-13T22:17:32"/>
    <x v="1656"/>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d v="2012-05-24T18:46:08"/>
    <x v="1657"/>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d v="2012-12-18T14:20:00"/>
    <x v="1658"/>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d v="2013-12-17T12:00:00"/>
    <x v="1659"/>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d v="2016-04-30T21:59:00"/>
    <x v="166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d v="2016-01-17T21:00:00"/>
    <x v="1661"/>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d v="2011-12-31T05:45:36"/>
    <x v="1662"/>
  </r>
  <r>
    <n v="1663"/>
    <s v="ghost -- a music video"/>
    <s v="music is as important to the eyes as it is to the ears. help bring ghost to life in front of your eyes."/>
    <n v="1000"/>
    <n v="1080"/>
    <x v="0"/>
    <s v="US"/>
    <s v="USD"/>
    <n v="1422750707"/>
    <n v="1420158707"/>
    <b v="0"/>
    <n v="32"/>
    <b v="1"/>
    <s v="music/pop"/>
    <n v="1.08"/>
    <n v="33.75"/>
    <x v="4"/>
    <s v="pop"/>
    <d v="2015-02-01T00:31:47"/>
    <x v="1663"/>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d v="2012-03-16T03:59:00"/>
    <x v="1664"/>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d v="2011-02-22T03:00:00"/>
    <x v="1665"/>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d v="2013-03-28T05:04:33"/>
    <x v="1666"/>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d v="2014-03-11T06:59:00"/>
    <x v="1667"/>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d v="2011-11-28T04:35:39"/>
    <x v="1668"/>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d v="2016-05-31T21:14:36"/>
    <x v="1669"/>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d v="2010-07-05T04:00:00"/>
    <x v="1670"/>
  </r>
  <r>
    <n v="1671"/>
    <s v="Luke O'Brien's Kickstarter"/>
    <s v="I am seeking funding in order to help take my music from a hobby to a career."/>
    <n v="2000"/>
    <n v="2013.47"/>
    <x v="0"/>
    <s v="US"/>
    <s v="USD"/>
    <n v="1470056614"/>
    <n v="1467464614"/>
    <b v="0"/>
    <n v="77"/>
    <b v="1"/>
    <s v="music/pop"/>
    <n v="1.0067349999999999"/>
    <n v="26.148961038961041"/>
    <x v="4"/>
    <s v="pop"/>
    <d v="2016-08-01T13:03:34"/>
    <x v="1671"/>
  </r>
  <r>
    <n v="1672"/>
    <s v="High Altotude Debut Album"/>
    <s v="Sweet, sweet harmonies from Portland Oregon's premiere high school women's a cappella group."/>
    <n v="1700"/>
    <n v="1920"/>
    <x v="0"/>
    <s v="US"/>
    <s v="USD"/>
    <n v="1338824730"/>
    <n v="1336232730"/>
    <b v="0"/>
    <n v="49"/>
    <b v="1"/>
    <s v="music/pop"/>
    <n v="1.1294117647058823"/>
    <n v="39.183673469387756"/>
    <x v="4"/>
    <s v="pop"/>
    <d v="2012-06-04T15:45:30"/>
    <x v="1672"/>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d v="2015-03-06T21:04:52"/>
    <x v="1673"/>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d v="2016-08-18T06:59:00"/>
    <x v="1674"/>
  </r>
  <r>
    <n v="1675"/>
    <s v="The Great Party's Debut Album!"/>
    <s v="The Great Party is releasing their debut album. Here's your chance to be a part of it!"/>
    <n v="1000"/>
    <n v="1374.16"/>
    <x v="0"/>
    <s v="US"/>
    <s v="USD"/>
    <n v="1318802580"/>
    <n v="1316194540"/>
    <b v="0"/>
    <n v="34"/>
    <b v="1"/>
    <s v="music/pop"/>
    <n v="1.37416"/>
    <n v="40.416470588235299"/>
    <x v="4"/>
    <s v="pop"/>
    <d v="2011-10-16T22:03:00"/>
    <x v="1675"/>
  </r>
  <r>
    <n v="1676"/>
    <s v="Bridge 19 CD Release Tour"/>
    <s v="Help fund Bridge 19's tour in support of their first duo record, to be released in May 2012."/>
    <n v="3000"/>
    <n v="3460"/>
    <x v="0"/>
    <s v="US"/>
    <s v="USD"/>
    <n v="1334980740"/>
    <n v="1330968347"/>
    <b v="0"/>
    <n v="42"/>
    <b v="1"/>
    <s v="music/pop"/>
    <n v="1.1533333333333333"/>
    <n v="82.38095238095238"/>
    <x v="4"/>
    <s v="pop"/>
    <d v="2012-04-21T03:59:00"/>
    <x v="1676"/>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d v="2016-04-16T05:59:00"/>
    <x v="1677"/>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d v="2014-02-06T20:31:11"/>
    <x v="1678"/>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d v="2011-07-22T01:39:05"/>
    <x v="1679"/>
  </r>
  <r>
    <n v="1680"/>
    <s v="Kick Out a Record"/>
    <s v="Working Musician dilemma #164: how the taxman put Kick the Record 2.0 on hold"/>
    <n v="1000"/>
    <n v="1175"/>
    <x v="0"/>
    <s v="US"/>
    <s v="USD"/>
    <n v="1405188667"/>
    <n v="1402596667"/>
    <b v="0"/>
    <n v="25"/>
    <b v="1"/>
    <s v="music/pop"/>
    <n v="1.175"/>
    <n v="47"/>
    <x v="4"/>
    <s v="pop"/>
    <d v="2014-07-12T18:11:07"/>
    <x v="1680"/>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d v="2017-03-29T02:00:00"/>
    <x v="1681"/>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d v="2017-04-14T04:07:40"/>
    <x v="1682"/>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d v="2017-04-07T18:45:38"/>
    <x v="1683"/>
  </r>
  <r>
    <n v="1684"/>
    <s v="Goodness &amp; Mercy EP - Marty Mikles"/>
    <s v="New Music from Marty Mikles!  A new EP all about God's Goodness &amp; Mercy."/>
    <n v="8000"/>
    <n v="8730"/>
    <x v="3"/>
    <s v="US"/>
    <s v="USD"/>
    <n v="1489775641"/>
    <n v="1487360041"/>
    <b v="0"/>
    <n v="101"/>
    <b v="0"/>
    <s v="music/faith"/>
    <n v="1.0912500000000001"/>
    <n v="86.43564356435644"/>
    <x v="4"/>
    <s v="faith"/>
    <d v="2017-03-17T18:34:01"/>
    <x v="1684"/>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d v="2017-03-24T05:00:23"/>
    <x v="1685"/>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d v="2017-04-27T19:15:19"/>
    <x v="1686"/>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d v="2017-04-10T20:15:00"/>
    <x v="1687"/>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d v="2017-04-09T11:49:54"/>
    <x v="1688"/>
  </r>
  <r>
    <n v="1689"/>
    <s v="Fly Away"/>
    <s v="Praising the Living God in the second half of life."/>
    <n v="2400"/>
    <n v="2400"/>
    <x v="3"/>
    <s v="US"/>
    <s v="USD"/>
    <n v="1489700230"/>
    <n v="1487111830"/>
    <b v="0"/>
    <n v="14"/>
    <b v="0"/>
    <s v="music/faith"/>
    <n v="1"/>
    <n v="171.42857142857142"/>
    <x v="4"/>
    <s v="faith"/>
    <d v="2017-03-16T21:37:10"/>
    <x v="1689"/>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d v="2017-04-06T09:20:42"/>
    <x v="1690"/>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d v="2017-04-03T01:00:00"/>
    <x v="1691"/>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d v="2017-03-26T23:59:00"/>
    <x v="1692"/>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d v="2017-04-09T20:00:00"/>
    <x v="1693"/>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d v="2017-03-27T04:36:00"/>
    <x v="1694"/>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d v="2017-04-10T01:00:00"/>
    <x v="1695"/>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d v="2017-04-01T00:40:11"/>
    <x v="1696"/>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d v="2017-04-09T23:47:28"/>
    <x v="1697"/>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d v="2017-03-26T03:33:00"/>
    <x v="1698"/>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d v="2017-04-11T20:44:05"/>
    <x v="1699"/>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d v="2017-04-01T04:00:00"/>
    <x v="17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d v="2015-01-15T15:56:45"/>
    <x v="1701"/>
  </r>
  <r>
    <n v="1702"/>
    <s v="lyndale lewis and new vision prosper cd release"/>
    <s v="I can do all things through christ jesus"/>
    <n v="16500"/>
    <n v="1"/>
    <x v="2"/>
    <s v="US"/>
    <s v="USD"/>
    <n v="1427745150"/>
    <n v="1425156750"/>
    <b v="0"/>
    <n v="1"/>
    <b v="0"/>
    <s v="music/faith"/>
    <n v="6.0606060606060605E-5"/>
    <n v="1"/>
    <x v="4"/>
    <s v="faith"/>
    <d v="2015-03-30T19:52:30"/>
    <x v="1702"/>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d v="2015-08-31T06:45:37"/>
    <x v="1703"/>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d v="2015-02-16T03:21:13"/>
    <x v="1704"/>
  </r>
  <r>
    <n v="1705"/>
    <s v="Piano Prayer Album - Russ James"/>
    <s v="An instrumental album that ranges from hymns to contemporary music. All the music is recorded by myself."/>
    <n v="2000"/>
    <n v="0"/>
    <x v="2"/>
    <s v="US"/>
    <s v="USD"/>
    <n v="1441814400"/>
    <n v="1440807846"/>
    <b v="0"/>
    <n v="0"/>
    <b v="0"/>
    <s v="music/faith"/>
    <n v="0"/>
    <e v="#DIV/0!"/>
    <x v="4"/>
    <s v="faith"/>
    <d v="2015-09-09T16:00:00"/>
    <x v="1705"/>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d v="2015-08-23T07:21:12"/>
    <x v="1706"/>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d v="2016-03-28T16:18:15"/>
    <x v="1707"/>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d v="2016-05-01T20:48:26"/>
    <x v="1708"/>
  </r>
  <r>
    <n v="1709"/>
    <s v="Psalms"/>
    <s v="A project to set psalms to music. The psalms are taken from the English Standard Version (ESV) of the Bible."/>
    <n v="1750"/>
    <n v="85"/>
    <x v="2"/>
    <s v="US"/>
    <s v="USD"/>
    <n v="1409513940"/>
    <n v="1405949514"/>
    <b v="0"/>
    <n v="4"/>
    <b v="0"/>
    <s v="music/faith"/>
    <n v="4.8571428571428571E-2"/>
    <n v="21.25"/>
    <x v="4"/>
    <s v="faith"/>
    <d v="2014-08-31T19:39:00"/>
    <x v="1709"/>
  </r>
  <r>
    <n v="1710"/>
    <s v="Producing a live album of our upcoming Europe tour"/>
    <s v="We want to create a gospel live album which has never been produced before."/>
    <n v="5000"/>
    <n v="34"/>
    <x v="2"/>
    <s v="DE"/>
    <s v="EUR"/>
    <n v="1453122000"/>
    <n v="1449151888"/>
    <b v="0"/>
    <n v="1"/>
    <b v="0"/>
    <s v="music/faith"/>
    <n v="6.7999999999999996E-3"/>
    <n v="34"/>
    <x v="4"/>
    <s v="faith"/>
    <d v="2016-01-18T13:00:00"/>
    <x v="171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d v="2014-09-01T15:30:34"/>
    <x v="1711"/>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d v="2015-06-30T21:55:53"/>
    <x v="1712"/>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d v="2014-10-05T19:13:32"/>
    <x v="1713"/>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d v="2015-05-01T22:02:41"/>
    <x v="1714"/>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d v="2015-03-31T03:22:00"/>
    <x v="1715"/>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d v="2016-12-09T14:51:39"/>
    <x v="1716"/>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d v="2016-04-21T04:00:00"/>
    <x v="1717"/>
  </r>
  <r>
    <n v="1718"/>
    <s v="The Prodigal Son"/>
    <s v="A melody for the galaxy."/>
    <n v="35000"/>
    <n v="75"/>
    <x v="2"/>
    <s v="US"/>
    <s v="USD"/>
    <n v="1463201940"/>
    <n v="1459435149"/>
    <b v="0"/>
    <n v="2"/>
    <b v="0"/>
    <s v="music/faith"/>
    <n v="2.142857142857143E-3"/>
    <n v="37.5"/>
    <x v="4"/>
    <s v="faith"/>
    <d v="2016-05-14T04:59:00"/>
    <x v="1718"/>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d v="2014-09-17T12:49:51"/>
    <x v="1719"/>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d v="2014-11-09T19:47:51"/>
    <x v="1720"/>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d v="2015-12-11T11:04:23"/>
    <x v="1721"/>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d v="2016-04-03T00:10:00"/>
    <x v="1722"/>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d v="2015-07-01T06:00:00"/>
    <x v="1723"/>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d v="2014-10-30T22:22:42"/>
    <x v="1724"/>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d v="2014-08-24T23:14:09"/>
    <x v="1725"/>
  </r>
  <r>
    <n v="1726"/>
    <s v="&quot;Every Day&quot; CD by Amanda Joy Hall"/>
    <s v="Amanda Joy Hall's sophomore album, &quot;Every Day&quot;. Release expected July 2014"/>
    <n v="6500"/>
    <n v="2196"/>
    <x v="2"/>
    <s v="US"/>
    <s v="USD"/>
    <n v="1403906664"/>
    <n v="1401401064"/>
    <b v="0"/>
    <n v="16"/>
    <b v="0"/>
    <s v="music/faith"/>
    <n v="0.33784615384615385"/>
    <n v="137.25"/>
    <x v="4"/>
    <s v="faith"/>
    <d v="2014-06-27T22:04:24"/>
    <x v="1726"/>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d v="2015-04-05T11:00:00"/>
    <x v="1727"/>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d v="2015-10-21T15:01:14"/>
    <x v="1728"/>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d v="2016-06-10T01:15:06"/>
    <x v="1729"/>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d v="2015-10-25T02:06:23"/>
    <x v="1730"/>
  </r>
  <r>
    <n v="1731"/>
    <s v="Sam Cox Band First Christian Tour"/>
    <s v="We are a Christin Worship band looking to midwest tour. God Bless!"/>
    <n v="1000"/>
    <n v="0"/>
    <x v="2"/>
    <s v="US"/>
    <s v="USD"/>
    <n v="1434034800"/>
    <n v="1432849552"/>
    <b v="0"/>
    <n v="0"/>
    <b v="0"/>
    <s v="music/faith"/>
    <n v="0"/>
    <e v="#DIV/0!"/>
    <x v="4"/>
    <s v="faith"/>
    <d v="2015-06-11T15:00:00"/>
    <x v="1731"/>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d v="2016-01-16T05:00:00"/>
    <x v="1732"/>
  </r>
  <r>
    <n v="1733"/>
    <s v="What Faith Is EP/Album"/>
    <s v="I am trying to share the music I am blessed to have written. https://www.johncox4.com or https://reverbnation.com/johncox4"/>
    <n v="10000"/>
    <n v="0"/>
    <x v="2"/>
    <s v="US"/>
    <s v="USD"/>
    <n v="1473802200"/>
    <n v="1472746374"/>
    <b v="0"/>
    <n v="0"/>
    <b v="0"/>
    <s v="music/faith"/>
    <n v="0"/>
    <e v="#DIV/0!"/>
    <x v="4"/>
    <s v="faith"/>
    <d v="2016-09-13T21:30:00"/>
    <x v="1733"/>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d v="2015-05-08T00:52:36"/>
    <x v="1734"/>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d v="2016-08-07T19:32:25"/>
    <x v="1735"/>
  </r>
  <r>
    <n v="1736"/>
    <s v="In His Presence"/>
    <s v="A unique meditative album reflecting on the life of Christ, inviting Him into your presence"/>
    <n v="3000"/>
    <n v="22"/>
    <x v="2"/>
    <s v="US"/>
    <s v="USD"/>
    <n v="1447018833"/>
    <n v="1444423233"/>
    <b v="0"/>
    <n v="1"/>
    <b v="0"/>
    <s v="music/faith"/>
    <n v="7.3333333333333332E-3"/>
    <n v="22"/>
    <x v="4"/>
    <s v="faith"/>
    <d v="2015-11-08T21:40:33"/>
    <x v="1736"/>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d v="2015-07-20T22:46:32"/>
    <x v="1737"/>
  </r>
  <r>
    <n v="1738"/>
    <s v="The Flashing Lights"/>
    <s v="Music that inspires and gives hope for overcoming and change. And it is good music."/>
    <n v="5000"/>
    <n v="20"/>
    <x v="2"/>
    <s v="US"/>
    <s v="USD"/>
    <n v="1412283542"/>
    <n v="1409691542"/>
    <b v="0"/>
    <n v="1"/>
    <b v="0"/>
    <s v="music/faith"/>
    <n v="4.0000000000000001E-3"/>
    <n v="20"/>
    <x v="4"/>
    <s v="faith"/>
    <d v="2014-10-02T20:59:02"/>
    <x v="1738"/>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d v="2016-05-04T19:58:52"/>
    <x v="1739"/>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d v="2015-07-16T19:37:02"/>
    <x v="1740"/>
  </r>
  <r>
    <n v="1741"/>
    <s v="Caught off Guard"/>
    <s v="A photo journal documenting my experiences and travels across New Zealand"/>
    <n v="1200"/>
    <n v="1330"/>
    <x v="0"/>
    <s v="GB"/>
    <s v="GBP"/>
    <n v="1433948671"/>
    <n v="1430060671"/>
    <b v="0"/>
    <n v="52"/>
    <b v="1"/>
    <s v="photography/photobooks"/>
    <n v="1.1083333333333334"/>
    <n v="25.576923076923077"/>
    <x v="8"/>
    <s v="photobooks"/>
    <d v="2015-06-10T15:04:31"/>
    <x v="174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d v="2017-01-07T21:00:00"/>
    <x v="174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d v="2016-08-27T03:59:00"/>
    <x v="1743"/>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d v="2015-03-08T13:31:17"/>
    <x v="1744"/>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d v="2016-12-22T02:00:00"/>
    <x v="1745"/>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d v="2016-11-24T02:00:00"/>
    <x v="1746"/>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d v="2015-11-13T15:00:00"/>
    <x v="1747"/>
  </r>
  <r>
    <n v="1748"/>
    <s v="So It Is: Vancouver"/>
    <s v="Telling the story of the city through remarkable people who live in Vancouver today."/>
    <n v="50000"/>
    <n v="64974"/>
    <x v="0"/>
    <s v="CA"/>
    <s v="CAD"/>
    <n v="1441234143"/>
    <n v="1438642143"/>
    <b v="0"/>
    <n v="181"/>
    <b v="1"/>
    <s v="photography/photobooks"/>
    <n v="1.29948"/>
    <n v="358.97237569060775"/>
    <x v="8"/>
    <s v="photobooks"/>
    <d v="2015-09-02T22:49:03"/>
    <x v="1748"/>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d v="2017-03-01T19:00:00"/>
    <x v="1749"/>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d v="2016-04-19T20:05:04"/>
    <x v="1750"/>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d v="2015-03-19T17:45:23"/>
    <x v="1751"/>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d v="2016-10-14T06:04:42"/>
    <x v="175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d v="2016-03-21T16:59:28"/>
    <x v="1753"/>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d v="2015-04-03T20:02:33"/>
    <x v="1754"/>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d v="2015-10-05T18:56:01"/>
    <x v="1755"/>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d v="2016-08-29T04:01:09"/>
    <x v="1756"/>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d v="2017-01-28T19:29:00"/>
    <x v="1757"/>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d v="2016-07-14T22:56:32"/>
    <x v="1758"/>
  </r>
  <r>
    <n v="1759"/>
    <s v="Death Valley"/>
    <s v="Death Valley will be the first photo book of Andi State"/>
    <n v="5000"/>
    <n v="5330"/>
    <x v="0"/>
    <s v="US"/>
    <s v="USD"/>
    <n v="1427309629"/>
    <n v="1425585229"/>
    <b v="0"/>
    <n v="49"/>
    <b v="1"/>
    <s v="photography/photobooks"/>
    <n v="1.0660000000000001"/>
    <n v="108.77551020408163"/>
    <x v="8"/>
    <s v="photobooks"/>
    <d v="2015-03-25T18:53:49"/>
    <x v="175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d v="2016-02-25T16:08:33"/>
    <x v="1760"/>
  </r>
  <r>
    <n v="1761"/>
    <s v="I Wanted To See Boobs"/>
    <s v="A hardcover photobook telling the naked truth of a young photographers journey."/>
    <n v="100"/>
    <n v="155"/>
    <x v="0"/>
    <s v="GB"/>
    <s v="GBP"/>
    <n v="1442065060"/>
    <n v="1437745060"/>
    <b v="0"/>
    <n v="3"/>
    <b v="1"/>
    <s v="photography/photobooks"/>
    <n v="1.55"/>
    <n v="51.666666666666664"/>
    <x v="8"/>
    <s v="photobooks"/>
    <d v="2015-09-12T13:37:40"/>
    <x v="1761"/>
  </r>
  <r>
    <n v="1762"/>
    <s v="&quot;The Naked Pixel&quot; Ali Pakele"/>
    <s v="Project rewards $25 gets you 190+ digital images"/>
    <n v="100"/>
    <n v="885"/>
    <x v="0"/>
    <s v="US"/>
    <s v="USD"/>
    <n v="1457739245"/>
    <n v="1455147245"/>
    <b v="0"/>
    <n v="25"/>
    <b v="1"/>
    <s v="photography/photobooks"/>
    <n v="8.85"/>
    <n v="35.4"/>
    <x v="8"/>
    <s v="photobooks"/>
    <d v="2016-03-11T23:34:05"/>
    <x v="176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d v="2016-10-23T20:50:40"/>
    <x v="1763"/>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d v="2014-08-03T11:39:39"/>
    <x v="1764"/>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d v="2014-08-13T23:31:52"/>
    <x v="1765"/>
  </r>
  <r>
    <n v="1766"/>
    <s v="Photographic book on Melbourne's music scene"/>
    <s v="I want to create a beautiful book which documents the Melbourne music scene."/>
    <n v="1500"/>
    <n v="0"/>
    <x v="2"/>
    <s v="AU"/>
    <s v="AUD"/>
    <n v="1408999088"/>
    <n v="1407184688"/>
    <b v="1"/>
    <n v="0"/>
    <b v="0"/>
    <s v="photography/photobooks"/>
    <n v="0"/>
    <e v="#DIV/0!"/>
    <x v="8"/>
    <s v="photobooks"/>
    <d v="2014-08-25T20:38:08"/>
    <x v="1766"/>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d v="2014-08-03T15:48:04"/>
    <x v="1767"/>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d v="2014-09-27T13:27:24"/>
    <x v="1768"/>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d v="2015-01-13T19:39:19"/>
    <x v="176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d v="2014-10-14T18:43:14"/>
    <x v="1770"/>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d v="2014-10-23T23:30:40"/>
    <x v="1771"/>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d v="2014-07-06T17:13:56"/>
    <x v="1772"/>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d v="2015-01-19T18:14:58"/>
    <x v="1773"/>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d v="2014-11-29T14:59:00"/>
    <x v="1774"/>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d v="2014-10-24T23:26:00"/>
    <x v="1775"/>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d v="2014-10-29T22:57:51"/>
    <x v="1776"/>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d v="2015-02-20T08:34:13"/>
    <x v="1777"/>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d v="2015-03-27T19:43:15"/>
    <x v="1778"/>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d v="2016-09-02T16:36:20"/>
    <x v="1779"/>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d v="2016-07-02T14:25:10"/>
    <x v="178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d v="2016-09-15T14:49:05"/>
    <x v="1781"/>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d v="2016-02-21T13:48:09"/>
    <x v="1782"/>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d v="2015-05-21T22:47:58"/>
    <x v="1783"/>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d v="2015-01-31T03:25:00"/>
    <x v="1784"/>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d v="2014-10-16T00:00:00"/>
    <x v="1785"/>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d v="2014-12-15T13:12:57"/>
    <x v="1786"/>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d v="2015-04-04T14:43:57"/>
    <x v="178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d v="2014-10-31T22:45:42"/>
    <x v="1788"/>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d v="2015-01-12T06:00:03"/>
    <x v="1789"/>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d v="2015-02-05T16:11:18"/>
    <x v="1790"/>
  </r>
  <r>
    <n v="1791"/>
    <s v="disCover: Napoli"/>
    <s v="For the love of street photography and the beauty of traditional cultures in southern Italy."/>
    <n v="3000"/>
    <n v="107"/>
    <x v="2"/>
    <s v="GB"/>
    <s v="GBP"/>
    <n v="1422553565"/>
    <n v="1417369565"/>
    <b v="1"/>
    <n v="4"/>
    <b v="0"/>
    <s v="photography/photobooks"/>
    <n v="3.5666666666666666E-2"/>
    <n v="26.75"/>
    <x v="8"/>
    <s v="photobooks"/>
    <d v="2015-01-29T17:46:05"/>
    <x v="1791"/>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d v="2015-08-10T06:59:00"/>
    <x v="1792"/>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d v="2014-11-27T22:24:00"/>
    <x v="1793"/>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d v="2015-02-11T13:13:42"/>
    <x v="1794"/>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d v="2016-10-14T16:00:00"/>
    <x v="1795"/>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d v="2016-07-24T10:32:46"/>
    <x v="179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d v="2016-12-15T13:39:49"/>
    <x v="1797"/>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d v="2016-02-04T07:50:33"/>
    <x v="1798"/>
  </r>
  <r>
    <n v="1799"/>
    <s v="The UnDiscovered Image"/>
    <s v="The UnDiscovered Image, a monthly publication dedicated to photographers."/>
    <n v="4000"/>
    <n v="69.83"/>
    <x v="2"/>
    <s v="GB"/>
    <s v="GBP"/>
    <n v="1415740408"/>
    <n v="1414008808"/>
    <b v="1"/>
    <n v="6"/>
    <b v="0"/>
    <s v="photography/photobooks"/>
    <n v="1.7457500000000001E-2"/>
    <n v="11.638333333333334"/>
    <x v="8"/>
    <s v="photobooks"/>
    <d v="2014-11-11T21:13:28"/>
    <x v="1799"/>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d v="2016-10-10T14:32:50"/>
    <x v="180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d v="2015-12-15T12:10:00"/>
    <x v="1801"/>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d v="2015-06-27T21:59:00"/>
    <x v="1802"/>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d v="2015-02-14T01:43:02"/>
    <x v="1803"/>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d v="2015-11-14T17:16:44"/>
    <x v="180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d v="2015-10-02T18:00:00"/>
    <x v="1805"/>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d v="2014-09-30T15:19:09"/>
    <x v="1806"/>
  </r>
  <r>
    <n v="1807"/>
    <s v="Anywhere but Here"/>
    <s v="I want to explore alternative cultures and lifestyles in America."/>
    <n v="5000"/>
    <n v="553"/>
    <x v="2"/>
    <s v="US"/>
    <s v="USD"/>
    <n v="1411868313"/>
    <n v="1409276313"/>
    <b v="1"/>
    <n v="8"/>
    <b v="0"/>
    <s v="photography/photobooks"/>
    <n v="0.1106"/>
    <n v="69.125"/>
    <x v="8"/>
    <s v="photobooks"/>
    <d v="2014-09-28T01:38:33"/>
    <x v="1807"/>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d v="2017-02-11T16:20:30"/>
    <x v="1808"/>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d v="2015-03-01T21:47:19"/>
    <x v="1809"/>
  </r>
  <r>
    <n v="1810"/>
    <s v="Film Speed"/>
    <s v="Film Speed is a series of Zines focusing on architecture shot completely on 35 and 120mm film."/>
    <n v="450"/>
    <n v="15"/>
    <x v="2"/>
    <s v="US"/>
    <s v="USD"/>
    <n v="1408657826"/>
    <n v="1407621026"/>
    <b v="0"/>
    <n v="2"/>
    <b v="0"/>
    <s v="photography/photobooks"/>
    <n v="3.3333333333333333E-2"/>
    <n v="7.5"/>
    <x v="8"/>
    <s v="photobooks"/>
    <d v="2014-08-21T21:50:26"/>
    <x v="1810"/>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d v="2014-10-24T04:00:00"/>
    <x v="1811"/>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d v="2016-07-03T07:38:56"/>
    <x v="1812"/>
  </r>
  <r>
    <n v="1813"/>
    <s v="Libya : The Lost Days"/>
    <s v="This project aims to document, Libyan photographic history; through both print and artisan mediums ."/>
    <n v="8750"/>
    <n v="0"/>
    <x v="2"/>
    <s v="GB"/>
    <s v="GBP"/>
    <n v="1407532812"/>
    <n v="1404940812"/>
    <b v="0"/>
    <n v="0"/>
    <b v="0"/>
    <s v="photography/photobooks"/>
    <n v="0"/>
    <e v="#DIV/0!"/>
    <x v="8"/>
    <s v="photobooks"/>
    <d v="2014-08-08T21:20:12"/>
    <x v="181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d v="2015-02-28T07:32:16"/>
    <x v="1814"/>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d v="2015-07-01T21:45:37"/>
    <x v="1815"/>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d v="2016-07-25T19:00:00"/>
    <x v="1816"/>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d v="2017-01-30T06:59:00"/>
    <x v="1817"/>
  </r>
  <r>
    <n v="1818"/>
    <s v="Give Me Your Goofy-ist"/>
    <s v="We are all different, this is a way to honor and celebrate the authenticity in being different."/>
    <n v="15000"/>
    <n v="0"/>
    <x v="2"/>
    <s v="US"/>
    <s v="USD"/>
    <n v="1428035850"/>
    <n v="1425447450"/>
    <b v="0"/>
    <n v="0"/>
    <b v="0"/>
    <s v="photography/photobooks"/>
    <n v="0"/>
    <e v="#DIV/0!"/>
    <x v="8"/>
    <s v="photobooks"/>
    <d v="2015-04-03T04:37:30"/>
    <x v="1818"/>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d v="2014-07-30T18:03:16"/>
    <x v="1819"/>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d v="2015-04-01T01:01:30"/>
    <x v="182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d v="2012-03-03T07:39:27"/>
    <x v="1821"/>
  </r>
  <r>
    <n v="1822"/>
    <s v="Wood Butcher's new music video- I Don't Wanna Party"/>
    <s v="Wood Butcher needs your help to make this happen. Buy a CD, support local music!"/>
    <n v="300"/>
    <n v="300"/>
    <x v="0"/>
    <s v="CA"/>
    <s v="CAD"/>
    <n v="1391194860"/>
    <n v="1388084862"/>
    <b v="0"/>
    <n v="11"/>
    <b v="1"/>
    <s v="music/rock"/>
    <n v="1"/>
    <n v="27.272727272727273"/>
    <x v="4"/>
    <s v="rock"/>
    <d v="2014-01-31T19:01:00"/>
    <x v="1822"/>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d v="2012-10-24T16:26:16"/>
    <x v="1823"/>
  </r>
  <r>
    <n v="1824"/>
    <s v="Tin Man's Broken Wisdom Fund"/>
    <s v="cd fund raiser"/>
    <n v="3000"/>
    <n v="3002"/>
    <x v="0"/>
    <s v="US"/>
    <s v="USD"/>
    <n v="1389146880"/>
    <n v="1387403967"/>
    <b v="0"/>
    <n v="40"/>
    <b v="1"/>
    <s v="music/rock"/>
    <n v="1.0006666666666666"/>
    <n v="75.05"/>
    <x v="4"/>
    <s v="rock"/>
    <d v="2014-01-08T02:08:00"/>
    <x v="182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d v="2013-07-11T20:01:43"/>
    <x v="1825"/>
  </r>
  <r>
    <n v="1826"/>
    <s v="BEAR GHOST! Professional Recording! Yay!"/>
    <s v="Hear your favorite Bear Ghost in eargasmic quality!"/>
    <n v="2000"/>
    <n v="2020"/>
    <x v="0"/>
    <s v="US"/>
    <s v="USD"/>
    <n v="1392675017"/>
    <n v="1390083017"/>
    <b v="0"/>
    <n v="38"/>
    <b v="1"/>
    <s v="music/rock"/>
    <n v="1.01"/>
    <n v="53.157894736842103"/>
    <x v="4"/>
    <s v="rock"/>
    <d v="2014-02-17T22:10:17"/>
    <x v="1826"/>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d v="2011-03-03T07:49:21"/>
    <x v="1827"/>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d v="2014-05-09T22:00:00"/>
    <x v="1828"/>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d v="2011-01-21T22:00:00"/>
    <x v="1829"/>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d v="2014-02-24T16:25:07"/>
    <x v="1830"/>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d v="2012-05-12T23:54:23"/>
    <x v="1831"/>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d v="2011-03-04T12:57:07"/>
    <x v="1832"/>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d v="2013-03-02T07:59:00"/>
    <x v="1833"/>
  </r>
  <r>
    <n v="1834"/>
    <s v="TDJ - All Part of the Plan EP/Tour"/>
    <s v="Help us fund our first tour and promote our new EP!"/>
    <n v="10000"/>
    <n v="11805"/>
    <x v="0"/>
    <s v="US"/>
    <s v="USD"/>
    <n v="1422140895"/>
    <n v="1418684895"/>
    <b v="0"/>
    <n v="90"/>
    <b v="1"/>
    <s v="music/rock"/>
    <n v="1.1805000000000001"/>
    <n v="131.16666666666666"/>
    <x v="4"/>
    <s v="rock"/>
    <d v="2015-01-24T23:08:15"/>
    <x v="1834"/>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d v="2016-03-31T15:51:11"/>
    <x v="1835"/>
  </r>
  <r>
    <n v="1836"/>
    <s v="KICKSTART OUR &lt;+3"/>
    <s v="Help fund our 2013 Sound &amp; Lighting Touring rig!"/>
    <n v="5000"/>
    <n v="10017"/>
    <x v="0"/>
    <s v="US"/>
    <s v="USD"/>
    <n v="1361129129"/>
    <n v="1359660329"/>
    <b v="0"/>
    <n v="55"/>
    <b v="1"/>
    <s v="music/rock"/>
    <n v="2.0034000000000001"/>
    <n v="182.12727272727273"/>
    <x v="4"/>
    <s v="rock"/>
    <d v="2013-02-17T19:25:29"/>
    <x v="1836"/>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d v="2012-03-18T00:08:55"/>
    <x v="1837"/>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d v="2011-10-01T03:00:00"/>
    <x v="1838"/>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d v="2016-10-01T17:19:42"/>
    <x v="1839"/>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d v="2013-05-07T04:59:00"/>
    <x v="1840"/>
  </r>
  <r>
    <n v="1841"/>
    <s v="Hydra Effect Debut EP"/>
    <s v="Hard Rock with a Positive Message. Help us fund, release and promote our debut EP!"/>
    <n v="2000"/>
    <n v="2035"/>
    <x v="0"/>
    <s v="US"/>
    <s v="USD"/>
    <n v="1400561940"/>
    <n v="1397679445"/>
    <b v="0"/>
    <n v="40"/>
    <b v="1"/>
    <s v="music/rock"/>
    <n v="1.0175000000000001"/>
    <n v="50.875"/>
    <x v="4"/>
    <s v="rock"/>
    <d v="2014-05-20T04:59:00"/>
    <x v="1841"/>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d v="2015-03-02T05:59:00"/>
    <x v="1842"/>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d v="2011-02-20T23:52:34"/>
    <x v="1843"/>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d v="2011-06-11T03:00:00"/>
    <x v="1844"/>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d v="2016-06-17T04:55:00"/>
    <x v="1845"/>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d v="2012-12-15T15:36:17"/>
    <x v="1846"/>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d v="2015-04-21T05:40:32"/>
    <x v="1847"/>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d v="2011-07-31T06:59:00"/>
    <x v="1848"/>
  </r>
  <r>
    <n v="1849"/>
    <s v="Release the Skyline Album"/>
    <s v="Release the Skylines is a small, local Cleveland metal band looking to record an album."/>
    <n v="300"/>
    <n v="301"/>
    <x v="0"/>
    <s v="US"/>
    <s v="USD"/>
    <n v="1350505059"/>
    <n v="1347913059"/>
    <b v="0"/>
    <n v="8"/>
    <b v="1"/>
    <s v="music/rock"/>
    <n v="1.0033333333333334"/>
    <n v="37.625"/>
    <x v="4"/>
    <s v="rock"/>
    <d v="2012-10-17T20:17:39"/>
    <x v="184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d v="2014-07-10T23:01:40"/>
    <x v="185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d v="2014-07-28T01:00:00"/>
    <x v="1851"/>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d v="2015-04-25T00:00:00"/>
    <x v="1852"/>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d v="2012-11-14T02:26:57"/>
    <x v="1853"/>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d v="2013-05-24T00:30:37"/>
    <x v="1854"/>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d v="2014-01-06T12:55:40"/>
    <x v="1855"/>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d v="2014-07-18T20:31:12"/>
    <x v="1856"/>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d v="2014-09-12T18:26:53"/>
    <x v="1857"/>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d v="2011-12-16T05:48:41"/>
    <x v="1858"/>
  </r>
  <r>
    <n v="1859"/>
    <s v="Queen Kwong Tour to London and Paris"/>
    <s v="Queen Kwong is going ON TOUR to London and Paris!"/>
    <n v="3000"/>
    <n v="3955"/>
    <x v="0"/>
    <s v="US"/>
    <s v="USD"/>
    <n v="1316716129"/>
    <n v="1314124129"/>
    <b v="0"/>
    <n v="56"/>
    <b v="1"/>
    <s v="music/rock"/>
    <n v="1.3183333333333334"/>
    <n v="70.625"/>
    <x v="4"/>
    <s v="rock"/>
    <d v="2011-09-22T18:28:49"/>
    <x v="185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d v="2014-02-06T17:01:24"/>
    <x v="1860"/>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d v="2015-01-26T07:12:21"/>
    <x v="186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d v="2017-03-08T07:30:00"/>
    <x v="1862"/>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d v="2014-06-12T19:08:05"/>
    <x v="1863"/>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d v="2014-05-04T17:11:40"/>
    <x v="1864"/>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d v="2016-11-06T09:49:07"/>
    <x v="1865"/>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d v="2017-03-01T04:00:00"/>
    <x v="1866"/>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d v="2016-11-05T22:11:52"/>
    <x v="1867"/>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d v="2015-12-15T07:59:00"/>
    <x v="1868"/>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d v="2017-01-04T00:04:09"/>
    <x v="186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d v="2016-01-31T04:17:00"/>
    <x v="187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d v="2014-11-20T19:48:21"/>
    <x v="187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d v="2015-06-30T03:06:42"/>
    <x v="187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d v="2015-07-08T16:45:00"/>
    <x v="1873"/>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d v="2016-06-28T23:15:33"/>
    <x v="1874"/>
  </r>
  <r>
    <n v="1875"/>
    <s v="Claws &amp; Fins"/>
    <s v="Sea opposition of Crab's family and angry fishes. Who is going to win, and who is going to loose ?!"/>
    <n v="10000"/>
    <n v="51"/>
    <x v="2"/>
    <s v="US"/>
    <s v="USD"/>
    <n v="1470519308"/>
    <n v="1465335308"/>
    <b v="0"/>
    <n v="3"/>
    <b v="0"/>
    <s v="games/mobile games"/>
    <n v="5.1000000000000004E-3"/>
    <n v="17"/>
    <x v="6"/>
    <s v="mobile games"/>
    <d v="2016-08-06T21:35:08"/>
    <x v="1875"/>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d v="2014-06-16T06:50:05"/>
    <x v="1876"/>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d v="2015-03-01T00:42:05"/>
    <x v="1877"/>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d v="2014-06-13T00:12:35"/>
    <x v="1878"/>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d v="2016-03-14T14:35:29"/>
    <x v="1879"/>
  </r>
  <r>
    <n v="1880"/>
    <s v="Sim Betting Football"/>
    <s v="Sim Betting Football is the only football (soccer) betting simulation  game."/>
    <n v="5000"/>
    <n v="1004"/>
    <x v="2"/>
    <s v="GB"/>
    <s v="GBP"/>
    <n v="1459341380"/>
    <n v="1456839380"/>
    <b v="0"/>
    <n v="24"/>
    <b v="0"/>
    <s v="games/mobile games"/>
    <n v="0.20080000000000001"/>
    <n v="41.833333333333336"/>
    <x v="6"/>
    <s v="mobile games"/>
    <d v="2016-03-30T12:36:20"/>
    <x v="188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d v="2015-03-10T02:39:49"/>
    <x v="1881"/>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d v="2012-07-10T23:48:00"/>
    <x v="1882"/>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d v="2012-04-08T21:45:08"/>
    <x v="1883"/>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d v="2012-11-27T12:00:00"/>
    <x v="1884"/>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d v="2012-08-10T22:00:00"/>
    <x v="1885"/>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d v="2014-11-12T22:45:38"/>
    <x v="1886"/>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d v="2015-12-03T21:30:00"/>
    <x v="1887"/>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d v="2010-06-01T04:59:00"/>
    <x v="1888"/>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d v="2013-03-11T18:02:26"/>
    <x v="1889"/>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d v="2012-12-15T18:52:08"/>
    <x v="189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d v="2010-07-22T06:00:00"/>
    <x v="1891"/>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d v="2011-06-07T15:18:01"/>
    <x v="1892"/>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d v="2011-04-16T03:59:00"/>
    <x v="1893"/>
  </r>
  <r>
    <n v="1894"/>
    <s v="Help me release my first 3 song EP!!"/>
    <s v="Im trying to raise $1000 for a 3 song EP in a studio!"/>
    <n v="1000"/>
    <n v="1145"/>
    <x v="0"/>
    <s v="US"/>
    <s v="USD"/>
    <n v="1329082983"/>
    <n v="1326404583"/>
    <b v="0"/>
    <n v="20"/>
    <b v="1"/>
    <s v="music/indie rock"/>
    <n v="1.145"/>
    <n v="57.25"/>
    <x v="4"/>
    <s v="indie rock"/>
    <d v="2012-02-12T21:43:03"/>
    <x v="1894"/>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d v="2015-10-20T17:55:22"/>
    <x v="1895"/>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d v="2012-04-12T17:02:45"/>
    <x v="1896"/>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d v="2014-03-04T21:00:00"/>
    <x v="1897"/>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d v="2016-02-01T18:00:00"/>
    <x v="1898"/>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d v="2015-03-25T21:36:06"/>
    <x v="1899"/>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d v="2012-10-06T09:59:00"/>
    <x v="1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d v="2015-05-22T13:00:00"/>
    <x v="1901"/>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d v="2015-03-04T18:57:27"/>
    <x v="1902"/>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d v="2017-01-27T18:29:51"/>
    <x v="1903"/>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d v="2016-01-02T16:27:01"/>
    <x v="1904"/>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d v="2014-09-07T22:13:14"/>
    <x v="1905"/>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d v="2016-06-23T16:06:23"/>
    <x v="1906"/>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d v="2014-05-23T14:05:25"/>
    <x v="1907"/>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d v="2016-12-29T22:01:40"/>
    <x v="1908"/>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d v="2014-10-23T10:17:59"/>
    <x v="190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d v="2015-10-31T22:45:00"/>
    <x v="191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d v="2014-08-09T00:48:54"/>
    <x v="1911"/>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d v="2015-06-04T05:26:00"/>
    <x v="1912"/>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d v="2014-10-08T12:16:18"/>
    <x v="191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d v="2014-11-01T03:59:00"/>
    <x v="1914"/>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d v="2014-09-02T01:10:22"/>
    <x v="1915"/>
  </r>
  <r>
    <n v="1916"/>
    <s v="The Paint Can Holder by U.S. Green Products"/>
    <s v="The Paint Can Holder Makes Painting Easier and Safer on Extension Ladders."/>
    <n v="20000"/>
    <n v="102"/>
    <x v="2"/>
    <s v="US"/>
    <s v="USD"/>
    <n v="1478542375"/>
    <n v="1476378775"/>
    <b v="0"/>
    <n v="6"/>
    <b v="0"/>
    <s v="technology/gadgets"/>
    <n v="5.1000000000000004E-3"/>
    <n v="17"/>
    <x v="2"/>
    <s v="gadgets"/>
    <d v="2016-11-07T18:12:55"/>
    <x v="1916"/>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d v="2017-02-10T06:28:53"/>
    <x v="1917"/>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d v="2014-08-12T18:57:31"/>
    <x v="1918"/>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d v="2015-05-19T21:00:49"/>
    <x v="191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d v="2015-10-21T23:00:00"/>
    <x v="1920"/>
  </r>
  <r>
    <n v="1921"/>
    <s v="The Fine Spirits are making an album!"/>
    <s v="The Fine Spirits are making an album, but we need your help!"/>
    <n v="1500"/>
    <n v="2052"/>
    <x v="0"/>
    <s v="US"/>
    <s v="USD"/>
    <n v="1342243143"/>
    <n v="1339651143"/>
    <b v="0"/>
    <n v="38"/>
    <b v="1"/>
    <s v="music/indie rock"/>
    <n v="1.3680000000000001"/>
    <n v="54"/>
    <x v="4"/>
    <s v="indie rock"/>
    <d v="2012-07-14T05:19:03"/>
    <x v="1921"/>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d v="2013-12-12T06:08:27"/>
    <x v="1922"/>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d v="2011-09-27T04:59:00"/>
    <x v="1923"/>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d v="2014-01-15T19:33:00"/>
    <x v="1924"/>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d v="2013-10-11T00:00:00"/>
    <x v="1925"/>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d v="2010-11-02T00:26:00"/>
    <x v="1926"/>
  </r>
  <r>
    <n v="1927"/>
    <s v="GBS Detroit Presents Hampshire"/>
    <s v="Hampshire is headed to GBS Detroit."/>
    <n v="600"/>
    <n v="620"/>
    <x v="0"/>
    <s v="US"/>
    <s v="USD"/>
    <n v="1331182740"/>
    <n v="1329856839"/>
    <b v="0"/>
    <n v="11"/>
    <b v="1"/>
    <s v="music/indie rock"/>
    <n v="1.0333333333333334"/>
    <n v="56.363636363636367"/>
    <x v="4"/>
    <s v="indie rock"/>
    <d v="2012-03-08T04:59:00"/>
    <x v="1927"/>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d v="2013-05-07T15:33:14"/>
    <x v="1928"/>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d v="2011-07-05T00:31:06"/>
    <x v="1929"/>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d v="2013-07-07T13:24:42"/>
    <x v="1930"/>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d v="2012-05-22T03:30:00"/>
    <x v="1931"/>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d v="2012-01-24T19:26:13"/>
    <x v="1932"/>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d v="2014-09-27T03:08:27"/>
    <x v="193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d v="2011-12-25T05:00:00"/>
    <x v="1934"/>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d v="2014-06-21T04:59:00"/>
    <x v="1935"/>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d v="2011-12-06T05:59:00"/>
    <x v="1936"/>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d v="2012-06-15T03:59:00"/>
    <x v="1937"/>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d v="2013-07-02T05:00:00"/>
    <x v="1938"/>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d v="2013-03-10T22:38:28"/>
    <x v="1939"/>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d v="2011-06-15T03:59:00"/>
    <x v="194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d v="2014-05-15T06:58:51"/>
    <x v="194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d v="2011-07-04T19:52:20"/>
    <x v="1942"/>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d v="2016-08-11T06:28:36"/>
    <x v="1943"/>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d v="2014-05-01T14:01:30"/>
    <x v="1944"/>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d v="2015-07-12T06:02:38"/>
    <x v="1945"/>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d v="2014-04-20T02:36:01"/>
    <x v="1946"/>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d v="2009-11-23T05:59:00"/>
    <x v="1947"/>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d v="2016-06-06T17:02:00"/>
    <x v="1948"/>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d v="2014-07-10T10:09:11"/>
    <x v="1949"/>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d v="2011-04-22T04:21:13"/>
    <x v="1950"/>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d v="2016-11-07T11:05:37"/>
    <x v="1951"/>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d v="2013-10-16T14:33:35"/>
    <x v="1952"/>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d v="2012-03-02T03:00:00"/>
    <x v="1953"/>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d v="2016-03-12T05:00:00"/>
    <x v="1954"/>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d v="2012-05-23T19:00:00"/>
    <x v="195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d v="2015-04-18T21:10:05"/>
    <x v="1956"/>
  </r>
  <r>
    <n v="1957"/>
    <s v="freeSoC and freeSoC Mini"/>
    <s v="An open hardware platform for the best microcontroller in the world."/>
    <n v="30000"/>
    <n v="50251.41"/>
    <x v="0"/>
    <s v="US"/>
    <s v="USD"/>
    <n v="1351304513"/>
    <n v="1348712513"/>
    <b v="1"/>
    <n v="660"/>
    <b v="1"/>
    <s v="technology/hardware"/>
    <n v="1.6750470000000002"/>
    <n v="76.138500000000008"/>
    <x v="2"/>
    <s v="hardware"/>
    <d v="2012-10-27T02:21:53"/>
    <x v="1957"/>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d v="2013-03-23T22:42:41"/>
    <x v="1958"/>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d v="2014-10-01T00:00:00"/>
    <x v="1959"/>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d v="2014-12-21T08:42:21"/>
    <x v="1960"/>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d v="2012-10-06T03:59:00"/>
    <x v="1961"/>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d v="2014-05-13T18:43:56"/>
    <x v="1962"/>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d v="2014-09-16T10:18:54"/>
    <x v="196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d v="2016-04-22T06:32:52"/>
    <x v="1964"/>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d v="2012-01-12T01:00:00"/>
    <x v="1965"/>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d v="2014-08-14T12:58:18"/>
    <x v="1966"/>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d v="2014-05-01T15:55:29"/>
    <x v="1967"/>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d v="2016-12-03T15:05:15"/>
    <x v="1968"/>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d v="2016-08-05T19:01:08"/>
    <x v="1969"/>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d v="2013-04-20T03:38:21"/>
    <x v="1970"/>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d v="2013-11-15T04:00:00"/>
    <x v="1971"/>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d v="2012-11-18T01:17:24"/>
    <x v="1972"/>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d v="2016-08-06T07:00:00"/>
    <x v="1973"/>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d v="2013-08-19T08:01:09"/>
    <x v="1974"/>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d v="2013-03-10T18:07:31"/>
    <x v="1975"/>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d v="2013-07-13T21:35:25"/>
    <x v="1976"/>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d v="2015-12-19T07:59:00"/>
    <x v="1977"/>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d v="2012-06-12T07:00:00"/>
    <x v="1978"/>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d v="2015-11-19T04:59:00"/>
    <x v="1979"/>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d v="2016-04-03T12:01:02"/>
    <x v="1980"/>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d v="2014-07-09T17:24:25"/>
    <x v="1981"/>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d v="2016-12-04T15:04:47"/>
    <x v="198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d v="2016-09-02T07:00:00"/>
    <x v="1983"/>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d v="2014-11-30T19:58:01"/>
    <x v="1984"/>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d v="2016-08-02T23:00:00"/>
    <x v="1985"/>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d v="2016-03-14T09:24:43"/>
    <x v="1986"/>
  </r>
  <r>
    <n v="1987"/>
    <s v="Ethiopia: Beheld"/>
    <s v="A collection of images that depicts the beauty and diversity within Ethiopia"/>
    <n v="5500"/>
    <n v="2336"/>
    <x v="2"/>
    <s v="GB"/>
    <s v="GBP"/>
    <n v="1425223276"/>
    <n v="1422631276"/>
    <b v="0"/>
    <n v="28"/>
    <b v="0"/>
    <s v="photography/people"/>
    <n v="0.42472727272727273"/>
    <n v="83.428571428571431"/>
    <x v="8"/>
    <s v="people"/>
    <d v="2015-03-01T15:21:16"/>
    <x v="1987"/>
  </r>
  <r>
    <n v="1988"/>
    <s v="Phillip Michael Photography"/>
    <s v="Expressing art in an image!"/>
    <n v="6000"/>
    <n v="25"/>
    <x v="2"/>
    <s v="US"/>
    <s v="USD"/>
    <n v="1440094742"/>
    <n v="1437502742"/>
    <b v="0"/>
    <n v="1"/>
    <b v="0"/>
    <s v="photography/people"/>
    <n v="4.1666666666666666E-3"/>
    <n v="25"/>
    <x v="8"/>
    <s v="people"/>
    <d v="2015-08-20T18:19:02"/>
    <x v="1988"/>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d v="2016-12-11T16:20:08"/>
    <x v="1989"/>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d v="2016-02-13T04:42:12"/>
    <x v="1990"/>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d v="2015-07-03T21:26:26"/>
    <x v="1991"/>
  </r>
  <r>
    <n v="1992"/>
    <s v="The Wonderful World of Princes &amp; Princesses"/>
    <s v="A complete revamp of all the Disney Princes &amp; Princesses!"/>
    <n v="1500"/>
    <n v="2"/>
    <x v="2"/>
    <s v="US"/>
    <s v="USD"/>
    <n v="1424229991"/>
    <n v="1421637991"/>
    <b v="0"/>
    <n v="2"/>
    <b v="0"/>
    <s v="photography/people"/>
    <n v="1.3333333333333333E-3"/>
    <n v="1"/>
    <x v="8"/>
    <s v="people"/>
    <d v="2015-02-18T03:26:31"/>
    <x v="1992"/>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d v="2015-12-21T14:07:17"/>
    <x v="1993"/>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d v="2016-12-07T01:09:02"/>
    <x v="1994"/>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d v="2015-07-16T21:38:56"/>
    <x v="1995"/>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d v="2014-07-10T19:40:11"/>
    <x v="1996"/>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d v="2014-08-26T22:20:12"/>
    <x v="1997"/>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d v="2014-08-01T02:50:38"/>
    <x v="199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d v="2014-11-13T12:35:08"/>
    <x v="1999"/>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d v="2016-01-06T22:50:13"/>
    <x v="2000"/>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d v="2015-06-12T20:00:00"/>
    <x v="2001"/>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d v="2017-01-23T17:05:43"/>
    <x v="2002"/>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d v="2010-07-02T23:00:00"/>
    <x v="2003"/>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d v="2014-07-10T14:31:03"/>
    <x v="2004"/>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d v="2013-10-16T03:59:00"/>
    <x v="2005"/>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d v="2014-12-03T13:00:45"/>
    <x v="2006"/>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d v="2010-08-24T04:00:00"/>
    <x v="200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d v="2011-09-19T14:30:22"/>
    <x v="2008"/>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d v="2016-11-23T08:45:43"/>
    <x v="2009"/>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d v="2016-08-18T23:54:51"/>
    <x v="2010"/>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d v="2016-01-11T23:00:00"/>
    <x v="2011"/>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d v="2015-02-05T19:44:01"/>
    <x v="2012"/>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d v="2016-07-08T23:03:34"/>
    <x v="2013"/>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d v="2013-03-25T04:08:59"/>
    <x v="2014"/>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d v="2011-09-09T21:02:43"/>
    <x v="2015"/>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d v="2013-03-09T21:08:19"/>
    <x v="2016"/>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d v="2012-03-24T04:00:00"/>
    <x v="2017"/>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d v="2015-08-13T08:46:49"/>
    <x v="2018"/>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d v="2016-09-22T17:00:21"/>
    <x v="2019"/>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d v="2014-05-14T23:04:00"/>
    <x v="202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d v="2014-09-24T01:41:37"/>
    <x v="2021"/>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d v="2016-06-11T13:39:32"/>
    <x v="202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d v="2015-06-11T10:05:53"/>
    <x v="202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d v="2012-08-13T03:00:00"/>
    <x v="2024"/>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d v="2015-06-11T04:25:46"/>
    <x v="2025"/>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d v="2014-04-21T03:59:00"/>
    <x v="2026"/>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d v="2015-03-30T18:31:59"/>
    <x v="2027"/>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d v="2010-03-15T21:55:00"/>
    <x v="2028"/>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d v="2014-08-27T00:31:21"/>
    <x v="2029"/>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d v="2012-11-29T23:54:56"/>
    <x v="2030"/>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d v="2015-01-09T01:00:00"/>
    <x v="2031"/>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d v="2016-12-15T05:00:00"/>
    <x v="203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d v="2014-04-26T01:58:38"/>
    <x v="203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d v="2015-05-07T06:58:00"/>
    <x v="2034"/>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d v="2015-12-19T01:00:00"/>
    <x v="2035"/>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d v="2014-05-09T20:45:19"/>
    <x v="2036"/>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d v="2013-12-30T06:02:33"/>
    <x v="2037"/>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d v="2013-07-01T18:00:00"/>
    <x v="2038"/>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d v="2016-12-01T04:59:00"/>
    <x v="2039"/>
  </r>
  <r>
    <n v="2040"/>
    <s v="Programmable Capacitor"/>
    <s v="4.29 Billion+ Capacitor Combinations._x000a_No Coding Required."/>
    <n v="3000"/>
    <n v="7445.14"/>
    <x v="0"/>
    <s v="US"/>
    <s v="USD"/>
    <n v="1384557303"/>
    <n v="1383257703"/>
    <b v="1"/>
    <n v="271"/>
    <b v="1"/>
    <s v="technology/hardware"/>
    <n v="2.4817133333333334"/>
    <n v="27.472841328413285"/>
    <x v="2"/>
    <s v="hardware"/>
    <d v="2013-11-15T23:15:03"/>
    <x v="2040"/>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d v="2016-11-10T13:37:07"/>
    <x v="2041"/>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d v="2016-01-22T16:59:34"/>
    <x v="2042"/>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d v="2016-12-11T04:59:00"/>
    <x v="2043"/>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d v="2015-06-13T16:25:14"/>
    <x v="204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d v="2012-07-09T02:07:27"/>
    <x v="204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d v="2013-05-23T04:07:24"/>
    <x v="2046"/>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d v="2015-04-17T00:00:00"/>
    <x v="2047"/>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d v="2013-05-23T15:38:11"/>
    <x v="2048"/>
  </r>
  <r>
    <n v="2049"/>
    <s v="LOCK8 - the World's First Smart Bike Lock"/>
    <s v="Keyless. Alarm secured. GPS tracking."/>
    <n v="50000"/>
    <n v="60095.35"/>
    <x v="0"/>
    <s v="GB"/>
    <s v="GBP"/>
    <n v="1386025140"/>
    <n v="1382963963"/>
    <b v="0"/>
    <n v="742"/>
    <b v="1"/>
    <s v="technology/hardware"/>
    <n v="1.2019070000000001"/>
    <n v="80.991037735849048"/>
    <x v="2"/>
    <s v="hardware"/>
    <d v="2013-12-02T22:59:00"/>
    <x v="2049"/>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d v="2015-05-31T01:42:58"/>
    <x v="205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d v="2013-12-26T00:32:17"/>
    <x v="2051"/>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d v="2016-02-20T02:00:53"/>
    <x v="205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d v="2015-11-25T15:49:11"/>
    <x v="2053"/>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d v="2014-05-02T12:30:10"/>
    <x v="2054"/>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d v="2014-12-03T04:00:00"/>
    <x v="2055"/>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d v="2013-04-17T18:15:42"/>
    <x v="2056"/>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d v="2016-02-26T11:52:12"/>
    <x v="2057"/>
  </r>
  <r>
    <n v="2058"/>
    <s v="Raspberry Pi Debug Clip"/>
    <s v="Making using the serial terminal on the Raspberry Pi as easy as Pi!"/>
    <n v="2560"/>
    <n v="4308"/>
    <x v="0"/>
    <s v="GB"/>
    <s v="GBP"/>
    <n v="1425326400"/>
    <n v="1421916830"/>
    <b v="0"/>
    <n v="410"/>
    <b v="1"/>
    <s v="technology/hardware"/>
    <n v="1.6828125"/>
    <n v="10.507317073170732"/>
    <x v="2"/>
    <s v="hardware"/>
    <d v="2015-03-02T20:00:00"/>
    <x v="2058"/>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d v="2016-01-31T21:59:00"/>
    <x v="2059"/>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d v="2014-07-23T15:25:50"/>
    <x v="206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d v="2016-12-31T18:20:54"/>
    <x v="2061"/>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d v="2016-03-24T08:11:38"/>
    <x v="2062"/>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d v="2016-05-15T17:35:01"/>
    <x v="2063"/>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d v="2013-05-31T12:00:00"/>
    <x v="206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d v="2013-12-25T08:00:29"/>
    <x v="2065"/>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d v="2014-08-23T18:31:23"/>
    <x v="2066"/>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d v="2015-05-24T20:29:36"/>
    <x v="2067"/>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d v="2016-10-20T20:11:55"/>
    <x v="2068"/>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d v="2016-01-02T23:19:51"/>
    <x v="2069"/>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d v="2016-06-28T15:45:23"/>
    <x v="2070"/>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d v="2016-10-02T06:41:24"/>
    <x v="2071"/>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d v="2016-05-07T13:57:12"/>
    <x v="207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d v="2015-05-08T16:01:58"/>
    <x v="2073"/>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d v="2016-05-06T19:49:42"/>
    <x v="2074"/>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d v="2013-07-25T16:21:28"/>
    <x v="2075"/>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d v="2014-07-23T21:08:09"/>
    <x v="2076"/>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d v="2015-06-05T21:00:00"/>
    <x v="2077"/>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d v="2016-12-18T18:30:57"/>
    <x v="2078"/>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d v="2015-06-25T19:00:00"/>
    <x v="2079"/>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d v="2015-11-11T23:58:20"/>
    <x v="208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d v="2012-05-16T04:59:00"/>
    <x v="2081"/>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d v="2011-11-24T03:53:16"/>
    <x v="2082"/>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d v="2012-06-04T17:19:55"/>
    <x v="2083"/>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d v="2014-05-04T06:59:00"/>
    <x v="2084"/>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d v="2012-07-15T20:03:07"/>
    <x v="2085"/>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d v="2011-12-14T04:59:00"/>
    <x v="208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d v="2011-09-08T04:54:18"/>
    <x v="2087"/>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d v="2010-09-11T03:59:00"/>
    <x v="2088"/>
  </r>
  <r>
    <n v="2089"/>
    <s v="Little Moses EP"/>
    <s v="Little Moses is trying to record their first EP, and we can't do it without your help!"/>
    <n v="2500"/>
    <n v="3010.01"/>
    <x v="0"/>
    <s v="US"/>
    <s v="USD"/>
    <n v="1375408194"/>
    <n v="1372384194"/>
    <b v="0"/>
    <n v="62"/>
    <b v="1"/>
    <s v="music/indie rock"/>
    <n v="1.2040040000000001"/>
    <n v="48.54854838709678"/>
    <x v="4"/>
    <s v="indie rock"/>
    <d v="2013-08-02T01:49:54"/>
    <x v="2089"/>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d v="2013-02-24T09:09:15"/>
    <x v="2090"/>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d v="2011-03-01T20:00:00"/>
    <x v="2091"/>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d v="2011-10-07T16:58:52"/>
    <x v="209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d v="2012-12-22T21:30:32"/>
    <x v="2093"/>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d v="2012-03-05T03:00:00"/>
    <x v="2094"/>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d v="2011-10-02T17:36:13"/>
    <x v="2095"/>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d v="2012-10-26T03:59:00"/>
    <x v="2096"/>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d v="2011-12-01T15:02:15"/>
    <x v="2097"/>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d v="2012-03-08T02:43:55"/>
    <x v="2098"/>
  </r>
  <r>
    <n v="2099"/>
    <s v="Roosevelt Died."/>
    <s v="Our tour van died, we need help!"/>
    <n v="3000"/>
    <n v="3971"/>
    <x v="0"/>
    <s v="US"/>
    <s v="USD"/>
    <n v="1435808400"/>
    <n v="1434650084"/>
    <b v="0"/>
    <n v="63"/>
    <b v="1"/>
    <s v="music/indie rock"/>
    <n v="1.3236666666666668"/>
    <n v="63.031746031746032"/>
    <x v="4"/>
    <s v="indie rock"/>
    <d v="2015-07-02T03:40:00"/>
    <x v="2099"/>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d v="2012-06-30T03:59:00"/>
    <x v="21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d v="2012-02-13T03:35:14"/>
    <x v="2101"/>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d v="2011-05-05T20:50:48"/>
    <x v="2102"/>
  </r>
  <r>
    <n v="2103"/>
    <s v="Matthew Moon's New Album"/>
    <s v="Indie rocker, Matthew Moon, has something to share with you..."/>
    <n v="7777"/>
    <n v="11364"/>
    <x v="0"/>
    <s v="US"/>
    <s v="USD"/>
    <n v="1352488027"/>
    <n v="1349892427"/>
    <b v="0"/>
    <n v="115"/>
    <b v="1"/>
    <s v="music/indie rock"/>
    <n v="1.4612318374694613"/>
    <n v="98.817391304347822"/>
    <x v="4"/>
    <s v="indie rock"/>
    <d v="2012-11-09T19:07:07"/>
    <x v="2103"/>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d v="2013-05-31T00:00:00"/>
    <x v="2104"/>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d v="2014-11-21T04:00:00"/>
    <x v="2105"/>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d v="2013-01-26T05:09:34"/>
    <x v="2106"/>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d v="2014-11-12T18:03:13"/>
    <x v="2107"/>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d v="2012-09-10T03:55:00"/>
    <x v="2108"/>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d v="2015-07-05T17:00:17"/>
    <x v="2109"/>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d v="2014-05-28T04:59:00"/>
    <x v="211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d v="2011-08-15T01:00:00"/>
    <x v="2111"/>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d v="2013-04-15T22:16:33"/>
    <x v="2112"/>
  </r>
  <r>
    <n v="2113"/>
    <s v="Summer Underground // Honeycomb LP"/>
    <s v="Help us fund our second full-length album Honeycomb!"/>
    <n v="7000"/>
    <n v="7340"/>
    <x v="0"/>
    <s v="US"/>
    <s v="USD"/>
    <n v="1411505176"/>
    <n v="1408481176"/>
    <b v="0"/>
    <n v="107"/>
    <b v="1"/>
    <s v="music/indie rock"/>
    <n v="1.0485714285714285"/>
    <n v="68.598130841121488"/>
    <x v="4"/>
    <s v="indie rock"/>
    <d v="2014-09-23T20:46:16"/>
    <x v="211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d v="2010-12-09T04:59:00"/>
    <x v="2114"/>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d v="2011-02-20T01:56:41"/>
    <x v="2115"/>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d v="2012-10-02T18:40:03"/>
    <x v="2116"/>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d v="2015-10-27T04:59:00"/>
    <x v="2117"/>
  </r>
  <r>
    <n v="2118"/>
    <s v="PORCHES. vs. THE U.S.A."/>
    <s v="PORCHES.  and Documentarians tour from New York to San Francisco and back."/>
    <n v="1000"/>
    <n v="1346.11"/>
    <x v="0"/>
    <s v="US"/>
    <s v="USD"/>
    <n v="1311538136"/>
    <n v="1308946136"/>
    <b v="0"/>
    <n v="17"/>
    <b v="1"/>
    <s v="music/indie rock"/>
    <n v="1.3461099999999999"/>
    <n v="79.182941176470578"/>
    <x v="4"/>
    <s v="indie rock"/>
    <d v="2011-07-24T20:08:56"/>
    <x v="2118"/>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d v="2012-08-16T03:07:25"/>
    <x v="2119"/>
  </r>
  <r>
    <n v="2120"/>
    <s v="Hearty Har Full Length Album"/>
    <s v="&lt;3_x000a_Coming in from outer space. Help Hearty Har record their 1st album!!"/>
    <n v="8000"/>
    <n v="8070.43"/>
    <x v="0"/>
    <s v="US"/>
    <s v="USD"/>
    <n v="1388617736"/>
    <n v="1384384136"/>
    <b v="0"/>
    <n v="69"/>
    <b v="1"/>
    <s v="music/indie rock"/>
    <n v="1.00880375"/>
    <n v="116.96275362318841"/>
    <x v="4"/>
    <s v="indie rock"/>
    <d v="2014-01-01T23:08:56"/>
    <x v="2120"/>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d v="2017-01-11T17:49:08"/>
    <x v="2121"/>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d v="2017-01-07T07:12:49"/>
    <x v="212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d v="2010-03-15T06:59:00"/>
    <x v="2123"/>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d v="2010-11-30T05:00:00"/>
    <x v="2124"/>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d v="2015-08-05T00:33:53"/>
    <x v="2125"/>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d v="2014-12-08T23:21:27"/>
    <x v="2126"/>
  </r>
  <r>
    <n v="2127"/>
    <s v="Three Monkeys - Part 1: Into the Abyss"/>
    <s v="Three Monkeys is an audio adventure game for PC."/>
    <n v="28000"/>
    <n v="8076"/>
    <x v="2"/>
    <s v="GB"/>
    <s v="GBP"/>
    <n v="1426158463"/>
    <n v="1423570063"/>
    <b v="0"/>
    <n v="236"/>
    <b v="0"/>
    <s v="games/video games"/>
    <n v="0.28842857142857142"/>
    <n v="34.220338983050844"/>
    <x v="6"/>
    <s v="video games"/>
    <d v="2015-03-12T11:07:43"/>
    <x v="2127"/>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d v="2014-09-21T18:32:49"/>
    <x v="2128"/>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d v="2016-03-10T00:35:00"/>
    <x v="2129"/>
  </r>
  <r>
    <n v="2130"/>
    <s v="Wondrous Adventures: A Kid's Game"/>
    <s v="You are the hero tasked to save your home from the villainous Sanword."/>
    <n v="42000"/>
    <n v="85"/>
    <x v="2"/>
    <s v="US"/>
    <s v="USD"/>
    <n v="1408154663"/>
    <n v="1405130663"/>
    <b v="0"/>
    <n v="4"/>
    <b v="0"/>
    <s v="games/video games"/>
    <n v="2.0238095238095236E-3"/>
    <n v="21.25"/>
    <x v="6"/>
    <s v="video games"/>
    <d v="2014-08-16T02:04:23"/>
    <x v="2130"/>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d v="2015-07-12T04:58:11"/>
    <x v="213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d v="2014-02-03T11:41:32"/>
    <x v="2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d v="2011-04-24T06:59:00"/>
    <x v="2133"/>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d v="2013-04-27T21:16:31"/>
    <x v="2134"/>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d v="2012-10-04T23:07:13"/>
    <x v="2135"/>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d v="2013-10-19T12:13:06"/>
    <x v="213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d v="2014-12-05T18:30:29"/>
    <x v="2137"/>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d v="2013-11-09T01:18:59"/>
    <x v="2138"/>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d v="2016-11-03T18:00:08"/>
    <x v="2139"/>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d v="2013-01-11T20:00:24"/>
    <x v="2140"/>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d v="2014-11-14T06:39:19"/>
    <x v="2141"/>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d v="2015-12-30T16:50:10"/>
    <x v="2142"/>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d v="2010-07-21T19:00:00"/>
    <x v="2143"/>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d v="2013-09-14T13:07:20"/>
    <x v="214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d v="2013-11-27T06:41:54"/>
    <x v="2145"/>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d v="2016-02-11T16:18:30"/>
    <x v="2146"/>
  </r>
  <r>
    <n v="2147"/>
    <s v="Johnny Rocketfingers 3"/>
    <s v="A Point and Click Adventure on Steroids."/>
    <n v="390000"/>
    <n v="2716"/>
    <x v="2"/>
    <s v="US"/>
    <s v="USD"/>
    <n v="1416125148"/>
    <n v="1413356748"/>
    <b v="0"/>
    <n v="55"/>
    <b v="0"/>
    <s v="games/video games"/>
    <n v="6.9641025641025639E-3"/>
    <n v="49.381818181818183"/>
    <x v="6"/>
    <s v="video games"/>
    <d v="2014-11-16T08:05:48"/>
    <x v="2147"/>
  </r>
  <r>
    <n v="2148"/>
    <s v="ZomBlock's"/>
    <s v="zomblock's is a online zombie survival game where you can craft new weapons,find food and water to keep yourself alive."/>
    <n v="100"/>
    <n v="2"/>
    <x v="2"/>
    <s v="GB"/>
    <s v="GBP"/>
    <n v="1427992582"/>
    <n v="1425404182"/>
    <b v="0"/>
    <n v="2"/>
    <b v="0"/>
    <s v="games/video games"/>
    <n v="0.02"/>
    <n v="1"/>
    <x v="6"/>
    <s v="video games"/>
    <d v="2015-04-02T16:36:22"/>
    <x v="2148"/>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d v="2010-07-31T00:00:00"/>
    <x v="2149"/>
  </r>
  <r>
    <n v="2150"/>
    <s v="The Unknown Door"/>
    <s v="A pixel styled open world detective game."/>
    <n v="50000"/>
    <n v="405"/>
    <x v="2"/>
    <s v="NO"/>
    <s v="NOK"/>
    <n v="1468392599"/>
    <n v="1465800599"/>
    <b v="0"/>
    <n v="4"/>
    <b v="0"/>
    <s v="games/video games"/>
    <n v="8.0999999999999996E-3"/>
    <n v="101.25"/>
    <x v="6"/>
    <s v="video games"/>
    <d v="2016-07-13T06:49:59"/>
    <x v="2150"/>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d v="2016-06-29T20:20:14"/>
    <x v="2151"/>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d v="2014-03-15T18:58:29"/>
    <x v="2152"/>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d v="2015-01-10T07:59:00"/>
    <x v="2153"/>
  </r>
  <r>
    <n v="2154"/>
    <s v="Demigods - Rise of the Children - Part 1 (Design)"/>
    <s v="A Real Time Strategy game based on Greek mythology in a fictional world."/>
    <n v="250"/>
    <n v="2"/>
    <x v="2"/>
    <s v="US"/>
    <s v="USD"/>
    <n v="1390921827"/>
    <n v="1389193827"/>
    <b v="0"/>
    <n v="2"/>
    <b v="0"/>
    <s v="games/video games"/>
    <n v="8.0000000000000002E-3"/>
    <n v="1"/>
    <x v="6"/>
    <s v="video games"/>
    <d v="2014-01-28T15:10:27"/>
    <x v="2154"/>
  </r>
  <r>
    <n v="2155"/>
    <s v="VoxelMaze"/>
    <s v="A Level Editor, Turned up to eleven. Infinite creativity in one package, solo or with up to 16 of your friends."/>
    <n v="5000"/>
    <n v="115"/>
    <x v="2"/>
    <s v="GB"/>
    <s v="GBP"/>
    <n v="1459443385"/>
    <n v="1456854985"/>
    <b v="0"/>
    <n v="5"/>
    <b v="0"/>
    <s v="games/video games"/>
    <n v="2.3E-2"/>
    <n v="23"/>
    <x v="6"/>
    <s v="video games"/>
    <d v="2016-03-31T16:56:25"/>
    <x v="215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d v="2013-09-16T20:30:06"/>
    <x v="2156"/>
  </r>
  <r>
    <n v="2157"/>
    <s v="Nin"/>
    <s v="Gamers and 90's fans unite in this small tale of epic proportions!"/>
    <n v="75000"/>
    <n v="21144"/>
    <x v="2"/>
    <s v="US"/>
    <s v="USD"/>
    <n v="1482479940"/>
    <n v="1479684783"/>
    <b v="0"/>
    <n v="57"/>
    <b v="0"/>
    <s v="games/video games"/>
    <n v="0.28192"/>
    <n v="370.94736842105266"/>
    <x v="6"/>
    <s v="video games"/>
    <d v="2016-12-23T07:59:00"/>
    <x v="2157"/>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d v="2013-02-04T20:29:34"/>
    <x v="2158"/>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d v="2011-07-16T17:32:54"/>
    <x v="2159"/>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d v="2012-05-19T17:05:05"/>
    <x v="2160"/>
  </r>
  <r>
    <n v="2161"/>
    <s v="CallMeGhost DEBUT ALBUM preorder!"/>
    <s v="We're trying to fund hard copies of our debut album!"/>
    <n v="400"/>
    <n v="463"/>
    <x v="0"/>
    <s v="US"/>
    <s v="USD"/>
    <n v="1443040059"/>
    <n v="1440448059"/>
    <b v="0"/>
    <n v="13"/>
    <b v="1"/>
    <s v="music/rock"/>
    <n v="1.1575"/>
    <n v="35.615384615384613"/>
    <x v="4"/>
    <s v="rock"/>
    <d v="2015-09-23T20:27:39"/>
    <x v="2161"/>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d v="2014-07-24T18:23:11"/>
    <x v="2162"/>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d v="2015-06-08T03:50:00"/>
    <x v="2163"/>
  </r>
  <r>
    <n v="2164"/>
    <s v="Rosaline debut record"/>
    <s v="South Florida roots country/rock outfit's long awaited debut record"/>
    <n v="5500"/>
    <n v="5645"/>
    <x v="0"/>
    <s v="US"/>
    <s v="USD"/>
    <n v="1466827140"/>
    <n v="1464196414"/>
    <b v="0"/>
    <n v="83"/>
    <b v="1"/>
    <s v="music/rock"/>
    <n v="1.0263636363636364"/>
    <n v="68.01204819277109"/>
    <x v="4"/>
    <s v="rock"/>
    <d v="2016-06-25T03:59:00"/>
    <x v="2164"/>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d v="2016-04-08T15:00:35"/>
    <x v="216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d v="2014-12-05T21:06:58"/>
    <x v="2166"/>
  </r>
  <r>
    <n v="2167"/>
    <s v="Planes and Planets needs to get their EP finished!!"/>
    <s v="We need YOUR HELP to take one more step to this make release sound amazing!"/>
    <n v="150"/>
    <n v="180"/>
    <x v="0"/>
    <s v="US"/>
    <s v="USD"/>
    <n v="1347672937"/>
    <n v="1346463337"/>
    <b v="0"/>
    <n v="8"/>
    <b v="1"/>
    <s v="music/rock"/>
    <n v="1.2"/>
    <n v="22.5"/>
    <x v="4"/>
    <s v="rock"/>
    <d v="2012-09-15T01:35:37"/>
    <x v="216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d v="2017-02-10T05:00:00"/>
    <x v="2168"/>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d v="2017-03-02T16:49:11"/>
    <x v="2169"/>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d v="2015-08-22T18:00:22"/>
    <x v="2170"/>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d v="2015-06-22T05:00:00"/>
    <x v="2171"/>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d v="2015-04-18T13:55:20"/>
    <x v="2172"/>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d v="2013-09-10T03:59:00"/>
    <x v="2173"/>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d v="2016-05-05T13:01:47"/>
    <x v="2174"/>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d v="2016-07-21T00:13:06"/>
    <x v="2175"/>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d v="2015-05-02T15:11:49"/>
    <x v="2176"/>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d v="2016-06-06T06:01:07"/>
    <x v="217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d v="2017-01-18T15:16:37"/>
    <x v="2178"/>
  </r>
  <r>
    <n v="2179"/>
    <s v="Woodhouse EP"/>
    <s v="Woodhouse is making an EP!  If you are a fan of whiskey and loud guitars, contribute to the cause!"/>
    <n v="1000"/>
    <n v="1614"/>
    <x v="0"/>
    <s v="US"/>
    <s v="USD"/>
    <n v="1428725192"/>
    <n v="1426133192"/>
    <b v="0"/>
    <n v="21"/>
    <b v="1"/>
    <s v="music/rock"/>
    <n v="1.6140000000000001"/>
    <n v="76.857142857142861"/>
    <x v="4"/>
    <s v="rock"/>
    <d v="2015-04-11T04:06:32"/>
    <x v="2179"/>
  </r>
  <r>
    <n v="2180"/>
    <s v="FOUR STAR MARY &quot;PIECES&quot;"/>
    <s v="Help fund the new record by independent alternative rockers FOUR STAR MARY &quot;PIECES&quot;"/>
    <n v="5000"/>
    <n v="5359.21"/>
    <x v="0"/>
    <s v="US"/>
    <s v="USD"/>
    <n v="1447434268"/>
    <n v="1443801868"/>
    <b v="0"/>
    <n v="78"/>
    <b v="1"/>
    <s v="music/rock"/>
    <n v="1.071842"/>
    <n v="68.707820512820518"/>
    <x v="4"/>
    <s v="rock"/>
    <d v="2015-11-13T17:04:28"/>
    <x v="218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d v="2017-02-21T00:07:33"/>
    <x v="2181"/>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d v="2014-10-02T21:37:05"/>
    <x v="2182"/>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d v="2017-02-09T05:00:00"/>
    <x v="2183"/>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d v="2016-01-25T16:00:00"/>
    <x v="2184"/>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d v="2013-03-26T08:23:59"/>
    <x v="2185"/>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d v="2016-09-07T02:00:00"/>
    <x v="2186"/>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d v="2015-04-03T03:59:00"/>
    <x v="2187"/>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d v="2016-10-25T17:00:00"/>
    <x v="2188"/>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d v="2016-04-21T22:00:00"/>
    <x v="2189"/>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d v="2016-03-23T06:59:00"/>
    <x v="219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d v="2017-02-14T20:00:27"/>
    <x v="219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d v="2016-12-15T23:00:00"/>
    <x v="219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d v="2016-11-21T04:59:00"/>
    <x v="2193"/>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d v="2016-03-26T17:11:30"/>
    <x v="2194"/>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d v="2015-08-11T18:31:40"/>
    <x v="2195"/>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d v="2016-12-02T07:00:00"/>
    <x v="2196"/>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d v="2015-02-28T14:00:59"/>
    <x v="2197"/>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d v="2015-11-14T13:20:00"/>
    <x v="2198"/>
  </r>
  <r>
    <n v="2199"/>
    <s v="Decadolo. Flip it!"/>
    <s v="A new strategic board game designed to flip out your opponent."/>
    <n v="9000"/>
    <n v="13228"/>
    <x v="0"/>
    <s v="IE"/>
    <s v="EUR"/>
    <n v="1444903198"/>
    <n v="1442311198"/>
    <b v="1"/>
    <n v="251"/>
    <b v="1"/>
    <s v="games/tabletop games"/>
    <n v="1.4697777777777778"/>
    <n v="52.701195219123505"/>
    <x v="6"/>
    <s v="tabletop games"/>
    <d v="2015-10-15T09:59:58"/>
    <x v="2199"/>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d v="2015-07-06T03:00:00"/>
    <x v="22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d v="2013-01-16T20:19:25"/>
    <x v="2201"/>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d v="2012-11-01T20:22:48"/>
    <x v="2202"/>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d v="2015-09-24T20:38:02"/>
    <x v="2203"/>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d v="2013-03-09T07:28:39"/>
    <x v="220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d v="2012-06-01T19:43:09"/>
    <x v="220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d v="2012-04-16T06:10:24"/>
    <x v="2206"/>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d v="2013-11-16T05:39:33"/>
    <x v="2207"/>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d v="2012-04-07T04:00:00"/>
    <x v="2208"/>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d v="2014-04-14T23:00:00"/>
    <x v="2209"/>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d v="2012-04-14T17:36:00"/>
    <x v="221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d v="2014-04-10T06:59:00"/>
    <x v="2211"/>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d v="2013-11-04T01:00:00"/>
    <x v="2212"/>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d v="2015-05-15T19:49:39"/>
    <x v="2213"/>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d v="2014-02-06T19:00:48"/>
    <x v="2214"/>
  </r>
  <r>
    <n v="2215"/>
    <s v="&quot;Something to See, Not to Say&quot; - Anemometer's First EP Album"/>
    <s v="Ambient Electro Grind-fest!"/>
    <n v="550"/>
    <n v="860"/>
    <x v="0"/>
    <s v="US"/>
    <s v="USD"/>
    <n v="1331621940"/>
    <n v="1329671572"/>
    <b v="0"/>
    <n v="33"/>
    <b v="1"/>
    <s v="music/electronic music"/>
    <n v="1.5636363636363637"/>
    <n v="26.060606060606062"/>
    <x v="4"/>
    <s v="electronic music"/>
    <d v="2012-03-13T06:59:00"/>
    <x v="221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d v="2015-07-23T18:02:25"/>
    <x v="2216"/>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d v="2015-11-02T08:00:00"/>
    <x v="2217"/>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d v="2012-08-29T00:00:00"/>
    <x v="2218"/>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d v="2015-08-19T17:15:12"/>
    <x v="2219"/>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d v="2013-07-27T01:27:16"/>
    <x v="222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d v="2016-04-23T00:00:00"/>
    <x v="2221"/>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d v="2012-01-28T18:54:07"/>
    <x v="2222"/>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d v="2015-06-27T15:22:48"/>
    <x v="2223"/>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d v="2016-10-29T19:00:00"/>
    <x v="2224"/>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d v="2014-09-21T19:00:15"/>
    <x v="222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d v="2016-02-12T04:59:00"/>
    <x v="2226"/>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d v="2013-11-13T20:22:35"/>
    <x v="2227"/>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d v="2015-08-16T06:40:36"/>
    <x v="2228"/>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d v="2013-09-03T04:00:00"/>
    <x v="2229"/>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d v="2014-04-25T21:08:47"/>
    <x v="2230"/>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d v="2013-06-25T05:00:00"/>
    <x v="2231"/>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d v="2014-07-19T03:00:00"/>
    <x v="2232"/>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d v="2015-12-14T00:00:00"/>
    <x v="2233"/>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d v="2017-01-05T19:47:27"/>
    <x v="2234"/>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d v="2015-03-28T23:31:51"/>
    <x v="2235"/>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d v="2016-02-01T14:48:43"/>
    <x v="2236"/>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d v="2014-11-12T07:59:00"/>
    <x v="2237"/>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d v="2017-03-10T14:55:16"/>
    <x v="2238"/>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d v="2013-12-01T04:02:00"/>
    <x v="2239"/>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d v="2016-04-22T19:49:04"/>
    <x v="2240"/>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d v="2017-03-02T19:51:40"/>
    <x v="2241"/>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d v="2013-11-27T03:02:00"/>
    <x v="2242"/>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d v="2017-03-13T03:00:00"/>
    <x v="2243"/>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d v="2016-10-16T20:30:00"/>
    <x v="2244"/>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d v="2014-02-21T18:00:00"/>
    <x v="2245"/>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d v="2015-09-04T19:00:10"/>
    <x v="2246"/>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d v="2015-07-29T15:59:25"/>
    <x v="2247"/>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d v="2016-12-14T21:01:18"/>
    <x v="224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d v="2013-04-02T15:52:45"/>
    <x v="2249"/>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d v="2016-12-03T01:07:53"/>
    <x v="2250"/>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d v="2014-08-16T08:17:57"/>
    <x v="2251"/>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d v="2016-08-06T07:52:18"/>
    <x v="225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d v="2015-11-18T16:09:07"/>
    <x v="2253"/>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d v="2017-01-24T15:32:48"/>
    <x v="2254"/>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d v="2016-05-07T22:50:51"/>
    <x v="2255"/>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d v="2016-11-22T10:50:46"/>
    <x v="225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d v="2016-06-19T23:00:00"/>
    <x v="2257"/>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d v="2015-06-11T18:01:27"/>
    <x v="2258"/>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d v="2016-12-08T19:18:56"/>
    <x v="2259"/>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d v="2014-03-26T23:24:10"/>
    <x v="226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d v="2017-02-14T17:23:40"/>
    <x v="2261"/>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d v="2014-11-18T00:00:00"/>
    <x v="2262"/>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d v="2015-01-31T19:58:33"/>
    <x v="226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d v="2016-05-23T03:00:00"/>
    <x v="2264"/>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d v="2016-11-22T20:28:27"/>
    <x v="2265"/>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d v="2016-04-27T02:00:00"/>
    <x v="2266"/>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d v="2014-12-21T01:00:00"/>
    <x v="2267"/>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d v="2017-03-12T01:58:35"/>
    <x v="2268"/>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d v="2017-03-07T05:00:00"/>
    <x v="2269"/>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d v="2017-01-10T21:59:00"/>
    <x v="227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d v="2016-12-10T00:00:04"/>
    <x v="2271"/>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d v="2015-12-07T16:47:16"/>
    <x v="2272"/>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d v="2017-03-12T12:10:42"/>
    <x v="2273"/>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d v="2014-02-23T12:00:57"/>
    <x v="2274"/>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d v="2014-12-22T14:47:59"/>
    <x v="2275"/>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d v="2014-01-05T15:38:09"/>
    <x v="2276"/>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d v="2012-02-27T16:17:03"/>
    <x v="2277"/>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d v="2016-01-03T22:59:00"/>
    <x v="2278"/>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d v="2015-02-04T04:00:00"/>
    <x v="2279"/>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d v="2015-09-17T14:59:51"/>
    <x v="2280"/>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d v="2011-07-25T06:50:00"/>
    <x v="2281"/>
  </r>
  <r>
    <n v="2282"/>
    <s v="Sage King's Debut Album"/>
    <s v="Sage King is recording his debut album and wants YOU to be a part of the creation process"/>
    <n v="750"/>
    <n v="1390"/>
    <x v="0"/>
    <s v="US"/>
    <s v="USD"/>
    <n v="1452744686"/>
    <n v="1447560686"/>
    <b v="0"/>
    <n v="12"/>
    <b v="1"/>
    <s v="music/rock"/>
    <n v="1.8533333333333333"/>
    <n v="115.83333333333333"/>
    <x v="4"/>
    <s v="rock"/>
    <d v="2016-01-14T04:11:26"/>
    <x v="2282"/>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d v="2012-05-09T02:00:04"/>
    <x v="2283"/>
  </r>
  <r>
    <n v="2284"/>
    <s v="Make a record, write a song, take the Vinyl Skyway. "/>
    <s v="The Vinyl Skyway reunite to make a third album. "/>
    <n v="6000"/>
    <n v="6373.27"/>
    <x v="0"/>
    <s v="US"/>
    <s v="USD"/>
    <n v="1299902400"/>
    <n v="1297451245"/>
    <b v="0"/>
    <n v="59"/>
    <b v="1"/>
    <s v="music/rock"/>
    <n v="1.0622116666666668"/>
    <n v="108.02152542372882"/>
    <x v="4"/>
    <s v="rock"/>
    <d v="2011-03-12T04:00:00"/>
    <x v="2284"/>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d v="2012-06-29T04:27:23"/>
    <x v="2285"/>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d v="2013-09-06T03:59:00"/>
    <x v="2286"/>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d v="2014-06-23T16:01:00"/>
    <x v="2287"/>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d v="2012-06-26T18:00:00"/>
    <x v="2288"/>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d v="2013-12-06T23:22:00"/>
    <x v="2289"/>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d v="2009-12-01T17:00:00"/>
    <x v="229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d v="2012-04-23T04:00:00"/>
    <x v="2291"/>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d v="2012-04-18T16:44:36"/>
    <x v="2292"/>
  </r>
  <r>
    <n v="2293"/>
    <s v="&quot;Hurt N' Wrong&quot; New Album Fundraiser!"/>
    <s v="Donate here to be a part of the upcoming album. Every little bit helps!"/>
    <n v="850"/>
    <n v="920"/>
    <x v="0"/>
    <s v="US"/>
    <s v="USD"/>
    <n v="1348545540"/>
    <n v="1346345999"/>
    <b v="0"/>
    <n v="27"/>
    <b v="1"/>
    <s v="music/rock"/>
    <n v="1.0823529411764705"/>
    <n v="34.074074074074076"/>
    <x v="4"/>
    <s v="rock"/>
    <d v="2012-09-25T03:59:00"/>
    <x v="2293"/>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d v="2013-01-20T17:21:20"/>
    <x v="2294"/>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d v="2013-01-26T22:54:16"/>
    <x v="2295"/>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d v="2012-02-23T17:33:46"/>
    <x v="2296"/>
  </r>
  <r>
    <n v="2297"/>
    <s v="Company Company: Debut EP"/>
    <s v="New Jersey Alternative Rock band COCO needs YOUR help self-releasing debut EP!"/>
    <n v="1000"/>
    <n v="1006"/>
    <x v="0"/>
    <s v="US"/>
    <s v="USD"/>
    <n v="1331697540"/>
    <n v="1328749249"/>
    <b v="0"/>
    <n v="19"/>
    <b v="1"/>
    <s v="music/rock"/>
    <n v="1.006"/>
    <n v="52.94736842105263"/>
    <x v="4"/>
    <s v="rock"/>
    <d v="2012-03-14T03:59:00"/>
    <x v="2297"/>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d v="2014-03-26T19:10:33"/>
    <x v="2298"/>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d v="2011-02-06T00:46:49"/>
    <x v="229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d v="2012-06-28T17:26:56"/>
    <x v="2300"/>
  </r>
  <r>
    <n v="2301"/>
    <s v="Time Crash"/>
    <s v="We are America's first trock band, and we're ready to bring you our first album!"/>
    <n v="5000"/>
    <n v="6680.22"/>
    <x v="0"/>
    <s v="US"/>
    <s v="USD"/>
    <n v="1371785496"/>
    <n v="1369193496"/>
    <b v="1"/>
    <n v="211"/>
    <b v="1"/>
    <s v="music/indie rock"/>
    <n v="1.336044"/>
    <n v="31.659810426540286"/>
    <x v="4"/>
    <s v="indie rock"/>
    <d v="2013-06-21T03:31:36"/>
    <x v="2301"/>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d v="2013-12-31T07:00:00"/>
    <x v="2302"/>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d v="2011-12-13T03:39:56"/>
    <x v="2303"/>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d v="2011-01-01T04:59:00"/>
    <x v="230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d v="2014-08-08T18:00:00"/>
    <x v="2305"/>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d v="2012-03-10T04:02:09"/>
    <x v="2306"/>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d v="2012-05-05T19:15:28"/>
    <x v="2307"/>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d v="2014-08-29T01:00:00"/>
    <x v="2308"/>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d v="2013-03-09T23:42:17"/>
    <x v="2309"/>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d v="2013-03-21T18:03:35"/>
    <x v="2310"/>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d v="2014-05-07T00:06:29"/>
    <x v="2311"/>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d v="2014-04-18T23:00:00"/>
    <x v="2312"/>
  </r>
  <r>
    <n v="2313"/>
    <s v="A SUNNY DAY IN GLASGOW"/>
    <s v="A Sunny Day in Glasgow are recording a new album and we need your help!"/>
    <n v="5000"/>
    <n v="8792.02"/>
    <x v="0"/>
    <s v="US"/>
    <s v="USD"/>
    <n v="1336086026"/>
    <n v="1333494026"/>
    <b v="1"/>
    <n v="157"/>
    <b v="1"/>
    <s v="music/indie rock"/>
    <n v="1.7584040000000001"/>
    <n v="56.000127388535034"/>
    <x v="4"/>
    <s v="indie rock"/>
    <d v="2012-05-03T23:00:26"/>
    <x v="2313"/>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d v="2012-06-07T13:14:17"/>
    <x v="2314"/>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d v="2012-05-05T17:25:43"/>
    <x v="231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d v="2009-12-09T18:24:00"/>
    <x v="2316"/>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d v="2010-02-15T05:00:00"/>
    <x v="231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d v="2009-09-26T03:59:00"/>
    <x v="231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d v="2013-12-15T01:58:05"/>
    <x v="2319"/>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d v="2014-04-02T18:36:40"/>
    <x v="232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d v="2017-04-04T05:15:01"/>
    <x v="232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d v="2017-04-09T20:29:29"/>
    <x v="2322"/>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d v="2017-03-20T18:07:27"/>
    <x v="2323"/>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d v="2017-03-26T20:14:45"/>
    <x v="2324"/>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d v="2017-03-29T23:32:11"/>
    <x v="2325"/>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d v="2017-04-30T17:00:00"/>
    <x v="2326"/>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d v="2014-08-26T22:00:40"/>
    <x v="2327"/>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d v="2015-06-14T18:45:37"/>
    <x v="2328"/>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d v="2014-07-17T14:59:06"/>
    <x v="2329"/>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d v="2015-12-25T00:00:00"/>
    <x v="233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d v="2014-08-18T00:08:10"/>
    <x v="2331"/>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d v="2015-02-06T15:04:31"/>
    <x v="2332"/>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d v="2014-05-29T17:50:00"/>
    <x v="2333"/>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d v="2014-11-05T17:34:00"/>
    <x v="2334"/>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d v="2014-06-11T13:44:03"/>
    <x v="2335"/>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d v="2014-03-08T22:11:35"/>
    <x v="2336"/>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d v="2014-06-26T15:22:23"/>
    <x v="2337"/>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d v="2014-06-29T21:31:24"/>
    <x v="2338"/>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d v="2016-12-19T07:59:00"/>
    <x v="2339"/>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d v="2016-10-30T15:25:38"/>
    <x v="2340"/>
  </r>
  <r>
    <n v="2341"/>
    <s v="Cutting Edge Fitness Website (Canceled)"/>
    <s v="This website will serve as an interface to change lives and have a community routing for your success!"/>
    <n v="5000"/>
    <n v="0"/>
    <x v="1"/>
    <s v="US"/>
    <s v="USD"/>
    <n v="1436729504"/>
    <n v="1434137504"/>
    <b v="0"/>
    <n v="0"/>
    <b v="0"/>
    <s v="technology/web"/>
    <n v="0"/>
    <e v="#DIV/0!"/>
    <x v="2"/>
    <s v="web"/>
    <d v="2015-07-12T19:31:44"/>
    <x v="2341"/>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d v="2014-10-06T05:00:00"/>
    <x v="2342"/>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d v="2016-01-08T19:47:00"/>
    <x v="2343"/>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d v="2016-06-24T17:27:49"/>
    <x v="2344"/>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d v="2015-03-31T23:39:00"/>
    <x v="2345"/>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d v="2016-10-17T19:10:31"/>
    <x v="2346"/>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d v="2016-08-25T14:34:36"/>
    <x v="2347"/>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d v="2016-02-20T22:22:18"/>
    <x v="234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d v="2015-08-11T18:37:08"/>
    <x v="2349"/>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d v="2017-01-03T20:12:50"/>
    <x v="2350"/>
  </r>
  <r>
    <n v="2351"/>
    <s v="NZ Auction site.  No listing or success fees. Only $2 p/m"/>
    <s v="Donate $30 or more and receive a free selfie stick."/>
    <n v="18900"/>
    <n v="108"/>
    <x v="1"/>
    <s v="NZ"/>
    <s v="NZD"/>
    <n v="1430360739"/>
    <n v="1427768739"/>
    <b v="0"/>
    <n v="7"/>
    <b v="0"/>
    <s v="technology/web"/>
    <n v="5.7142857142857143E-3"/>
    <n v="15.428571428571429"/>
    <x v="2"/>
    <s v="web"/>
    <d v="2015-04-30T02:25:39"/>
    <x v="2351"/>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d v="2015-06-06T15:12:32"/>
    <x v="235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d v="2015-04-21T16:13:42"/>
    <x v="2353"/>
  </r>
  <r>
    <n v="2354"/>
    <s v="Dissertation (Canceled)"/>
    <s v="Almost done with doctorate degree but need funding of $35,000 to complete research of project."/>
    <n v="35000"/>
    <n v="25"/>
    <x v="1"/>
    <s v="US"/>
    <s v="USD"/>
    <n v="1420910460"/>
    <n v="1415726460"/>
    <b v="0"/>
    <n v="1"/>
    <b v="0"/>
    <s v="technology/web"/>
    <n v="7.1428571428571429E-4"/>
    <n v="25"/>
    <x v="2"/>
    <s v="web"/>
    <d v="2015-01-10T17:21:00"/>
    <x v="2354"/>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d v="2015-05-02T22:02:16"/>
    <x v="2355"/>
  </r>
  <r>
    <n v="2356"/>
    <s v="HardstyleUnited.com (Canceled)"/>
    <s v="HardstyleUnited.com The Global Hardstyle community. Your Hardstyle community."/>
    <n v="10000"/>
    <n v="0"/>
    <x v="1"/>
    <s v="NL"/>
    <s v="EUR"/>
    <n v="1433530104"/>
    <n v="1430938104"/>
    <b v="0"/>
    <n v="0"/>
    <b v="0"/>
    <s v="technology/web"/>
    <n v="0"/>
    <e v="#DIV/0!"/>
    <x v="2"/>
    <s v="web"/>
    <d v="2015-06-05T18:48:24"/>
    <x v="2356"/>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d v="2015-10-17T14:52:58"/>
    <x v="2357"/>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d v="2015-01-31T00:39:00"/>
    <x v="2358"/>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d v="2015-08-03T15:35:24"/>
    <x v="2359"/>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d v="2016-02-07T16:58:00"/>
    <x v="236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d v="2016-04-30T22:00:00"/>
    <x v="2361"/>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d v="2014-12-11T16:31:10"/>
    <x v="2362"/>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d v="2015-12-29T00:16:40"/>
    <x v="2363"/>
  </r>
  <r>
    <n v="2364"/>
    <s v="Minecraft Server and Website Help (Name: Forge Realms)"/>
    <s v="Making a Minecraft server and Website and I need your help to fund it. Thanks in Advance!"/>
    <n v="128"/>
    <n v="0"/>
    <x v="1"/>
    <s v="US"/>
    <s v="USD"/>
    <n v="1445898356"/>
    <n v="1441146356"/>
    <b v="0"/>
    <n v="0"/>
    <b v="0"/>
    <s v="technology/web"/>
    <n v="0"/>
    <e v="#DIV/0!"/>
    <x v="2"/>
    <s v="web"/>
    <d v="2015-10-26T22:25:56"/>
    <x v="2364"/>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d v="2016-01-17T23:00:00"/>
    <x v="2365"/>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d v="2015-10-21T12:45:33"/>
    <x v="2366"/>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d v="2016-04-25T22:16:56"/>
    <x v="2367"/>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d v="2015-04-14T16:19:25"/>
    <x v="2368"/>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d v="2016-02-10T19:30:11"/>
    <x v="2369"/>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d v="2014-12-18T04:32:21"/>
    <x v="2370"/>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d v="2015-06-25T18:39:56"/>
    <x v="2371"/>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d v="2015-04-24T01:39:31"/>
    <x v="2372"/>
  </r>
  <r>
    <n v="2373"/>
    <s v="Cykelauktion.com (Canceled)"/>
    <s v="We want to create a safe marketplace for buying and selling bicycles."/>
    <n v="850000"/>
    <n v="50"/>
    <x v="1"/>
    <s v="SE"/>
    <s v="SEK"/>
    <n v="1440863624"/>
    <n v="1438271624"/>
    <b v="0"/>
    <n v="1"/>
    <b v="0"/>
    <s v="technology/web"/>
    <n v="5.8823529411764708E-5"/>
    <n v="50"/>
    <x v="2"/>
    <s v="web"/>
    <d v="2015-08-29T15:53:44"/>
    <x v="2373"/>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d v="2015-02-12T20:14:20"/>
    <x v="2374"/>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d v="2016-09-09T20:03:57"/>
    <x v="2375"/>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d v="2015-12-10T22:12:46"/>
    <x v="237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d v="2016-11-25T21:53:03"/>
    <x v="2377"/>
  </r>
  <r>
    <n v="2378"/>
    <s v="KEEPUP INC (Canceled)"/>
    <s v="KEEPUP allows you to extend your social circle by introducing you to new people via your friends."/>
    <n v="110000"/>
    <n v="0"/>
    <x v="1"/>
    <s v="US"/>
    <s v="USD"/>
    <n v="1440548330"/>
    <n v="1438042730"/>
    <b v="0"/>
    <n v="0"/>
    <b v="0"/>
    <s v="technology/web"/>
    <n v="0"/>
    <e v="#DIV/0!"/>
    <x v="2"/>
    <s v="web"/>
    <d v="2015-08-26T00:18:50"/>
    <x v="2378"/>
  </r>
  <r>
    <n v="2379"/>
    <s v="SelectCooks.com (Canceled)"/>
    <s v="Selectcooks.com is a community marketplace for people to list, find and hire chefs."/>
    <n v="30000"/>
    <n v="0"/>
    <x v="1"/>
    <s v="US"/>
    <s v="USD"/>
    <n v="1444004616"/>
    <n v="1440116616"/>
    <b v="0"/>
    <n v="0"/>
    <b v="0"/>
    <s v="technology/web"/>
    <n v="0"/>
    <e v="#DIV/0!"/>
    <x v="2"/>
    <s v="web"/>
    <d v="2015-10-05T00:23:36"/>
    <x v="2379"/>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d v="2015-10-01T19:02:22"/>
    <x v="2380"/>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d v="2015-04-10T22:27:28"/>
    <x v="2381"/>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d v="2015-08-04T04:30:03"/>
    <x v="2382"/>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d v="2015-02-22T01:21:47"/>
    <x v="2383"/>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d v="2014-11-14T02:37:23"/>
    <x v="2384"/>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d v="2015-08-05T16:50:32"/>
    <x v="2385"/>
  </r>
  <r>
    <n v="2386"/>
    <s v="Realjobmatch.com (Canceled)"/>
    <s v="Realjobmatch is not just a job search site but a matching site , matching the right jobseekers with the best jobs."/>
    <n v="30000"/>
    <n v="0"/>
    <x v="1"/>
    <s v="CA"/>
    <s v="CAD"/>
    <n v="1420920424"/>
    <n v="1415736424"/>
    <b v="0"/>
    <n v="0"/>
    <b v="0"/>
    <s v="technology/web"/>
    <n v="0"/>
    <e v="#DIV/0!"/>
    <x v="2"/>
    <s v="web"/>
    <d v="2015-01-10T20:07:04"/>
    <x v="2386"/>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d v="2016-07-22T15:02:20"/>
    <x v="2387"/>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d v="2015-01-15T19:29:00"/>
    <x v="2388"/>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d v="2015-07-25T21:59:00"/>
    <x v="2389"/>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d v="2015-01-04T06:17:44"/>
    <x v="2390"/>
  </r>
  <r>
    <n v="2391"/>
    <s v="oToBOTS.com - Freedom from high cost auto repairs (Canceled)"/>
    <s v="Using the power of internet to help people save hundreds in car repair."/>
    <n v="20000"/>
    <n v="25"/>
    <x v="1"/>
    <s v="US"/>
    <s v="USD"/>
    <n v="1427825044"/>
    <n v="1425236644"/>
    <b v="0"/>
    <n v="1"/>
    <b v="0"/>
    <s v="technology/web"/>
    <n v="1.25E-3"/>
    <n v="25"/>
    <x v="2"/>
    <s v="web"/>
    <d v="2015-03-31T18:04:04"/>
    <x v="2391"/>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d v="2015-10-29T02:53:43"/>
    <x v="2392"/>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d v="2015-08-08T15:33:37"/>
    <x v="2393"/>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d v="2015-02-26T08:41:33"/>
    <x v="2394"/>
  </r>
  <r>
    <n v="2395"/>
    <s v="VENT it out (Canceled)"/>
    <s v="I am making a social website where people can anonymously or openly vent, All walks of life all over the world"/>
    <n v="33000"/>
    <n v="0"/>
    <x v="1"/>
    <s v="US"/>
    <s v="USD"/>
    <n v="1484038620"/>
    <n v="1481597687"/>
    <b v="0"/>
    <n v="0"/>
    <b v="0"/>
    <s v="technology/web"/>
    <n v="0"/>
    <e v="#DIV/0!"/>
    <x v="2"/>
    <s v="web"/>
    <d v="2017-01-10T08:57:00"/>
    <x v="2395"/>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d v="2015-10-15T20:22:38"/>
    <x v="2396"/>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d v="2015-01-02T21:14:16"/>
    <x v="2397"/>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d v="2015-07-02T21:59:44"/>
    <x v="2398"/>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d v="2014-12-18T20:28:26"/>
    <x v="2399"/>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d v="2016-04-14T06:26:04"/>
    <x v="2400"/>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d v="2016-03-05T19:44:56"/>
    <x v="2401"/>
  </r>
  <r>
    <n v="2402"/>
    <s v="Cupcake Truck Unite"/>
    <s v="Small town, delicious treats, and a mobile truck"/>
    <n v="12000"/>
    <n v="52"/>
    <x v="2"/>
    <s v="US"/>
    <s v="USD"/>
    <n v="1431533931"/>
    <n v="1428941931"/>
    <b v="0"/>
    <n v="1"/>
    <b v="0"/>
    <s v="food/food trucks"/>
    <n v="4.3333333333333331E-3"/>
    <n v="52"/>
    <x v="7"/>
    <s v="food trucks"/>
    <d v="2015-05-13T16:18:51"/>
    <x v="2402"/>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d v="2016-03-30T20:10:58"/>
    <x v="2403"/>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d v="2016-01-03T00:56:47"/>
    <x v="2404"/>
  </r>
  <r>
    <n v="2405"/>
    <s v="JoyShtick Food Truck"/>
    <s v="We are the first gaming-themed food truck, bringing gourmet pub fare to the Jacksonville area."/>
    <n v="5000"/>
    <n v="1126"/>
    <x v="2"/>
    <s v="US"/>
    <s v="USD"/>
    <n v="1472911375"/>
    <n v="1471096975"/>
    <b v="0"/>
    <n v="20"/>
    <b v="0"/>
    <s v="food/food trucks"/>
    <n v="0.22520000000000001"/>
    <n v="56.3"/>
    <x v="7"/>
    <s v="food trucks"/>
    <d v="2016-09-03T14:02:55"/>
    <x v="240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d v="2015-01-19T02:39:50"/>
    <x v="2406"/>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d v="2015-04-11T06:00:00"/>
    <x v="2407"/>
  </r>
  <r>
    <n v="2408"/>
    <s v="Sabroso On Wheels"/>
    <s v="A US Army Vet trying to get a Peruvian food truck going! Really good Peruvian food now mobile!"/>
    <n v="15000"/>
    <n v="30"/>
    <x v="2"/>
    <s v="US"/>
    <s v="USD"/>
    <n v="1415247757"/>
    <n v="1412652157"/>
    <b v="0"/>
    <n v="2"/>
    <b v="0"/>
    <s v="food/food trucks"/>
    <n v="2E-3"/>
    <n v="15"/>
    <x v="7"/>
    <s v="food trucks"/>
    <d v="2014-11-06T04:22:37"/>
    <x v="2408"/>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d v="2015-08-18T21:01:15"/>
    <x v="2409"/>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d v="2015-09-07T09:47:55"/>
    <x v="2410"/>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d v="2015-08-25T17:34:42"/>
    <x v="2411"/>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d v="2016-11-26T18:41:13"/>
    <x v="2412"/>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d v="2014-05-31T23:30:00"/>
    <x v="241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d v="2015-08-22T03:59:00"/>
    <x v="2414"/>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d v="2016-07-15T20:42:26"/>
    <x v="2415"/>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d v="2015-03-14T15:00:00"/>
    <x v="2416"/>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d v="2014-08-10T21:13:07"/>
    <x v="2417"/>
  </r>
  <r>
    <n v="2418"/>
    <s v="Mexican food truck"/>
    <s v="I want to start my food truck business."/>
    <n v="25000"/>
    <n v="5"/>
    <x v="2"/>
    <s v="US"/>
    <s v="USD"/>
    <n v="1427225644"/>
    <n v="1422045244"/>
    <b v="0"/>
    <n v="5"/>
    <b v="0"/>
    <s v="food/food trucks"/>
    <n v="2.0000000000000001E-4"/>
    <n v="1"/>
    <x v="7"/>
    <s v="food trucks"/>
    <d v="2015-03-24T19:34:04"/>
    <x v="2418"/>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d v="2015-02-18T17:43:09"/>
    <x v="241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d v="2014-11-10T01:41:35"/>
    <x v="2420"/>
  </r>
  <r>
    <n v="2421"/>
    <s v="hot dog cart"/>
    <s v="help me start Merrill's first hot dog cart in this empty lot"/>
    <n v="6000"/>
    <n v="1"/>
    <x v="2"/>
    <s v="US"/>
    <s v="USD"/>
    <n v="1424536196"/>
    <n v="1421944196"/>
    <b v="0"/>
    <n v="1"/>
    <b v="0"/>
    <s v="food/food trucks"/>
    <n v="1.6666666666666666E-4"/>
    <n v="1"/>
    <x v="7"/>
    <s v="food trucks"/>
    <d v="2015-02-21T16:29:56"/>
    <x v="2421"/>
  </r>
  <r>
    <n v="2422"/>
    <s v="Help starting a family owned food truck"/>
    <s v="Family owned business serving BBQ and seafood to the public"/>
    <n v="500"/>
    <n v="1"/>
    <x v="2"/>
    <s v="US"/>
    <s v="USD"/>
    <n v="1426091036"/>
    <n v="1423502636"/>
    <b v="0"/>
    <n v="1"/>
    <b v="0"/>
    <s v="food/food trucks"/>
    <n v="2E-3"/>
    <n v="1"/>
    <x v="7"/>
    <s v="food trucks"/>
    <d v="2015-03-11T16:23:56"/>
    <x v="2422"/>
  </r>
  <r>
    <n v="2423"/>
    <s v="FBTR BBQ"/>
    <s v="FBTR is a Texas-style, North Carolina based, homemade BBQ company looking to bring good meat to the masses."/>
    <n v="60000"/>
    <n v="8"/>
    <x v="2"/>
    <s v="US"/>
    <s v="USD"/>
    <n v="1420044890"/>
    <n v="1417452890"/>
    <b v="0"/>
    <n v="1"/>
    <b v="0"/>
    <s v="food/food trucks"/>
    <n v="1.3333333333333334E-4"/>
    <n v="8"/>
    <x v="7"/>
    <s v="food trucks"/>
    <d v="2014-12-31T16:54:50"/>
    <x v="2423"/>
  </r>
  <r>
    <n v="2424"/>
    <s v="Lily and Memphs"/>
    <s v="Great and creative food from the heart in the form of a sweet food truck!"/>
    <n v="25000"/>
    <n v="310"/>
    <x v="2"/>
    <s v="US"/>
    <s v="USD"/>
    <n v="1414445108"/>
    <n v="1411853108"/>
    <b v="0"/>
    <n v="9"/>
    <b v="0"/>
    <s v="food/food trucks"/>
    <n v="1.24E-2"/>
    <n v="34.444444444444443"/>
    <x v="7"/>
    <s v="food trucks"/>
    <d v="2014-10-27T21:25:08"/>
    <x v="2424"/>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d v="2016-05-27T22:04:00"/>
    <x v="2425"/>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d v="2015-08-08T04:04:52"/>
    <x v="2426"/>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d v="2016-03-23T06:38:53"/>
    <x v="2427"/>
  </r>
  <r>
    <n v="2428"/>
    <s v="Premium Burgers"/>
    <s v="From Moo 2 You! We want to offer premium burgers to a taco flooded environment."/>
    <n v="35000"/>
    <n v="1"/>
    <x v="2"/>
    <s v="US"/>
    <s v="USD"/>
    <n v="1426182551"/>
    <n v="1423594151"/>
    <b v="0"/>
    <n v="1"/>
    <b v="0"/>
    <s v="food/food trucks"/>
    <n v="2.8571428571428571E-5"/>
    <n v="1"/>
    <x v="7"/>
    <s v="food trucks"/>
    <d v="2015-03-12T17:49:11"/>
    <x v="2428"/>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d v="2017-02-05T16:44:00"/>
    <x v="2429"/>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d v="2016-02-12T03:08:24"/>
    <x v="2430"/>
  </r>
  <r>
    <n v="2431"/>
    <s v="Murphy's good eatin'"/>
    <s v="Go to Colorado and run a food truck with homemade food of all kinds."/>
    <n v="100000"/>
    <n v="2"/>
    <x v="2"/>
    <s v="US"/>
    <s v="USD"/>
    <n v="1467080613"/>
    <n v="1461896613"/>
    <b v="0"/>
    <n v="2"/>
    <b v="0"/>
    <s v="food/food trucks"/>
    <n v="2.0000000000000002E-5"/>
    <n v="1"/>
    <x v="7"/>
    <s v="food trucks"/>
    <d v="2016-06-28T02:23:33"/>
    <x v="2431"/>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d v="2015-03-08T05:14:57"/>
    <x v="2432"/>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d v="2016-02-27T21:35:43"/>
    <x v="243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d v="2015-08-04T04:27:54"/>
    <x v="243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d v="2015-10-05T06:39:46"/>
    <x v="2435"/>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d v="2016-01-29T14:46:10"/>
    <x v="2436"/>
  </r>
  <r>
    <n v="2437"/>
    <s v="Cuppa Gumbos"/>
    <s v="Homemade Gumbo, Stews and Curry to be served hot and fresh everyday at any festival or concert we can attend."/>
    <n v="8000"/>
    <n v="0"/>
    <x v="2"/>
    <s v="US"/>
    <s v="USD"/>
    <n v="1426615200"/>
    <n v="1422400188"/>
    <b v="0"/>
    <n v="0"/>
    <b v="0"/>
    <s v="food/food trucks"/>
    <n v="0"/>
    <e v="#DIV/0!"/>
    <x v="7"/>
    <s v="food trucks"/>
    <d v="2015-03-17T18:00:00"/>
    <x v="2437"/>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d v="2015-12-07T22:57:42"/>
    <x v="2438"/>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d v="2015-10-18T19:38:49"/>
    <x v="2439"/>
  </r>
  <r>
    <n v="2440"/>
    <s v="The first green Food Truck in Phnom Penh"/>
    <s v="Starting a entire clean energy food truck and set a new standard for Cambodia"/>
    <n v="5000"/>
    <n v="10"/>
    <x v="2"/>
    <s v="BE"/>
    <s v="EUR"/>
    <n v="1455399313"/>
    <n v="1452807313"/>
    <b v="0"/>
    <n v="2"/>
    <b v="0"/>
    <s v="food/food trucks"/>
    <n v="2E-3"/>
    <n v="5"/>
    <x v="7"/>
    <s v="food trucks"/>
    <d v="2016-02-13T21:35:13"/>
    <x v="2440"/>
  </r>
  <r>
    <n v="2441"/>
    <s v="Bring Alchemy Pops to the People!"/>
    <s v="YOU can help Alchemy Pops POP up on a street near you!"/>
    <n v="7500"/>
    <n v="8091"/>
    <x v="0"/>
    <s v="US"/>
    <s v="USD"/>
    <n v="1437627540"/>
    <n v="1435806054"/>
    <b v="0"/>
    <n v="109"/>
    <b v="1"/>
    <s v="food/small batch"/>
    <n v="1.0788"/>
    <n v="74.22935779816514"/>
    <x v="7"/>
    <s v="small batch"/>
    <d v="2015-07-23T04:59:00"/>
    <x v="2441"/>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d v="2015-03-19T15:00:28"/>
    <x v="2442"/>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d v="2014-08-15T15:00:22"/>
    <x v="244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d v="2016-05-25T18:06:31"/>
    <x v="2444"/>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d v="2015-09-26T04:33:41"/>
    <x v="2445"/>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d v="2016-11-26T15:27:51"/>
    <x v="2446"/>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d v="2016-11-12T04:00:00"/>
    <x v="2447"/>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d v="2016-08-31T05:36:00"/>
    <x v="2448"/>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d v="2014-11-30T04:25:15"/>
    <x v="2449"/>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d v="2014-10-28T03:11:00"/>
    <x v="245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d v="2017-03-05T21:48:10"/>
    <x v="245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d v="2015-12-29T23:00:00"/>
    <x v="2452"/>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d v="2017-02-02T16:36:49"/>
    <x v="2453"/>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d v="2017-03-11T04:50:08"/>
    <x v="2454"/>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d v="2016-04-20T18:45:50"/>
    <x v="2455"/>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d v="2017-02-25T23:03:59"/>
    <x v="2456"/>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d v="2016-03-24T13:27:36"/>
    <x v="2457"/>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d v="2016-06-09T19:00:00"/>
    <x v="2458"/>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d v="2016-03-23T14:18:05"/>
    <x v="2459"/>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d v="2017-01-03T04:17:00"/>
    <x v="246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d v="2011-10-01T03:00:00"/>
    <x v="2461"/>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d v="2012-07-19T04:28:16"/>
    <x v="2462"/>
  </r>
  <r>
    <n v="2463"/>
    <s v="Emma Ate the Lion &quot;Songs Two Count Too&quot;"/>
    <s v="Emma Ate The Lion's debut full length album"/>
    <n v="2000"/>
    <n v="2325"/>
    <x v="0"/>
    <s v="US"/>
    <s v="USD"/>
    <n v="1366138800"/>
    <n v="1362710425"/>
    <b v="0"/>
    <n v="75"/>
    <b v="1"/>
    <s v="music/indie rock"/>
    <n v="1.1625000000000001"/>
    <n v="31"/>
    <x v="4"/>
    <s v="indie rock"/>
    <d v="2013-04-16T19:00:00"/>
    <x v="2463"/>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d v="2015-09-30T19:29:00"/>
    <x v="2464"/>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d v="2012-09-23T17:15:48"/>
    <x v="246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d v="2013-05-09T02:27:33"/>
    <x v="2466"/>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d v="2012-05-10T17:00:00"/>
    <x v="2467"/>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d v="2012-10-28T05:00:00"/>
    <x v="2468"/>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d v="2011-02-08T10:18:49"/>
    <x v="246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d v="2012-05-24T01:47:35"/>
    <x v="2470"/>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d v="2012-01-25T23:49:52"/>
    <x v="2471"/>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d v="2010-09-04T01:03:00"/>
    <x v="2472"/>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d v="2012-11-10T18:57:49"/>
    <x v="2473"/>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d v="2010-10-11T00:16:16"/>
    <x v="2474"/>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d v="2010-07-10T22:00:00"/>
    <x v="2475"/>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d v="2014-11-03T08:52:50"/>
    <x v="2476"/>
  </r>
  <r>
    <n v="2477"/>
    <s v="Debut Album"/>
    <s v="Releasing my first album in August, and I need your help in order to get it done!"/>
    <n v="750"/>
    <n v="1285"/>
    <x v="0"/>
    <s v="US"/>
    <s v="USD"/>
    <n v="1344789345"/>
    <n v="1340901345"/>
    <b v="0"/>
    <n v="41"/>
    <b v="1"/>
    <s v="music/indie rock"/>
    <n v="1.7133333333333334"/>
    <n v="31.341463414634145"/>
    <x v="4"/>
    <s v="indie rock"/>
    <d v="2012-08-12T16:35:45"/>
    <x v="2477"/>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d v="2013-01-13T22:48:33"/>
    <x v="2478"/>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d v="2012-07-28T02:00:00"/>
    <x v="2479"/>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d v="2015-10-10T22:28:04"/>
    <x v="248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d v="2012-04-30T15:30:08"/>
    <x v="2481"/>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d v="2011-08-01T18:46:23"/>
    <x v="2482"/>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d v="2012-05-01T17:00:03"/>
    <x v="248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d v="2011-09-15T22:00:03"/>
    <x v="2484"/>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d v="2011-10-12T23:57:59"/>
    <x v="2485"/>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d v="2012-04-22T16:59:36"/>
    <x v="248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d v="2012-05-27T01:59:57"/>
    <x v="248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d v="2011-11-16T16:11:48"/>
    <x v="248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d v="2013-05-09T16:33:59"/>
    <x v="248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d v="2012-06-23T05:27:56"/>
    <x v="2490"/>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d v="2011-01-16T01:51:00"/>
    <x v="2491"/>
  </r>
  <r>
    <n v="2492"/>
    <s v="SUPER NICE EP 2012"/>
    <s v="We're a band from Hawaii trying to produce our first EP and we need help!"/>
    <n v="600"/>
    <n v="750"/>
    <x v="0"/>
    <s v="US"/>
    <s v="USD"/>
    <n v="1339840740"/>
    <n v="1335397188"/>
    <b v="0"/>
    <n v="27"/>
    <b v="1"/>
    <s v="music/indie rock"/>
    <n v="1.25"/>
    <n v="27.777777777777779"/>
    <x v="4"/>
    <s v="indie rock"/>
    <d v="2012-06-16T09:59:00"/>
    <x v="2492"/>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d v="2013-04-29T04:02:20"/>
    <x v="2493"/>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d v="2012-05-23T15:29:04"/>
    <x v="249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d v="2012-06-06T22:42:55"/>
    <x v="249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d v="2013-03-29T22:54:52"/>
    <x v="2496"/>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d v="2011-08-05T21:05:38"/>
    <x v="2497"/>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d v="2015-01-27T23:13:07"/>
    <x v="2498"/>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d v="2012-12-31T18:00:00"/>
    <x v="2499"/>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d v="2012-06-23T18:32:55"/>
    <x v="2500"/>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d v="2015-09-27T18:38:24"/>
    <x v="2501"/>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d v="2014-09-21T19:48:38"/>
    <x v="2502"/>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d v="2016-06-07T21:06:00"/>
    <x v="2503"/>
  </r>
  <r>
    <n v="2504"/>
    <s v="Halal Restaurant and Internet Cafe"/>
    <s v="Halal Restaurant and Internet Cafe 20 percent of profits will go to building masjids."/>
    <n v="35000"/>
    <n v="0"/>
    <x v="2"/>
    <s v="US"/>
    <s v="USD"/>
    <n v="1416014534"/>
    <n v="1413418934"/>
    <b v="0"/>
    <n v="0"/>
    <b v="0"/>
    <s v="food/restaurants"/>
    <n v="0"/>
    <e v="#DIV/0!"/>
    <x v="7"/>
    <s v="restaurants"/>
    <d v="2014-11-15T01:22:14"/>
    <x v="250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d v="2015-03-14T00:20:16"/>
    <x v="2505"/>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d v="2015-10-03T21:00:00"/>
    <x v="2506"/>
  </r>
  <r>
    <n v="2507"/>
    <s v="Help Cafe Talavera get a New Kitchen!"/>
    <s v="Unique dishes for a unique city!."/>
    <n v="42850"/>
    <n v="0"/>
    <x v="2"/>
    <s v="US"/>
    <s v="USD"/>
    <n v="1431308704"/>
    <n v="1428716704"/>
    <b v="0"/>
    <n v="0"/>
    <b v="0"/>
    <s v="food/restaurants"/>
    <n v="0"/>
    <e v="#DIV/0!"/>
    <x v="7"/>
    <s v="restaurants"/>
    <d v="2015-05-11T01:45:04"/>
    <x v="2507"/>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d v="2014-08-14T22:50:34"/>
    <x v="2508"/>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d v="2015-04-20T18:25:49"/>
    <x v="250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d v="2015-05-14T23:56:12"/>
    <x v="2510"/>
  </r>
  <r>
    <n v="2511"/>
    <s v="loluli's"/>
    <s v="Fresh Fast Food. A bbq ramen bar thats healthy, tasty and made to order right in front of your eyes....... From flame to bowl"/>
    <n v="100000"/>
    <n v="0"/>
    <x v="2"/>
    <s v="GB"/>
    <s v="GBP"/>
    <n v="1454323413"/>
    <n v="1451731413"/>
    <b v="0"/>
    <n v="0"/>
    <b v="0"/>
    <s v="food/restaurants"/>
    <n v="0"/>
    <e v="#DIV/0!"/>
    <x v="7"/>
    <s v="restaurants"/>
    <d v="2016-02-01T10:43:33"/>
    <x v="2511"/>
  </r>
  <r>
    <n v="2512"/>
    <s v="Somethin' Tasty"/>
    <s v="Somethin' Tasty is a unique coffee, pastry &amp; retail store. We consign from all local sources: pottery, glass &amp; art."/>
    <n v="1150"/>
    <n v="0"/>
    <x v="2"/>
    <s v="US"/>
    <s v="USD"/>
    <n v="1418504561"/>
    <n v="1417208561"/>
    <b v="0"/>
    <n v="0"/>
    <b v="0"/>
    <s v="food/restaurants"/>
    <n v="0"/>
    <e v="#DIV/0!"/>
    <x v="7"/>
    <s v="restaurants"/>
    <d v="2014-12-13T21:02:41"/>
    <x v="2512"/>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d v="2017-02-26T00:09:49"/>
    <x v="2513"/>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d v="2014-08-20T09:21:17"/>
    <x v="2514"/>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d v="2015-02-22T20:09:13"/>
    <x v="2515"/>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d v="2014-11-29T16:40:52"/>
    <x v="2516"/>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d v="2015-03-19T18:15:30"/>
    <x v="2517"/>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d v="2014-11-13T17:20:28"/>
    <x v="2518"/>
  </r>
  <r>
    <n v="2519"/>
    <s v="Kelli's Kitchen"/>
    <s v="Better than your mom's, better than Cracker Barrel, only at Kelli's Kitchen (all from scratch)."/>
    <n v="150000"/>
    <n v="65"/>
    <x v="2"/>
    <s v="US"/>
    <s v="USD"/>
    <n v="1405741404"/>
    <n v="1403149404"/>
    <b v="0"/>
    <n v="4"/>
    <b v="0"/>
    <s v="food/restaurants"/>
    <n v="4.3333333333333331E-4"/>
    <n v="16.25"/>
    <x v="7"/>
    <s v="restaurants"/>
    <d v="2014-07-19T03:43:24"/>
    <x v="2519"/>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d v="2016-10-15T19:21:00"/>
    <x v="252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d v="2015-10-13T23:13:41"/>
    <x v="252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d v="2016-04-22T14:52:00"/>
    <x v="2522"/>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d v="2014-11-18T00:24:52"/>
    <x v="2523"/>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d v="2014-12-21T04:30:00"/>
    <x v="2524"/>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d v="2012-06-28T20:16:11"/>
    <x v="252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d v="2014-12-08T04:59:00"/>
    <x v="2526"/>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d v="2013-10-18T03:59:00"/>
    <x v="2527"/>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d v="2015-08-20T11:00:00"/>
    <x v="2528"/>
  </r>
  <r>
    <n v="2529"/>
    <s v="UrbanArias is DC's Contemporary Opera Company"/>
    <s v="Opera. Short. New."/>
    <n v="6000"/>
    <n v="6257"/>
    <x v="0"/>
    <s v="US"/>
    <s v="USD"/>
    <n v="1332636975"/>
    <n v="1328752575"/>
    <b v="0"/>
    <n v="76"/>
    <b v="1"/>
    <s v="music/classical music"/>
    <n v="1.0428333333333333"/>
    <n v="82.328947368421055"/>
    <x v="4"/>
    <s v="classical music"/>
    <d v="2012-03-25T00:56:15"/>
    <x v="2529"/>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d v="2015-04-20T04:50:00"/>
    <x v="253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d v="2015-08-15T03:59:00"/>
    <x v="2531"/>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d v="2012-08-16T20:22:46"/>
    <x v="2532"/>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d v="2013-03-01T18:01:08"/>
    <x v="253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d v="2010-01-01T06:00:00"/>
    <x v="2534"/>
  </r>
  <r>
    <n v="2535"/>
    <s v="Mark Hayes Requiem Recording"/>
    <s v="Mark Hayes: Requiem Recording"/>
    <n v="20000"/>
    <n v="20755"/>
    <x v="0"/>
    <s v="US"/>
    <s v="USD"/>
    <n v="1417463945"/>
    <n v="1414781945"/>
    <b v="0"/>
    <n v="78"/>
    <b v="1"/>
    <s v="music/classical music"/>
    <n v="1.03775"/>
    <n v="266.08974358974359"/>
    <x v="4"/>
    <s v="classical music"/>
    <d v="2014-12-01T19:59:05"/>
    <x v="253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d v="2013-07-30T02:32:46"/>
    <x v="253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d v="2011-08-01T15:34:15"/>
    <x v="2537"/>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d v="2013-02-24T04:59:00"/>
    <x v="2538"/>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d v="2015-02-02T21:39:12"/>
    <x v="2539"/>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d v="2011-10-29T16:12:01"/>
    <x v="2540"/>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d v="2013-09-26T10:46:58"/>
    <x v="2541"/>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d v="2013-10-01T03:59:00"/>
    <x v="2542"/>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d v="2011-01-02T03:00:00"/>
    <x v="2543"/>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d v="2012-07-08T12:29:29"/>
    <x v="2544"/>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d v="2015-02-27T00:30:00"/>
    <x v="2545"/>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d v="2013-10-05T05:00:00"/>
    <x v="2546"/>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d v="2012-04-04T17:33:23"/>
    <x v="2547"/>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d v="2016-09-30T04:27:00"/>
    <x v="2548"/>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d v="2013-05-31T17:00:00"/>
    <x v="2549"/>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d v="2015-10-08T03:59:00"/>
    <x v="255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d v="2012-03-21T20:48:00"/>
    <x v="2551"/>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d v="2017-03-05T19:26:21"/>
    <x v="2552"/>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d v="2012-09-21T04:46:47"/>
    <x v="2553"/>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d v="2015-06-01T03:59:00"/>
    <x v="2554"/>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d v="2012-05-28T15:43:13"/>
    <x v="255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d v="2012-12-24T23:47:37"/>
    <x v="2556"/>
  </r>
  <r>
    <n v="2557"/>
    <s v="European Tour"/>
    <s v="Raising money for our concert tour of Switzerland and Germany in June/July 2014"/>
    <n v="900"/>
    <n v="1066"/>
    <x v="0"/>
    <s v="GB"/>
    <s v="GBP"/>
    <n v="1400176386"/>
    <n v="1397584386"/>
    <b v="0"/>
    <n v="36"/>
    <b v="1"/>
    <s v="music/classical music"/>
    <n v="1.1844444444444444"/>
    <n v="29.611111111111111"/>
    <x v="4"/>
    <s v="classical music"/>
    <d v="2014-05-15T17:53:06"/>
    <x v="2557"/>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d v="2015-05-01T13:59:00"/>
    <x v="2558"/>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d v="2011-11-15T19:37:00"/>
    <x v="2559"/>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d v="2015-03-06T22:49:34"/>
    <x v="2560"/>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d v="2015-10-13T12:41:29"/>
    <x v="2561"/>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d v="2016-10-11T12:35:39"/>
    <x v="2562"/>
  </r>
  <r>
    <n v="2563"/>
    <s v="Phoenix Pearl Boba Tea Truck (Canceled)"/>
    <s v="Michigan based bubble tea and specialty ice cream food truck"/>
    <n v="20000"/>
    <n v="0"/>
    <x v="1"/>
    <s v="US"/>
    <s v="USD"/>
    <n v="1438226451"/>
    <n v="1433042451"/>
    <b v="0"/>
    <n v="0"/>
    <b v="0"/>
    <s v="food/food trucks"/>
    <n v="0"/>
    <e v="#DIV/0!"/>
    <x v="7"/>
    <s v="food trucks"/>
    <d v="2015-07-30T03:20:51"/>
    <x v="2563"/>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d v="2014-08-01T00:58:19"/>
    <x v="2564"/>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d v="2016-05-09T20:50:00"/>
    <x v="2565"/>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d v="2014-08-21T23:32:28"/>
    <x v="2566"/>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d v="2015-04-23T21:05:38"/>
    <x v="2567"/>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d v="2016-09-01T15:59:54"/>
    <x v="2568"/>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d v="2015-09-17T02:31:52"/>
    <x v="2569"/>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d v="2017-02-08T21:40:35"/>
    <x v="2570"/>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d v="2016-05-19T08:12:01"/>
    <x v="257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d v="2015-04-13T02:51:57"/>
    <x v="2572"/>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d v="2014-08-23T14:12:29"/>
    <x v="257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d v="2016-05-18T19:49:05"/>
    <x v="2574"/>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d v="2015-01-12T02:36:34"/>
    <x v="2575"/>
  </r>
  <r>
    <n v="2576"/>
    <s v="2 Go Fast Food (Canceled)"/>
    <s v="A New Twist with an American and Philippine fast food Mobile Trailer."/>
    <n v="10000"/>
    <n v="0"/>
    <x v="1"/>
    <s v="US"/>
    <s v="USD"/>
    <n v="1428707647"/>
    <n v="1424823247"/>
    <b v="0"/>
    <n v="0"/>
    <b v="0"/>
    <s v="food/food trucks"/>
    <n v="0"/>
    <e v="#DIV/0!"/>
    <x v="7"/>
    <s v="food trucks"/>
    <d v="2015-04-10T23:14:07"/>
    <x v="2576"/>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d v="2014-08-04T19:41:37"/>
    <x v="257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d v="2015-10-09T17:00:00"/>
    <x v="2578"/>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d v="2014-09-15T19:55:03"/>
    <x v="2579"/>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d v="2015-05-16T03:00:00"/>
    <x v="258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d v="2015-11-16T16:04:58"/>
    <x v="2581"/>
  </r>
  <r>
    <n v="2582"/>
    <s v="Drunken Wings"/>
    <s v="The place where chicken meets liquor for the first time!"/>
    <n v="90000"/>
    <n v="1"/>
    <x v="2"/>
    <s v="US"/>
    <s v="USD"/>
    <n v="1477784634"/>
    <n v="1475192634"/>
    <b v="0"/>
    <n v="1"/>
    <b v="0"/>
    <s v="food/food trucks"/>
    <n v="1.1111111111111112E-5"/>
    <n v="1"/>
    <x v="7"/>
    <s v="food trucks"/>
    <d v="2016-10-29T23:43:54"/>
    <x v="2582"/>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d v="2015-03-16T17:28:00"/>
    <x v="2583"/>
  </r>
  <r>
    <n v="2584"/>
    <s v="Culinary Arts Food Truck Style"/>
    <s v="Bringing quality food to the masses using local premium ingredients, but at a food truck price!"/>
    <n v="10000"/>
    <n v="0"/>
    <x v="2"/>
    <s v="US"/>
    <s v="USD"/>
    <n v="1434341369"/>
    <n v="1431749369"/>
    <b v="0"/>
    <n v="0"/>
    <b v="0"/>
    <s v="food/food trucks"/>
    <n v="0"/>
    <e v="#DIV/0!"/>
    <x v="7"/>
    <s v="food trucks"/>
    <d v="2015-06-15T04:09:29"/>
    <x v="2584"/>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d v="2014-07-05T23:07:12"/>
    <x v="2585"/>
  </r>
  <r>
    <n v="2586"/>
    <s v="Inspire Healthy Eating"/>
    <s v="I would like to bring fresh salad and food to the streets of London at a reasonable price."/>
    <n v="3000"/>
    <n v="5"/>
    <x v="2"/>
    <s v="GB"/>
    <s v="GBP"/>
    <n v="1451030136"/>
    <n v="1448438136"/>
    <b v="0"/>
    <n v="1"/>
    <b v="0"/>
    <s v="food/food trucks"/>
    <n v="1.6666666666666668E-3"/>
    <n v="5"/>
    <x v="7"/>
    <s v="food trucks"/>
    <d v="2015-12-25T07:55:36"/>
    <x v="258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d v="2015-12-30T16:12:33"/>
    <x v="2587"/>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d v="2015-03-31T13:14:00"/>
    <x v="2588"/>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d v="2016-03-23T11:52:07"/>
    <x v="2589"/>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d v="2016-01-26T14:08:17"/>
    <x v="2590"/>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d v="2016-03-13T20:45:24"/>
    <x v="2591"/>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d v="2014-10-05T19:13:41"/>
    <x v="2592"/>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d v="2015-04-25T20:17:06"/>
    <x v="2593"/>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d v="2014-08-07T23:13:48"/>
    <x v="2594"/>
  </r>
  <r>
    <n v="2595"/>
    <s v="Food Truck for Little Fox Bakery"/>
    <s v="Looking to put the best baked goods in Bowling Green on wheels"/>
    <n v="15000"/>
    <n v="1825"/>
    <x v="2"/>
    <s v="US"/>
    <s v="USD"/>
    <n v="1487915500"/>
    <n v="1485323500"/>
    <b v="0"/>
    <n v="19"/>
    <b v="0"/>
    <s v="food/food trucks"/>
    <n v="0.12166666666666667"/>
    <n v="96.05263157894737"/>
    <x v="7"/>
    <s v="food trucks"/>
    <d v="2017-02-24T05:51:40"/>
    <x v="2595"/>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d v="2014-08-07T15:56:49"/>
    <x v="2596"/>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d v="2016-06-19T08:11:57"/>
    <x v="259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d v="2015-09-23T20:10:01"/>
    <x v="2598"/>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d v="2014-08-03T18:05:47"/>
    <x v="2599"/>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d v="2016-03-25T20:36:40"/>
    <x v="260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d v="2012-09-13T03:59:00"/>
    <x v="2601"/>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d v="2014-11-12T21:20:00"/>
    <x v="2602"/>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d v="2013-12-23T21:54:14"/>
    <x v="2603"/>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d v="2012-04-29T01:13:43"/>
    <x v="2604"/>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d v="2016-06-17T12:59:50"/>
    <x v="2605"/>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d v="2014-04-29T17:06:22"/>
    <x v="2606"/>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d v="2015-08-12T02:00:00"/>
    <x v="2607"/>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d v="2017-03-15T00:00:00"/>
    <x v="2608"/>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d v="2012-07-15T05:42:31"/>
    <x v="2609"/>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d v="2016-08-22T06:59:00"/>
    <x v="261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d v="2017-01-02T22:59:00"/>
    <x v="2611"/>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d v="2015-01-09T03:26:10"/>
    <x v="2612"/>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d v="2012-09-21T19:38:14"/>
    <x v="2613"/>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d v="2014-04-30T05:00:00"/>
    <x v="2614"/>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d v="2016-04-30T12:00:00"/>
    <x v="2615"/>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d v="2015-08-25T23:52:09"/>
    <x v="2616"/>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d v="2014-10-20T20:59:11"/>
    <x v="2617"/>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d v="2015-12-01T20:01:01"/>
    <x v="2618"/>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d v="2015-10-23T11:00:00"/>
    <x v="2619"/>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d v="2015-10-11T01:00:00"/>
    <x v="262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d v="2015-05-21T17:56:28"/>
    <x v="2621"/>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d v="2016-12-30T17:50:16"/>
    <x v="262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d v="2016-12-02T06:09:26"/>
    <x v="2623"/>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d v="2012-09-13T10:07:02"/>
    <x v="2624"/>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d v="2016-11-09T20:26:48"/>
    <x v="2625"/>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d v="2015-06-03T15:04:29"/>
    <x v="2626"/>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d v="2015-11-26T20:54:21"/>
    <x v="2627"/>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d v="2014-11-30T23:11:07"/>
    <x v="2628"/>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d v="2015-05-14T12:55:22"/>
    <x v="2629"/>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d v="2016-06-30T10:00:00"/>
    <x v="263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d v="2015-08-30T04:03:47"/>
    <x v="2631"/>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d v="2016-05-29T01:28:59"/>
    <x v="2632"/>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d v="2014-02-27T23:00:00"/>
    <x v="2633"/>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d v="2016-09-29T15:45:21"/>
    <x v="2634"/>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d v="2015-03-09T21:49:21"/>
    <x v="2635"/>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d v="2016-10-16T01:00:00"/>
    <x v="2636"/>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d v="2016-10-12T13:11:15"/>
    <x v="2637"/>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d v="2015-01-15T21:54:55"/>
    <x v="2638"/>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d v="2015-02-19T20:45:48"/>
    <x v="2639"/>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d v="2015-06-08T03:51:14"/>
    <x v="2640"/>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d v="2014-09-15T20:09:00"/>
    <x v="2641"/>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d v="2016-07-15T06:57:00"/>
    <x v="264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d v="2016-12-21T07:59:00"/>
    <x v="2643"/>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d v="2017-03-10T19:00:35"/>
    <x v="2644"/>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d v="2014-11-08T21:13:23"/>
    <x v="2645"/>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d v="2015-09-09T07:31:09"/>
    <x v="2646"/>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d v="2015-08-14T06:16:59"/>
    <x v="2647"/>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d v="2016-03-09T17:09:20"/>
    <x v="2648"/>
  </r>
  <r>
    <n v="2649"/>
    <s v="The Mission - Please Check Back Soon (Canceled)"/>
    <s v="They have launched a Kickstarter."/>
    <n v="125000"/>
    <n v="124"/>
    <x v="1"/>
    <s v="US"/>
    <s v="USD"/>
    <n v="1454370941"/>
    <n v="1449186941"/>
    <b v="0"/>
    <n v="3"/>
    <b v="0"/>
    <s v="technology/space exploration"/>
    <n v="9.9200000000000004E-4"/>
    <n v="41.333333333333336"/>
    <x v="2"/>
    <s v="space exploration"/>
    <d v="2016-02-01T23:55:41"/>
    <x v="2649"/>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d v="2016-12-21T14:59:03"/>
    <x v="2650"/>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d v="2015-12-17T19:20:09"/>
    <x v="2651"/>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d v="2014-12-10T03:48:45"/>
    <x v="2652"/>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d v="2014-06-13T04:00:00"/>
    <x v="2653"/>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d v="2015-04-21T13:25:26"/>
    <x v="2654"/>
  </r>
  <r>
    <n v="2655"/>
    <s v="Balloons (Canceled)"/>
    <s v="Thank you for your support!"/>
    <n v="15000"/>
    <n v="3155"/>
    <x v="1"/>
    <s v="US"/>
    <s v="USD"/>
    <n v="1455048000"/>
    <n v="1452631647"/>
    <b v="0"/>
    <n v="43"/>
    <b v="0"/>
    <s v="technology/space exploration"/>
    <n v="0.21033333333333334"/>
    <n v="73.372093023255815"/>
    <x v="2"/>
    <s v="space exploration"/>
    <d v="2016-02-09T20:00:00"/>
    <x v="2655"/>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d v="2017-03-12T19:00:00"/>
    <x v="2656"/>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d v="2016-08-03T01:30:00"/>
    <x v="2657"/>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d v="2016-07-30T21:13:14"/>
    <x v="2658"/>
  </r>
  <r>
    <n v="2659"/>
    <s v="test (Canceled)"/>
    <s v="test"/>
    <n v="49000"/>
    <n v="1333"/>
    <x v="1"/>
    <s v="US"/>
    <s v="USD"/>
    <n v="1429321210"/>
    <n v="1426729210"/>
    <b v="0"/>
    <n v="10"/>
    <b v="0"/>
    <s v="technology/space exploration"/>
    <n v="2.720408163265306E-2"/>
    <n v="133.30000000000001"/>
    <x v="2"/>
    <s v="space exploration"/>
    <d v="2015-04-18T01:40:10"/>
    <x v="2659"/>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d v="2015-11-24T18:06:58"/>
    <x v="266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d v="2013-10-25T23:00:10"/>
    <x v="2661"/>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d v="2015-08-21T17:55:13"/>
    <x v="2662"/>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d v="2015-09-04T15:00:00"/>
    <x v="2663"/>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d v="2015-12-09T06:59:00"/>
    <x v="2664"/>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d v="2015-05-04T21:29:34"/>
    <x v="2665"/>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d v="2015-09-25T21:00:00"/>
    <x v="2666"/>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d v="2016-02-10T22:13:36"/>
    <x v="2667"/>
  </r>
  <r>
    <n v="2668"/>
    <s v="UOttawa Makermobile"/>
    <s v="Creativity on the go! |_x000a_CrÃ©ativitÃ© en mouvement !"/>
    <n v="1000"/>
    <n v="1707"/>
    <x v="0"/>
    <s v="CA"/>
    <s v="CAD"/>
    <n v="1447079520"/>
    <n v="1443449265"/>
    <b v="0"/>
    <n v="28"/>
    <b v="1"/>
    <s v="technology/makerspaces"/>
    <n v="1.7070000000000001"/>
    <n v="60.964285714285715"/>
    <x v="2"/>
    <s v="makerspaces"/>
    <d v="2015-11-09T14:32:00"/>
    <x v="2668"/>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d v="2016-01-10T00:51:36"/>
    <x v="2669"/>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d v="2014-07-29T00:29:40"/>
    <x v="267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d v="2014-12-19T19:38:00"/>
    <x v="2671"/>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d v="2015-12-28T06:00:00"/>
    <x v="2672"/>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d v="2014-10-29T22:45:00"/>
    <x v="267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d v="2016-07-05T04:59:00"/>
    <x v="2674"/>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d v="2014-11-10T21:34:49"/>
    <x v="2675"/>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d v="2016-05-22T14:59:34"/>
    <x v="2676"/>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d v="2014-07-03T00:42:23"/>
    <x v="2677"/>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d v="2015-09-24T19:09:25"/>
    <x v="2678"/>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d v="2015-02-28T00:01:34"/>
    <x v="2679"/>
  </r>
  <r>
    <n v="2680"/>
    <s v="iHeart Pillow"/>
    <s v="iHeartPillow, Connecting loved ones"/>
    <n v="32000"/>
    <n v="276"/>
    <x v="2"/>
    <s v="ES"/>
    <s v="EUR"/>
    <n v="1459915491"/>
    <n v="1457327091"/>
    <b v="0"/>
    <n v="4"/>
    <b v="0"/>
    <s v="technology/makerspaces"/>
    <n v="8.6250000000000007E-3"/>
    <n v="69"/>
    <x v="2"/>
    <s v="makerspaces"/>
    <d v="2016-04-06T04:04:51"/>
    <x v="2680"/>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d v="2014-07-10T21:29:10"/>
    <x v="2681"/>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d v="2014-11-22T05:59:00"/>
    <x v="2682"/>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d v="2015-03-01T18:07:20"/>
    <x v="2683"/>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d v="2014-08-09T21:57:05"/>
    <x v="2684"/>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d v="2015-04-27T15:42:10"/>
    <x v="2685"/>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d v="2014-09-30T23:23:43"/>
    <x v="2686"/>
  </r>
  <r>
    <n v="2687"/>
    <s v="Munch Wagon"/>
    <s v="Your American Pizzas, Wings, Stuffed Gouda Burger, Sweet &amp; Russet Potato Fries served on a food Truck!!"/>
    <n v="15000"/>
    <n v="0"/>
    <x v="2"/>
    <s v="US"/>
    <s v="USD"/>
    <n v="1435591318"/>
    <n v="1432999318"/>
    <b v="0"/>
    <n v="0"/>
    <b v="0"/>
    <s v="food/food trucks"/>
    <n v="0"/>
    <e v="#DIV/0!"/>
    <x v="7"/>
    <s v="food trucks"/>
    <d v="2015-06-29T15:21:58"/>
    <x v="2687"/>
  </r>
  <r>
    <n v="2688"/>
    <s v="Mac N Cheez Food Truck"/>
    <s v="The amazing gourmet Mac N Cheez Food Truck Campaigne!"/>
    <n v="50000"/>
    <n v="74"/>
    <x v="2"/>
    <s v="US"/>
    <s v="USD"/>
    <n v="1424746800"/>
    <n v="1422067870"/>
    <b v="0"/>
    <n v="14"/>
    <b v="0"/>
    <s v="food/food trucks"/>
    <n v="1.48E-3"/>
    <n v="5.2857142857142856"/>
    <x v="7"/>
    <s v="food trucks"/>
    <d v="2015-02-24T03:00:00"/>
    <x v="2688"/>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d v="2016-07-30T23:04:50"/>
    <x v="2689"/>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d v="2015-06-03T02:31:16"/>
    <x v="2690"/>
  </r>
  <r>
    <n v="2691"/>
    <s v="Cook"/>
    <s v="A Great New local Food Truck serving up ethnic fusion inspired eats in Ottawa."/>
    <n v="65000"/>
    <n v="35"/>
    <x v="2"/>
    <s v="CA"/>
    <s v="CAD"/>
    <n v="1431278557"/>
    <n v="1427390557"/>
    <b v="0"/>
    <n v="2"/>
    <b v="0"/>
    <s v="food/food trucks"/>
    <n v="5.3846153846153844E-4"/>
    <n v="17.5"/>
    <x v="7"/>
    <s v="food trucks"/>
    <d v="2015-05-10T17:22:37"/>
    <x v="2691"/>
  </r>
  <r>
    <n v="2692"/>
    <s v="&quot;Sami j's Food Truck&quot;"/>
    <s v="Our food truck will bring you -_x000a_                       Fast, Fresh, Food -_x000a_                            Throughout the Omaha area"/>
    <n v="3500"/>
    <n v="25"/>
    <x v="2"/>
    <s v="US"/>
    <s v="USD"/>
    <n v="1427266860"/>
    <n v="1424678460"/>
    <b v="0"/>
    <n v="1"/>
    <b v="0"/>
    <s v="food/food trucks"/>
    <n v="7.1428571428571426E-3"/>
    <n v="25"/>
    <x v="7"/>
    <s v="food trucks"/>
    <d v="2015-03-25T07:01:00"/>
    <x v="2692"/>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d v="2014-08-13T03:19:26"/>
    <x v="269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d v="2014-09-26T03:22:19"/>
    <x v="2694"/>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d v="2015-04-14T03:21:58"/>
    <x v="2695"/>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d v="2014-12-25T20:16:00"/>
    <x v="2696"/>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d v="2015-08-02T22:00:00"/>
    <x v="2697"/>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d v="2014-06-27T21:33:28"/>
    <x v="2698"/>
  </r>
  <r>
    <n v="2699"/>
    <s v="my bakery truck"/>
    <s v="Hi, I want make my first bakery. Food truck was great, but I not have a car licence. So, help me to be my dream!"/>
    <n v="2"/>
    <n v="0"/>
    <x v="2"/>
    <s v="CA"/>
    <s v="CAD"/>
    <n v="1407533463"/>
    <n v="1404941463"/>
    <b v="0"/>
    <n v="0"/>
    <b v="0"/>
    <s v="food/food trucks"/>
    <n v="0"/>
    <e v="#DIV/0!"/>
    <x v="7"/>
    <s v="food trucks"/>
    <d v="2014-08-08T21:31:03"/>
    <x v="2699"/>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d v="2014-09-18T20:59:32"/>
    <x v="2700"/>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d v="2017-04-07T17:35:34"/>
    <x v="270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d v="2017-04-05T18:14:37"/>
    <x v="2702"/>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d v="2017-03-22T15:33:50"/>
    <x v="2703"/>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d v="2017-04-05T19:41:54"/>
    <x v="2704"/>
  </r>
  <r>
    <n v="2705"/>
    <s v="Fischer Theatre Marquee"/>
    <s v="Help light the lights at the historic Fischer Theatre in Danville, IL."/>
    <n v="16500"/>
    <n v="1739"/>
    <x v="3"/>
    <s v="US"/>
    <s v="USD"/>
    <n v="1490389158"/>
    <n v="1486504758"/>
    <b v="0"/>
    <n v="8"/>
    <b v="0"/>
    <s v="theater/spaces"/>
    <n v="0.10539393939393939"/>
    <n v="217.375"/>
    <x v="1"/>
    <s v="spaces"/>
    <d v="2017-03-24T20:59:18"/>
    <x v="2705"/>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d v="2014-10-16T06:59:00"/>
    <x v="2706"/>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d v="2013-05-27T06:59:00"/>
    <x v="2707"/>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d v="2016-07-21T16:45:26"/>
    <x v="2708"/>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d v="2016-10-04T03:59:00"/>
    <x v="2709"/>
  </r>
  <r>
    <n v="2710"/>
    <s v="House of Yes"/>
    <s v="Building Brooklyn's own creative venue for circus, theater and events of all types."/>
    <n v="60000"/>
    <n v="92340.21"/>
    <x v="0"/>
    <s v="US"/>
    <s v="USD"/>
    <n v="1407549600"/>
    <n v="1404797428"/>
    <b v="1"/>
    <n v="1088"/>
    <b v="1"/>
    <s v="theater/spaces"/>
    <n v="1.5390035000000002"/>
    <n v="84.871516544117654"/>
    <x v="1"/>
    <s v="spaces"/>
    <d v="2014-08-09T02:00:00"/>
    <x v="271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d v="2014-06-20T22:01:00"/>
    <x v="2711"/>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d v="2013-07-13T18:00:00"/>
    <x v="2712"/>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d v="2015-12-24T15:41:24"/>
    <x v="2713"/>
  </r>
  <r>
    <n v="2714"/>
    <s v="The Crane Theater"/>
    <s v="The Crane will be the new home for independent theater in Northeast Minneapolis"/>
    <n v="25000"/>
    <n v="29089"/>
    <x v="0"/>
    <s v="US"/>
    <s v="USD"/>
    <n v="1476486000"/>
    <n v="1474040596"/>
    <b v="1"/>
    <n v="305"/>
    <b v="1"/>
    <s v="theater/spaces"/>
    <n v="1.1635599999999999"/>
    <n v="95.373770491803285"/>
    <x v="1"/>
    <s v="spaces"/>
    <d v="2016-10-14T23:00:00"/>
    <x v="2714"/>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d v="2016-02-21T09:33:48"/>
    <x v="2715"/>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d v="2015-10-08T07:59:53"/>
    <x v="2716"/>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d v="2014-12-06T22:57:29"/>
    <x v="2717"/>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d v="2016-05-03T23:00:00"/>
    <x v="2718"/>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d v="2016-04-17T23:44:54"/>
    <x v="2719"/>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d v="2016-11-11T12:10:53"/>
    <x v="2720"/>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d v="2013-09-06T19:00:00"/>
    <x v="2721"/>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d v="2017-01-29T20:34:13"/>
    <x v="272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d v="2014-12-31T21:08:08"/>
    <x v="272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d v="2015-08-15T07:50:59"/>
    <x v="2724"/>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d v="2017-03-01T17:52:15"/>
    <x v="2725"/>
  </r>
  <r>
    <n v="2726"/>
    <s v="Krimston TWO - Dual SIM case for iPhone"/>
    <s v="Krimston TWO: iPhone Dual SIM Case"/>
    <n v="100000"/>
    <n v="105745"/>
    <x v="0"/>
    <s v="US"/>
    <s v="USD"/>
    <n v="1461333311"/>
    <n v="1458741311"/>
    <b v="0"/>
    <n v="404"/>
    <b v="1"/>
    <s v="technology/hardware"/>
    <n v="1.05745"/>
    <n v="261.74504950495049"/>
    <x v="2"/>
    <s v="hardware"/>
    <d v="2016-04-22T13:55:11"/>
    <x v="2726"/>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d v="2015-08-07T16:14:23"/>
    <x v="2727"/>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d v="2015-12-30T14:23:54"/>
    <x v="2728"/>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d v="2015-05-01T05:46:37"/>
    <x v="2729"/>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d v="2013-04-22T12:59:35"/>
    <x v="2730"/>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d v="2014-10-18T04:00:00"/>
    <x v="2731"/>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d v="2013-05-28T00:00:00"/>
    <x v="2732"/>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d v="2015-04-10T05:32:54"/>
    <x v="2733"/>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d v="2016-10-13T21:59:00"/>
    <x v="2734"/>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d v="2013-03-13T20:00:00"/>
    <x v="2735"/>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d v="2014-04-23T15:59:33"/>
    <x v="2736"/>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d v="2014-01-15T19:00:00"/>
    <x v="2737"/>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d v="2016-11-06T03:26:44"/>
    <x v="2738"/>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d v="2014-05-05T21:18:37"/>
    <x v="2739"/>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d v="2015-03-11T23:45:52"/>
    <x v="2740"/>
  </r>
  <r>
    <n v="2741"/>
    <s v="Mrs. Brown and Her Lost Puppy."/>
    <s v="Help me publish my 1st children's book as an aspiring author!"/>
    <n v="8000"/>
    <n v="35"/>
    <x v="2"/>
    <s v="US"/>
    <s v="USD"/>
    <n v="1413770820"/>
    <n v="1412005602"/>
    <b v="0"/>
    <n v="4"/>
    <b v="0"/>
    <s v="publishing/children's books"/>
    <n v="4.3750000000000004E-3"/>
    <n v="8.75"/>
    <x v="3"/>
    <s v="children's books"/>
    <d v="2014-10-20T02:07:00"/>
    <x v="2741"/>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d v="2012-05-15T17:16:27"/>
    <x v="2742"/>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d v="2016-10-19T07:53:27"/>
    <x v="2743"/>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d v="2012-02-29T01:29:58"/>
    <x v="2744"/>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d v="2012-07-14T23:42:48"/>
    <x v="274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d v="2014-08-29T18:45:11"/>
    <x v="2746"/>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d v="2012-06-16T03:10:00"/>
    <x v="2747"/>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d v="2016-09-02T17:03:22"/>
    <x v="2748"/>
  </r>
  <r>
    <n v="2749"/>
    <s v="A Tree is a Tree, no matter what you see.  CHILDREN'S BOOK"/>
    <s v="Self-publishing my children's book."/>
    <n v="10000"/>
    <n v="110"/>
    <x v="2"/>
    <s v="US"/>
    <s v="USD"/>
    <n v="1428171037"/>
    <n v="1425582637"/>
    <b v="0"/>
    <n v="2"/>
    <b v="0"/>
    <s v="publishing/children's books"/>
    <n v="1.0999999999999999E-2"/>
    <n v="55"/>
    <x v="3"/>
    <s v="children's books"/>
    <d v="2015-04-04T18:10:37"/>
    <x v="2749"/>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d v="2012-06-30T20:00:00"/>
    <x v="275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d v="2014-06-17T21:17:22"/>
    <x v="2751"/>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d v="2011-12-18T18:21:44"/>
    <x v="2752"/>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d v="2012-08-26T21:37:03"/>
    <x v="275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d v="2014-09-11T15:15:51"/>
    <x v="2754"/>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d v="2015-04-08T18:58:47"/>
    <x v="2755"/>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d v="2014-01-11T21:36:41"/>
    <x v="2756"/>
  </r>
  <r>
    <n v="2757"/>
    <s v="C is for Crooked"/>
    <s v="A children's letter book that Lampoons Hillary Clinton"/>
    <n v="1500"/>
    <n v="10"/>
    <x v="2"/>
    <s v="US"/>
    <s v="USD"/>
    <n v="1470498332"/>
    <n v="1469202332"/>
    <b v="0"/>
    <n v="2"/>
    <b v="0"/>
    <s v="publishing/children's books"/>
    <n v="6.6666666666666671E-3"/>
    <n v="5"/>
    <x v="3"/>
    <s v="children's books"/>
    <d v="2016-08-06T15:45:32"/>
    <x v="2757"/>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d v="2016-10-10T10:36:23"/>
    <x v="2758"/>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d v="2016-07-16T08:47:46"/>
    <x v="2759"/>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d v="2013-06-20T11:04:18"/>
    <x v="2760"/>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d v="2013-01-03T01:31:33"/>
    <x v="2761"/>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d v="2012-03-18T23:53:15"/>
    <x v="2762"/>
  </r>
  <r>
    <n v="2763"/>
    <s v="My Christmas Star"/>
    <s v="How Santa finds childrens homes without getting lost by following certain stars."/>
    <n v="39400"/>
    <n v="90"/>
    <x v="2"/>
    <s v="US"/>
    <s v="USD"/>
    <n v="1369403684"/>
    <n v="1365515684"/>
    <b v="0"/>
    <n v="3"/>
    <b v="0"/>
    <s v="publishing/children's books"/>
    <n v="2.2842639593908631E-3"/>
    <n v="30"/>
    <x v="3"/>
    <s v="children's books"/>
    <d v="2013-05-24T13:54:44"/>
    <x v="2763"/>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d v="2012-05-30T19:00:00"/>
    <x v="2764"/>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d v="2012-10-28T13:53:48"/>
    <x v="2765"/>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d v="2011-08-11T16:01:58"/>
    <x v="2766"/>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d v="2015-08-16T23:00:50"/>
    <x v="2767"/>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d v="2012-03-29T13:45:23"/>
    <x v="2768"/>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d v="2014-06-05T19:49:50"/>
    <x v="2769"/>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d v="2014-03-18T15:55:30"/>
    <x v="277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d v="2013-02-01T17:00:00"/>
    <x v="2771"/>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d v="2013-10-05T20:51:34"/>
    <x v="2772"/>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d v="2016-04-24T20:45:21"/>
    <x v="2773"/>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d v="2013-03-08T03:02:08"/>
    <x v="277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d v="2011-12-16T00:19:14"/>
    <x v="2775"/>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d v="2015-06-12T07:07:56"/>
    <x v="277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d v="2015-07-17T16:03:24"/>
    <x v="2777"/>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d v="2014-08-25T23:28:26"/>
    <x v="2778"/>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d v="2015-11-22T15:03:41"/>
    <x v="2779"/>
  </r>
  <r>
    <n v="2780"/>
    <s v="Travel with baby"/>
    <s v="Turn the World with my kids, and then write a book with the advice for traveling with baby"/>
    <n v="100000"/>
    <n v="0"/>
    <x v="2"/>
    <s v="IT"/>
    <s v="EUR"/>
    <n v="1489142688"/>
    <n v="1486550688"/>
    <b v="0"/>
    <n v="0"/>
    <b v="0"/>
    <s v="publishing/children's books"/>
    <n v="0"/>
    <e v="#DIV/0!"/>
    <x v="3"/>
    <s v="children's books"/>
    <d v="2017-03-10T10:44:48"/>
    <x v="2780"/>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d v="2015-02-12T07:00:00"/>
    <x v="2781"/>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d v="2015-02-17T04:59:00"/>
    <x v="2782"/>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d v="2015-04-23T12:50:46"/>
    <x v="2783"/>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d v="2014-10-29T18:54:03"/>
    <x v="2784"/>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d v="2016-08-05T21:00:00"/>
    <x v="2785"/>
  </r>
  <r>
    <n v="2786"/>
    <s v="Fierce"/>
    <s v="A heart-melting farce about sex, art and the lovelorn lay-abouts of London-town."/>
    <n v="2500"/>
    <n v="2946"/>
    <x v="0"/>
    <s v="GB"/>
    <s v="GBP"/>
    <n v="1404913180"/>
    <n v="1403703580"/>
    <b v="0"/>
    <n v="74"/>
    <b v="1"/>
    <s v="theater/plays"/>
    <n v="1.1783999999999999"/>
    <n v="39.810810810810814"/>
    <x v="1"/>
    <s v="plays"/>
    <d v="2014-07-09T13:39:40"/>
    <x v="2786"/>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d v="2014-07-18T04:45:52"/>
    <x v="2787"/>
  </r>
  <r>
    <n v="2788"/>
    <s v="ACT Underground Theatre, TLDC"/>
    <s v="MOVING FORWARD! WE HAVE REACHED GOAL BUT HAVE MORE TIME!! PLEASE CONSIDER PLEDGING."/>
    <n v="2000"/>
    <n v="2050"/>
    <x v="0"/>
    <s v="US"/>
    <s v="USD"/>
    <n v="1469811043"/>
    <n v="1467219043"/>
    <b v="0"/>
    <n v="20"/>
    <b v="1"/>
    <s v="theater/plays"/>
    <n v="1.0249999999999999"/>
    <n v="102.5"/>
    <x v="1"/>
    <s v="plays"/>
    <d v="2016-07-29T16:50:43"/>
    <x v="2788"/>
  </r>
  <r>
    <n v="2789"/>
    <s v="The Adventurers Club"/>
    <s v="BNT's Biggest Adventure So Far: Our 2015 full length production!"/>
    <n v="3000"/>
    <n v="3035"/>
    <x v="0"/>
    <s v="US"/>
    <s v="USD"/>
    <n v="1426132800"/>
    <n v="1424477934"/>
    <b v="0"/>
    <n v="24"/>
    <b v="1"/>
    <s v="theater/plays"/>
    <n v="1.0116666666666667"/>
    <n v="126.45833333333333"/>
    <x v="1"/>
    <s v="plays"/>
    <d v="2015-03-12T04:00:00"/>
    <x v="2789"/>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d v="2015-02-11T22:31:43"/>
    <x v="279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d v="2016-09-09T04:00:00"/>
    <x v="2791"/>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d v="2015-08-12T05:32:39"/>
    <x v="2792"/>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d v="2015-07-21T10:03:25"/>
    <x v="2793"/>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d v="2016-03-03T19:00:00"/>
    <x v="2794"/>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d v="2014-06-06T23:00:00"/>
    <x v="2795"/>
  </r>
  <r>
    <n v="2796"/>
    <s v="Fishcakes"/>
    <s v="Fishcakes is a piece of new writing for the Camden Fringe that explores a story of love, loss, and all the â€˜little things'."/>
    <n v="800"/>
    <n v="924"/>
    <x v="0"/>
    <s v="GB"/>
    <s v="GBP"/>
    <n v="1404564028"/>
    <n v="1401972028"/>
    <b v="0"/>
    <n v="21"/>
    <b v="1"/>
    <s v="theater/plays"/>
    <n v="1.155"/>
    <n v="44"/>
    <x v="1"/>
    <s v="plays"/>
    <d v="2014-07-05T12:40:28"/>
    <x v="2796"/>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d v="2014-07-08T22:34:00"/>
    <x v="2797"/>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d v="2015-07-31T16:00:00"/>
    <x v="2798"/>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d v="2016-06-17T16:00:00"/>
    <x v="2799"/>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d v="2015-01-04T13:16:06"/>
    <x v="2800"/>
  </r>
  <r>
    <n v="2801"/>
    <s v="A Dream Play"/>
    <s v="Arise Theatre Company's production of August Strindberg's expressionist masterpiece 'A Dream Play'."/>
    <n v="500"/>
    <n v="666"/>
    <x v="0"/>
    <s v="AU"/>
    <s v="AUD"/>
    <n v="1412938800"/>
    <n v="1411019409"/>
    <b v="0"/>
    <n v="13"/>
    <b v="1"/>
    <s v="theater/plays"/>
    <n v="1.3320000000000001"/>
    <n v="51.230769230769234"/>
    <x v="1"/>
    <s v="plays"/>
    <d v="2014-10-10T11:00:00"/>
    <x v="2801"/>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d v="2015-08-06T15:31:47"/>
    <x v="2802"/>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d v="2015-07-16T00:00:00"/>
    <x v="2803"/>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d v="2014-09-29T10:53:10"/>
    <x v="2804"/>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d v="2015-08-22T12:07:53"/>
    <x v="2805"/>
  </r>
  <r>
    <n v="2806"/>
    <s v="And Now: The World!"/>
    <s v="A one woman show about the challenges of being a feminist in a digital age. Touring 6 UK cities. Now with Stretch Goals!"/>
    <n v="3000"/>
    <n v="3363"/>
    <x v="0"/>
    <s v="GB"/>
    <s v="GBP"/>
    <n v="1438772400"/>
    <n v="1435645490"/>
    <b v="0"/>
    <n v="76"/>
    <b v="1"/>
    <s v="theater/plays"/>
    <n v="1.121"/>
    <n v="44.25"/>
    <x v="1"/>
    <s v="plays"/>
    <d v="2015-08-05T11:00:00"/>
    <x v="2806"/>
  </r>
  <r>
    <n v="2807"/>
    <s v="The Commission Theatre Co."/>
    <s v="Bringing Shakespeare back to the Playwrights"/>
    <n v="5000"/>
    <n v="6300"/>
    <x v="0"/>
    <s v="US"/>
    <s v="USD"/>
    <n v="1435611438"/>
    <n v="1433019438"/>
    <b v="0"/>
    <n v="93"/>
    <b v="1"/>
    <s v="theater/plays"/>
    <n v="1.26"/>
    <n v="67.741935483870961"/>
    <x v="1"/>
    <s v="plays"/>
    <d v="2015-06-29T20:57:18"/>
    <x v="2807"/>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d v="2015-08-22T20:18:55"/>
    <x v="2808"/>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d v="2016-03-30T14:39:00"/>
    <x v="2809"/>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d v="2014-06-01T03:59:00"/>
    <x v="281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d v="2015-02-23T11:55:03"/>
    <x v="2811"/>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d v="2015-04-06T04:00:00"/>
    <x v="2812"/>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d v="2016-12-14T17:49:21"/>
    <x v="2813"/>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d v="2015-05-09T09:35:15"/>
    <x v="2814"/>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d v="2016-08-07T18:38:29"/>
    <x v="2815"/>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d v="2015-08-02T16:00:00"/>
    <x v="2816"/>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d v="2015-02-28T15:14:22"/>
    <x v="2817"/>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d v="2015-09-23T14:21:26"/>
    <x v="2818"/>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d v="2015-06-14T12:36:49"/>
    <x v="281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d v="2016-02-26T00:00:00"/>
    <x v="282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d v="2014-09-23T22:08:55"/>
    <x v="2821"/>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d v="2015-03-27T15:24:52"/>
    <x v="282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d v="2015-03-31T22:59:00"/>
    <x v="2823"/>
  </r>
  <r>
    <n v="2824"/>
    <s v="The Rooftop"/>
    <s v="I wrote a One Act play called The Rooftop for a Female Playwright's festival. Every little bit helps!"/>
    <n v="650"/>
    <n v="760"/>
    <x v="0"/>
    <s v="US"/>
    <s v="USD"/>
    <n v="1434159780"/>
    <n v="1431412196"/>
    <b v="0"/>
    <n v="15"/>
    <b v="1"/>
    <s v="theater/plays"/>
    <n v="1.1692307692307693"/>
    <n v="50.666666666666664"/>
    <x v="1"/>
    <s v="plays"/>
    <d v="2015-06-13T01:43:00"/>
    <x v="2824"/>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d v="2015-12-04T19:01:26"/>
    <x v="2825"/>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d v="2015-07-10T07:00:00"/>
    <x v="2826"/>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d v="2016-06-03T16:30:00"/>
    <x v="2827"/>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d v="2015-10-02T23:00:00"/>
    <x v="2828"/>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d v="2016-06-02T10:25:18"/>
    <x v="2829"/>
  </r>
  <r>
    <n v="2830"/>
    <s v="Nakhtik and Avalon"/>
    <s v="Avalon is a new South African Township play and Nakhtik is a  danced political lecture."/>
    <n v="3000"/>
    <n v="3000"/>
    <x v="0"/>
    <s v="US"/>
    <s v="USD"/>
    <n v="1399867140"/>
    <n v="1398802148"/>
    <b v="0"/>
    <n v="11"/>
    <b v="1"/>
    <s v="theater/plays"/>
    <n v="1"/>
    <n v="272.72727272727275"/>
    <x v="1"/>
    <s v="plays"/>
    <d v="2014-05-12T03:59:00"/>
    <x v="283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d v="2015-07-16T19:47:50"/>
    <x v="2831"/>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d v="2014-11-23T22:00:00"/>
    <x v="2832"/>
  </r>
  <r>
    <n v="2833"/>
    <s v="Star Man Rocket Man"/>
    <s v="A new play about exploring outer space"/>
    <n v="2700"/>
    <n v="2923"/>
    <x v="0"/>
    <s v="US"/>
    <s v="USD"/>
    <n v="1444528800"/>
    <n v="1442804633"/>
    <b v="0"/>
    <n v="35"/>
    <b v="1"/>
    <s v="theater/plays"/>
    <n v="1.0825925925925926"/>
    <n v="83.51428571428572"/>
    <x v="1"/>
    <s v="plays"/>
    <d v="2015-10-11T02:00:00"/>
    <x v="2833"/>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d v="2015-01-30T23:02:10"/>
    <x v="2834"/>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d v="2015-12-05T00:00:00"/>
    <x v="2835"/>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d v="2017-02-18T04:59:00"/>
    <x v="2836"/>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d v="2015-12-09T22:48:04"/>
    <x v="2837"/>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d v="2014-08-13T22:00:00"/>
    <x v="2838"/>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d v="2014-08-25T04:59:00"/>
    <x v="2839"/>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d v="2015-03-18T17:00:00"/>
    <x v="284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d v="2015-12-13T18:44:57"/>
    <x v="2841"/>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d v="2014-06-21T11:00:00"/>
    <x v="2842"/>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d v="2016-06-13T04:00:00"/>
    <x v="2843"/>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d v="2017-01-04T13:06:20"/>
    <x v="2844"/>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d v="2015-06-08T00:23:53"/>
    <x v="2845"/>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d v="2015-05-29T16:36:34"/>
    <x v="2846"/>
  </r>
  <r>
    <n v="2847"/>
    <s v="COLOR ME"/>
    <s v="Dark secrets come to light when Mariah meets Stella. They find a way to face the south's largest elephant in the room: RACISM."/>
    <n v="2000"/>
    <n v="0"/>
    <x v="2"/>
    <s v="US"/>
    <s v="USD"/>
    <n v="1464031265"/>
    <n v="1458847265"/>
    <b v="0"/>
    <n v="0"/>
    <b v="0"/>
    <s v="theater/plays"/>
    <n v="0"/>
    <e v="#DIV/0!"/>
    <x v="1"/>
    <s v="plays"/>
    <d v="2016-05-23T19:21:05"/>
    <x v="2847"/>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d v="2015-05-29T15:34:19"/>
    <x v="2848"/>
  </r>
  <r>
    <n v="2849"/>
    <s v="100, Acre Wood"/>
    <s v="NonSens!cal tackles the struggles of four people with mental health issues/disorders inspired by A.A Milne's Winnie the Pooh"/>
    <n v="500"/>
    <n v="5"/>
    <x v="2"/>
    <s v="GB"/>
    <s v="GBP"/>
    <n v="1461406600"/>
    <n v="1458814600"/>
    <b v="0"/>
    <n v="1"/>
    <b v="0"/>
    <s v="theater/plays"/>
    <n v="0.01"/>
    <n v="5"/>
    <x v="1"/>
    <s v="plays"/>
    <d v="2016-04-23T10:16:40"/>
    <x v="2849"/>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d v="2014-09-06T00:10:11"/>
    <x v="2850"/>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d v="2016-01-29T23:17:00"/>
    <x v="2851"/>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d v="2014-06-21T01:05:03"/>
    <x v="2852"/>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d v="2014-09-14T04:34:57"/>
    <x v="2853"/>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d v="2015-05-07T17:11:59"/>
    <x v="2854"/>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d v="2016-01-29T23:34:00"/>
    <x v="2855"/>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d v="2015-08-08T21:34:00"/>
    <x v="2856"/>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d v="2017-02-20T18:00:00"/>
    <x v="2857"/>
  </r>
  <r>
    <n v="2858"/>
    <s v="Gay Party Superposh 'Winter Wonderland'"/>
    <s v="Een Gay Party in het centrum van Amersfoort. _x000a_Een geweldige avond uit, met een show, optredens en DJ's."/>
    <n v="1000"/>
    <n v="0"/>
    <x v="2"/>
    <s v="NL"/>
    <s v="EUR"/>
    <n v="1417778880"/>
    <n v="1415711095"/>
    <b v="0"/>
    <n v="0"/>
    <b v="0"/>
    <s v="theater/plays"/>
    <n v="0"/>
    <e v="#DIV/0!"/>
    <x v="1"/>
    <s v="plays"/>
    <d v="2014-12-05T11:28:00"/>
    <x v="2858"/>
  </r>
  <r>
    <n v="2859"/>
    <s v="Grover Theatre Company (GTC)"/>
    <s v="A theatre company that will create works to inspire young people and get everyone involved."/>
    <n v="2000"/>
    <n v="35"/>
    <x v="2"/>
    <s v="AU"/>
    <s v="AUD"/>
    <n v="1444984904"/>
    <n v="1439800904"/>
    <b v="0"/>
    <n v="1"/>
    <b v="0"/>
    <s v="theater/plays"/>
    <n v="1.7500000000000002E-2"/>
    <n v="35"/>
    <x v="1"/>
    <s v="plays"/>
    <d v="2015-10-16T08:41:44"/>
    <x v="2859"/>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d v="2016-06-19T19:12:56"/>
    <x v="2860"/>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d v="2015-09-24T14:10:48"/>
    <x v="2861"/>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d v="2014-06-24T18:57:09"/>
    <x v="2862"/>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d v="2014-09-09T16:12:03"/>
    <x v="2863"/>
  </r>
  <r>
    <n v="2864"/>
    <s v="'Haunting Julia' by Alan Ayckbourn"/>
    <s v="Accessible, original theatre for all!"/>
    <n v="2500"/>
    <n v="40"/>
    <x v="2"/>
    <s v="GB"/>
    <s v="GBP"/>
    <n v="1437139080"/>
    <n v="1434552207"/>
    <b v="0"/>
    <n v="3"/>
    <b v="0"/>
    <s v="theater/plays"/>
    <n v="1.6E-2"/>
    <n v="13.333333333333334"/>
    <x v="1"/>
    <s v="plays"/>
    <d v="2015-07-17T13:18:00"/>
    <x v="2864"/>
  </r>
  <r>
    <n v="2865"/>
    <s v="FRINGE 2015 by YER Productions"/>
    <s v="Prepare to be Swept Away. Three short plays from three master playwrights; LANDFALL, SNIPER and DANGERS of TOBACCO!"/>
    <n v="2888"/>
    <n v="0"/>
    <x v="2"/>
    <s v="US"/>
    <s v="USD"/>
    <n v="1420512259"/>
    <n v="1415328259"/>
    <b v="0"/>
    <n v="0"/>
    <b v="0"/>
    <s v="theater/plays"/>
    <n v="0"/>
    <e v="#DIV/0!"/>
    <x v="1"/>
    <s v="plays"/>
    <d v="2015-01-06T02:44:19"/>
    <x v="2865"/>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d v="2016-10-14T22:00:00"/>
    <x v="2866"/>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d v="2016-07-04T04:00:00"/>
    <x v="2867"/>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d v="2016-10-05T19:50:54"/>
    <x v="2868"/>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d v="2016-07-19T14:14:41"/>
    <x v="2869"/>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d v="2014-05-17T04:32:45"/>
    <x v="2870"/>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d v="2014-12-21T17:43:33"/>
    <x v="2871"/>
  </r>
  <r>
    <n v="2872"/>
    <s v="Loud Arts"/>
    <s v="Local Theatre group in Loudoun County, Virginia. Looking for funds to start producing shows!"/>
    <n v="3000"/>
    <n v="0"/>
    <x v="2"/>
    <s v="US"/>
    <s v="USD"/>
    <n v="1434768438"/>
    <n v="1429584438"/>
    <b v="0"/>
    <n v="0"/>
    <b v="0"/>
    <s v="theater/plays"/>
    <n v="0"/>
    <e v="#DIV/0!"/>
    <x v="1"/>
    <s v="plays"/>
    <d v="2015-06-20T02:47:18"/>
    <x v="2872"/>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d v="2015-01-28T19:37:11"/>
    <x v="2873"/>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d v="2017-01-17T20:16:26"/>
    <x v="2874"/>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d v="2016-05-05T03:04:53"/>
    <x v="2875"/>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d v="2015-07-16T17:51:19"/>
    <x v="2876"/>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d v="2016-11-30T17:00:00"/>
    <x v="2877"/>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d v="2015-07-03T14:46:35"/>
    <x v="2878"/>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d v="2016-01-20T17:24:21"/>
    <x v="2879"/>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d v="2015-08-20T17:05:00"/>
    <x v="288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d v="2014-12-03T15:20:36"/>
    <x v="2881"/>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d v="2016-05-01T14:18:38"/>
    <x v="288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d v="2016-02-06T04:59:00"/>
    <x v="2883"/>
  </r>
  <r>
    <n v="2884"/>
    <s v="The Lizard King, a play by Jay Jeff Jones"/>
    <s v="Come explore the dream world of Jim Morrison, rock singer, mystic, poet, shaman."/>
    <n v="45000"/>
    <n v="185"/>
    <x v="2"/>
    <s v="US"/>
    <s v="USD"/>
    <n v="1417800435"/>
    <n v="1415208435"/>
    <b v="0"/>
    <n v="4"/>
    <b v="0"/>
    <s v="theater/plays"/>
    <n v="4.1111111111111114E-3"/>
    <n v="46.25"/>
    <x v="1"/>
    <s v="plays"/>
    <d v="2014-12-05T17:27:15"/>
    <x v="2884"/>
  </r>
  <r>
    <n v="2885"/>
    <s v="The Wedding"/>
    <s v="An historic and proud work of Polish nationalistic literature performed on stage."/>
    <n v="400"/>
    <n v="130"/>
    <x v="2"/>
    <s v="US"/>
    <s v="USD"/>
    <n v="1426294201"/>
    <n v="1423705801"/>
    <b v="0"/>
    <n v="5"/>
    <b v="0"/>
    <s v="theater/plays"/>
    <n v="0.32500000000000001"/>
    <n v="26"/>
    <x v="1"/>
    <s v="plays"/>
    <d v="2015-03-14T00:50:01"/>
    <x v="2885"/>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d v="2015-09-19T03:59:00"/>
    <x v="2886"/>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d v="2015-01-11T10:15:24"/>
    <x v="2887"/>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d v="2014-10-18T04:59:00"/>
    <x v="2888"/>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d v="2014-08-29T20:43:05"/>
    <x v="2889"/>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d v="2014-08-09T03:00:00"/>
    <x v="289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d v="2016-04-15T20:12:08"/>
    <x v="2891"/>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d v="2014-08-25T21:00:00"/>
    <x v="2892"/>
  </r>
  <r>
    <n v="2893"/>
    <s v="REDISCOVERING KIA THE PLAY"/>
    <s v="Fundraising for REDISCOVERING KIA THE PLAY"/>
    <n v="5000"/>
    <n v="25"/>
    <x v="2"/>
    <s v="US"/>
    <s v="USD"/>
    <n v="1420768800"/>
    <n v="1415644395"/>
    <b v="0"/>
    <n v="2"/>
    <b v="0"/>
    <s v="theater/plays"/>
    <n v="5.0000000000000001E-3"/>
    <n v="12.5"/>
    <x v="1"/>
    <s v="plays"/>
    <d v="2015-01-09T02:00:00"/>
    <x v="2893"/>
  </r>
  <r>
    <n v="2894"/>
    <s v="How Could You Do This To Me (The Stage Play)"/>
    <s v="This Is A Story About A Woman A Man And A Woman"/>
    <n v="50000"/>
    <n v="0"/>
    <x v="2"/>
    <s v="US"/>
    <s v="USD"/>
    <n v="1428100815"/>
    <n v="1422920415"/>
    <b v="0"/>
    <n v="0"/>
    <b v="0"/>
    <s v="theater/plays"/>
    <n v="0"/>
    <e v="#DIV/0!"/>
    <x v="1"/>
    <s v="plays"/>
    <d v="2015-04-03T22:40:15"/>
    <x v="2894"/>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d v="2014-06-22T21:00:00"/>
    <x v="2895"/>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d v="2016-12-12T06:00:00"/>
    <x v="2896"/>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d v="2015-10-11T15:29:05"/>
    <x v="2897"/>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d v="2015-10-31T15:57:33"/>
    <x v="2898"/>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d v="2016-07-24T01:52:38"/>
    <x v="2899"/>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d v="2014-08-09T05:37:12"/>
    <x v="2900"/>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d v="2015-02-07T21:42:19"/>
    <x v="2901"/>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d v="2015-08-24T10:33:16"/>
    <x v="2902"/>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d v="2015-09-09T04:00:18"/>
    <x v="2903"/>
  </r>
  <r>
    <n v="2904"/>
    <s v="The Love Shack"/>
    <s v="A Tequila slammer with a slice of Tarantino, a line of the London Fringe scene and a shot of â€œBreaking Badâ€. New Writing."/>
    <n v="1500"/>
    <n v="75"/>
    <x v="2"/>
    <s v="GB"/>
    <s v="GBP"/>
    <n v="1415534400"/>
    <n v="1414538031"/>
    <b v="0"/>
    <n v="4"/>
    <b v="0"/>
    <s v="theater/plays"/>
    <n v="0.05"/>
    <n v="18.75"/>
    <x v="1"/>
    <s v="plays"/>
    <d v="2014-11-09T12:00:00"/>
    <x v="2904"/>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d v="2016-09-07T01:21:53"/>
    <x v="2905"/>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d v="2015-08-01T01:00:00"/>
    <x v="2906"/>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d v="2016-05-14T21:03:57"/>
    <x v="290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d v="2016-06-08T17:33:39"/>
    <x v="2908"/>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d v="2014-11-25T19:46:00"/>
    <x v="2909"/>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d v="2015-06-12T20:11:27"/>
    <x v="291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d v="2015-06-27T18:27:06"/>
    <x v="2911"/>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d v="2016-01-15T03:09:34"/>
    <x v="2912"/>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d v="2014-09-06T22:08:59"/>
    <x v="2913"/>
  </r>
  <r>
    <n v="2914"/>
    <s v="Hercules the Panto"/>
    <s v="Hercules must complete four challenges in order to meet the father he never knew"/>
    <n v="25000"/>
    <n v="1"/>
    <x v="2"/>
    <s v="GB"/>
    <s v="GBP"/>
    <n v="1426365994"/>
    <n v="1421185594"/>
    <b v="0"/>
    <n v="1"/>
    <b v="0"/>
    <s v="theater/plays"/>
    <n v="4.0000000000000003E-5"/>
    <n v="1"/>
    <x v="1"/>
    <s v="plays"/>
    <d v="2015-03-14T20:46:34"/>
    <x v="291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d v="2016-03-16T08:33:10"/>
    <x v="2915"/>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d v="2014-05-19T11:26:29"/>
    <x v="2916"/>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d v="2015-09-16T05:37:27"/>
    <x v="291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d v="2015-10-29T15:06:47"/>
    <x v="2918"/>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d v="2014-08-05T14:52:09"/>
    <x v="291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d v="2015-03-25T18:01:10"/>
    <x v="292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d v="2014-09-25T21:16:44"/>
    <x v="2921"/>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d v="2015-05-18T20:58:47"/>
    <x v="2922"/>
  </r>
  <r>
    <n v="2923"/>
    <s v="Kaylee's Senior Project"/>
    <s v="Spreading the love of theatre, one step at a time. I would like to produce a reading of one of my favorite musicals"/>
    <n v="300"/>
    <n v="300"/>
    <x v="0"/>
    <s v="US"/>
    <s v="USD"/>
    <n v="1422068400"/>
    <n v="1420774779"/>
    <b v="0"/>
    <n v="10"/>
    <b v="1"/>
    <s v="theater/musical"/>
    <n v="1"/>
    <n v="30"/>
    <x v="1"/>
    <s v="musical"/>
    <d v="2015-01-24T03:00:00"/>
    <x v="2923"/>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d v="2015-05-09T03:59:00"/>
    <x v="2924"/>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d v="2014-09-11T14:01:08"/>
    <x v="2925"/>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d v="2015-02-23T18:22:59"/>
    <x v="2926"/>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d v="2014-07-15T05:00:00"/>
    <x v="2927"/>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d v="2016-03-04T23:57:26"/>
    <x v="2928"/>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d v="2014-05-25T13:32:38"/>
    <x v="2929"/>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d v="2015-05-07T14:01:04"/>
    <x v="293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d v="2014-09-15T06:08:00"/>
    <x v="2931"/>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d v="2015-02-21T11:00:00"/>
    <x v="2932"/>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d v="2016-06-04T22:57:33"/>
    <x v="29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d v="2014-06-15T15:16:04"/>
    <x v="293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d v="2016-08-29T17:00:00"/>
    <x v="2935"/>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d v="2014-10-13T04:59:00"/>
    <x v="2936"/>
  </r>
  <r>
    <n v="2937"/>
    <s v="UCAS"/>
    <s v="UCAS is a new British musical premiering at the Edinburgh Fringe Festival 2014."/>
    <n v="1500"/>
    <n v="2000"/>
    <x v="0"/>
    <s v="GB"/>
    <s v="GBP"/>
    <n v="1405249113"/>
    <n v="1402657113"/>
    <b v="0"/>
    <n v="55"/>
    <b v="1"/>
    <s v="theater/musical"/>
    <n v="1.3333333333333333"/>
    <n v="36.363636363636367"/>
    <x v="1"/>
    <s v="musical"/>
    <d v="2014-07-13T10:58:33"/>
    <x v="2937"/>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d v="2015-01-30T16:53:34"/>
    <x v="2938"/>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d v="2014-08-28T01:00:00"/>
    <x v="2939"/>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d v="2015-01-18T18:33:38"/>
    <x v="2940"/>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d v="2015-03-01T23:02:35"/>
    <x v="2941"/>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d v="2015-12-16T20:18:00"/>
    <x v="2942"/>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d v="2015-04-13T03:06:20"/>
    <x v="2943"/>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d v="2015-06-07T21:56:38"/>
    <x v="2944"/>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d v="2015-05-24T03:21:00"/>
    <x v="2945"/>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d v="2016-08-15T12:44:52"/>
    <x v="2946"/>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d v="2016-11-24T17:11:00"/>
    <x v="2947"/>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d v="2015-06-02T15:34:53"/>
    <x v="2948"/>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d v="2015-11-19T20:45:17"/>
    <x v="2949"/>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d v="2016-01-23T08:45:52"/>
    <x v="295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d v="2014-10-05T19:16:13"/>
    <x v="2951"/>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d v="2016-10-17T04:00:00"/>
    <x v="2952"/>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d v="2015-10-08T19:00:21"/>
    <x v="2953"/>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d v="2017-03-16T13:00:03"/>
    <x v="2954"/>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d v="2015-06-16T17:47:29"/>
    <x v="2955"/>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d v="2016-05-04T23:00:50"/>
    <x v="2956"/>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d v="2015-03-27T23:16:12"/>
    <x v="2957"/>
  </r>
  <r>
    <n v="2958"/>
    <s v="Uprising Theater (Canceled)"/>
    <s v="Chicago Based Theater Company and Venue Dedicated to Social Justice and Mainstreaming the Palestinian Narrative"/>
    <n v="80000"/>
    <n v="0"/>
    <x v="1"/>
    <s v="US"/>
    <s v="USD"/>
    <n v="1462729317"/>
    <n v="1457548917"/>
    <b v="0"/>
    <n v="0"/>
    <b v="0"/>
    <s v="theater/spaces"/>
    <n v="0"/>
    <e v="#DIV/0!"/>
    <x v="1"/>
    <s v="spaces"/>
    <d v="2016-05-08T17:41:57"/>
    <x v="2958"/>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d v="2016-06-07T00:12:05"/>
    <x v="2959"/>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d v="2014-09-11T18:10:23"/>
    <x v="2960"/>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d v="2015-03-26T04:00:00"/>
    <x v="2961"/>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d v="2015-03-01T06:59:00"/>
    <x v="2962"/>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d v="2015-07-02T11:17:04"/>
    <x v="2963"/>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d v="2014-08-06T21:32:00"/>
    <x v="2964"/>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d v="2015-07-07T17:30:33"/>
    <x v="2965"/>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d v="2015-09-16T17:43:32"/>
    <x v="2966"/>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d v="2015-03-09T03:44:52"/>
    <x v="2967"/>
  </r>
  <r>
    <n v="2968"/>
    <s v="The Curse of the Babywoman @ FringeNYC"/>
    <s v="The Curse of the Babywoman is real â€” and it is coming to FringeNYC this August."/>
    <n v="3500"/>
    <n v="3710"/>
    <x v="0"/>
    <s v="US"/>
    <s v="USD"/>
    <n v="1471406340"/>
    <n v="1470227660"/>
    <b v="0"/>
    <n v="47"/>
    <b v="1"/>
    <s v="theater/plays"/>
    <n v="1.06"/>
    <n v="78.936170212765958"/>
    <x v="1"/>
    <s v="plays"/>
    <d v="2016-08-17T03:59:00"/>
    <x v="2968"/>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d v="2015-05-03T22:51:00"/>
    <x v="2969"/>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d v="2014-07-18T16:04:11"/>
    <x v="2970"/>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d v="2014-08-31T15:47:58"/>
    <x v="2971"/>
  </r>
  <r>
    <n v="2972"/>
    <s v="A Bad Plan"/>
    <s v="A group of artists. A mythical art piece. A harrowing quest. And some margaritas."/>
    <n v="2000"/>
    <n v="2107"/>
    <x v="0"/>
    <s v="US"/>
    <s v="USD"/>
    <n v="1480899600"/>
    <n v="1479609520"/>
    <b v="0"/>
    <n v="17"/>
    <b v="1"/>
    <s v="theater/plays"/>
    <n v="1.0535000000000001"/>
    <n v="123.94117647058823"/>
    <x v="1"/>
    <s v="plays"/>
    <d v="2016-12-05T01:00:00"/>
    <x v="2972"/>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d v="2016-01-01T04:00:00"/>
    <x v="2973"/>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d v="2014-09-26T01:35:00"/>
    <x v="2974"/>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d v="2014-11-27T03:00:00"/>
    <x v="2975"/>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d v="2016-03-13T12:00:00"/>
    <x v="2976"/>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d v="2015-03-23T02:14:00"/>
    <x v="2977"/>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d v="2014-10-20T05:59:00"/>
    <x v="2978"/>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d v="2015-01-06T06:00:00"/>
    <x v="2979"/>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d v="2015-08-24T02:00:00"/>
    <x v="298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d v="2015-09-23T13:25:56"/>
    <x v="2981"/>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d v="2016-02-11T16:29:03"/>
    <x v="2982"/>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d v="2014-11-11T16:10:36"/>
    <x v="298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d v="2016-08-24T06:41:21"/>
    <x v="2984"/>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d v="2016-10-31T04:00:00"/>
    <x v="2985"/>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d v="2016-05-01T11:00:06"/>
    <x v="298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d v="2016-10-13T00:00:00"/>
    <x v="2987"/>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d v="2016-06-20T08:41:21"/>
    <x v="2988"/>
  </r>
  <r>
    <n v="2989"/>
    <s v="Let's Light Up The Gem!"/>
    <s v="Bring the movies back to Bethel, Maine."/>
    <n v="20000"/>
    <n v="35307"/>
    <x v="0"/>
    <s v="US"/>
    <s v="USD"/>
    <n v="1450673940"/>
    <n v="1448756962"/>
    <b v="0"/>
    <n v="364"/>
    <b v="1"/>
    <s v="theater/spaces"/>
    <n v="1.76535"/>
    <n v="96.997252747252745"/>
    <x v="1"/>
    <s v="spaces"/>
    <d v="2015-12-21T04:59:00"/>
    <x v="2989"/>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d v="2016-01-07T13:47:00"/>
    <x v="299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d v="2017-01-27T20:05:30"/>
    <x v="2991"/>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d v="2016-10-09T18:25:10"/>
    <x v="2992"/>
  </r>
  <r>
    <n v="2993"/>
    <s v="TRUE WEST: Think, Dog! Productions"/>
    <s v="Help us build the Kitchen from Hell!"/>
    <n v="1000"/>
    <n v="1003"/>
    <x v="0"/>
    <s v="US"/>
    <s v="USD"/>
    <n v="1455998867"/>
    <n v="1453406867"/>
    <b v="0"/>
    <n v="22"/>
    <b v="1"/>
    <s v="theater/spaces"/>
    <n v="1.0029999999999999"/>
    <n v="45.590909090909093"/>
    <x v="1"/>
    <s v="spaces"/>
    <d v="2016-02-20T20:07:47"/>
    <x v="2993"/>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d v="2014-10-03T11:29:32"/>
    <x v="2994"/>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d v="2017-01-19T15:57:51"/>
    <x v="2995"/>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d v="2015-05-26T21:54:00"/>
    <x v="2996"/>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d v="2017-02-27T04:59:00"/>
    <x v="2997"/>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d v="2014-06-16T04:25:00"/>
    <x v="2998"/>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d v="2017-03-01T02:00:00"/>
    <x v="2999"/>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d v="2017-01-31T18:00:00"/>
    <x v="3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d v="2016-07-13T21:29:42"/>
    <x v="3001"/>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d v="2012-12-26T20:04:12"/>
    <x v="300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d v="2016-03-01T05:59:00"/>
    <x v="3003"/>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d v="2014-11-15T22:08:44"/>
    <x v="300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d v="2014-10-06T16:11:45"/>
    <x v="300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d v="2014-12-14T18:09:51"/>
    <x v="3006"/>
  </r>
  <r>
    <n v="3007"/>
    <s v="Bethlem"/>
    <s v="Consuite for 2015 CoreCon.  An adventure into insanity."/>
    <n v="600"/>
    <n v="1080"/>
    <x v="0"/>
    <s v="US"/>
    <s v="USD"/>
    <n v="1429938683"/>
    <n v="1428124283"/>
    <b v="0"/>
    <n v="20"/>
    <b v="1"/>
    <s v="theater/spaces"/>
    <n v="1.8"/>
    <n v="54"/>
    <x v="1"/>
    <s v="spaces"/>
    <d v="2015-04-25T05:11:23"/>
    <x v="3007"/>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d v="2016-01-21T05:05:19"/>
    <x v="3008"/>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d v="2014-11-26T14:40:40"/>
    <x v="3009"/>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d v="2015-02-21T19:58:39"/>
    <x v="3010"/>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d v="2015-12-23T22:59:00"/>
    <x v="3011"/>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d v="2015-02-10T16:52:10"/>
    <x v="3012"/>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d v="2015-06-21T20:04:09"/>
    <x v="3013"/>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d v="2014-11-05T05:00:00"/>
    <x v="3014"/>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d v="2014-06-11T04:00:00"/>
    <x v="3015"/>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d v="2014-07-18T13:09:12"/>
    <x v="3016"/>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d v="2014-08-20T20:24:03"/>
    <x v="3017"/>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d v="2015-07-20T22:00:00"/>
    <x v="3018"/>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d v="2014-05-27T03:00:00"/>
    <x v="3019"/>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d v="2015-08-14T20:18:53"/>
    <x v="302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d v="2016-11-22T05:59:00"/>
    <x v="3021"/>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d v="2016-08-27T22:53:29"/>
    <x v="3022"/>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d v="2015-06-11T16:13:06"/>
    <x v="3023"/>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d v="2012-10-06T23:51:15"/>
    <x v="3024"/>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d v="2014-05-30T16:00:00"/>
    <x v="3025"/>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d v="2017-03-03T11:01:32"/>
    <x v="3026"/>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d v="2015-03-20T15:54:11"/>
    <x v="3027"/>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d v="2016-08-15T06:20:25"/>
    <x v="3028"/>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d v="2014-11-18T04:35:00"/>
    <x v="3029"/>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d v="2015-09-16T17:56:11"/>
    <x v="3030"/>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d v="2016-10-14T21:10:47"/>
    <x v="3031"/>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d v="2015-09-11T01:04:19"/>
    <x v="3032"/>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d v="2016-08-18T02:38:45"/>
    <x v="3033"/>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d v="2016-11-01T03:59:00"/>
    <x v="3034"/>
  </r>
  <r>
    <n v="3035"/>
    <s v="The Coalition Theater"/>
    <s v="Help create a permanent home for live comedy shows and classes in Downtown RVA."/>
    <n v="25000"/>
    <n v="27196.71"/>
    <x v="0"/>
    <s v="US"/>
    <s v="USD"/>
    <n v="1367674009"/>
    <n v="1365082009"/>
    <b v="0"/>
    <n v="307"/>
    <b v="1"/>
    <s v="theater/spaces"/>
    <n v="1.0878684000000001"/>
    <n v="88.588631921824103"/>
    <x v="1"/>
    <s v="spaces"/>
    <d v="2013-05-04T13:26:49"/>
    <x v="3035"/>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d v="2013-08-16T11:59:00"/>
    <x v="3036"/>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d v="2010-10-02T04:59:00"/>
    <x v="3037"/>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d v="2016-03-04T06:03:17"/>
    <x v="3038"/>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d v="2013-12-29T07:59:00"/>
    <x v="3039"/>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d v="2015-06-26T23:00:00"/>
    <x v="3040"/>
  </r>
  <r>
    <n v="3041"/>
    <s v="Lend a Hand in Our Home"/>
    <s v="Privet! Hello! Bon Jour! We are the Arlekin Players Theatre and we need a home."/>
    <n v="8300"/>
    <n v="9170"/>
    <x v="0"/>
    <s v="US"/>
    <s v="USD"/>
    <n v="1453323048"/>
    <n v="1450731048"/>
    <b v="0"/>
    <n v="95"/>
    <b v="1"/>
    <s v="theater/spaces"/>
    <n v="1.1048192771084338"/>
    <n v="96.526315789473685"/>
    <x v="1"/>
    <s v="spaces"/>
    <d v="2016-01-20T20:50:48"/>
    <x v="3041"/>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d v="2015-10-06T16:30:47"/>
    <x v="3042"/>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d v="2015-04-16T02:50:00"/>
    <x v="3043"/>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d v="2016-02-02T17:26:38"/>
    <x v="3044"/>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d v="2014-08-22T03:44:15"/>
    <x v="304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d v="2014-09-10T04:52:00"/>
    <x v="3046"/>
  </r>
  <r>
    <n v="3047"/>
    <s v="Acting V Senior Showcase"/>
    <s v="Hi! We're the Graduating Seniors Acting V Seniors at Temple University! Welcome to our Kick starter Page!"/>
    <n v="500"/>
    <n v="745"/>
    <x v="0"/>
    <s v="US"/>
    <s v="USD"/>
    <n v="1461762960"/>
    <n v="1457999054"/>
    <b v="0"/>
    <n v="20"/>
    <b v="1"/>
    <s v="theater/spaces"/>
    <n v="1.49"/>
    <n v="37.25"/>
    <x v="1"/>
    <s v="spaces"/>
    <d v="2016-04-27T13:16:00"/>
    <x v="3047"/>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d v="2014-12-31T21:22:00"/>
    <x v="3048"/>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d v="2015-06-14T00:20:55"/>
    <x v="3049"/>
  </r>
  <r>
    <n v="3050"/>
    <s v="The Black Pearl Consuite at CoreCon VIII: On Ancient Seas"/>
    <s v="Help fund The Black Pearl Consuite at CoreCon VIII: On Ancient Seas!"/>
    <n v="600"/>
    <n v="636"/>
    <x v="0"/>
    <s v="US"/>
    <s v="USD"/>
    <n v="1462420960"/>
    <n v="1459828960"/>
    <b v="0"/>
    <n v="9"/>
    <b v="1"/>
    <s v="theater/spaces"/>
    <n v="1.06"/>
    <n v="70.666666666666671"/>
    <x v="1"/>
    <s v="spaces"/>
    <d v="2016-05-05T04:02:40"/>
    <x v="305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d v="2017-02-08T09:59:05"/>
    <x v="3051"/>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d v="2015-05-28T15:59:00"/>
    <x v="3052"/>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d v="2014-10-02T03:59:00"/>
    <x v="305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d v="2015-03-02T01:04:00"/>
    <x v="3054"/>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d v="2015-01-09T22:59:50"/>
    <x v="3055"/>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d v="2014-09-29T15:16:24"/>
    <x v="3056"/>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d v="2016-04-03T14:36:51"/>
    <x v="3057"/>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d v="2016-05-20T08:59:00"/>
    <x v="3058"/>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d v="2014-08-08T22:27:26"/>
    <x v="3059"/>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d v="2015-09-28T06:35:34"/>
    <x v="3060"/>
  </r>
  <r>
    <n v="3061"/>
    <s v="Help Save Parkway Cinemas!"/>
    <s v="Save a historic Local theater."/>
    <n v="1000000"/>
    <n v="0"/>
    <x v="2"/>
    <s v="US"/>
    <s v="USD"/>
    <n v="1407955748"/>
    <n v="1405363748"/>
    <b v="0"/>
    <n v="0"/>
    <b v="0"/>
    <s v="theater/spaces"/>
    <n v="0"/>
    <e v="#DIV/0!"/>
    <x v="1"/>
    <s v="spaces"/>
    <d v="2014-08-13T18:49:08"/>
    <x v="3061"/>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d v="2015-09-30T18:00:00"/>
    <x v="3062"/>
  </r>
  <r>
    <n v="3063"/>
    <s v="Spec Haus"/>
    <s v="Members of the local Miami music scene are putting together a venue/creative space in Kendall!"/>
    <n v="3000"/>
    <n v="587"/>
    <x v="2"/>
    <s v="US"/>
    <s v="USD"/>
    <n v="1477174138"/>
    <n v="1474150138"/>
    <b v="0"/>
    <n v="23"/>
    <b v="0"/>
    <s v="theater/spaces"/>
    <n v="0.19566666666666666"/>
    <n v="25.521739130434781"/>
    <x v="1"/>
    <s v="spaces"/>
    <d v="2016-10-22T22:08:58"/>
    <x v="3063"/>
  </r>
  <r>
    <n v="3064"/>
    <s v="Kickstart the Crossroads Community"/>
    <s v="An epicenter for connection, creation and expression of the community."/>
    <n v="75000"/>
    <n v="8471"/>
    <x v="2"/>
    <s v="US"/>
    <s v="USD"/>
    <n v="1448175540"/>
    <n v="1445483246"/>
    <b v="0"/>
    <n v="72"/>
    <b v="0"/>
    <s v="theater/spaces"/>
    <n v="0.11294666666666667"/>
    <n v="117.65277777777777"/>
    <x v="1"/>
    <s v="spaces"/>
    <d v="2015-11-22T06:59:00"/>
    <x v="3064"/>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d v="2014-07-30T01:19:32"/>
    <x v="3065"/>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d v="2016-07-10T05:28:57"/>
    <x v="3066"/>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d v="2015-09-09T22:31:19"/>
    <x v="3067"/>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d v="2015-10-16T16:35:52"/>
    <x v="3068"/>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d v="2014-12-14T20:00:34"/>
    <x v="3069"/>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d v="2016-12-07T17:36:09"/>
    <x v="3070"/>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d v="2015-04-21T05:59:00"/>
    <x v="3071"/>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d v="2016-10-30T01:46:00"/>
    <x v="307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d v="2015-06-14T19:19:00"/>
    <x v="3073"/>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d v="2016-03-10T13:42:39"/>
    <x v="3074"/>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d v="2016-08-19T02:27:20"/>
    <x v="3075"/>
  </r>
  <r>
    <n v="3076"/>
    <s v="10,000 Hours"/>
    <s v="Helping female comedians get in their 10,000 Hours of practice!"/>
    <n v="10000"/>
    <n v="1506"/>
    <x v="2"/>
    <s v="US"/>
    <s v="USD"/>
    <n v="1444405123"/>
    <n v="1439221123"/>
    <b v="0"/>
    <n v="50"/>
    <b v="0"/>
    <s v="theater/spaces"/>
    <n v="0.15060000000000001"/>
    <n v="30.12"/>
    <x v="1"/>
    <s v="spaces"/>
    <d v="2015-10-09T15:38:43"/>
    <x v="3076"/>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d v="2017-03-02T22:57:58"/>
    <x v="3077"/>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d v="2015-02-26T03:19:55"/>
    <x v="3078"/>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d v="2015-03-22T16:07:15"/>
    <x v="3079"/>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d v="2014-12-27T01:40:44"/>
    <x v="3080"/>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d v="2015-09-20T04:21:31"/>
    <x v="308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d v="2015-11-15T23:09:06"/>
    <x v="3082"/>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d v="2014-09-01T05:00:00"/>
    <x v="3083"/>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d v="2015-05-05T18:48:00"/>
    <x v="3084"/>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d v="2015-09-29T21:12:39"/>
    <x v="3085"/>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d v="2015-08-17T16:05:59"/>
    <x v="3086"/>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d v="2016-12-21T04:36:30"/>
    <x v="3087"/>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d v="2015-01-08T13:41:00"/>
    <x v="3088"/>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d v="2016-07-09T01:59:00"/>
    <x v="3089"/>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d v="2015-05-01T18:39:05"/>
    <x v="3090"/>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d v="2016-08-14T22:45:43"/>
    <x v="3091"/>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d v="2015-10-15T22:00:00"/>
    <x v="3092"/>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d v="2014-06-01T03:59:00"/>
    <x v="3093"/>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d v="2015-09-20T19:05:56"/>
    <x v="3094"/>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d v="2016-08-01T00:36:20"/>
    <x v="3095"/>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d v="2015-05-20T19:48:46"/>
    <x v="309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d v="2016-10-07T14:00:00"/>
    <x v="3097"/>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d v="2016-02-08T00:17:00"/>
    <x v="3098"/>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d v="2016-02-12T04:33:11"/>
    <x v="3099"/>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d v="2014-10-20T14:56:15"/>
    <x v="3100"/>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d v="2015-07-16T07:56:00"/>
    <x v="3101"/>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d v="2016-08-23T08:10:18"/>
    <x v="3102"/>
  </r>
  <r>
    <n v="3103"/>
    <s v="Professional Venue for local artists!!"/>
    <s v="Creating a place for local artists to perform, at substantially less cost for them"/>
    <n v="4100"/>
    <n v="11"/>
    <x v="2"/>
    <s v="US"/>
    <s v="USD"/>
    <n v="1434080706"/>
    <n v="1428896706"/>
    <b v="0"/>
    <n v="2"/>
    <b v="0"/>
    <s v="theater/spaces"/>
    <n v="2.6829268292682929E-3"/>
    <n v="5.5"/>
    <x v="1"/>
    <s v="spaces"/>
    <d v="2015-06-12T03:45:06"/>
    <x v="3103"/>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d v="2015-02-03T02:00:00"/>
    <x v="3104"/>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d v="2014-10-19T05:00:00"/>
    <x v="3105"/>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d v="2015-09-16T22:00:00"/>
    <x v="3106"/>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d v="2015-05-11T19:32:31"/>
    <x v="3107"/>
  </r>
  <r>
    <n v="3108"/>
    <s v="Funding a home for our Children's Theater"/>
    <s v="We need a permanent home for the theater!"/>
    <n v="50000"/>
    <n v="26"/>
    <x v="2"/>
    <s v="US"/>
    <s v="USD"/>
    <n v="1430234394"/>
    <n v="1425053994"/>
    <b v="0"/>
    <n v="2"/>
    <b v="0"/>
    <s v="theater/spaces"/>
    <n v="5.1999999999999995E-4"/>
    <n v="13"/>
    <x v="1"/>
    <s v="spaces"/>
    <d v="2015-04-28T15:19:54"/>
    <x v="3108"/>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d v="2014-08-28T03:00:10"/>
    <x v="3109"/>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d v="2017-02-19T00:45:19"/>
    <x v="3110"/>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d v="2014-10-04T14:17:00"/>
    <x v="3111"/>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d v="2016-11-01T02:55:34"/>
    <x v="3112"/>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d v="2015-04-17T17:33:02"/>
    <x v="3113"/>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d v="2014-09-21T15:10:50"/>
    <x v="3114"/>
  </r>
  <r>
    <n v="3115"/>
    <s v="spoken word pop-up:"/>
    <s v="We are creating a mobile community devoted to the spreading and sharing of spoken word and other kinds of storytelling."/>
    <n v="10000"/>
    <n v="300"/>
    <x v="2"/>
    <s v="SE"/>
    <s v="SEK"/>
    <n v="1465123427"/>
    <n v="1462531427"/>
    <b v="0"/>
    <n v="1"/>
    <b v="0"/>
    <s v="theater/spaces"/>
    <n v="0.03"/>
    <n v="300"/>
    <x v="1"/>
    <s v="spaces"/>
    <d v="2016-06-05T10:43:47"/>
    <x v="3115"/>
  </r>
  <r>
    <n v="3116"/>
    <s v="CoreCon Asylum"/>
    <s v="Creating a consuite for CoreCon. A focus on the insanity of asylums and early medical practices from history."/>
    <n v="750"/>
    <n v="430"/>
    <x v="2"/>
    <s v="US"/>
    <s v="USD"/>
    <n v="1427890925"/>
    <n v="1426681325"/>
    <b v="0"/>
    <n v="10"/>
    <b v="0"/>
    <s v="theater/spaces"/>
    <n v="0.57333333333333336"/>
    <n v="43"/>
    <x v="1"/>
    <s v="spaces"/>
    <d v="2015-04-01T12:22:05"/>
    <x v="3116"/>
  </r>
  <r>
    <n v="3117"/>
    <s v="Cowes and The Sea"/>
    <s v="Performing Arts workshops, for young people aged 5 -16, exploring how the sea has shaped Cowes as a settlement."/>
    <n v="1000"/>
    <n v="1"/>
    <x v="2"/>
    <s v="GB"/>
    <s v="GBP"/>
    <n v="1464354720"/>
    <n v="1463648360"/>
    <b v="0"/>
    <n v="1"/>
    <b v="0"/>
    <s v="theater/spaces"/>
    <n v="1E-3"/>
    <n v="1"/>
    <x v="1"/>
    <s v="spaces"/>
    <d v="2016-05-27T13:12:00"/>
    <x v="3117"/>
  </r>
  <r>
    <n v="3118"/>
    <s v="Garden Eden, theatre, meeting, culture, music, art"/>
    <s v="a magical place for all kind of people, like a fairytaile in all colours"/>
    <n v="500000"/>
    <n v="1550"/>
    <x v="2"/>
    <s v="SE"/>
    <s v="SEK"/>
    <n v="1467473723"/>
    <n v="1465832123"/>
    <b v="0"/>
    <n v="2"/>
    <b v="0"/>
    <s v="theater/spaces"/>
    <n v="3.0999999999999999E-3"/>
    <n v="775"/>
    <x v="1"/>
    <s v="spaces"/>
    <d v="2016-07-02T15:35:23"/>
    <x v="3118"/>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d v="2015-03-27T00:05:32"/>
    <x v="3119"/>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d v="2016-05-05T21:36:36"/>
    <x v="3120"/>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d v="2014-09-26T16:18:55"/>
    <x v="3121"/>
  </r>
  <r>
    <n v="3122"/>
    <s v="be back soon (Canceled)"/>
    <s v="cancelled until further notice"/>
    <n v="199"/>
    <n v="116"/>
    <x v="1"/>
    <s v="US"/>
    <s v="USD"/>
    <n v="1478733732"/>
    <n v="1478298132"/>
    <b v="0"/>
    <n v="2"/>
    <b v="0"/>
    <s v="theater/spaces"/>
    <n v="0.58291457286432158"/>
    <n v="58"/>
    <x v="1"/>
    <s v="spaces"/>
    <d v="2016-11-09T23:22:12"/>
    <x v="312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d v="2016-07-09T23:49:58"/>
    <x v="3123"/>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d v="2015-02-02T18:43:21"/>
    <x v="3124"/>
  </r>
  <r>
    <n v="3125"/>
    <s v="N/A (Canceled)"/>
    <s v="N/A"/>
    <n v="1500000"/>
    <n v="0"/>
    <x v="1"/>
    <s v="US"/>
    <s v="USD"/>
    <n v="1452142672"/>
    <n v="1449550672"/>
    <b v="0"/>
    <n v="0"/>
    <b v="0"/>
    <s v="theater/spaces"/>
    <n v="0"/>
    <e v="#DIV/0!"/>
    <x v="1"/>
    <s v="spaces"/>
    <d v="2016-01-07T04:57:52"/>
    <x v="3125"/>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d v="2016-03-27T23:26:02"/>
    <x v="3126"/>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d v="2015-03-01T20:33:49"/>
    <x v="3127"/>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d v="2017-03-16T18:49:01"/>
    <x v="3128"/>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d v="2017-04-18T19:13:39"/>
    <x v="3129"/>
  </r>
  <r>
    <n v="3130"/>
    <s v="MEDEA | A New Vision"/>
    <s v="A shockingly relevant modern take on a 2,000-year-old tragedy that confronts current gender politics."/>
    <n v="10000"/>
    <n v="375"/>
    <x v="3"/>
    <s v="US"/>
    <s v="USD"/>
    <n v="1492145940"/>
    <n v="1489504916"/>
    <b v="0"/>
    <n v="4"/>
    <b v="0"/>
    <s v="theater/plays"/>
    <n v="3.7499999999999999E-2"/>
    <n v="93.75"/>
    <x v="1"/>
    <s v="plays"/>
    <d v="2017-04-14T04:59:00"/>
    <x v="3130"/>
  </r>
  <r>
    <n v="3131"/>
    <s v="SNAKE EYES"/>
    <s v="A Staged Reading of &quot;Snake Eyes,&quot; a new play by Alex Rafala"/>
    <n v="4100"/>
    <n v="645"/>
    <x v="3"/>
    <s v="US"/>
    <s v="USD"/>
    <n v="1491656045"/>
    <n v="1489067645"/>
    <b v="0"/>
    <n v="12"/>
    <b v="0"/>
    <s v="theater/plays"/>
    <n v="0.15731707317073171"/>
    <n v="53.75"/>
    <x v="1"/>
    <s v="plays"/>
    <d v="2017-04-08T12:54:05"/>
    <x v="3131"/>
  </r>
  <r>
    <n v="3132"/>
    <s v="A Bite of a Snake Play"/>
    <s v="Smells Like Money, Drips Like Honey, Taste Like Mocha, Better Run AWAY"/>
    <n v="30000"/>
    <n v="10"/>
    <x v="3"/>
    <s v="US"/>
    <s v="USD"/>
    <n v="1492759460"/>
    <n v="1487579060"/>
    <b v="0"/>
    <n v="1"/>
    <b v="0"/>
    <s v="theater/plays"/>
    <n v="3.3333333333333332E-4"/>
    <n v="10"/>
    <x v="1"/>
    <s v="plays"/>
    <d v="2017-04-21T07:24:20"/>
    <x v="3132"/>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d v="2017-03-24T12:33:54"/>
    <x v="3133"/>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d v="2017-03-27T16:16:59"/>
    <x v="3134"/>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d v="2017-04-04T03:38:41"/>
    <x v="3135"/>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d v="2017-03-31T22:59:00"/>
    <x v="3136"/>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d v="2017-05-03T19:12:00"/>
    <x v="3137"/>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d v="2017-04-03T15:30:07"/>
    <x v="3138"/>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d v="2017-03-25T04:33:00"/>
    <x v="3139"/>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d v="2017-04-07T16:15:03"/>
    <x v="3140"/>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d v="2017-04-16T20:00:00"/>
    <x v="3141"/>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d v="2017-03-19T11:18:59"/>
    <x v="3142"/>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d v="2017-04-09T08:35:56"/>
    <x v="3143"/>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d v="2017-03-19T06:00:00"/>
    <x v="3144"/>
  </r>
  <r>
    <n v="3145"/>
    <s v="Arlington's 1st Dinner Theatre"/>
    <s v="Dominion Theatre Company is the first community dinner theatre  to be established in Arlington TX."/>
    <n v="25000"/>
    <n v="0"/>
    <x v="3"/>
    <s v="US"/>
    <s v="USD"/>
    <n v="1490659134"/>
    <n v="1485478734"/>
    <b v="0"/>
    <n v="0"/>
    <b v="0"/>
    <s v="theater/plays"/>
    <n v="0"/>
    <e v="#DIV/0!"/>
    <x v="1"/>
    <s v="plays"/>
    <d v="2017-03-27T23:58:54"/>
    <x v="3145"/>
  </r>
  <r>
    <n v="3146"/>
    <s v="SoÃ±Ã© una ciudad amurallada"/>
    <s v="Somos... Podemos... Amamos... Nuestra muralla, nuestra utopÃ­a. Que el amor sea el lÃ­mite"/>
    <n v="50000"/>
    <n v="5250"/>
    <x v="3"/>
    <s v="MX"/>
    <s v="MXN"/>
    <n v="1492356166"/>
    <n v="1488471766"/>
    <b v="0"/>
    <n v="12"/>
    <b v="0"/>
    <s v="theater/plays"/>
    <n v="0.105"/>
    <n v="437.5"/>
    <x v="1"/>
    <s v="plays"/>
    <d v="2017-04-16T15:22:46"/>
    <x v="31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d v="2014-11-07T00:15:55"/>
    <x v="3147"/>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d v="2014-10-01T04:00:00"/>
    <x v="3148"/>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d v="2012-12-07T02:00:00"/>
    <x v="3149"/>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d v="2011-01-25T04:00:00"/>
    <x v="315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d v="2014-09-10T20:09:34"/>
    <x v="3151"/>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d v="2013-11-02T20:49:27"/>
    <x v="3152"/>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d v="2011-05-01T04:59:00"/>
    <x v="3153"/>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d v="2012-04-01T20:00:58"/>
    <x v="3154"/>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d v="2012-12-20T11:58:45"/>
    <x v="315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d v="2012-06-01T22:52:24"/>
    <x v="3156"/>
  </r>
  <r>
    <n v="3157"/>
    <s v="Summer FourPlay"/>
    <s v="Four Directors.  Four One Acts.  Four Genres.  For You."/>
    <n v="4000"/>
    <n v="4040"/>
    <x v="0"/>
    <s v="US"/>
    <s v="USD"/>
    <n v="1405746000"/>
    <n v="1404932105"/>
    <b v="1"/>
    <n v="41"/>
    <b v="1"/>
    <s v="theater/plays"/>
    <n v="1.01"/>
    <n v="98.536585365853654"/>
    <x v="1"/>
    <s v="plays"/>
    <d v="2014-07-19T05:00:00"/>
    <x v="3157"/>
  </r>
  <r>
    <n v="3158"/>
    <s v="Nursery Crimes"/>
    <s v="A 40s crime-noir play using nursery rhyme characters."/>
    <n v="5000"/>
    <n v="5700"/>
    <x v="0"/>
    <s v="US"/>
    <s v="USD"/>
    <n v="1374523752"/>
    <n v="1371931752"/>
    <b v="1"/>
    <n v="69"/>
    <b v="1"/>
    <s v="theater/plays"/>
    <n v="1.1399999999999999"/>
    <n v="82.608695652173907"/>
    <x v="1"/>
    <s v="plays"/>
    <d v="2013-07-22T20:09:12"/>
    <x v="3158"/>
  </r>
  <r>
    <n v="3159"/>
    <s v="Waxwing: A New Play"/>
    <s v="WAXWING is an exciting new world premiere of mythic (perhaps even apocalyptic!) proportions."/>
    <n v="1500"/>
    <n v="2002.22"/>
    <x v="0"/>
    <s v="US"/>
    <s v="USD"/>
    <n v="1326927600"/>
    <n v="1323221761"/>
    <b v="1"/>
    <n v="52"/>
    <b v="1"/>
    <s v="theater/plays"/>
    <n v="1.3348133333333334"/>
    <n v="38.504230769230773"/>
    <x v="1"/>
    <s v="plays"/>
    <d v="2012-01-18T23:00:00"/>
    <x v="3159"/>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d v="2014-08-13T04:59:00"/>
    <x v="316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d v="2014-10-15T12:52:02"/>
    <x v="3161"/>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d v="2014-07-07T02:00:00"/>
    <x v="3162"/>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d v="2014-06-15T18:05:25"/>
    <x v="316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d v="2014-06-09T19:20:15"/>
    <x v="3164"/>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d v="2011-05-03T03:59:00"/>
    <x v="3165"/>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d v="2014-11-26T07:59:00"/>
    <x v="3166"/>
  </r>
  <r>
    <n v="3167"/>
    <s v="Destiny is Judd Nelson: a new play at FringeNYC"/>
    <s v="What is destiny? Explore it with us this August at FringeNYC."/>
    <n v="3000"/>
    <n v="3485"/>
    <x v="0"/>
    <s v="US"/>
    <s v="USD"/>
    <n v="1406952781"/>
    <n v="1405743181"/>
    <b v="1"/>
    <n v="55"/>
    <b v="1"/>
    <s v="theater/plays"/>
    <n v="1.1616666666666666"/>
    <n v="63.363636363636367"/>
    <x v="1"/>
    <s v="plays"/>
    <d v="2014-08-02T04:13:01"/>
    <x v="3167"/>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d v="2014-06-13T22:00:00"/>
    <x v="3168"/>
  </r>
  <r>
    <n v="3169"/>
    <s v="The Window"/>
    <s v="We're bringing The Window to the Cherry Lane Theater in January 2014."/>
    <n v="8000"/>
    <n v="8241"/>
    <x v="0"/>
    <s v="US"/>
    <s v="USD"/>
    <n v="1386910740"/>
    <n v="1384364561"/>
    <b v="1"/>
    <n v="82"/>
    <b v="1"/>
    <s v="theater/plays"/>
    <n v="1.030125"/>
    <n v="100.5"/>
    <x v="1"/>
    <s v="plays"/>
    <d v="2013-12-13T04:59:00"/>
    <x v="3169"/>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d v="2014-07-02T04:00:00"/>
    <x v="317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d v="2016-05-06T14:35:58"/>
    <x v="3171"/>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d v="2012-02-14T17:31:08"/>
    <x v="3172"/>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d v="2014-09-26T21:04:52"/>
    <x v="3173"/>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d v="2014-08-25T20:45:08"/>
    <x v="3174"/>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d v="2011-02-17T21:17:07"/>
    <x v="3175"/>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d v="2013-08-18T15:00:00"/>
    <x v="3176"/>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d v="2014-06-21T16:00:09"/>
    <x v="3177"/>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d v="2014-07-16T14:31:15"/>
    <x v="3178"/>
  </r>
  <r>
    <n v="3179"/>
    <s v="I Do Wonder"/>
    <s v="A Sci-fi play in several vignettes that will narrate an alternate history in the mid-20th century."/>
    <n v="4200"/>
    <n v="4794.82"/>
    <x v="0"/>
    <s v="US"/>
    <s v="USD"/>
    <n v="1367859071"/>
    <n v="1365699071"/>
    <b v="1"/>
    <n v="62"/>
    <b v="1"/>
    <s v="theater/plays"/>
    <n v="1.1416238095238094"/>
    <n v="77.335806451612896"/>
    <x v="1"/>
    <s v="plays"/>
    <d v="2013-05-06T16:51:11"/>
    <x v="3179"/>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d v="2014-06-20T09:54:09"/>
    <x v="3180"/>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d v="2014-06-15T16:00:00"/>
    <x v="3181"/>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d v="2012-01-31T17:00:00"/>
    <x v="3182"/>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d v="2013-08-23T19:04:29"/>
    <x v="3183"/>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d v="2014-07-01T23:50:31"/>
    <x v="3184"/>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d v="2014-07-16T23:27:21"/>
    <x v="3185"/>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d v="2014-09-16T21:00:00"/>
    <x v="3186"/>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d v="2014-08-04T15:59:33"/>
    <x v="3187"/>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d v="2015-06-10T09:58:22"/>
    <x v="3188"/>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d v="2015-05-24T08:18:52"/>
    <x v="3189"/>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d v="2016-12-09T04:37:55"/>
    <x v="3190"/>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d v="2016-08-16T18:07:49"/>
    <x v="3191"/>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d v="2015-02-28T22:00:00"/>
    <x v="3192"/>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d v="2015-02-20T23:14:16"/>
    <x v="3193"/>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d v="2015-07-27T01:29:58"/>
    <x v="3194"/>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d v="2015-02-12T14:15:42"/>
    <x v="3195"/>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d v="2015-08-01T14:00:00"/>
    <x v="3196"/>
  </r>
  <r>
    <n v="3197"/>
    <s v="Mirror, mirror on the wall"/>
    <s v="This years most important stage project for young artists in our region. www.ungespor.no"/>
    <n v="10000"/>
    <n v="1145"/>
    <x v="2"/>
    <s v="NO"/>
    <s v="NOK"/>
    <n v="1423050618"/>
    <n v="1420458618"/>
    <b v="0"/>
    <n v="4"/>
    <b v="0"/>
    <s v="theater/musical"/>
    <n v="0.1145"/>
    <n v="286.25"/>
    <x v="1"/>
    <s v="musical"/>
    <d v="2015-02-04T11:50:18"/>
    <x v="3197"/>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d v="2015-02-16T10:11:17"/>
    <x v="3198"/>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d v="2014-09-06T21:00:00"/>
    <x v="3199"/>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d v="2016-04-30T05:34:00"/>
    <x v="32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d v="2014-08-31T18:24:37"/>
    <x v="3201"/>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d v="2015-12-14T05:59:00"/>
    <x v="3202"/>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d v="2015-09-25T23:43:42"/>
    <x v="3203"/>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d v="2015-07-17T16:14:00"/>
    <x v="3204"/>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d v="2015-05-01T08:59:32"/>
    <x v="3205"/>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d v="2015-09-19T06:37:31"/>
    <x v="3206"/>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d v="2015-04-23T05:40:07"/>
    <x v="32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d v="2014-07-28T14:31:17"/>
    <x v="3208"/>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d v="2014-06-20T23:00:00"/>
    <x v="3209"/>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d v="2012-06-01T03:59:00"/>
    <x v="321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d v="2014-08-15T02:00:00"/>
    <x v="3211"/>
  </r>
  <r>
    <n v="3212"/>
    <s v="Campo Maldito"/>
    <s v="Help us bring our production of Campo Maldito to New York AND San Francisco!"/>
    <n v="4000"/>
    <n v="5050"/>
    <x v="0"/>
    <s v="US"/>
    <s v="USD"/>
    <n v="1407524751"/>
    <n v="1404932751"/>
    <b v="1"/>
    <n v="94"/>
    <b v="1"/>
    <s v="theater/plays"/>
    <n v="1.2625"/>
    <n v="53.723404255319146"/>
    <x v="1"/>
    <s v="plays"/>
    <d v="2014-08-08T19:05:51"/>
    <x v="3212"/>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d v="2015-07-26T18:19:19"/>
    <x v="3213"/>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d v="2016-01-05T23:55:00"/>
    <x v="3214"/>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d v="2015-09-10T03:59:00"/>
    <x v="3215"/>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d v="2015-07-11T14:30:00"/>
    <x v="3216"/>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d v="2016-11-04T13:06:24"/>
    <x v="3217"/>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d v="2014-12-31T00:00:00"/>
    <x v="3218"/>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d v="2015-03-22T22:35:47"/>
    <x v="3219"/>
  </r>
  <r>
    <n v="3220"/>
    <s v="Burners"/>
    <s v="A sci-fi thriller for the stage opening March 10 in Los Angeles."/>
    <n v="15000"/>
    <n v="15126"/>
    <x v="0"/>
    <s v="US"/>
    <s v="USD"/>
    <n v="1489352400"/>
    <n v="1486411204"/>
    <b v="1"/>
    <n v="59"/>
    <b v="1"/>
    <s v="theater/plays"/>
    <n v="1.0084"/>
    <n v="256.37288135593218"/>
    <x v="1"/>
    <s v="plays"/>
    <d v="2017-03-12T21:00:00"/>
    <x v="322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d v="2015-07-05T16:43:23"/>
    <x v="3221"/>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d v="2015-10-24T21:29:00"/>
    <x v="3222"/>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d v="2015-08-20T20:02:56"/>
    <x v="3223"/>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d v="2017-01-10T05:00:00"/>
    <x v="3224"/>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d v="2016-06-03T21:00:00"/>
    <x v="3225"/>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d v="2015-10-30T14:00:12"/>
    <x v="3226"/>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d v="2017-01-17T21:10:36"/>
    <x v="3227"/>
  </r>
  <r>
    <n v="3228"/>
    <s v="Hear Me Roar: A Season of Powerful Women"/>
    <s v="A Season of Powerful Women. A Season of Defiance."/>
    <n v="7000"/>
    <n v="7164"/>
    <x v="0"/>
    <s v="US"/>
    <s v="USD"/>
    <n v="1450328340"/>
    <n v="1447606884"/>
    <b v="1"/>
    <n v="37"/>
    <b v="1"/>
    <s v="theater/plays"/>
    <n v="1.0234285714285714"/>
    <n v="193.62162162162161"/>
    <x v="1"/>
    <s v="plays"/>
    <d v="2015-12-17T04:59:00"/>
    <x v="3228"/>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d v="2014-11-20T07:59:58"/>
    <x v="3229"/>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d v="2014-10-01T03:59:00"/>
    <x v="323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d v="2016-04-16T22:39:07"/>
    <x v="3231"/>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d v="2016-05-04T03:59:00"/>
    <x v="3232"/>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d v="2017-03-02T19:19:15"/>
    <x v="3233"/>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d v="2017-02-01T23:31:00"/>
    <x v="3234"/>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d v="2016-07-01T08:20:51"/>
    <x v="3235"/>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d v="2016-12-28T22:00:33"/>
    <x v="3236"/>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d v="2015-09-29T03:59:00"/>
    <x v="3237"/>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d v="2015-07-01T12:14:58"/>
    <x v="323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d v="2015-10-25T23:59:00"/>
    <x v="3239"/>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d v="2017-02-16T23:00:00"/>
    <x v="324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d v="2014-10-14T06:59:00"/>
    <x v="3241"/>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d v="2014-09-19T18:08:12"/>
    <x v="324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d v="2015-10-09T00:00:00"/>
    <x v="3243"/>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d v="2016-12-01T17:39:42"/>
    <x v="3244"/>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d v="2015-06-12T02:00:00"/>
    <x v="3245"/>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d v="2015-09-12T03:59:00"/>
    <x v="3246"/>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d v="2015-07-12T10:25:12"/>
    <x v="3247"/>
  </r>
  <r>
    <n v="3248"/>
    <s v="Honest Accomplice Theatre 2015-16 Season"/>
    <s v="Honest Accomplice Theatre produces theatre for social change."/>
    <n v="12000"/>
    <n v="12095"/>
    <x v="0"/>
    <s v="US"/>
    <s v="USD"/>
    <n v="1428178757"/>
    <n v="1425590357"/>
    <b v="1"/>
    <n v="200"/>
    <b v="1"/>
    <s v="theater/plays"/>
    <n v="1.0079166666666666"/>
    <n v="60.475000000000001"/>
    <x v="1"/>
    <s v="plays"/>
    <d v="2015-04-04T20:19:17"/>
    <x v="3248"/>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d v="2015-06-20T17:55:14"/>
    <x v="3249"/>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d v="2014-11-05T18:48:44"/>
    <x v="3250"/>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d v="2015-06-21T17:32:46"/>
    <x v="3251"/>
  </r>
  <r>
    <n v="3252"/>
    <s v="Modern Love"/>
    <s v="How do we navigate the boundaries between friendship, sexual intimacy and obsessive desire?"/>
    <n v="2250"/>
    <n v="2876"/>
    <x v="0"/>
    <s v="GB"/>
    <s v="GBP"/>
    <n v="1473247240"/>
    <n v="1470655240"/>
    <b v="1"/>
    <n v="50"/>
    <b v="1"/>
    <s v="theater/plays"/>
    <n v="1.2782222222222221"/>
    <n v="57.52"/>
    <x v="1"/>
    <s v="plays"/>
    <d v="2016-09-07T11:20:40"/>
    <x v="3252"/>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d v="2016-09-08T03:45:00"/>
    <x v="3253"/>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d v="2015-03-26T01:03:29"/>
    <x v="3254"/>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d v="2014-10-07T18:26:15"/>
    <x v="325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d v="2015-06-11T03:59:00"/>
    <x v="3256"/>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d v="2017-02-22T13:25:52"/>
    <x v="3257"/>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d v="2015-01-08T21:17:41"/>
    <x v="3258"/>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d v="2016-10-01T03:59:00"/>
    <x v="3259"/>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d v="2015-11-30T17:08:38"/>
    <x v="3260"/>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d v="2015-07-16T17:24:36"/>
    <x v="3261"/>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d v="2014-12-22T04:00:00"/>
    <x v="3262"/>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d v="2015-10-30T21:00:00"/>
    <x v="3263"/>
  </r>
  <r>
    <n v="3264"/>
    <s v="Kapow-i GoGo at The PIT"/>
    <s v="The three part comedic saga of Kapow-i GoGo, who saves the world.  Again.  And again."/>
    <n v="2500"/>
    <n v="2575"/>
    <x v="0"/>
    <s v="US"/>
    <s v="USD"/>
    <n v="1422482400"/>
    <n v="1421089938"/>
    <b v="1"/>
    <n v="49"/>
    <b v="1"/>
    <s v="theater/plays"/>
    <n v="1.03"/>
    <n v="52.551020408163268"/>
    <x v="1"/>
    <s v="plays"/>
    <d v="2015-01-28T22:00:00"/>
    <x v="3264"/>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d v="2015-12-03T17:00:00"/>
    <x v="3265"/>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d v="2015-06-12T21:00:00"/>
    <x v="3266"/>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d v="2015-07-17T18:11:00"/>
    <x v="3267"/>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d v="2016-08-24T21:42:08"/>
    <x v="326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d v="2015-06-16T11:00:00"/>
    <x v="3269"/>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d v="2015-07-12T12:47:45"/>
    <x v="3270"/>
  </r>
  <r>
    <n v="3271"/>
    <s v="Saxon Court at Southwark Playhouse"/>
    <s v="A razor sharp satire to darken your Christmas."/>
    <n v="1500"/>
    <n v="1950"/>
    <x v="0"/>
    <s v="GB"/>
    <s v="GBP"/>
    <n v="1414927775"/>
    <n v="1412332175"/>
    <b v="1"/>
    <n v="51"/>
    <b v="1"/>
    <s v="theater/plays"/>
    <n v="1.3"/>
    <n v="38.235294117647058"/>
    <x v="1"/>
    <s v="plays"/>
    <d v="2014-11-02T11:29:35"/>
    <x v="3271"/>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d v="2015-11-06T13:00:09"/>
    <x v="3272"/>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d v="2016-09-14T19:00:00"/>
    <x v="3273"/>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d v="2016-03-15T21:00:00"/>
    <x v="3274"/>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d v="2015-02-09T04:30:00"/>
    <x v="3275"/>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d v="2016-04-01T03:59:00"/>
    <x v="3276"/>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d v="2014-11-18T17:23:26"/>
    <x v="3277"/>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d v="2015-05-30T20:21:43"/>
    <x v="3278"/>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d v="2016-04-01T01:27:39"/>
    <x v="327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d v="2015-06-01T05:00:00"/>
    <x v="328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d v="2015-09-02T00:28:25"/>
    <x v="3281"/>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d v="2016-04-29T04:39:48"/>
    <x v="328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d v="2016-02-10T21:00:00"/>
    <x v="3283"/>
  </r>
  <r>
    <n v="3284"/>
    <s v="Help fund Black Enough!"/>
    <s v="Black Enough is an LSU student-staged performance exploring the effects of white supremacy on the black community."/>
    <n v="3000"/>
    <n v="3048"/>
    <x v="0"/>
    <s v="US"/>
    <s v="USD"/>
    <n v="1454047140"/>
    <n v="1452546853"/>
    <b v="0"/>
    <n v="15"/>
    <b v="1"/>
    <s v="theater/plays"/>
    <n v="1.016"/>
    <n v="203.2"/>
    <x v="1"/>
    <s v="plays"/>
    <d v="2016-01-29T05:59:00"/>
    <x v="3284"/>
  </r>
  <r>
    <n v="3285"/>
    <s v="By Morning"/>
    <s v="A new play by Matthew Gasda"/>
    <n v="4999"/>
    <n v="5604"/>
    <x v="0"/>
    <s v="US"/>
    <s v="USD"/>
    <n v="1488258000"/>
    <n v="1485556626"/>
    <b v="0"/>
    <n v="81"/>
    <b v="1"/>
    <s v="theater/plays"/>
    <n v="1.1210242048409682"/>
    <n v="69.18518518518519"/>
    <x v="1"/>
    <s v="plays"/>
    <d v="2017-02-28T05:00:00"/>
    <x v="3285"/>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d v="2016-08-15T20:09:42"/>
    <x v="3286"/>
  </r>
  <r>
    <n v="3287"/>
    <s v="Three Things: Stories About Life"/>
    <s v="An inspirational one-man play about crisis, community, and the search for wholeness."/>
    <n v="2500"/>
    <n v="2500"/>
    <x v="0"/>
    <s v="CA"/>
    <s v="CAD"/>
    <n v="1448733628"/>
    <n v="1446573628"/>
    <b v="0"/>
    <n v="34"/>
    <b v="1"/>
    <s v="theater/plays"/>
    <n v="1"/>
    <n v="73.529411764705884"/>
    <x v="1"/>
    <s v="plays"/>
    <d v="2015-11-28T18:00:28"/>
    <x v="3287"/>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d v="2016-06-20T23:00:00"/>
    <x v="3288"/>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d v="2017-02-20T08:50:02"/>
    <x v="3289"/>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d v="2017-03-11T12:21:31"/>
    <x v="3290"/>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d v="2015-09-17T03:59:00"/>
    <x v="3291"/>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d v="2015-12-04T19:29:08"/>
    <x v="3292"/>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d v="2017-03-04T10:12:32"/>
    <x v="3293"/>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d v="2015-06-16T12:59:14"/>
    <x v="329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d v="2016-09-26T10:37:09"/>
    <x v="3295"/>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d v="2015-11-22T22:00:00"/>
    <x v="3296"/>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d v="2015-07-27T22:59:00"/>
    <x v="3297"/>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d v="2015-09-13T00:00:00"/>
    <x v="3298"/>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d v="2015-10-14T22:01:03"/>
    <x v="3299"/>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d v="2015-04-29T17:51:02"/>
    <x v="330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d v="2016-08-01T06:59:00"/>
    <x v="3301"/>
  </r>
  <r>
    <n v="3302"/>
    <s v="El muro de BorÃ­s KiÃ©n"/>
    <s v="FilosofÃ­a de los anÃ³nimos"/>
    <n v="8400"/>
    <n v="8685"/>
    <x v="0"/>
    <s v="ES"/>
    <s v="EUR"/>
    <n v="1481099176"/>
    <n v="1478507176"/>
    <b v="0"/>
    <n v="50"/>
    <b v="1"/>
    <s v="theater/plays"/>
    <n v="1.0339285714285715"/>
    <n v="173.7"/>
    <x v="1"/>
    <s v="plays"/>
    <d v="2016-12-07T08:26:16"/>
    <x v="3302"/>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d v="2015-03-28T14:38:04"/>
    <x v="3303"/>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d v="2016-12-22T14:59:12"/>
    <x v="3304"/>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d v="2015-07-31T20:32:28"/>
    <x v="3305"/>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d v="2016-06-10T03:00:00"/>
    <x v="3306"/>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d v="2016-05-15T01:22:19"/>
    <x v="3307"/>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d v="2016-04-13T21:02:45"/>
    <x v="3308"/>
  </r>
  <r>
    <n v="3309"/>
    <s v="Collision Course"/>
    <s v="Two unlikely friends, a garage, tinned beans &amp; the end of the world."/>
    <n v="350"/>
    <n v="558"/>
    <x v="0"/>
    <s v="GB"/>
    <s v="GBP"/>
    <n v="1476632178"/>
    <n v="1473953778"/>
    <b v="0"/>
    <n v="31"/>
    <b v="1"/>
    <s v="theater/plays"/>
    <n v="1.5942857142857143"/>
    <n v="18"/>
    <x v="1"/>
    <s v="plays"/>
    <d v="2016-10-16T15:36:18"/>
    <x v="3309"/>
  </r>
  <r>
    <n v="3310"/>
    <s v="The Island Boys: A New Play"/>
    <s v="A new play about coming coming home, recovery, and trying to find God in the process."/>
    <n v="6500"/>
    <n v="6505"/>
    <x v="0"/>
    <s v="US"/>
    <s v="USD"/>
    <n v="1444169825"/>
    <n v="1441577825"/>
    <b v="0"/>
    <n v="31"/>
    <b v="1"/>
    <s v="theater/plays"/>
    <n v="1.0007692307692309"/>
    <n v="209.83870967741936"/>
    <x v="1"/>
    <s v="plays"/>
    <d v="2015-10-06T22:17:05"/>
    <x v="331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d v="2015-10-17T07:00:10"/>
    <x v="3311"/>
  </r>
  <r>
    <n v="3312"/>
    <s v="Richard III"/>
    <s v="Bare Theatre presents one of Shakespeare's most notorious characters in the final chapter of the War of the Roses saga."/>
    <n v="2500"/>
    <n v="2501"/>
    <x v="0"/>
    <s v="US"/>
    <s v="USD"/>
    <n v="1478901600"/>
    <n v="1477077946"/>
    <b v="0"/>
    <n v="41"/>
    <b v="1"/>
    <s v="theater/plays"/>
    <n v="1.0004"/>
    <n v="61"/>
    <x v="1"/>
    <s v="plays"/>
    <d v="2016-11-11T22:00:00"/>
    <x v="3312"/>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d v="2016-01-27T01:00:00"/>
    <x v="3313"/>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d v="2015-05-08T20:05:00"/>
    <x v="3314"/>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d v="2016-05-06T07:17:21"/>
    <x v="3315"/>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d v="2014-08-08T13:54:00"/>
    <x v="3316"/>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d v="2016-06-08T00:57:04"/>
    <x v="3317"/>
  </r>
  <r>
    <n v="3318"/>
    <s v="ROOMIES - Atlantic Canada Tour 2016-17"/>
    <s v="Help us strengthen and inspire disability arts in Atlantic Canada"/>
    <n v="2000"/>
    <n v="2512"/>
    <x v="0"/>
    <s v="CA"/>
    <s v="CAD"/>
    <n v="1460341800"/>
    <n v="1456902893"/>
    <b v="0"/>
    <n v="32"/>
    <b v="1"/>
    <s v="theater/plays"/>
    <n v="1.256"/>
    <n v="78.5"/>
    <x v="1"/>
    <s v="plays"/>
    <d v="2016-04-11T02:30:00"/>
    <x v="3318"/>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d v="2015-01-31T14:03:06"/>
    <x v="3319"/>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d v="2016-06-22T01:05:57"/>
    <x v="3320"/>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d v="2014-10-16T03:59:00"/>
    <x v="3321"/>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d v="2016-06-22T03:55:00"/>
    <x v="3322"/>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d v="2016-09-25T08:46:48"/>
    <x v="3323"/>
  </r>
  <r>
    <n v="3324"/>
    <s v="At Swim, Two Boys"/>
    <s v="The play tells the story of Jim and Doyler and their friendship on the brink of Irish independence."/>
    <n v="1500"/>
    <n v="1525"/>
    <x v="0"/>
    <s v="IE"/>
    <s v="EUR"/>
    <n v="1465135190"/>
    <n v="1463925590"/>
    <b v="0"/>
    <n v="10"/>
    <b v="1"/>
    <s v="theater/plays"/>
    <n v="1.0166666666666666"/>
    <n v="152.5"/>
    <x v="1"/>
    <s v="plays"/>
    <d v="2016-06-05T13:59:50"/>
    <x v="3324"/>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d v="2015-04-05T17:51:17"/>
    <x v="3325"/>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d v="2015-03-08T16:08:25"/>
    <x v="3326"/>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d v="2016-05-08T08:59:26"/>
    <x v="3327"/>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d v="2014-07-05T01:00:00"/>
    <x v="3328"/>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d v="2014-07-27T23:00:00"/>
    <x v="3329"/>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d v="2015-04-01T20:17:48"/>
    <x v="333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d v="2015-10-06T16:44:46"/>
    <x v="3331"/>
  </r>
  <r>
    <n v="3332"/>
    <s v="Cortez"/>
    <s v="Two marine biologists are at odds during an important expedition. When a stranded shark refuses to die, things get weird."/>
    <n v="6000"/>
    <n v="6000"/>
    <x v="0"/>
    <s v="US"/>
    <s v="USD"/>
    <n v="1405802330"/>
    <n v="1403210330"/>
    <b v="0"/>
    <n v="83"/>
    <b v="1"/>
    <s v="theater/plays"/>
    <n v="1"/>
    <n v="72.289156626506028"/>
    <x v="1"/>
    <s v="plays"/>
    <d v="2014-07-19T20:38:50"/>
    <x v="3332"/>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d v="2015-06-15T16:14:40"/>
    <x v="3333"/>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d v="2015-07-30T12:30:22"/>
    <x v="3334"/>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d v="2014-08-03T23:00:00"/>
    <x v="3335"/>
  </r>
  <r>
    <n v="3336"/>
    <s v="WILDE TALES"/>
    <s v="A theatrical adaptation of Oscar Wilde's short stories, presented by Suitcase Civilians at The Space, April 5-10 2016."/>
    <n v="250"/>
    <n v="250"/>
    <x v="0"/>
    <s v="GB"/>
    <s v="GBP"/>
    <n v="1459845246"/>
    <n v="1457429646"/>
    <b v="0"/>
    <n v="9"/>
    <b v="1"/>
    <s v="theater/plays"/>
    <n v="1"/>
    <n v="27.777777777777779"/>
    <x v="1"/>
    <s v="plays"/>
    <d v="2016-04-05T08:34:06"/>
    <x v="333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d v="2014-10-10T21:00:00"/>
    <x v="3337"/>
  </r>
  <r>
    <n v="3338"/>
    <s v="The Last Days of Judas Iscariot"/>
    <s v="Join Estelle Parsons in support of Theater That Looks and Sounds Like America"/>
    <n v="15000"/>
    <n v="15327"/>
    <x v="0"/>
    <s v="US"/>
    <s v="USD"/>
    <n v="1487944080"/>
    <n v="1486129680"/>
    <b v="0"/>
    <n v="112"/>
    <b v="1"/>
    <s v="theater/plays"/>
    <n v="1.0218"/>
    <n v="136.84821428571428"/>
    <x v="1"/>
    <s v="plays"/>
    <d v="2017-02-24T13:48:00"/>
    <x v="3338"/>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d v="2016-07-28T15:58:38"/>
    <x v="3339"/>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d v="2016-12-06T23:22:34"/>
    <x v="3340"/>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d v="2016-06-12T17:00:00"/>
    <x v="3341"/>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d v="2015-04-01T04:59:00"/>
    <x v="3342"/>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d v="2016-04-13T13:18:00"/>
    <x v="3343"/>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d v="2014-08-30T04:48:13"/>
    <x v="3344"/>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d v="2015-04-18T00:37:00"/>
    <x v="3345"/>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d v="2015-02-26T00:35:10"/>
    <x v="3346"/>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d v="2016-05-08T21:00:00"/>
    <x v="3347"/>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d v="2016-04-30T03:59:00"/>
    <x v="3348"/>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d v="2016-06-13T17:00:00"/>
    <x v="3349"/>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d v="2015-11-29T23:00:00"/>
    <x v="335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d v="2014-07-23T11:00:00"/>
    <x v="3351"/>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d v="2016-07-01T23:00:00"/>
    <x v="3352"/>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d v="2016-05-02T23:00:00"/>
    <x v="3353"/>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d v="2015-10-29T04:01:00"/>
    <x v="3354"/>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d v="2016-05-10T11:17:00"/>
    <x v="3355"/>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d v="2016-07-15T19:34:32"/>
    <x v="3356"/>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d v="2014-08-01T10:01:50"/>
    <x v="3357"/>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d v="2014-11-19T08:27:59"/>
    <x v="3358"/>
  </r>
  <r>
    <n v="3359"/>
    <s v="BEIRUT, LADY OF LEBANON"/>
    <s v="A Theatrical Production Celebrating the Lebanese Culture and the Human Spirit in Time of War."/>
    <n v="4000"/>
    <n v="4250"/>
    <x v="0"/>
    <s v="US"/>
    <s v="USD"/>
    <n v="1487985734"/>
    <n v="1484097734"/>
    <b v="0"/>
    <n v="23"/>
    <b v="1"/>
    <s v="theater/plays"/>
    <n v="1.0625"/>
    <n v="184.78260869565219"/>
    <x v="1"/>
    <s v="plays"/>
    <d v="2017-02-25T01:22:14"/>
    <x v="3359"/>
  </r>
  <r>
    <n v="3360"/>
    <s v="Pretty Butch"/>
    <s v="World Premiere, an M1 Singapore Fringe Festival 2017 commission."/>
    <n v="9000"/>
    <n v="9124"/>
    <x v="0"/>
    <s v="SG"/>
    <s v="SGD"/>
    <n v="1481731140"/>
    <n v="1479866343"/>
    <b v="0"/>
    <n v="72"/>
    <b v="1"/>
    <s v="theater/plays"/>
    <n v="1.0137777777777779"/>
    <n v="126.72222222222223"/>
    <x v="1"/>
    <s v="plays"/>
    <d v="2016-12-14T15:59:00"/>
    <x v="336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d v="2014-09-01T15:59:00"/>
    <x v="3361"/>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d v="2015-03-07T04:55:00"/>
    <x v="3362"/>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d v="2014-08-19T16:00:00"/>
    <x v="3363"/>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d v="2016-03-15T21:00:00"/>
    <x v="3364"/>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d v="2015-12-13T02:26:32"/>
    <x v="3365"/>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d v="2015-05-13T01:37:17"/>
    <x v="3366"/>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d v="2015-08-01T22:24:54"/>
    <x v="3367"/>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d v="2015-01-01T05:00:00"/>
    <x v="3368"/>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d v="2017-01-15T00:59:40"/>
    <x v="3369"/>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d v="2016-12-17T08:00:00"/>
    <x v="337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d v="2015-12-02T20:59:25"/>
    <x v="3371"/>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d v="2014-08-25T04:59:00"/>
    <x v="3372"/>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d v="2015-07-18T16:00:00"/>
    <x v="3373"/>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d v="2015-10-28T17:33:36"/>
    <x v="3374"/>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d v="2014-05-18T14:39:33"/>
    <x v="3375"/>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d v="2015-04-25T15:49:54"/>
    <x v="3376"/>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d v="2015-03-20T16:56:00"/>
    <x v="3377"/>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d v="2014-08-31T13:08:00"/>
    <x v="3378"/>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d v="2015-08-26T23:00:00"/>
    <x v="3379"/>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d v="2014-11-29T23:52:58"/>
    <x v="338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d v="2015-03-11T03:26:23"/>
    <x v="3381"/>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d v="2016-08-01T22:59:00"/>
    <x v="338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d v="2016-06-23T18:47:00"/>
    <x v="3383"/>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d v="2015-11-21T03:00:00"/>
    <x v="3384"/>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d v="2014-12-10T20:49:12"/>
    <x v="3385"/>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d v="2014-12-03T15:28:26"/>
    <x v="338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d v="2014-12-14T18:18:08"/>
    <x v="3387"/>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d v="2015-06-18T11:04:01"/>
    <x v="3388"/>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d v="2016-06-03T13:31:22"/>
    <x v="3389"/>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d v="2014-07-10T18:35:45"/>
    <x v="339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d v="2014-08-08T22:28:00"/>
    <x v="3391"/>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d v="2016-05-06T20:17:35"/>
    <x v="3392"/>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d v="2014-11-06T00:46:00"/>
    <x v="3393"/>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d v="2014-07-27T14:17:25"/>
    <x v="3394"/>
  </r>
  <r>
    <n v="3395"/>
    <s v="MIRAMAR"/>
    <s v="Miramar is a a darkly funny play exploring what it is we call â€˜homeâ€™."/>
    <n v="500"/>
    <n v="920"/>
    <x v="0"/>
    <s v="GB"/>
    <s v="GBP"/>
    <n v="1433009400"/>
    <n v="1431795944"/>
    <b v="0"/>
    <n v="38"/>
    <b v="1"/>
    <s v="theater/plays"/>
    <n v="1.84"/>
    <n v="24.210526315789473"/>
    <x v="1"/>
    <s v="plays"/>
    <d v="2015-05-30T18:10:00"/>
    <x v="3395"/>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d v="2014-06-01T03:59:00"/>
    <x v="3396"/>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d v="2016-02-18T22:00:00"/>
    <x v="3397"/>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d v="2014-11-21T17:00:00"/>
    <x v="3398"/>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d v="2015-02-21T22:05:25"/>
    <x v="3399"/>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d v="2014-08-28T22:53:34"/>
    <x v="3400"/>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d v="2015-08-07T17:22:26"/>
    <x v="3401"/>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d v="2015-11-12T02:31:00"/>
    <x v="3402"/>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d v="2015-06-25T11:05:24"/>
    <x v="3403"/>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d v="2015-06-17T12:05:02"/>
    <x v="3404"/>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d v="2016-03-01T23:59:00"/>
    <x v="3405"/>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d v="2014-07-16T11:49:36"/>
    <x v="340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d v="2014-07-06T10:08:09"/>
    <x v="3407"/>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d v="2014-07-18T23:48:24"/>
    <x v="3408"/>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d v="2016-07-31T20:58:00"/>
    <x v="3409"/>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d v="2016-06-06T07:00:00"/>
    <x v="341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d v="2015-10-08T00:32:52"/>
    <x v="3411"/>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d v="2014-09-27T23:01:02"/>
    <x v="341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d v="2015-02-28T04:59:00"/>
    <x v="3413"/>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d v="2016-12-01T07:59:00"/>
    <x v="3414"/>
  </r>
  <r>
    <n v="3415"/>
    <s v="Balm in Gilead at Columbia"/>
    <s v="We are raising funds to allow for enhanced scenic, costume, and lighting design. Every dollar helps!"/>
    <n v="200"/>
    <n v="200"/>
    <x v="0"/>
    <s v="US"/>
    <s v="USD"/>
    <n v="1460935800"/>
    <n v="1459999656"/>
    <b v="0"/>
    <n v="9"/>
    <b v="1"/>
    <s v="theater/plays"/>
    <n v="1"/>
    <n v="22.222222222222221"/>
    <x v="1"/>
    <s v="plays"/>
    <d v="2016-04-17T23:30:00"/>
    <x v="3415"/>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d v="2015-04-23T18:30:00"/>
    <x v="3416"/>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d v="2014-10-26T00:43:00"/>
    <x v="3417"/>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d v="2014-05-23T20:01:47"/>
    <x v="3418"/>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d v="2016-04-06T21:30:00"/>
    <x v="3419"/>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d v="2016-02-14T00:00:00"/>
    <x v="342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d v="2015-03-04T18:59:23"/>
    <x v="3421"/>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d v="2015-12-14T00:00:00"/>
    <x v="3422"/>
  </r>
  <r>
    <n v="3423"/>
    <s v="And That's How The Story Goes"/>
    <s v="Forest Hills Eastern's Student Run Show 2015. Our goal is to present a professional quality show on a budget."/>
    <n v="250"/>
    <n v="350"/>
    <x v="0"/>
    <s v="US"/>
    <s v="USD"/>
    <n v="1429912341"/>
    <n v="1427320341"/>
    <b v="0"/>
    <n v="10"/>
    <b v="1"/>
    <s v="theater/plays"/>
    <n v="1.4"/>
    <n v="35"/>
    <x v="1"/>
    <s v="plays"/>
    <d v="2015-04-24T21:52:21"/>
    <x v="3423"/>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d v="2015-02-05T06:59:00"/>
    <x v="3424"/>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d v="2014-10-04T14:48:56"/>
    <x v="3425"/>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d v="2014-09-21T02:00:00"/>
    <x v="3426"/>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d v="2014-07-02T15:29:12"/>
    <x v="3427"/>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d v="2015-02-28T17:00:00"/>
    <x v="3428"/>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d v="2016-11-02T00:31:01"/>
    <x v="3429"/>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d v="2014-07-30T22:41:41"/>
    <x v="3430"/>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d v="2014-08-18T17:32:33"/>
    <x v="3431"/>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d v="2016-02-05T22:00:00"/>
    <x v="3432"/>
  </r>
  <r>
    <n v="3433"/>
    <s v="The Dybbuk"/>
    <s v="death&amp;pretzels presents their first Chicago based project:_x000a_The Dybbuk by S. Ansky"/>
    <n v="9500"/>
    <n v="9525"/>
    <x v="0"/>
    <s v="US"/>
    <s v="USD"/>
    <n v="1402974000"/>
    <n v="1400290255"/>
    <b v="0"/>
    <n v="71"/>
    <b v="1"/>
    <s v="theater/plays"/>
    <n v="1.0026315789473683"/>
    <n v="134.1549295774648"/>
    <x v="1"/>
    <s v="plays"/>
    <d v="2014-06-17T03:00:00"/>
    <x v="3433"/>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d v="2014-07-10T09:07:49"/>
    <x v="3434"/>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d v="2016-08-07T03:00:00"/>
    <x v="3435"/>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d v="2014-08-21T16:28:00"/>
    <x v="3436"/>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d v="2015-08-19T17:03:40"/>
    <x v="3437"/>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d v="2015-05-02T21:00:00"/>
    <x v="3438"/>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d v="2016-01-19T04:59:00"/>
    <x v="3439"/>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d v="2014-07-11T16:15:00"/>
    <x v="344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d v="2015-11-13T20:17:00"/>
    <x v="3441"/>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d v="2015-05-30T20:11:12"/>
    <x v="344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d v="2014-09-09T12:35:46"/>
    <x v="3443"/>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d v="2016-06-08T13:59:00"/>
    <x v="3444"/>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d v="2015-10-23T12:43:56"/>
    <x v="3445"/>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d v="2015-02-05T12:20:00"/>
    <x v="3446"/>
  </r>
  <r>
    <n v="3447"/>
    <s v="The Vagabond Halfback"/>
    <s v="&quot;He was a poet, a vagrant, a philosopher, a lady's man and a hard drinker&quot;"/>
    <n v="1000"/>
    <n v="1078"/>
    <x v="0"/>
    <s v="US"/>
    <s v="USD"/>
    <n v="1458332412"/>
    <n v="1454448012"/>
    <b v="0"/>
    <n v="14"/>
    <b v="1"/>
    <s v="theater/plays"/>
    <n v="1.0780000000000001"/>
    <n v="77"/>
    <x v="1"/>
    <s v="plays"/>
    <d v="2016-03-18T20:20:12"/>
    <x v="3447"/>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d v="2014-12-17T02:51:29"/>
    <x v="3448"/>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d v="2016-07-09T04:00:00"/>
    <x v="3449"/>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d v="2015-04-02T15:54:31"/>
    <x v="3450"/>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d v="2015-04-21T17:22:07"/>
    <x v="3451"/>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d v="2014-07-23T03:59:00"/>
    <x v="3452"/>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d v="2016-08-13T23:29:16"/>
    <x v="3453"/>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d v="2014-07-31T16:45:59"/>
    <x v="3454"/>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d v="2016-10-13T18:00:27"/>
    <x v="3455"/>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d v="2014-08-01T06:59:00"/>
    <x v="3456"/>
  </r>
  <r>
    <n v="3457"/>
    <s v="The Impossible Adventures Of Supernova Jones"/>
    <s v="Robots, Space Battles, Mystery, and Intrigue. Nothing is Impossible..."/>
    <n v="2000"/>
    <n v="2804"/>
    <x v="0"/>
    <s v="US"/>
    <s v="USD"/>
    <n v="1423720740"/>
    <n v="1421081857"/>
    <b v="0"/>
    <n v="55"/>
    <b v="1"/>
    <s v="theater/plays"/>
    <n v="1.4019999999999999"/>
    <n v="50.981818181818184"/>
    <x v="1"/>
    <s v="plays"/>
    <d v="2015-02-12T05:59:00"/>
    <x v="3457"/>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d v="2015-02-03T04:27:00"/>
    <x v="3458"/>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d v="2016-05-20T11:31:00"/>
    <x v="3459"/>
  </r>
  <r>
    <n v="3460"/>
    <s v="Pushers"/>
    <s v="'Pushers' is an exciting new play and the first project for brand new theatre company, Ain't Got No Home Productions."/>
    <n v="500"/>
    <n v="950"/>
    <x v="0"/>
    <s v="GB"/>
    <s v="GBP"/>
    <n v="1408106352"/>
    <n v="1406896752"/>
    <b v="0"/>
    <n v="19"/>
    <b v="1"/>
    <s v="theater/plays"/>
    <n v="1.9"/>
    <n v="50"/>
    <x v="1"/>
    <s v="plays"/>
    <d v="2014-08-15T12:39:12"/>
    <x v="3460"/>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d v="2016-10-29T03:00:00"/>
    <x v="3461"/>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d v="2015-07-10T18:00:00"/>
    <x v="3462"/>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d v="2016-10-11T03:59:00"/>
    <x v="3463"/>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d v="2016-08-23T03:07:17"/>
    <x v="3464"/>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d v="2015-08-09T16:00:00"/>
    <x v="3465"/>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d v="2016-04-19T23:27:30"/>
    <x v="3466"/>
  </r>
  <r>
    <n v="3467"/>
    <s v="Venus in Fur, Los Angeles."/>
    <s v="Venus in Fur, By David Ives."/>
    <n v="3000"/>
    <n v="3030"/>
    <x v="0"/>
    <s v="US"/>
    <s v="USD"/>
    <n v="1426864032"/>
    <n v="1424275632"/>
    <b v="0"/>
    <n v="47"/>
    <b v="1"/>
    <s v="theater/plays"/>
    <n v="1.01"/>
    <n v="64.468085106382972"/>
    <x v="1"/>
    <s v="plays"/>
    <d v="2015-03-20T15:07:12"/>
    <x v="3467"/>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d v="2016-09-21T03:00:00"/>
    <x v="3468"/>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d v="2016-04-28T15:24:05"/>
    <x v="3469"/>
  </r>
  <r>
    <n v="3470"/>
    <s v="She Kills Monsters"/>
    <s v="The New Artist's Circle is a theatre company dedicated to bringing the arts to young people."/>
    <n v="250"/>
    <n v="375"/>
    <x v="0"/>
    <s v="US"/>
    <s v="USD"/>
    <n v="1468618680"/>
    <n v="1465345902"/>
    <b v="0"/>
    <n v="9"/>
    <b v="1"/>
    <s v="theater/plays"/>
    <n v="1.5"/>
    <n v="41.666666666666664"/>
    <x v="1"/>
    <s v="plays"/>
    <d v="2016-07-15T21:38:00"/>
    <x v="347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d v="2014-08-31T20:00:00"/>
    <x v="3471"/>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d v="2014-11-06T05:59:00"/>
    <x v="3472"/>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d v="2015-03-20T20:27:00"/>
    <x v="3473"/>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d v="2016-07-20T12:02:11"/>
    <x v="3474"/>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d v="2014-11-03T00:00:00"/>
    <x v="3475"/>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d v="2014-10-27T03:00:00"/>
    <x v="3476"/>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d v="2015-05-17T03:00:00"/>
    <x v="3477"/>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d v="2015-03-16T21:00:00"/>
    <x v="3478"/>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d v="2014-06-21T20:31:20"/>
    <x v="3479"/>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d v="2015-07-10T21:00:00"/>
    <x v="348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d v="2015-01-02T05:56:28"/>
    <x v="3481"/>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d v="2014-07-06T18:31:06"/>
    <x v="3482"/>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d v="2014-07-03T16:03:01"/>
    <x v="3483"/>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d v="2016-06-15T18:14:59"/>
    <x v="3484"/>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d v="2016-02-02T16:38:00"/>
    <x v="3485"/>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d v="2015-06-03T06:59:00"/>
    <x v="3486"/>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d v="2015-06-24T22:34:12"/>
    <x v="3487"/>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d v="2015-04-17T16:00:00"/>
    <x v="3488"/>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d v="2014-05-24T21:00:00"/>
    <x v="3489"/>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d v="2016-04-13T19:15:24"/>
    <x v="3490"/>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d v="2015-05-18T05:59:44"/>
    <x v="3491"/>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d v="2015-10-26T00:13:17"/>
    <x v="3492"/>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d v="2014-08-17T05:11:00"/>
    <x v="3493"/>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d v="2016-11-26T06:00:00"/>
    <x v="3494"/>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d v="2014-11-01T17:18:00"/>
    <x v="3495"/>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d v="2016-09-11T20:19:26"/>
    <x v="349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d v="2016-06-02T22:00:00"/>
    <x v="3497"/>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d v="2016-05-28T21:44:00"/>
    <x v="3498"/>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d v="2015-07-01T06:59:00"/>
    <x v="3499"/>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d v="2016-03-07T04:59:00"/>
    <x v="35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d v="2015-09-11T18:19:55"/>
    <x v="3501"/>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d v="2016-03-16T03:59:00"/>
    <x v="3502"/>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d v="2016-07-24T11:28:48"/>
    <x v="3503"/>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d v="2015-11-19T18:58:11"/>
    <x v="3504"/>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d v="2014-05-13T04:00:00"/>
    <x v="3505"/>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d v="2014-08-23T17:37:20"/>
    <x v="3506"/>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d v="2016-05-31T22:08:57"/>
    <x v="350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d v="2016-05-10T21:00:00"/>
    <x v="3508"/>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d v="2014-11-21T04:55:00"/>
    <x v="3509"/>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d v="2014-07-02T14:54:06"/>
    <x v="3510"/>
  </r>
  <r>
    <n v="3511"/>
    <s v="Silent Planet"/>
    <s v="The world premiere of the first full-length play by Eve Leigh, at the intimate Finborough Theatre in London."/>
    <n v="1500"/>
    <n v="1518"/>
    <x v="0"/>
    <s v="GB"/>
    <s v="GBP"/>
    <n v="1415385000"/>
    <n v="1413406695"/>
    <b v="0"/>
    <n v="19"/>
    <b v="1"/>
    <s v="theater/plays"/>
    <n v="1.012"/>
    <n v="79.89473684210526"/>
    <x v="1"/>
    <s v="plays"/>
    <d v="2014-11-07T18:30:00"/>
    <x v="3511"/>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d v="2015-04-23T11:53:12"/>
    <x v="35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d v="2014-06-04T04:59:00"/>
    <x v="351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d v="2015-02-02T04:59:00"/>
    <x v="3514"/>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d v="2015-05-31T18:32:51"/>
    <x v="3515"/>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d v="2014-09-08T03:00:00"/>
    <x v="3516"/>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d v="2014-07-04T11:00:00"/>
    <x v="3517"/>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d v="2014-10-02T14:21:00"/>
    <x v="3518"/>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d v="2015-03-04T14:22:30"/>
    <x v="3519"/>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d v="2015-09-06T13:47:00"/>
    <x v="352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d v="2014-09-29T08:40:20"/>
    <x v="3521"/>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d v="2015-09-15T10:06:00"/>
    <x v="3522"/>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d v="2016-09-25T23:00:00"/>
    <x v="3523"/>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d v="2014-09-13T04:00:00"/>
    <x v="3524"/>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d v="2015-08-09T16:00:00"/>
    <x v="3525"/>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d v="2016-04-28T05:59:00"/>
    <x v="3526"/>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d v="2015-07-11T03:59:00"/>
    <x v="3527"/>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d v="2017-01-18T12:01:58"/>
    <x v="352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d v="2015-07-13T01:00:00"/>
    <x v="3529"/>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d v="2016-04-10T20:00:00"/>
    <x v="3530"/>
  </r>
  <r>
    <n v="3531"/>
    <s v="The Reinvention of Lily Johnson"/>
    <s v="A political comedy for a crazy election year"/>
    <n v="1000"/>
    <n v="1280"/>
    <x v="0"/>
    <s v="US"/>
    <s v="USD"/>
    <n v="1467301334"/>
    <n v="1464709334"/>
    <b v="0"/>
    <n v="26"/>
    <b v="1"/>
    <s v="theater/plays"/>
    <n v="1.28"/>
    <n v="49.230769230769234"/>
    <x v="1"/>
    <s v="plays"/>
    <d v="2016-06-30T15:42:14"/>
    <x v="3531"/>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d v="2014-09-18T03:59:00"/>
    <x v="3532"/>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d v="2015-11-11T19:16:07"/>
    <x v="3533"/>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d v="2015-10-01T15:00:23"/>
    <x v="3534"/>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d v="2015-10-02T18:00:00"/>
    <x v="3535"/>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d v="2015-12-20T11:59:00"/>
    <x v="3536"/>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d v="2014-11-17T07:59:00"/>
    <x v="3537"/>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d v="2016-08-17T10:05:40"/>
    <x v="3538"/>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d v="2016-09-08T18:08:42"/>
    <x v="3539"/>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d v="2016-06-26T00:04:51"/>
    <x v="3540"/>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d v="2015-08-31T17:31:15"/>
    <x v="3541"/>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d v="2014-09-07T14:23:42"/>
    <x v="35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d v="2015-06-25T18:07:39"/>
    <x v="3543"/>
  </r>
  <r>
    <n v="3544"/>
    <s v="Gruoch, or Lady Macbeth"/>
    <s v="Death &amp; Pretzels presents the world premiere of Paul Pasulka's Gruoch, or Lady Macbeth"/>
    <n v="2500"/>
    <n v="2500"/>
    <x v="0"/>
    <s v="US"/>
    <s v="USD"/>
    <n v="1425758257"/>
    <n v="1423166257"/>
    <b v="0"/>
    <n v="24"/>
    <b v="1"/>
    <s v="theater/plays"/>
    <n v="1"/>
    <n v="104.16666666666667"/>
    <x v="1"/>
    <s v="plays"/>
    <d v="2015-03-07T19:57:37"/>
    <x v="3544"/>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d v="2015-04-11T19:22:39"/>
    <x v="3545"/>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d v="2015-04-01T03:59:00"/>
    <x v="3546"/>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d v="2016-05-14T03:59:00"/>
    <x v="3547"/>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d v="2016-03-05T01:00:00"/>
    <x v="3548"/>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d v="2015-09-04T09:27:53"/>
    <x v="3549"/>
  </r>
  <r>
    <n v="3550"/>
    <s v="MOONFACE"/>
    <s v="MOONFACE explores the formative f***k-ups of adolescence. Fresh, incisive new writing. Monologue, movement and striking naturalism."/>
    <n v="2500"/>
    <n v="2620"/>
    <x v="0"/>
    <s v="GB"/>
    <s v="GBP"/>
    <n v="1462224398"/>
    <n v="1459632398"/>
    <b v="0"/>
    <n v="64"/>
    <b v="1"/>
    <s v="theater/plays"/>
    <n v="1.048"/>
    <n v="40.9375"/>
    <x v="1"/>
    <s v="plays"/>
    <d v="2016-05-02T21:26:38"/>
    <x v="3550"/>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d v="2014-05-22T22:07:00"/>
    <x v="3551"/>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d v="2014-06-28T14:05:24"/>
    <x v="3552"/>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d v="2015-08-12T00:00:00"/>
    <x v="3553"/>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d v="2015-02-11T17:00:00"/>
    <x v="3554"/>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d v="2016-11-17T11:36:34"/>
    <x v="3555"/>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d v="2014-08-17T15:35:24"/>
    <x v="3556"/>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d v="2014-05-05T06:38:31"/>
    <x v="3557"/>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d v="2015-06-26T21:00:00"/>
    <x v="3558"/>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d v="2015-07-31T08:58:00"/>
    <x v="3559"/>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d v="2015-05-27T02:45:00"/>
    <x v="356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d v="2015-08-05T18:36:00"/>
    <x v="3561"/>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d v="2016-03-13T22:00:00"/>
    <x v="356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d v="2016-08-01T19:00:00"/>
    <x v="3563"/>
  </r>
  <r>
    <n v="3564"/>
    <s v="The Pillowman Aberdeen"/>
    <s v="Multi Award-Winng play THE PILLOWMAN coming to the Arts Centre Theatre, Aberdeen"/>
    <n v="1000"/>
    <n v="1005"/>
    <x v="0"/>
    <s v="GB"/>
    <s v="GBP"/>
    <n v="1444060800"/>
    <n v="1440082649"/>
    <b v="0"/>
    <n v="17"/>
    <b v="1"/>
    <s v="theater/plays"/>
    <n v="1.0049999999999999"/>
    <n v="59.117647058823529"/>
    <x v="1"/>
    <s v="plays"/>
    <d v="2015-10-05T16:00:00"/>
    <x v="3564"/>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d v="2014-12-31T17:50:08"/>
    <x v="3565"/>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d v="2015-01-23T12:11:23"/>
    <x v="3566"/>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d v="2015-06-10T19:27:24"/>
    <x v="3567"/>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d v="2014-09-17T17:46:34"/>
    <x v="3568"/>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d v="2015-01-08T16:31:36"/>
    <x v="3569"/>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d v="2014-12-31T07:00:00"/>
    <x v="357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d v="2014-10-30T20:36:53"/>
    <x v="3571"/>
  </r>
  <r>
    <n v="3572"/>
    <s v="Monster"/>
    <s v="A darkly comic one woman show by Abram Rooney as part of The Camden Fringe 2015."/>
    <n v="500"/>
    <n v="500"/>
    <x v="0"/>
    <s v="GB"/>
    <s v="GBP"/>
    <n v="1434894082"/>
    <n v="1432302082"/>
    <b v="0"/>
    <n v="9"/>
    <b v="1"/>
    <s v="theater/plays"/>
    <n v="1"/>
    <n v="55.555555555555557"/>
    <x v="1"/>
    <s v="plays"/>
    <d v="2015-06-21T13:41:22"/>
    <x v="3572"/>
  </r>
  <r>
    <n v="3573"/>
    <s v="Licensed To Ill"/>
    <s v="London based theatre makers collaborating to create a new show about the history of HipHop."/>
    <n v="3000"/>
    <n v="3084"/>
    <x v="0"/>
    <s v="GB"/>
    <s v="GBP"/>
    <n v="1415440846"/>
    <n v="1412845246"/>
    <b v="0"/>
    <n v="78"/>
    <b v="1"/>
    <s v="theater/plays"/>
    <n v="1.028"/>
    <n v="39.53846153846154"/>
    <x v="1"/>
    <s v="plays"/>
    <d v="2014-11-08T10:00:46"/>
    <x v="3573"/>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d v="2014-11-13T23:37:28"/>
    <x v="3574"/>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d v="2016-08-11T03:59:00"/>
    <x v="3575"/>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d v="2016-12-05T14:10:54"/>
    <x v="3576"/>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d v="2015-04-26T06:28:00"/>
    <x v="3577"/>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d v="2016-04-30T17:36:17"/>
    <x v="3578"/>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d v="2016-03-31T17:17:36"/>
    <x v="3579"/>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d v="2015-03-01T04:59:00"/>
    <x v="358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d v="2014-07-30T11:18:30"/>
    <x v="3581"/>
  </r>
  <r>
    <n v="3582"/>
    <s v="REALLY REALLY"/>
    <s v="A contemporary American play touching on the scorching realities of growing up in the Millennial generation."/>
    <n v="1000"/>
    <n v="2870"/>
    <x v="0"/>
    <s v="US"/>
    <s v="USD"/>
    <n v="1459822682"/>
    <n v="1458613082"/>
    <b v="0"/>
    <n v="49"/>
    <b v="1"/>
    <s v="theater/plays"/>
    <n v="2.87"/>
    <n v="58.571428571428569"/>
    <x v="1"/>
    <s v="plays"/>
    <d v="2016-04-05T02:18:02"/>
    <x v="358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d v="2016-04-18T09:13:25"/>
    <x v="3583"/>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d v="2015-07-13T07:35:44"/>
    <x v="358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d v="2014-12-21T17:11:30"/>
    <x v="3585"/>
  </r>
  <r>
    <n v="3586"/>
    <s v="Actors &amp; Musicians who are Blind or Autistic"/>
    <s v="See Theatre In A New Light"/>
    <n v="7500"/>
    <n v="8207"/>
    <x v="0"/>
    <s v="US"/>
    <s v="USD"/>
    <n v="1474649070"/>
    <n v="1469465070"/>
    <b v="0"/>
    <n v="54"/>
    <b v="1"/>
    <s v="theater/plays"/>
    <n v="1.0942666666666667"/>
    <n v="151.9814814814815"/>
    <x v="1"/>
    <s v="plays"/>
    <d v="2016-09-23T16:44:30"/>
    <x v="3586"/>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d v="2016-06-27T19:00:00"/>
    <x v="3587"/>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d v="2015-04-29T23:00:00"/>
    <x v="3588"/>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d v="2015-05-26T15:32:27"/>
    <x v="3589"/>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d v="2014-10-20T08:00:34"/>
    <x v="3590"/>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d v="2015-01-24T04:59:00"/>
    <x v="3591"/>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d v="2015-02-11T04:59:00"/>
    <x v="3592"/>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d v="2015-01-05T20:26:00"/>
    <x v="3593"/>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d v="2016-09-04T01:36:22"/>
    <x v="3594"/>
  </r>
  <r>
    <n v="3595"/>
    <s v="The Flu Season"/>
    <s v="A new theatre company staging Will Eno's The Flu Season in Seattle"/>
    <n v="2600"/>
    <n v="3081"/>
    <x v="0"/>
    <s v="US"/>
    <s v="USD"/>
    <n v="1426229940"/>
    <n v="1423959123"/>
    <b v="0"/>
    <n v="62"/>
    <b v="1"/>
    <s v="theater/plays"/>
    <n v="1.1850000000000001"/>
    <n v="49.693548387096776"/>
    <x v="1"/>
    <s v="plays"/>
    <d v="2015-03-13T06:59:00"/>
    <x v="3595"/>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d v="2014-08-26T17:09:42"/>
    <x v="3596"/>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d v="2016-03-03T05:59:00"/>
    <x v="3597"/>
  </r>
  <r>
    <n v="3598"/>
    <s v="Cinderella"/>
    <s v="River City Theatre Company needs your support as we embark on our thirteenth production, CINDERELLA!"/>
    <n v="1000"/>
    <n v="1101"/>
    <x v="0"/>
    <s v="US"/>
    <s v="USD"/>
    <n v="1409720340"/>
    <n v="1408129822"/>
    <b v="0"/>
    <n v="27"/>
    <b v="1"/>
    <s v="theater/plays"/>
    <n v="1.101"/>
    <n v="40.777777777777779"/>
    <x v="1"/>
    <s v="plays"/>
    <d v="2014-09-03T04:59:00"/>
    <x v="3598"/>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d v="2015-08-30T00:00:00"/>
    <x v="3599"/>
  </r>
  <r>
    <n v="3600"/>
    <s v="Pariah"/>
    <s v="The First Play From The Man Who Brought You The Black James Bond!"/>
    <n v="10"/>
    <n v="13"/>
    <x v="0"/>
    <s v="US"/>
    <s v="USD"/>
    <n v="1476390164"/>
    <n v="1473970964"/>
    <b v="0"/>
    <n v="4"/>
    <b v="1"/>
    <s v="theater/plays"/>
    <n v="1.3"/>
    <n v="3.25"/>
    <x v="1"/>
    <s v="plays"/>
    <d v="2016-10-13T20:22:44"/>
    <x v="3600"/>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d v="2015-01-16T23:58:02"/>
    <x v="3601"/>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d v="2016-05-17T21:27:59"/>
    <x v="3602"/>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d v="2015-11-05T21:44:40"/>
    <x v="3603"/>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d v="2016-04-29T06:59:00"/>
    <x v="3604"/>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d v="2016-02-13T19:02:06"/>
    <x v="3605"/>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d v="2016-08-14T14:30:57"/>
    <x v="3606"/>
  </r>
  <r>
    <n v="3607"/>
    <s v="E15 at The Pleasance and CPT"/>
    <s v="'E15' is a verbatim project that looks at the story of the Focus E15 Campaign"/>
    <n v="550"/>
    <n v="580"/>
    <x v="0"/>
    <s v="GB"/>
    <s v="GBP"/>
    <n v="1450137600"/>
    <n v="1448924882"/>
    <b v="0"/>
    <n v="20"/>
    <b v="1"/>
    <s v="theater/plays"/>
    <n v="1.0545454545454545"/>
    <n v="29"/>
    <x v="1"/>
    <s v="plays"/>
    <d v="2015-12-15T00:00:00"/>
    <x v="3607"/>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d v="2016-06-17T14:00:00"/>
    <x v="3608"/>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d v="2016-03-30T22:48:05"/>
    <x v="3609"/>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d v="2015-08-17T10:22:16"/>
    <x v="361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d v="2015-04-08T08:53:21"/>
    <x v="361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d v="2014-06-09T17:26:51"/>
    <x v="3612"/>
  </r>
  <r>
    <n v="3613"/>
    <s v="HIS NAME IS ARTHUR HOLMBERG"/>
    <s v="a woman walks into a bar except she looks like a man and no one's serving drinks. one night only"/>
    <n v="1250"/>
    <n v="1250"/>
    <x v="0"/>
    <s v="US"/>
    <s v="USD"/>
    <n v="1403964574"/>
    <n v="1401372574"/>
    <b v="0"/>
    <n v="20"/>
    <b v="1"/>
    <s v="theater/plays"/>
    <n v="1"/>
    <n v="62.5"/>
    <x v="1"/>
    <s v="plays"/>
    <d v="2014-06-28T14:09:34"/>
    <x v="3613"/>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d v="2015-06-19T01:00:16"/>
    <x v="3614"/>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d v="2015-12-10T14:14:56"/>
    <x v="3615"/>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d v="2015-03-19T21:47:44"/>
    <x v="3616"/>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d v="2017-02-28T00:00:00"/>
    <x v="3617"/>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d v="2015-06-03T15:04:10"/>
    <x v="3618"/>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d v="2016-11-19T22:00:00"/>
    <x v="3619"/>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d v="2015-03-05T04:00:00"/>
    <x v="362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d v="2016-09-30T21:00:00"/>
    <x v="3621"/>
  </r>
  <r>
    <n v="3622"/>
    <s v="Shakespeare's Pericles, Prince of Tyre"/>
    <s v="5 actors. 39 characters. 1 epic adventure. Presented by the Cradle Theatre Company."/>
    <n v="1000"/>
    <n v="1000.99"/>
    <x v="0"/>
    <s v="US"/>
    <s v="USD"/>
    <n v="1411874580"/>
    <n v="1409030371"/>
    <b v="0"/>
    <n v="21"/>
    <b v="1"/>
    <s v="theater/plays"/>
    <n v="1.00099"/>
    <n v="47.666190476190479"/>
    <x v="1"/>
    <s v="plays"/>
    <d v="2014-09-28T03:23:00"/>
    <x v="3622"/>
  </r>
  <r>
    <n v="3623"/>
    <s v="Since I've Been Here"/>
    <s v="An original play exploring the complications of romantic relationships in all forms."/>
    <n v="2500"/>
    <n v="3000"/>
    <x v="0"/>
    <s v="US"/>
    <s v="USD"/>
    <n v="1406358000"/>
    <n v="1404841270"/>
    <b v="0"/>
    <n v="34"/>
    <b v="1"/>
    <s v="theater/plays"/>
    <n v="1.2"/>
    <n v="88.235294117647058"/>
    <x v="1"/>
    <s v="plays"/>
    <d v="2014-07-26T07:00:00"/>
    <x v="362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d v="2016-08-23T18:34:50"/>
    <x v="3624"/>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d v="2015-07-02T15:39:37"/>
    <x v="3625"/>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d v="2014-08-16T16:00:57"/>
    <x v="3626"/>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d v="2016-05-21T03:59:00"/>
    <x v="3627"/>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d v="2015-12-13T20:59:56"/>
    <x v="3628"/>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d v="2016-05-05T17:00:00"/>
    <x v="3629"/>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d v="2014-11-29T21:19:50"/>
    <x v="363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d v="2014-09-23T03:59:00"/>
    <x v="3631"/>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d v="2014-11-23T22:29:09"/>
    <x v="3632"/>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d v="2016-11-19T01:00:00"/>
    <x v="3633"/>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d v="2017-01-14T03:59:00"/>
    <x v="3634"/>
  </r>
  <r>
    <n v="3635"/>
    <s v="Mary's Son"/>
    <s v="Mary's Son is a pop opera about Jesus and the hope he brings to all people."/>
    <n v="3500"/>
    <n v="1276"/>
    <x v="2"/>
    <s v="US"/>
    <s v="USD"/>
    <n v="1461186676"/>
    <n v="1458594676"/>
    <b v="0"/>
    <n v="10"/>
    <b v="0"/>
    <s v="theater/musical"/>
    <n v="0.36457142857142855"/>
    <n v="127.6"/>
    <x v="1"/>
    <s v="musical"/>
    <d v="2016-04-20T21:11:16"/>
    <x v="3635"/>
  </r>
  <r>
    <n v="3636"/>
    <s v="The Brother's of B-Block"/>
    <s v="The Brotherâ€™s of B-block is a musical play. A new take on &quot;OZ&quot; _x000a_The Wizard of OZ meets HBO's OZ."/>
    <n v="150000"/>
    <n v="0"/>
    <x v="2"/>
    <s v="US"/>
    <s v="USD"/>
    <n v="1442248829"/>
    <n v="1439224829"/>
    <b v="0"/>
    <n v="0"/>
    <b v="0"/>
    <s v="theater/musical"/>
    <n v="0"/>
    <e v="#DIV/0!"/>
    <x v="1"/>
    <s v="musical"/>
    <d v="2015-09-14T16:40:29"/>
    <x v="3636"/>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d v="2015-01-01T16:48:55"/>
    <x v="3637"/>
  </r>
  <r>
    <n v="3638"/>
    <s v="Project Hedwig and the Angry Inch"/>
    <s v="A rock and roll journey that explores love, loss, redemption, duality and ascension."/>
    <n v="3300"/>
    <n v="216"/>
    <x v="2"/>
    <s v="CA"/>
    <s v="CAD"/>
    <n v="1429456132"/>
    <n v="1424275732"/>
    <b v="0"/>
    <n v="2"/>
    <b v="0"/>
    <s v="theater/musical"/>
    <n v="6.545454545454546E-2"/>
    <n v="108"/>
    <x v="1"/>
    <s v="musical"/>
    <d v="2015-04-19T15:08:52"/>
    <x v="3638"/>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d v="2016-10-07T15:11:00"/>
    <x v="3639"/>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d v="2015-05-10T18:45:30"/>
    <x v="364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d v="2014-10-05T05:00:00"/>
    <x v="3641"/>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d v="2015-11-30T17:00:00"/>
    <x v="3642"/>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d v="2015-11-17T04:27:19"/>
    <x v="3643"/>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d v="2016-03-08T04:59:00"/>
    <x v="3644"/>
  </r>
  <r>
    <n v="3645"/>
    <s v="If the Shoe Fits"/>
    <s v="This new musical comedy empowers women and girls of all ages to be themselves in their shoes, whatever shoes they choose."/>
    <n v="1000"/>
    <n v="1"/>
    <x v="2"/>
    <s v="CA"/>
    <s v="CAD"/>
    <n v="1479773838"/>
    <n v="1477178238"/>
    <b v="0"/>
    <n v="1"/>
    <b v="0"/>
    <s v="theater/musical"/>
    <n v="1E-3"/>
    <n v="1"/>
    <x v="1"/>
    <s v="musical"/>
    <d v="2016-11-22T00:17:18"/>
    <x v="3645"/>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d v="2015-06-16T23:30:00"/>
    <x v="3646"/>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d v="2016-09-30T17:58:47"/>
    <x v="3647"/>
  </r>
  <r>
    <n v="3648"/>
    <s v="Moth Theater Lives"/>
    <s v="Help Moth Live! Support Moth and its artist collective to achieve its 2014/15 season."/>
    <n v="40000"/>
    <n v="40153"/>
    <x v="0"/>
    <s v="US"/>
    <s v="USD"/>
    <n v="1412492445"/>
    <n v="1409900445"/>
    <b v="0"/>
    <n v="73"/>
    <b v="1"/>
    <s v="theater/plays"/>
    <n v="1.003825"/>
    <n v="550.04109589041093"/>
    <x v="1"/>
    <s v="plays"/>
    <d v="2014-10-05T07:00:45"/>
    <x v="3648"/>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d v="2014-06-16T17:06:34"/>
    <x v="3649"/>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d v="2016-02-02T11:29:44"/>
    <x v="3650"/>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d v="2014-08-10T15:59:00"/>
    <x v="3651"/>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d v="2016-08-25T03:59:00"/>
    <x v="3652"/>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d v="2015-08-05T08:43:27"/>
    <x v="3653"/>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d v="2016-04-03T17:00:00"/>
    <x v="3654"/>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d v="2015-07-18T06:59:00"/>
    <x v="3655"/>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d v="2017-02-01T22:59:00"/>
    <x v="3656"/>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d v="2016-06-01T21:42:00"/>
    <x v="3657"/>
  </r>
  <r>
    <n v="3658"/>
    <s v="Mr. Marmalade"/>
    <s v="Life is hard when your own imaginary friend can't make time for you."/>
    <n v="1500"/>
    <n v="1510"/>
    <x v="0"/>
    <s v="US"/>
    <s v="USD"/>
    <n v="1404273540"/>
    <n v="1400272580"/>
    <b v="0"/>
    <n v="20"/>
    <b v="1"/>
    <s v="theater/plays"/>
    <n v="1.0066666666666666"/>
    <n v="75.5"/>
    <x v="1"/>
    <s v="plays"/>
    <d v="2014-07-02T03:59:00"/>
    <x v="3658"/>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d v="2015-03-19T14:39:00"/>
    <x v="3659"/>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d v="2014-12-23T21:08:45"/>
    <x v="3660"/>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d v="2016-04-10T04:00:00"/>
    <x v="3661"/>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d v="2015-03-31T04:16:54"/>
    <x v="3662"/>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d v="2016-12-21T11:50:30"/>
    <x v="3663"/>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d v="2016-06-16T05:58:09"/>
    <x v="3664"/>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d v="2015-10-28T19:54:00"/>
    <x v="3665"/>
  </r>
  <r>
    <n v="3666"/>
    <s v="Israel LÃ³pez @ Ojai Playwrights Conference"/>
    <s v="Artistic Internship @ Ojai Playwrights Conference"/>
    <n v="1200"/>
    <n v="1200"/>
    <x v="0"/>
    <s v="US"/>
    <s v="USD"/>
    <n v="1406185200"/>
    <n v="1404337382"/>
    <b v="0"/>
    <n v="38"/>
    <b v="1"/>
    <s v="theater/plays"/>
    <n v="1"/>
    <n v="31.578947368421051"/>
    <x v="1"/>
    <s v="plays"/>
    <d v="2014-07-24T07:00:00"/>
    <x v="3666"/>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d v="2015-07-18T23:16:59"/>
    <x v="3667"/>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d v="2015-07-23T18:33:00"/>
    <x v="3668"/>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d v="2015-06-11T16:12:17"/>
    <x v="3669"/>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d v="2015-05-31T23:00:00"/>
    <x v="367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d v="2014-07-21T03:59:00"/>
    <x v="3671"/>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d v="2014-09-26T22:43:04"/>
    <x v="3672"/>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d v="2014-11-05T12:52:00"/>
    <x v="3673"/>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d v="2016-09-03T20:57:09"/>
    <x v="3674"/>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d v="2016-05-15T23:00:00"/>
    <x v="3675"/>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d v="2014-09-12T19:34:44"/>
    <x v="3676"/>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d v="2014-07-03T03:59:00"/>
    <x v="3677"/>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d v="2015-05-31T12:44:58"/>
    <x v="367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d v="2014-07-01T04:59:00"/>
    <x v="3679"/>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d v="2016-10-05T10:53:54"/>
    <x v="3680"/>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d v="2016-01-15T15:38:10"/>
    <x v="3681"/>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d v="2014-06-16T06:59:00"/>
    <x v="3682"/>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d v="2016-10-20T02:48:16"/>
    <x v="3683"/>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d v="2015-09-02T04:19:46"/>
    <x v="3684"/>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d v="2014-05-19T21:00:00"/>
    <x v="3685"/>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d v="2015-08-29T03:59:00"/>
    <x v="3686"/>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d v="2014-06-27T05:14:15"/>
    <x v="3687"/>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d v="2014-08-08T18:53:24"/>
    <x v="3688"/>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d v="2015-06-21T22:25:00"/>
    <x v="3689"/>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d v="2014-11-27T15:21:23"/>
    <x v="3690"/>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d v="2015-03-02T04:59:00"/>
    <x v="3691"/>
  </r>
  <r>
    <n v="3692"/>
    <s v="An Evening With Durang"/>
    <s v="Help us independently produce two great comedies by Christopher Durang."/>
    <n v="1000"/>
    <n v="1260"/>
    <x v="0"/>
    <s v="US"/>
    <s v="USD"/>
    <n v="1411084800"/>
    <n v="1410304179"/>
    <b v="0"/>
    <n v="17"/>
    <b v="1"/>
    <s v="theater/plays"/>
    <n v="1.26"/>
    <n v="74.117647058823536"/>
    <x v="1"/>
    <s v="plays"/>
    <d v="2014-09-19T00:00:00"/>
    <x v="3692"/>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d v="2015-11-30T22:30:00"/>
    <x v="3693"/>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d v="2016-06-06T02:00:00"/>
    <x v="3694"/>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d v="2015-01-11T20:53:30"/>
    <x v="3695"/>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d v="2015-02-13T14:48:36"/>
    <x v="369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d v="2016-05-10T11:10:48"/>
    <x v="3697"/>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d v="2016-03-02T19:21:27"/>
    <x v="3698"/>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d v="2014-10-15T14:26:56"/>
    <x v="3699"/>
  </r>
  <r>
    <n v="3700"/>
    <s v="Generations (Senior Project)"/>
    <s v="Help me produce the play I have written for my senior project!"/>
    <n v="500"/>
    <n v="606"/>
    <x v="0"/>
    <s v="US"/>
    <s v="USD"/>
    <n v="1412092800"/>
    <n v="1409493800"/>
    <b v="0"/>
    <n v="18"/>
    <b v="1"/>
    <s v="theater/plays"/>
    <n v="1.212"/>
    <n v="33.666666666666664"/>
    <x v="1"/>
    <s v="plays"/>
    <d v="2014-09-30T16:00:00"/>
    <x v="37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d v="2015-06-04T12:59:53"/>
    <x v="3701"/>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d v="2016-07-10T22:59:00"/>
    <x v="370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d v="2016-08-13T06:59:00"/>
    <x v="3703"/>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d v="2016-05-31T16:33:14"/>
    <x v="370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d v="2014-06-23T18:00:00"/>
    <x v="3705"/>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d v="2014-09-12T21:55:49"/>
    <x v="3706"/>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d v="2016-07-22T05:26:00"/>
    <x v="3707"/>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d v="2014-07-04T03:24:46"/>
    <x v="3708"/>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d v="2014-06-25T16:59:06"/>
    <x v="3709"/>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d v="2015-04-03T13:49:48"/>
    <x v="3710"/>
  </r>
  <r>
    <n v="3711"/>
    <s v="The Youth Shakespeare Project 2014"/>
    <s v="Two teachers and twenty kids bring one of Shakespeare's plays to life!"/>
    <n v="500"/>
    <n v="570"/>
    <x v="0"/>
    <s v="US"/>
    <s v="USD"/>
    <n v="1402848000"/>
    <n v="1400606573"/>
    <b v="0"/>
    <n v="21"/>
    <b v="1"/>
    <s v="theater/plays"/>
    <n v="1.1399999999999999"/>
    <n v="27.142857142857142"/>
    <x v="1"/>
    <s v="plays"/>
    <d v="2014-06-15T16:00:00"/>
    <x v="3711"/>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d v="2015-05-31T06:59:00"/>
    <x v="3712"/>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d v="2016-06-04T17:42:46"/>
    <x v="3713"/>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d v="2015-05-26T03:59:00"/>
    <x v="3714"/>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d v="2015-03-31T12:52:00"/>
    <x v="3715"/>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d v="2016-01-21T21:18:29"/>
    <x v="3716"/>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d v="2015-05-09T20:47:29"/>
    <x v="3717"/>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d v="2015-02-27T17:11:15"/>
    <x v="3718"/>
  </r>
  <r>
    <n v="3719"/>
    <s v="Corium"/>
    <s v="A new piece of physical theatre about love, regret and longing."/>
    <n v="200"/>
    <n v="420"/>
    <x v="0"/>
    <s v="GB"/>
    <s v="GBP"/>
    <n v="1434994266"/>
    <n v="1432402266"/>
    <b v="0"/>
    <n v="4"/>
    <b v="1"/>
    <s v="theater/plays"/>
    <n v="2.1"/>
    <n v="105"/>
    <x v="1"/>
    <s v="plays"/>
    <d v="2015-06-22T17:31:06"/>
    <x v="3719"/>
  </r>
  <r>
    <n v="3720"/>
    <s v="Lakotas and the American Theatre"/>
    <s v="Breaking the American Indian stereotype in the American Theatre."/>
    <n v="3300"/>
    <n v="3449"/>
    <x v="0"/>
    <s v="US"/>
    <s v="USD"/>
    <n v="1435881006"/>
    <n v="1433980206"/>
    <b v="0"/>
    <n v="40"/>
    <b v="1"/>
    <s v="theater/plays"/>
    <n v="1.0451515151515152"/>
    <n v="86.224999999999994"/>
    <x v="1"/>
    <s v="plays"/>
    <d v="2015-07-02T23:50:06"/>
    <x v="372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d v="2014-11-05T23:28:04"/>
    <x v="3721"/>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d v="2016-02-11T22:59:00"/>
    <x v="3722"/>
  </r>
  <r>
    <n v="3723"/>
    <s v="Beauty and the Beast"/>
    <s v="Saltmine Theatre Company present Beauty and the Beast:"/>
    <n v="4500"/>
    <n v="4592"/>
    <x v="0"/>
    <s v="GB"/>
    <s v="GBP"/>
    <n v="1417374262"/>
    <n v="1414778662"/>
    <b v="0"/>
    <n v="63"/>
    <b v="1"/>
    <s v="theater/plays"/>
    <n v="1.0204444444444445"/>
    <n v="72.888888888888886"/>
    <x v="1"/>
    <s v="plays"/>
    <d v="2014-11-30T19:04:22"/>
    <x v="3723"/>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d v="2016-05-04T23:00:00"/>
    <x v="3724"/>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d v="2016-02-18T21:30:00"/>
    <x v="3725"/>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d v="2016-04-29T21:00:00"/>
    <x v="3726"/>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d v="2016-10-20T04:55:00"/>
    <x v="3727"/>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d v="2015-08-19T04:06:16"/>
    <x v="3728"/>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d v="2015-03-23T03:55:12"/>
    <x v="3729"/>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d v="2015-08-17T16:15:59"/>
    <x v="3730"/>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d v="2015-01-10T03:23:00"/>
    <x v="3731"/>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d v="2015-01-24T12:00:00"/>
    <x v="3732"/>
  </r>
  <r>
    <n v="3733"/>
    <s v="laughter in the hood"/>
    <s v="want to donate tickets to residents who live in the community that cant afford the 35.00 price of ticket"/>
    <n v="1500"/>
    <n v="0"/>
    <x v="2"/>
    <s v="US"/>
    <s v="USD"/>
    <n v="1429396200"/>
    <n v="1428539708"/>
    <b v="0"/>
    <n v="0"/>
    <b v="0"/>
    <s v="theater/plays"/>
    <n v="0"/>
    <e v="#DIV/0!"/>
    <x v="1"/>
    <s v="plays"/>
    <d v="2015-04-18T22:30:00"/>
    <x v="3733"/>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d v="2015-05-25T21:38:16"/>
    <x v="3734"/>
  </r>
  <r>
    <n v="3735"/>
    <s v="Women Beware Women"/>
    <s v="Young Actor's taking on a Jacobean tragedy. Family, betrayal, love, lust, sex and death."/>
    <n v="150"/>
    <n v="20"/>
    <x v="2"/>
    <s v="GB"/>
    <s v="GBP"/>
    <n v="1432831089"/>
    <n v="1430239089"/>
    <b v="0"/>
    <n v="2"/>
    <b v="0"/>
    <s v="theater/plays"/>
    <n v="0.13333333333333333"/>
    <n v="10"/>
    <x v="1"/>
    <s v="plays"/>
    <d v="2015-05-28T16:38:09"/>
    <x v="3735"/>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d v="2015-03-23T18:00:00"/>
    <x v="3736"/>
  </r>
  <r>
    <n v="3737"/>
    <s v="Measure For Measure"/>
    <s v="The ASU Theatre and Shakespeare Club presents Measure For Measure directed by Jordyn Ochser."/>
    <n v="700"/>
    <n v="150"/>
    <x v="2"/>
    <s v="US"/>
    <s v="USD"/>
    <n v="1447311540"/>
    <n v="1445358903"/>
    <b v="0"/>
    <n v="4"/>
    <b v="0"/>
    <s v="theater/plays"/>
    <n v="0.21428571428571427"/>
    <n v="37.5"/>
    <x v="1"/>
    <s v="plays"/>
    <d v="2015-11-12T06:59:00"/>
    <x v="3737"/>
  </r>
  <r>
    <n v="3738"/>
    <s v="'GULF' - a new play by PIVOT THEATRE"/>
    <s v="A filmic, fast-paced exploration of trust, making its debut at Camden People's Theatre this July."/>
    <n v="1500"/>
    <n v="270"/>
    <x v="2"/>
    <s v="GB"/>
    <s v="GBP"/>
    <n v="1405461600"/>
    <n v="1403562705"/>
    <b v="0"/>
    <n v="6"/>
    <b v="0"/>
    <s v="theater/plays"/>
    <n v="0.18"/>
    <n v="45"/>
    <x v="1"/>
    <s v="plays"/>
    <d v="2014-07-15T22:00:00"/>
    <x v="3738"/>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d v="2016-07-17T10:47:48"/>
    <x v="3739"/>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d v="2014-08-12T01:53:58"/>
    <x v="3740"/>
  </r>
  <r>
    <n v="3741"/>
    <s v="Open House Theater"/>
    <s v="A small community with a love for theater would like to continue. Help the children of this community continue."/>
    <n v="20000"/>
    <n v="0"/>
    <x v="2"/>
    <s v="US"/>
    <s v="USD"/>
    <n v="1450389950"/>
    <n v="1447797950"/>
    <b v="0"/>
    <n v="0"/>
    <b v="0"/>
    <s v="theater/plays"/>
    <n v="0"/>
    <e v="#DIV/0!"/>
    <x v="1"/>
    <s v="plays"/>
    <d v="2015-12-17T22:05:50"/>
    <x v="3741"/>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d v="2014-09-06T05:09:04"/>
    <x v="3742"/>
  </r>
  <r>
    <n v="3743"/>
    <s v="Down the Mississippi"/>
    <s v="I'm taking the Adventures of Huckleberry Finn puppet show down the Mississippi River!"/>
    <n v="2200"/>
    <n v="0"/>
    <x v="2"/>
    <s v="US"/>
    <s v="USD"/>
    <n v="1404406964"/>
    <n v="1401814964"/>
    <b v="0"/>
    <n v="0"/>
    <b v="0"/>
    <s v="theater/plays"/>
    <n v="0"/>
    <e v="#DIV/0!"/>
    <x v="1"/>
    <s v="plays"/>
    <d v="2014-07-03T17:02:44"/>
    <x v="3743"/>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d v="2014-07-05T03:59:00"/>
    <x v="3744"/>
  </r>
  <r>
    <n v="3745"/>
    <s v="Tyke Theatre Web Show"/>
    <s v="Tyke wants to expand her puppet theater show to weekly online web shows and is looking for backers."/>
    <n v="100"/>
    <n v="10"/>
    <x v="2"/>
    <s v="US"/>
    <s v="USD"/>
    <n v="1407689102"/>
    <n v="1405097102"/>
    <b v="0"/>
    <n v="1"/>
    <b v="0"/>
    <s v="theater/plays"/>
    <n v="0.1"/>
    <n v="10"/>
    <x v="1"/>
    <s v="plays"/>
    <d v="2014-08-10T16:45:02"/>
    <x v="3745"/>
  </r>
  <r>
    <n v="3746"/>
    <s v="Stage Play Production - &quot;I Love You to Death&quot;"/>
    <s v="Generational curses CAN be broken...right?"/>
    <n v="8500"/>
    <n v="202"/>
    <x v="2"/>
    <s v="US"/>
    <s v="USD"/>
    <n v="1475918439"/>
    <n v="1473326439"/>
    <b v="0"/>
    <n v="1"/>
    <b v="0"/>
    <s v="theater/plays"/>
    <n v="2.3764705882352941E-2"/>
    <n v="202"/>
    <x v="1"/>
    <s v="plays"/>
    <d v="2016-10-08T09:20:39"/>
    <x v="3746"/>
  </r>
  <r>
    <n v="3747"/>
    <s v="Counting Stars"/>
    <s v="The world premiere of an astonishing new play by acclaimed writer Atiha Sen Gupta."/>
    <n v="2500"/>
    <n v="25"/>
    <x v="2"/>
    <s v="GB"/>
    <s v="GBP"/>
    <n v="1436137140"/>
    <n v="1433833896"/>
    <b v="0"/>
    <n v="1"/>
    <b v="0"/>
    <s v="theater/plays"/>
    <n v="0.01"/>
    <n v="25"/>
    <x v="1"/>
    <s v="plays"/>
    <d v="2015-07-05T22:59:00"/>
    <x v="3747"/>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d v="2016-02-16T05:59:00"/>
    <x v="3748"/>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d v="2016-04-29T03:59:00"/>
    <x v="3749"/>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d v="2015-02-10T07:59:00"/>
    <x v="375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d v="2016-04-02T23:51:13"/>
    <x v="3751"/>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d v="2016-10-16T21:00:00"/>
    <x v="3752"/>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d v="2015-06-03T00:00:00"/>
    <x v="3753"/>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d v="2014-07-26T04:59:00"/>
    <x v="3754"/>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d v="2016-04-15T20:48:27"/>
    <x v="3755"/>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d v="2014-06-11T19:33:18"/>
    <x v="3756"/>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d v="2014-12-01T20:25:15"/>
    <x v="3757"/>
  </r>
  <r>
    <n v="3758"/>
    <s v="Luigi's Ladies"/>
    <s v="LUIGI'S LADIES: an original one-woman musical comedy"/>
    <n v="1500"/>
    <n v="1535"/>
    <x v="0"/>
    <s v="US"/>
    <s v="USD"/>
    <n v="1400475600"/>
    <n v="1397819938"/>
    <b v="0"/>
    <n v="26"/>
    <b v="1"/>
    <s v="theater/musical"/>
    <n v="1.0233333333333334"/>
    <n v="59.03846153846154"/>
    <x v="1"/>
    <s v="musical"/>
    <d v="2014-05-19T05:00:00"/>
    <x v="3758"/>
  </r>
  <r>
    <n v="3759"/>
    <s v="Pared Down Productions"/>
    <s v="A production company specializing in small-scale musicals"/>
    <n v="4000"/>
    <n v="4409.7700000000004"/>
    <x v="0"/>
    <s v="US"/>
    <s v="USD"/>
    <n v="1440556553"/>
    <n v="1435372553"/>
    <b v="0"/>
    <n v="88"/>
    <b v="1"/>
    <s v="theater/musical"/>
    <n v="1.1024425000000002"/>
    <n v="50.111022727272733"/>
    <x v="1"/>
    <s v="musical"/>
    <d v="2015-08-26T02:35:53"/>
    <x v="3759"/>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d v="2014-05-05T12:36:26"/>
    <x v="3760"/>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d v="2015-08-10T23:00:00"/>
    <x v="3761"/>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d v="2015-08-02T19:31:29"/>
    <x v="3762"/>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d v="2015-04-01T17:00:26"/>
    <x v="3763"/>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d v="2016-05-29T00:36:00"/>
    <x v="3764"/>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d v="2014-07-30T18:38:02"/>
    <x v="3765"/>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d v="2014-07-03T04:00:45"/>
    <x v="3766"/>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d v="2015-03-01T04:59:00"/>
    <x v="3767"/>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d v="2014-06-12T17:28:10"/>
    <x v="3768"/>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d v="2016-04-15T14:21:19"/>
    <x v="376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d v="2015-06-13T22:20:10"/>
    <x v="3770"/>
  </r>
  <r>
    <n v="3771"/>
    <s v="COME OUT SWINGIN'!"/>
    <s v="I would like to make a demo recording of six songs from COME OUT SWINGIN'!"/>
    <n v="1000"/>
    <n v="1460"/>
    <x v="0"/>
    <s v="US"/>
    <s v="USD"/>
    <n v="1463529600"/>
    <n v="1462307652"/>
    <b v="0"/>
    <n v="38"/>
    <b v="1"/>
    <s v="theater/musical"/>
    <n v="1.46"/>
    <n v="38.421052631578945"/>
    <x v="1"/>
    <s v="musical"/>
    <d v="2016-05-18T00:00:00"/>
    <x v="3771"/>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d v="2016-11-29T06:00:00"/>
    <x v="3772"/>
  </r>
  <r>
    <n v="3773"/>
    <s v="Dundee: A Hip-Hopera"/>
    <s v="A dramatic hip-hopera, inspired from monologues written by the performers."/>
    <n v="5000"/>
    <n v="5410"/>
    <x v="0"/>
    <s v="US"/>
    <s v="USD"/>
    <n v="1479175680"/>
    <n v="1476317247"/>
    <b v="0"/>
    <n v="57"/>
    <b v="1"/>
    <s v="theater/musical"/>
    <n v="1.0820000000000001"/>
    <n v="94.912280701754383"/>
    <x v="1"/>
    <s v="musical"/>
    <d v="2016-11-15T02:08:00"/>
    <x v="3773"/>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d v="2015-04-09T19:00:55"/>
    <x v="3774"/>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d v="2015-04-09T04:00:00"/>
    <x v="3775"/>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d v="2014-08-01T01:00:00"/>
    <x v="3776"/>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d v="2014-09-27T04:00:00"/>
    <x v="3777"/>
  </r>
  <r>
    <n v="3778"/>
    <s v="Give a Puppet a Hand"/>
    <s v="Sponsor an AVENUE Q puppet for The Barn Players April 2015 production."/>
    <n v="2400"/>
    <n v="2521"/>
    <x v="0"/>
    <s v="US"/>
    <s v="USD"/>
    <n v="1423942780"/>
    <n v="1418758780"/>
    <b v="0"/>
    <n v="36"/>
    <b v="1"/>
    <s v="theater/musical"/>
    <n v="1.0504166666666668"/>
    <n v="70.027777777777771"/>
    <x v="1"/>
    <s v="musical"/>
    <d v="2015-02-14T19:39:40"/>
    <x v="3778"/>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d v="2016-03-26T16:39:00"/>
    <x v="3779"/>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d v="2015-07-13T20:06:00"/>
    <x v="378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d v="2014-09-08T21:11:25"/>
    <x v="3781"/>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d v="2016-07-24T23:00:00"/>
    <x v="3782"/>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d v="2016-03-15T16:00:00"/>
    <x v="3783"/>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d v="2016-07-10T23:32:12"/>
    <x v="3784"/>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d v="2016-08-02T10:03:00"/>
    <x v="3785"/>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d v="2016-05-27T00:54:35"/>
    <x v="3786"/>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d v="2015-07-11T03:59:00"/>
    <x v="3787"/>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d v="2015-12-23T16:18:00"/>
    <x v="3788"/>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d v="2015-06-15T19:10:18"/>
    <x v="3789"/>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d v="2016-11-22T17:00:23"/>
    <x v="3790"/>
  </r>
  <r>
    <n v="3791"/>
    <s v="Spin! at The Cumming Playhouse"/>
    <s v="Spin! is an original musical comedy-drama presented by Blue Palm Productions."/>
    <n v="1500"/>
    <n v="0"/>
    <x v="2"/>
    <s v="US"/>
    <s v="USD"/>
    <n v="1404664592"/>
    <n v="1399480592"/>
    <b v="0"/>
    <n v="0"/>
    <b v="0"/>
    <s v="theater/musical"/>
    <n v="0"/>
    <e v="#DIV/0!"/>
    <x v="1"/>
    <s v="musical"/>
    <d v="2014-07-06T16:36:32"/>
    <x v="3791"/>
  </r>
  <r>
    <n v="3792"/>
    <s v="BorikÃ©n: The Show"/>
    <s v="A cultural and historic journey through Puerto Rico's music and dance!"/>
    <n v="12500"/>
    <n v="35"/>
    <x v="2"/>
    <s v="US"/>
    <s v="USD"/>
    <n v="1436957022"/>
    <n v="1434365022"/>
    <b v="0"/>
    <n v="2"/>
    <b v="0"/>
    <s v="theater/musical"/>
    <n v="2.8E-3"/>
    <n v="17.5"/>
    <x v="1"/>
    <s v="musical"/>
    <d v="2015-07-15T10:43:42"/>
    <x v="379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d v="2014-12-16T22:32:09"/>
    <x v="379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d v="2015-06-07T13:55:54"/>
    <x v="3794"/>
  </r>
  <r>
    <n v="3795"/>
    <s v="Duodeca"/>
    <s v="Poppin Productions are currently entering the development stage of their very first production -  &quot;Duodeca&quot;."/>
    <n v="600"/>
    <n v="10"/>
    <x v="2"/>
    <s v="GB"/>
    <s v="GBP"/>
    <n v="1440801000"/>
    <n v="1437042490"/>
    <b v="0"/>
    <n v="2"/>
    <b v="0"/>
    <s v="theater/musical"/>
    <n v="1.6666666666666666E-2"/>
    <n v="5"/>
    <x v="1"/>
    <s v="musical"/>
    <d v="2015-08-28T22:30:00"/>
    <x v="3795"/>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d v="2017-01-14T00:42:36"/>
    <x v="379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d v="2015-04-20T21:09:25"/>
    <x v="3797"/>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d v="2014-08-10T17:20:48"/>
    <x v="3798"/>
  </r>
  <r>
    <n v="3799"/>
    <s v="A Story Once Told"/>
    <s v="An original musical on it's way to the stage in Minneapolis, MN. Feel free to ask any questions."/>
    <n v="10000"/>
    <n v="402"/>
    <x v="2"/>
    <s v="US"/>
    <s v="USD"/>
    <n v="1457734843"/>
    <n v="1455142843"/>
    <b v="0"/>
    <n v="4"/>
    <b v="0"/>
    <s v="theater/musical"/>
    <n v="4.02E-2"/>
    <n v="100.5"/>
    <x v="1"/>
    <s v="musical"/>
    <d v="2016-03-11T22:20:43"/>
    <x v="3799"/>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d v="2015-01-11T04:59:00"/>
    <x v="38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d v="2015-01-02T16:13:36"/>
    <x v="3801"/>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d v="2015-10-22T03:01:46"/>
    <x v="3802"/>
  </r>
  <r>
    <n v="3803"/>
    <s v="Benjamin Button the Musical Concept Album"/>
    <s v="A fully orchestrated concept album of Benjamin Button the Musical!"/>
    <n v="12000"/>
    <n v="2358"/>
    <x v="2"/>
    <s v="US"/>
    <s v="USD"/>
    <n v="1457133568"/>
    <n v="1454541568"/>
    <b v="0"/>
    <n v="40"/>
    <b v="0"/>
    <s v="theater/musical"/>
    <n v="0.19650000000000001"/>
    <n v="58.95"/>
    <x v="1"/>
    <s v="musical"/>
    <d v="2016-03-04T23:19:28"/>
    <x v="3803"/>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d v="2016-07-31T07:00:00"/>
    <x v="3804"/>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d v="2014-09-27T21:17:20"/>
    <x v="3805"/>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d v="2014-06-29T06:13:01"/>
    <x v="3806"/>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d v="2015-04-03T21:48:59"/>
    <x v="3807"/>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d v="2015-04-25T09:53:39"/>
    <x v="3808"/>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d v="2014-07-30T23:00:00"/>
    <x v="3809"/>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d v="2015-03-21T19:22:38"/>
    <x v="3810"/>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d v="2016-05-31T11:00:00"/>
    <x v="3811"/>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d v="2015-06-01T03:59:00"/>
    <x v="3812"/>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d v="2016-06-14T21:43:00"/>
    <x v="3813"/>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d v="2015-04-01T03:59:00"/>
    <x v="3814"/>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d v="2015-08-20T23:00:00"/>
    <x v="3815"/>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d v="2014-07-17T16:33:43"/>
    <x v="3816"/>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d v="2015-10-24T03:59:00"/>
    <x v="3817"/>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d v="2015-03-12T19:13:02"/>
    <x v="3818"/>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d v="2015-07-17T21:02:00"/>
    <x v="3819"/>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d v="2015-07-05T15:38:37"/>
    <x v="382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d v="2016-01-04T04:20:07"/>
    <x v="3821"/>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d v="2016-01-19T22:59:00"/>
    <x v="3822"/>
  </r>
  <r>
    <n v="3823"/>
    <s v="FEED"/>
    <s v="Feed, a new play by Garrett Markgraf (based on the novel by M.T. Anderson), Directed by Anna Marck at Oakland University."/>
    <n v="2500"/>
    <n v="2650"/>
    <x v="0"/>
    <s v="US"/>
    <s v="USD"/>
    <n v="1437364740"/>
    <n v="1434405044"/>
    <b v="0"/>
    <n v="41"/>
    <b v="1"/>
    <s v="theater/plays"/>
    <n v="1.06"/>
    <n v="64.634146341463421"/>
    <x v="1"/>
    <s v="plays"/>
    <d v="2015-07-20T03:59:00"/>
    <x v="3823"/>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d v="2016-08-01T13:41:00"/>
    <x v="3824"/>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d v="2015-06-17T01:40:14"/>
    <x v="3825"/>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d v="2015-05-07T10:09:54"/>
    <x v="3826"/>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d v="2015-03-27T00:00:00"/>
    <x v="3827"/>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d v="2014-12-31T13:39:47"/>
    <x v="3828"/>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d v="2016-08-31T20:46:11"/>
    <x v="3829"/>
  </r>
  <r>
    <n v="3830"/>
    <s v="Run Away"/>
    <s v="The Aeon Theatre company is producing another original play by Parker Hale at the Manhattan Reportory Theatre"/>
    <n v="100"/>
    <n v="225"/>
    <x v="0"/>
    <s v="US"/>
    <s v="USD"/>
    <n v="1464371211"/>
    <n v="1463161611"/>
    <b v="0"/>
    <n v="3"/>
    <b v="1"/>
    <s v="theater/plays"/>
    <n v="2.25"/>
    <n v="75"/>
    <x v="1"/>
    <s v="plays"/>
    <d v="2016-05-27T17:46:51"/>
    <x v="3830"/>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d v="2014-11-05T21:22:25"/>
    <x v="3831"/>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d v="2016-02-20T02:45:35"/>
    <x v="3832"/>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d v="2014-12-01T19:09:00"/>
    <x v="3833"/>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d v="2015-06-18T10:41:07"/>
    <x v="3834"/>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d v="2016-04-21T22:36:48"/>
    <x v="3835"/>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d v="2016-08-03T04:09:00"/>
    <x v="3836"/>
  </r>
  <r>
    <n v="3837"/>
    <s v="Farcical Elements Presents Boeing-Boeing"/>
    <s v="A high-flying French farce with the thrust of a well-tuned jet engine"/>
    <n v="2000"/>
    <n v="2042"/>
    <x v="0"/>
    <s v="GB"/>
    <s v="GBP"/>
    <n v="1435947758"/>
    <n v="1432837358"/>
    <b v="0"/>
    <n v="17"/>
    <b v="1"/>
    <s v="theater/plays"/>
    <n v="1.0209999999999999"/>
    <n v="120.11764705882354"/>
    <x v="1"/>
    <s v="plays"/>
    <d v="2015-07-03T18:22:38"/>
    <x v="3837"/>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d v="2015-05-22T17:03:29"/>
    <x v="3838"/>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d v="2015-07-30T03:25:24"/>
    <x v="3839"/>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d v="2016-03-28T15:50:29"/>
    <x v="3840"/>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d v="2014-07-20T18:51:27"/>
    <x v="3841"/>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d v="2014-05-11T11:50:52"/>
    <x v="384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d v="2014-06-01T01:44:24"/>
    <x v="384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d v="2014-06-03T06:59:00"/>
    <x v="3844"/>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d v="2015-10-01T15:02:54"/>
    <x v="3845"/>
  </r>
  <r>
    <n v="3846"/>
    <s v="My Insane Shakespeare"/>
    <s v="My Insane Shakespeare. An original play by Arthur Elbakyan premiering October 13th at United Solo, New York City."/>
    <n v="7000"/>
    <n v="189"/>
    <x v="2"/>
    <s v="US"/>
    <s v="USD"/>
    <n v="1412405940"/>
    <n v="1409721542"/>
    <b v="1"/>
    <n v="8"/>
    <b v="0"/>
    <s v="theater/plays"/>
    <n v="2.7E-2"/>
    <n v="23.625"/>
    <x v="1"/>
    <s v="plays"/>
    <d v="2014-10-04T06:59:00"/>
    <x v="3846"/>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d v="2015-07-19T05:23:11"/>
    <x v="3847"/>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d v="2015-10-18T19:36:29"/>
    <x v="3848"/>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d v="2015-06-11T18:24:44"/>
    <x v="3849"/>
  </r>
  <r>
    <n v="3850"/>
    <s v="The Vagina Monologues 2015"/>
    <s v="V-Day is a global activist movement to end violence against women and girls."/>
    <n v="1000"/>
    <n v="38"/>
    <x v="2"/>
    <s v="US"/>
    <s v="USD"/>
    <n v="1420081143"/>
    <n v="1417489143"/>
    <b v="1"/>
    <n v="4"/>
    <b v="0"/>
    <s v="theater/plays"/>
    <n v="3.7999999999999999E-2"/>
    <n v="9.5"/>
    <x v="1"/>
    <s v="plays"/>
    <d v="2015-01-01T02:59:03"/>
    <x v="3850"/>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d v="2015-07-17T10:32:59"/>
    <x v="3851"/>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d v="2015-03-27T03:34:36"/>
    <x v="3852"/>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d v="2014-09-01T20:09:38"/>
    <x v="3853"/>
  </r>
  <r>
    <n v="3854"/>
    <s v="The Case Of Soghomon Tehlirian"/>
    <s v="A play dedicated to the 100th anniversary of the Armenian Genocide."/>
    <n v="11000"/>
    <n v="1788"/>
    <x v="2"/>
    <s v="US"/>
    <s v="USD"/>
    <n v="1431206058"/>
    <n v="1428614058"/>
    <b v="0"/>
    <n v="20"/>
    <b v="0"/>
    <s v="theater/plays"/>
    <n v="0.16254545454545455"/>
    <n v="89.4"/>
    <x v="1"/>
    <s v="plays"/>
    <d v="2015-05-09T21:14:18"/>
    <x v="3854"/>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d v="2015-03-26T22:17:51"/>
    <x v="3855"/>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d v="2015-03-08T16:50:03"/>
    <x v="3856"/>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d v="2014-08-01T17:12:00"/>
    <x v="3857"/>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d v="2015-05-22T21:00:00"/>
    <x v="3858"/>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d v="2014-06-25T21:00:00"/>
    <x v="3859"/>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d v="2014-08-12T15:51:50"/>
    <x v="3860"/>
  </r>
  <r>
    <n v="3861"/>
    <s v="READY OR NOT HERE I COME"/>
    <s v="THE COMING OF THE LORD!"/>
    <n v="2000"/>
    <n v="100"/>
    <x v="2"/>
    <s v="US"/>
    <s v="USD"/>
    <n v="1415828820"/>
    <n v="1412258977"/>
    <b v="0"/>
    <n v="1"/>
    <b v="0"/>
    <s v="theater/plays"/>
    <n v="0.05"/>
    <n v="100"/>
    <x v="1"/>
    <s v="plays"/>
    <d v="2014-11-12T21:47:00"/>
    <x v="3861"/>
  </r>
  <r>
    <n v="3862"/>
    <s v="The Container Play"/>
    <s v="The hit immersive theatre experience of England comes to Corpus Christi!"/>
    <n v="7500"/>
    <n v="1"/>
    <x v="2"/>
    <s v="US"/>
    <s v="USD"/>
    <n v="1473699540"/>
    <n v="1472451356"/>
    <b v="0"/>
    <n v="1"/>
    <b v="0"/>
    <s v="theater/plays"/>
    <n v="1.3333333333333334E-4"/>
    <n v="1"/>
    <x v="1"/>
    <s v="plays"/>
    <d v="2016-09-12T16:59:00"/>
    <x v="3862"/>
  </r>
  <r>
    <n v="3863"/>
    <s v="Umma Yemaya"/>
    <s v="Umma Yemaya is  a play that examines the challenges of unconventional love. The Lady  and the Artist create their own world for love."/>
    <n v="6000"/>
    <n v="0"/>
    <x v="2"/>
    <s v="US"/>
    <s v="USD"/>
    <n v="1446739905"/>
    <n v="1441552305"/>
    <b v="0"/>
    <n v="0"/>
    <b v="0"/>
    <s v="theater/plays"/>
    <n v="0"/>
    <e v="#DIV/0!"/>
    <x v="1"/>
    <s v="plays"/>
    <d v="2015-11-05T16:11:45"/>
    <x v="3863"/>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d v="2015-11-17T22:24:14"/>
    <x v="386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d v="2014-08-30T05:30:00"/>
    <x v="3865"/>
  </r>
  <r>
    <n v="3866"/>
    <s v="a feminine ending, brought to you by the East End Theatre Co"/>
    <s v="A funny, moving, witty piece about a girl, her oboe, and her dreams."/>
    <n v="2000"/>
    <n v="11"/>
    <x v="2"/>
    <s v="US"/>
    <s v="USD"/>
    <n v="1458703740"/>
    <n v="1454453021"/>
    <b v="0"/>
    <n v="2"/>
    <b v="0"/>
    <s v="theater/plays"/>
    <n v="5.4999999999999997E-3"/>
    <n v="5.5"/>
    <x v="1"/>
    <s v="plays"/>
    <d v="2016-03-23T03:29:00"/>
    <x v="3866"/>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d v="2016-06-18T19:32:19"/>
    <x v="3867"/>
  </r>
  <r>
    <n v="3868"/>
    <s v="1000 words (Canceled)"/>
    <s v="New collection of music by Scott Evan Davis!"/>
    <n v="5000"/>
    <n v="10"/>
    <x v="1"/>
    <s v="GB"/>
    <s v="GBP"/>
    <n v="1410191405"/>
    <n v="1408031405"/>
    <b v="0"/>
    <n v="1"/>
    <b v="0"/>
    <s v="theater/musical"/>
    <n v="2E-3"/>
    <n v="10"/>
    <x v="1"/>
    <s v="musical"/>
    <d v="2014-09-08T15:50:05"/>
    <x v="3868"/>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d v="2015-03-14T03:11:00"/>
    <x v="3869"/>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d v="2014-07-03T04:07:58"/>
    <x v="3870"/>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d v="2017-03-29T17:44:10"/>
    <x v="3871"/>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d v="2015-08-14T03:29:56"/>
    <x v="3872"/>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d v="2015-10-08T16:42:15"/>
    <x v="3873"/>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d v="2015-01-24T01:00:00"/>
    <x v="3874"/>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d v="2016-09-03T10:00:00"/>
    <x v="3875"/>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d v="2016-02-02T14:58:48"/>
    <x v="3876"/>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d v="2016-12-08T16:15:52"/>
    <x v="3877"/>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d v="2015-06-30T03:59:00"/>
    <x v="3878"/>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d v="2015-01-25T20:39:56"/>
    <x v="3879"/>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d v="2014-07-30T23:00:00"/>
    <x v="3880"/>
  </r>
  <r>
    <n v="3881"/>
    <s v="My Real Mother's Name is... (Canceled)"/>
    <s v="A musical journey coming to the Blue Venue at the 2017 Orlando Fringe Festival!"/>
    <n v="500"/>
    <n v="25"/>
    <x v="1"/>
    <s v="US"/>
    <s v="USD"/>
    <n v="1487550399"/>
    <n v="1484958399"/>
    <b v="0"/>
    <n v="1"/>
    <b v="0"/>
    <s v="theater/musical"/>
    <n v="0.05"/>
    <n v="25"/>
    <x v="1"/>
    <s v="musical"/>
    <d v="2017-02-20T00:26:39"/>
    <x v="388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d v="2016-01-31T23:03:00"/>
    <x v="3882"/>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d v="2014-09-02T14:27:49"/>
    <x v="388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d v="2015-03-27T17:59:52"/>
    <x v="3884"/>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d v="2016-05-09T22:49:51"/>
    <x v="3885"/>
  </r>
  <r>
    <n v="3886"/>
    <s v="a (Canceled)"/>
    <n v="1"/>
    <n v="10000"/>
    <n v="0"/>
    <x v="1"/>
    <s v="AU"/>
    <s v="AUD"/>
    <n v="1418275702"/>
    <n v="1415683702"/>
    <b v="0"/>
    <n v="0"/>
    <b v="0"/>
    <s v="theater/musical"/>
    <n v="0"/>
    <e v="#DIV/0!"/>
    <x v="1"/>
    <s v="musical"/>
    <d v="2014-12-11T05:28:22"/>
    <x v="3886"/>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d v="2015-05-01T22:00:00"/>
    <x v="3887"/>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d v="2017-02-26T13:05:58"/>
    <x v="388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d v="2015-01-04T23:26:00"/>
    <x v="3889"/>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d v="2015-08-15T18:12:24"/>
    <x v="3890"/>
  </r>
  <r>
    <n v="3891"/>
    <s v="Out of the Box: A Mime Story"/>
    <s v="A comedy about a mime who dreams of becoming a stand up comedian."/>
    <n v="800"/>
    <n v="260"/>
    <x v="2"/>
    <s v="US"/>
    <s v="USD"/>
    <n v="1427086740"/>
    <n v="1424488244"/>
    <b v="0"/>
    <n v="7"/>
    <b v="0"/>
    <s v="theater/plays"/>
    <n v="0.32500000000000001"/>
    <n v="37.142857142857146"/>
    <x v="1"/>
    <s v="plays"/>
    <d v="2015-03-23T04:59:00"/>
    <x v="3891"/>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d v="2014-08-24T07:00:00"/>
    <x v="3892"/>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d v="2014-07-01T06:00:00"/>
    <x v="389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d v="2016-12-06T04:59:00"/>
    <x v="3894"/>
  </r>
  <r>
    <n v="3895"/>
    <s v="Vestige"/>
    <s v="A Transgender makeup artist calls into question the loyalty of her best friend in a 1980's circus while dealing with her dying mother."/>
    <n v="1000"/>
    <n v="50"/>
    <x v="2"/>
    <s v="US"/>
    <s v="USD"/>
    <n v="1425103218"/>
    <n v="1422424818"/>
    <b v="0"/>
    <n v="1"/>
    <b v="0"/>
    <s v="theater/plays"/>
    <n v="0.05"/>
    <n v="50"/>
    <x v="1"/>
    <s v="plays"/>
    <d v="2015-02-28T06:00:18"/>
    <x v="3895"/>
  </r>
  <r>
    <n v="3896"/>
    <s v="Yorick and Company"/>
    <s v="Yorick and Co. is a comedy about a struggling theatre company whose mysterious benefactor starts haunting the show!"/>
    <n v="1600"/>
    <n v="170"/>
    <x v="2"/>
    <s v="US"/>
    <s v="USD"/>
    <n v="1402979778"/>
    <n v="1401770178"/>
    <b v="0"/>
    <n v="4"/>
    <b v="0"/>
    <s v="theater/plays"/>
    <n v="0.10625"/>
    <n v="42.5"/>
    <x v="1"/>
    <s v="plays"/>
    <d v="2014-06-17T04:36:18"/>
    <x v="3896"/>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d v="2015-01-08T20:58:03"/>
    <x v="3897"/>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d v="2015-08-17T16:00:00"/>
    <x v="3898"/>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d v="2014-08-12T18:36:01"/>
    <x v="3899"/>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d v="2015-06-11T02:13:11"/>
    <x v="390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d v="2015-12-19T19:49:59"/>
    <x v="3901"/>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d v="2016-11-14T12:14:02"/>
    <x v="39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d v="2015-08-14T19:38:00"/>
    <x v="3903"/>
  </r>
  <r>
    <n v="3904"/>
    <s v="Black America from Prophets to Pimps"/>
    <s v="A play that will cover 4000 years of black history."/>
    <n v="10000"/>
    <n v="3"/>
    <x v="2"/>
    <s v="US"/>
    <s v="USD"/>
    <n v="1429074240"/>
    <n v="1427866200"/>
    <b v="0"/>
    <n v="2"/>
    <b v="0"/>
    <s v="theater/plays"/>
    <n v="2.9999999999999997E-4"/>
    <n v="1.5"/>
    <x v="1"/>
    <s v="plays"/>
    <d v="2015-04-15T05:04:00"/>
    <x v="3904"/>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d v="2015-06-11T23:00:00"/>
    <x v="3905"/>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d v="2015-06-26T13:25:00"/>
    <x v="3906"/>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d v="2014-10-26T20:08:00"/>
    <x v="3907"/>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d v="2014-07-29T03:14:56"/>
    <x v="3908"/>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d v="2014-09-11T08:37:22"/>
    <x v="3909"/>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d v="2015-09-07T18:09:57"/>
    <x v="3910"/>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d v="2014-11-26T20:29:37"/>
    <x v="3911"/>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d v="2015-04-25T04:35:00"/>
    <x v="3912"/>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d v="2015-11-30T06:04:09"/>
    <x v="3913"/>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d v="2015-05-10T22:59:00"/>
    <x v="3914"/>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d v="2016-06-01T23:38:29"/>
    <x v="3915"/>
  </r>
  <r>
    <n v="3916"/>
    <s v="Final exam"/>
    <s v="We're a small group of University students who need a little help making our final exam production the best product possible."/>
    <n v="2000"/>
    <n v="0"/>
    <x v="2"/>
    <s v="DK"/>
    <s v="DKK"/>
    <n v="1464952752"/>
    <n v="1462360752"/>
    <b v="0"/>
    <n v="0"/>
    <b v="0"/>
    <s v="theater/plays"/>
    <n v="0"/>
    <e v="#DIV/0!"/>
    <x v="1"/>
    <s v="plays"/>
    <d v="2016-06-03T11:19:12"/>
    <x v="3916"/>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d v="2014-09-11T12:39:21"/>
    <x v="3917"/>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d v="2014-08-04T16:00:00"/>
    <x v="3918"/>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d v="2016-01-18T00:00:00"/>
    <x v="3919"/>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d v="2016-11-13T10:17:40"/>
    <x v="392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d v="2014-10-26T18:00:00"/>
    <x v="3921"/>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d v="2015-03-02T23:00:00"/>
    <x v="3922"/>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d v="2015-04-09T23:31:11"/>
    <x v="3923"/>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d v="2014-06-26T23:02:02"/>
    <x v="3924"/>
  </r>
  <r>
    <n v="3925"/>
    <s v="Help Save High School Theater"/>
    <s v="Help Save High School Theater Program_x000a_Your donations will be used to purchase props, build sets, and costumes."/>
    <n v="150"/>
    <n v="15"/>
    <x v="2"/>
    <s v="US"/>
    <s v="USD"/>
    <n v="1406753639"/>
    <n v="1404161639"/>
    <b v="0"/>
    <n v="3"/>
    <b v="0"/>
    <s v="theater/plays"/>
    <n v="0.1"/>
    <n v="5"/>
    <x v="1"/>
    <s v="plays"/>
    <d v="2014-07-30T20:53:59"/>
    <x v="3925"/>
  </r>
  <r>
    <n v="3926"/>
    <s v="Caryl Churchill's 'Top Girls' - NSW HSC Text"/>
    <s v="Producing syllabus-relevant theatre targeted to HSC students on the NSW Central Coast"/>
    <n v="5000"/>
    <n v="15"/>
    <x v="2"/>
    <s v="AU"/>
    <s v="AUD"/>
    <n v="1419645748"/>
    <n v="1417053748"/>
    <b v="0"/>
    <n v="1"/>
    <b v="0"/>
    <s v="theater/plays"/>
    <n v="3.0000000000000001E-3"/>
    <n v="15"/>
    <x v="1"/>
    <s v="plays"/>
    <d v="2014-12-27T02:02:28"/>
    <x v="3926"/>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d v="2014-08-09T06:25:04"/>
    <x v="3927"/>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d v="2015-10-16T04:59:00"/>
    <x v="3928"/>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d v="2016-09-18T19:51:05"/>
    <x v="3929"/>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d v="2016-04-01T06:00:00"/>
    <x v="393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d v="2015-09-06T03:38:27"/>
    <x v="3931"/>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d v="2016-03-16T03:02:44"/>
    <x v="3932"/>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d v="2016-07-17T00:43:00"/>
    <x v="3933"/>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d v="2015-10-01T13:00:00"/>
    <x v="3934"/>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d v="2015-10-04T15:45:46"/>
    <x v="3935"/>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d v="2016-12-01T07:18:40"/>
    <x v="3936"/>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d v="2016-07-11T15:09:20"/>
    <x v="3937"/>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d v="2015-06-27T21:44:14"/>
    <x v="3938"/>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d v="2014-10-07T04:30:00"/>
    <x v="3939"/>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d v="2015-01-02T11:49:11"/>
    <x v="3940"/>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d v="2014-11-25T01:00:00"/>
    <x v="3941"/>
  </r>
  <r>
    <n v="3942"/>
    <s v="Epic Proportions"/>
    <s v="In the 30's, two brothers, Benny and Phil, who go to the Arizona desert to be extras in a huge Biblical epic. Riotous comedy!"/>
    <n v="1200"/>
    <n v="0"/>
    <x v="2"/>
    <s v="US"/>
    <s v="USD"/>
    <n v="1434490914"/>
    <n v="1429306914"/>
    <b v="0"/>
    <n v="0"/>
    <b v="0"/>
    <s v="theater/plays"/>
    <n v="0"/>
    <e v="#DIV/0!"/>
    <x v="1"/>
    <s v="plays"/>
    <d v="2015-06-16T21:41:54"/>
    <x v="3942"/>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d v="2015-11-02T16:50:00"/>
    <x v="3943"/>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d v="2015-08-27T15:54:35"/>
    <x v="3944"/>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d v="2015-05-15T19:14:28"/>
    <x v="3945"/>
  </r>
  <r>
    <n v="3946"/>
    <s v="DR. Mecurio's Mythical Marvels &amp; Beastiry"/>
    <s v="Dr. Mecurio's is an original work of fantasy designed and written for the stage."/>
    <n v="6000"/>
    <n v="195"/>
    <x v="2"/>
    <s v="US"/>
    <s v="USD"/>
    <n v="1425110400"/>
    <n v="1422388822"/>
    <b v="0"/>
    <n v="5"/>
    <b v="0"/>
    <s v="theater/plays"/>
    <n v="3.2500000000000001E-2"/>
    <n v="39"/>
    <x v="1"/>
    <s v="plays"/>
    <d v="2015-02-28T08:00:00"/>
    <x v="3946"/>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d v="2016-10-02T03:25:44"/>
    <x v="3947"/>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d v="2014-09-07T07:48:43"/>
    <x v="3948"/>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d v="2015-02-11T02:53:41"/>
    <x v="3949"/>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d v="2016-04-08T18:35:00"/>
    <x v="395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d v="2016-05-03T18:49:02"/>
    <x v="3951"/>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d v="2015-10-26T18:58:10"/>
    <x v="3952"/>
  </r>
  <r>
    <n v="3953"/>
    <s v="A Time Pirate's Love"/>
    <s v="Actors and actresses are needed to help me create a stage play. A stage play needs to be adapted from the book I wrote."/>
    <n v="17600"/>
    <n v="0"/>
    <x v="2"/>
    <s v="US"/>
    <s v="USD"/>
    <n v="1469834940"/>
    <n v="1467162586"/>
    <b v="0"/>
    <n v="0"/>
    <b v="0"/>
    <s v="theater/plays"/>
    <n v="0"/>
    <e v="#DIV/0!"/>
    <x v="1"/>
    <s v="plays"/>
    <d v="2016-07-29T23:29:00"/>
    <x v="3953"/>
  </r>
  <r>
    <n v="3954"/>
    <s v="City of Joy"/>
    <s v="Despite hunger and conditions of a Calcutta slum, the people there know that life is precious. They have named it â€˜City of Joy.â€™"/>
    <n v="25000"/>
    <n v="0"/>
    <x v="2"/>
    <s v="CA"/>
    <s v="CAD"/>
    <n v="1405352264"/>
    <n v="1400168264"/>
    <b v="0"/>
    <n v="0"/>
    <b v="0"/>
    <s v="theater/plays"/>
    <n v="0"/>
    <e v="#DIV/0!"/>
    <x v="1"/>
    <s v="plays"/>
    <d v="2014-07-14T15:37:44"/>
    <x v="395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d v="2015-11-28T21:22:21"/>
    <x v="3955"/>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d v="2016-04-25T00:20:00"/>
    <x v="3956"/>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d v="2016-07-08T23:25:54"/>
    <x v="3957"/>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d v="2014-08-02T14:00:00"/>
    <x v="3958"/>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d v="2014-09-28T18:55:56"/>
    <x v="3959"/>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d v="2016-01-03T20:17:36"/>
    <x v="3960"/>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d v="2014-05-08T21:23:30"/>
    <x v="3961"/>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d v="2015-11-28T14:54:54"/>
    <x v="3962"/>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d v="2015-11-18T04:41:57"/>
    <x v="3963"/>
  </r>
  <r>
    <n v="3964"/>
    <s v="MAMA'Z BA-B: The StagePlay"/>
    <s v="&quot;MAMA'Z BA-B&quot; is the story of Marcus Williams who struggles to find a place for himself as a young black male."/>
    <n v="2000"/>
    <n v="126"/>
    <x v="2"/>
    <s v="US"/>
    <s v="USD"/>
    <n v="1429460386"/>
    <n v="1424279986"/>
    <b v="0"/>
    <n v="3"/>
    <b v="0"/>
    <s v="theater/plays"/>
    <n v="6.3E-2"/>
    <n v="42"/>
    <x v="1"/>
    <s v="plays"/>
    <d v="2015-04-19T16:19:46"/>
    <x v="3964"/>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d v="2016-04-14T04:39:40"/>
    <x v="3965"/>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d v="2014-07-24T02:59:00"/>
    <x v="3966"/>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d v="2017-03-06T06:58:27"/>
    <x v="396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d v="2016-05-22T19:34:33"/>
    <x v="3968"/>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d v="2016-08-29T03:55:00"/>
    <x v="3969"/>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d v="2016-04-17T20:43:31"/>
    <x v="3970"/>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d v="2014-07-21T12:52:06"/>
    <x v="3971"/>
  </r>
  <r>
    <n v="3972"/>
    <s v="Valkyrie Theatre Company"/>
    <s v="We're a horror based theatre company in Oklahoma City beginning our first season of shows."/>
    <n v="1000"/>
    <n v="211"/>
    <x v="2"/>
    <s v="US"/>
    <s v="USD"/>
    <n v="1423186634"/>
    <n v="1418002634"/>
    <b v="0"/>
    <n v="8"/>
    <b v="0"/>
    <s v="theater/plays"/>
    <n v="0.21099999999999999"/>
    <n v="26.375"/>
    <x v="1"/>
    <s v="plays"/>
    <d v="2015-02-06T01:37:14"/>
    <x v="3972"/>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d v="2016-05-09T04:00:00"/>
    <x v="3973"/>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d v="2016-06-02T13:07:28"/>
    <x v="3974"/>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d v="2016-07-13T20:48:18"/>
    <x v="3975"/>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d v="2014-08-01T07:00:00"/>
    <x v="3976"/>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d v="2016-07-22T18:55:32"/>
    <x v="3977"/>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d v="2015-01-31T15:25:53"/>
    <x v="3978"/>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d v="2015-03-29T20:00:00"/>
    <x v="3979"/>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d v="2014-07-05T14:22:27"/>
    <x v="3980"/>
  </r>
  <r>
    <n v="3981"/>
    <s v="BEIRUT, LADY OF LEBANON"/>
    <s v="A Theatrical Production Celebrating the Lebanese Culture and the Human Spirit in Time of War."/>
    <n v="30000"/>
    <n v="1225"/>
    <x v="2"/>
    <s v="US"/>
    <s v="USD"/>
    <n v="1468729149"/>
    <n v="1463545149"/>
    <b v="0"/>
    <n v="7"/>
    <b v="0"/>
    <s v="theater/plays"/>
    <n v="4.0833333333333333E-2"/>
    <n v="175"/>
    <x v="1"/>
    <s v="plays"/>
    <d v="2016-07-17T04:19:09"/>
    <x v="3981"/>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d v="2015-07-07T19:26:20"/>
    <x v="3982"/>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d v="2014-05-20T06:59:00"/>
    <x v="3983"/>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d v="2014-11-08T00:00:00"/>
    <x v="398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d v="2016-02-20T21:05:00"/>
    <x v="3985"/>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d v="2016-05-06T13:04:00"/>
    <x v="3986"/>
  </r>
  <r>
    <n v="3987"/>
    <s v="Write Now 5"/>
    <s v="Write Now 5 is a new writing festival in south east London promoting new work from emerging playwrights."/>
    <n v="400"/>
    <n v="151"/>
    <x v="2"/>
    <s v="GB"/>
    <s v="GBP"/>
    <n v="1400278290"/>
    <n v="1399414290"/>
    <b v="0"/>
    <n v="13"/>
    <b v="0"/>
    <s v="theater/plays"/>
    <n v="0.3775"/>
    <n v="11.615384615384615"/>
    <x v="1"/>
    <s v="plays"/>
    <d v="2014-05-16T22:11:30"/>
    <x v="3987"/>
  </r>
  <r>
    <n v="3988"/>
    <s v="Folk-Tales: What Stories Do Your Folks Tell?"/>
    <s v="An evening of of stories based both in myth and truth."/>
    <n v="1500"/>
    <n v="32"/>
    <x v="2"/>
    <s v="US"/>
    <s v="USD"/>
    <n v="1440813413"/>
    <n v="1439517413"/>
    <b v="0"/>
    <n v="4"/>
    <b v="0"/>
    <s v="theater/plays"/>
    <n v="2.1333333333333333E-2"/>
    <n v="8"/>
    <x v="1"/>
    <s v="plays"/>
    <d v="2015-08-29T01:56:53"/>
    <x v="3988"/>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d v="2015-11-08T18:59:41"/>
    <x v="398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d v="2016-03-02T16:08:13"/>
    <x v="3990"/>
  </r>
  <r>
    <n v="3991"/>
    <s v="NTACTheatre - North Texas Actor's Collaborative Theatre"/>
    <s v="North Texas first actor-driven theatre company needs your help"/>
    <n v="500"/>
    <n v="100"/>
    <x v="2"/>
    <s v="US"/>
    <s v="USD"/>
    <n v="1433086082"/>
    <n v="1430494082"/>
    <b v="0"/>
    <n v="1"/>
    <b v="0"/>
    <s v="theater/plays"/>
    <n v="0.2"/>
    <n v="100"/>
    <x v="1"/>
    <s v="plays"/>
    <d v="2015-05-31T15:28:02"/>
    <x v="3991"/>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d v="2015-12-11T23:34:19"/>
    <x v="3992"/>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d v="2015-05-13T20:45:12"/>
    <x v="3993"/>
  </r>
  <r>
    <n v="3994"/>
    <s v="Poles Apart - A Play in 2 Acts"/>
    <s v="Is Henson willing to dare risk a theatrical speaking tour of his North Pole adventures...and more?"/>
    <n v="2000"/>
    <n v="5"/>
    <x v="2"/>
    <s v="US"/>
    <s v="USD"/>
    <n v="1405761690"/>
    <n v="1403169690"/>
    <b v="0"/>
    <n v="1"/>
    <b v="0"/>
    <s v="theater/plays"/>
    <n v="2.5000000000000001E-3"/>
    <n v="5"/>
    <x v="1"/>
    <s v="plays"/>
    <d v="2014-07-19T09:21:30"/>
    <x v="3994"/>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d v="2015-02-14T11:27:00"/>
    <x v="3995"/>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d v="2014-11-20T16:04:00"/>
    <x v="3996"/>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d v="2015-04-05T08:23:41"/>
    <x v="3997"/>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d v="2015-03-28T22:07:06"/>
    <x v="3998"/>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d v="2014-08-31T19:51:49"/>
    <x v="3999"/>
  </r>
  <r>
    <n v="4000"/>
    <s v="The Escorts"/>
    <s v="An Enticing Trip into the World of Assisted Dying"/>
    <n v="8000"/>
    <n v="10"/>
    <x v="2"/>
    <s v="US"/>
    <s v="USD"/>
    <n v="1462631358"/>
    <n v="1457450958"/>
    <b v="0"/>
    <n v="1"/>
    <b v="0"/>
    <s v="theater/plays"/>
    <n v="1.25E-3"/>
    <n v="10"/>
    <x v="1"/>
    <s v="plays"/>
    <d v="2016-05-07T14:29:18"/>
    <x v="400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d v="2017-03-01T19:00:00"/>
    <x v="4001"/>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d v="2014-09-27T01:02:41"/>
    <x v="4002"/>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d v="2015-02-15T14:05:47"/>
    <x v="4003"/>
  </r>
  <r>
    <n v="4004"/>
    <s v="South Florida Tours"/>
    <s v="Help Launch The Queen Into South Florida!"/>
    <n v="500"/>
    <n v="1"/>
    <x v="2"/>
    <s v="US"/>
    <s v="USD"/>
    <n v="1412740457"/>
    <n v="1410148457"/>
    <b v="0"/>
    <n v="1"/>
    <b v="0"/>
    <s v="theater/plays"/>
    <n v="2E-3"/>
    <n v="1"/>
    <x v="1"/>
    <s v="plays"/>
    <d v="2014-10-08T03:54:17"/>
    <x v="4004"/>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d v="2014-10-20T19:23:05"/>
    <x v="40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d v="2016-02-16T18:33:07"/>
    <x v="4006"/>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d v="2014-08-26T16:28:00"/>
    <x v="4007"/>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d v="2015-07-22T23:08:27"/>
    <x v="4008"/>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d v="2014-09-09T16:49:20"/>
    <x v="4009"/>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d v="2014-10-26T18:29:26"/>
    <x v="4010"/>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d v="2015-01-28T13:04:38"/>
    <x v="4011"/>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d v="2015-05-02T13:04:09"/>
    <x v="4012"/>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d v="2015-02-16T07:13:43"/>
    <x v="401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d v="2016-03-05T05:54:29"/>
    <x v="4014"/>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d v="2015-07-19T18:44:23"/>
    <x v="4015"/>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d v="2014-09-17T20:56:40"/>
    <x v="4016"/>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d v="2014-09-04T16:07:54"/>
    <x v="4017"/>
  </r>
  <r>
    <n v="4018"/>
    <s v="Time Please Fringe"/>
    <s v="Funding for a production of Time Please at the Brighton Fringe 2017... and beyond."/>
    <n v="1500"/>
    <n v="130"/>
    <x v="2"/>
    <s v="GB"/>
    <s v="GBP"/>
    <n v="1475877108"/>
    <n v="1473285108"/>
    <b v="0"/>
    <n v="4"/>
    <b v="0"/>
    <s v="theater/plays"/>
    <n v="8.666666666666667E-2"/>
    <n v="32.5"/>
    <x v="1"/>
    <s v="plays"/>
    <d v="2016-10-07T21:51:48"/>
    <x v="401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d v="2016-04-15T16:28:00"/>
    <x v="4019"/>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d v="2015-03-24T03:34:59"/>
    <x v="4020"/>
  </r>
  <r>
    <n v="4021"/>
    <s v="Angels in Houston"/>
    <s v="Help a group of actors end bigotry in Houston, TX by supporting a  full production of Angels in America."/>
    <n v="15000"/>
    <n v="125"/>
    <x v="2"/>
    <s v="US"/>
    <s v="USD"/>
    <n v="1414360358"/>
    <n v="1409176358"/>
    <b v="0"/>
    <n v="2"/>
    <b v="0"/>
    <s v="theater/plays"/>
    <n v="8.3333333333333332E-3"/>
    <n v="62.5"/>
    <x v="1"/>
    <s v="plays"/>
    <d v="2014-10-26T21:52:38"/>
    <x v="4021"/>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d v="2015-02-01T02:54:00"/>
    <x v="4022"/>
  </r>
  <r>
    <n v="4023"/>
    <s v="Forgive &amp; Forget"/>
    <s v="An original gospel stage play that explores the pain and hurt caused by those who struggle to forgive others!"/>
    <n v="7000"/>
    <n v="0"/>
    <x v="2"/>
    <s v="US"/>
    <s v="USD"/>
    <n v="1458860363"/>
    <n v="1454975963"/>
    <b v="0"/>
    <n v="0"/>
    <b v="0"/>
    <s v="theater/plays"/>
    <n v="0"/>
    <e v="#DIV/0!"/>
    <x v="1"/>
    <s v="plays"/>
    <d v="2016-03-24T22:59:23"/>
    <x v="40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d v="2015-08-31T16:04:57"/>
    <x v="4024"/>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d v="2015-07-26T05:42:16"/>
    <x v="4025"/>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d v="2015-12-04T16:43:59"/>
    <x v="4026"/>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d v="2017-02-23T01:00:00"/>
    <x v="4027"/>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d v="2014-06-05T22:31:40"/>
    <x v="4028"/>
  </r>
  <r>
    <n v="4029"/>
    <s v="Next 2 the Stage"/>
    <s v="A theater complex that educates as we entertain.  We will provide shows that inspire and theater classes that motivate."/>
    <n v="20000"/>
    <n v="0"/>
    <x v="2"/>
    <s v="US"/>
    <s v="USD"/>
    <n v="1450053370"/>
    <n v="1447461370"/>
    <b v="0"/>
    <n v="0"/>
    <b v="0"/>
    <s v="theater/plays"/>
    <n v="0"/>
    <e v="#DIV/0!"/>
    <x v="1"/>
    <s v="plays"/>
    <d v="2015-12-14T00:36:10"/>
    <x v="4029"/>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d v="2016-02-03T18:49:00"/>
    <x v="403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d v="2014-12-18T15:02:44"/>
    <x v="4031"/>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d v="2015-12-15T20:25:16"/>
    <x v="4032"/>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d v="2016-10-02T09:00:00"/>
    <x v="4033"/>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d v="2015-04-03T21:44:10"/>
    <x v="4034"/>
  </r>
  <r>
    <n v="4035"/>
    <s v="The Lost Boy"/>
    <s v="&quot;Stories are where you go to look for the truth of your own life.&quot; (Frank Delaney)"/>
    <n v="10000"/>
    <n v="3685"/>
    <x v="2"/>
    <s v="US"/>
    <s v="USD"/>
    <n v="1413925887"/>
    <n v="1411333887"/>
    <b v="0"/>
    <n v="25"/>
    <b v="0"/>
    <s v="theater/plays"/>
    <n v="0.36849999999999999"/>
    <n v="147.4"/>
    <x v="1"/>
    <s v="plays"/>
    <d v="2014-10-21T21:11:27"/>
    <x v="4035"/>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d v="2014-07-01T22:30:00"/>
    <x v="4036"/>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d v="2016-05-24T14:25:00"/>
    <x v="4037"/>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d v="2014-10-17T19:10:10"/>
    <x v="4038"/>
  </r>
  <r>
    <n v="4039"/>
    <s v="Defiant Entertainment presents: The Park Bench"/>
    <s v="Help stage an original One Act Play that brings awareness to Alzheimer's in its debut performance."/>
    <n v="500"/>
    <n v="300"/>
    <x v="2"/>
    <s v="US"/>
    <s v="USD"/>
    <n v="1448949540"/>
    <n v="1446048367"/>
    <b v="0"/>
    <n v="5"/>
    <b v="0"/>
    <s v="theater/plays"/>
    <n v="0.6"/>
    <n v="60"/>
    <x v="1"/>
    <s v="plays"/>
    <d v="2015-12-01T05:59:00"/>
    <x v="4039"/>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d v="2015-07-18T03:00:00"/>
    <x v="4040"/>
  </r>
  <r>
    <n v="4041"/>
    <s v="In the Land of Gold"/>
    <s v="A bold, colouful, vibrant play centred around the last remaining monarchy of Africa."/>
    <n v="5000"/>
    <n v="21"/>
    <x v="2"/>
    <s v="GB"/>
    <s v="GBP"/>
    <n v="1473160954"/>
    <n v="1467976954"/>
    <b v="0"/>
    <n v="2"/>
    <b v="0"/>
    <s v="theater/plays"/>
    <n v="4.1999999999999997E-3"/>
    <n v="10.5"/>
    <x v="1"/>
    <s v="plays"/>
    <d v="2016-09-06T11:22:34"/>
    <x v="4041"/>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d v="2015-01-20T19:16:00"/>
    <x v="4042"/>
  </r>
  <r>
    <n v="4043"/>
    <s v="Not making potato salad here!"/>
    <s v="This could be my last play, need to bring my son out to see it before it's over.  Need to fly him here from BC"/>
    <n v="300"/>
    <n v="0"/>
    <x v="2"/>
    <s v="CA"/>
    <s v="CAD"/>
    <n v="1416524325"/>
    <n v="1415228325"/>
    <b v="0"/>
    <n v="0"/>
    <b v="0"/>
    <s v="theater/plays"/>
    <n v="0"/>
    <e v="#DIV/0!"/>
    <x v="1"/>
    <s v="plays"/>
    <d v="2014-11-20T22:58:45"/>
    <x v="4043"/>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d v="2015-04-10T05:00:00"/>
    <x v="4044"/>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d v="2014-08-21T04:49:49"/>
    <x v="4045"/>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d v="2014-10-22T15:36:50"/>
    <x v="4046"/>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d v="2015-01-11T01:00:00"/>
    <x v="4047"/>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d v="2016-04-11T11:13:07"/>
    <x v="4048"/>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d v="2015-07-14T23:00:15"/>
    <x v="4049"/>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d v="2014-10-23T15:16:31"/>
    <x v="4050"/>
  </r>
  <r>
    <n v="4051"/>
    <s v="Phantom of the Kun Opera"/>
    <s v="It is a heart-breaking life story of Wu family who tries to preserve the gem of Chinese Kun Opera through generations."/>
    <n v="500"/>
    <n v="0"/>
    <x v="2"/>
    <s v="US"/>
    <s v="USD"/>
    <n v="1399618380"/>
    <n v="1399058797"/>
    <b v="0"/>
    <n v="0"/>
    <b v="0"/>
    <s v="theater/plays"/>
    <n v="0"/>
    <e v="#DIV/0!"/>
    <x v="1"/>
    <s v="plays"/>
    <d v="2014-05-09T06:53:00"/>
    <x v="4051"/>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d v="2014-10-13T21:05:16"/>
    <x v="4052"/>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d v="2014-11-15T20:00:00"/>
    <x v="4053"/>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d v="2016-10-01T04:00:00"/>
    <x v="4054"/>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d v="2014-06-19T15:33:51"/>
    <x v="4055"/>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d v="2016-07-03T19:59:00"/>
    <x v="4056"/>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d v="2015-11-25T23:00:00"/>
    <x v="4057"/>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d v="2016-04-01T03:59:00"/>
    <x v="4058"/>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d v="2014-09-16T03:00:00"/>
    <x v="4059"/>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d v="2014-06-23T16:00:00"/>
    <x v="4060"/>
  </r>
  <r>
    <n v="4061"/>
    <s v="PRODUCE the Stage Play SKYLAR'S SYNDROME by Gavin Kayner"/>
    <s v="SKYLAR'S SYNDROME is a tremendous psychodrama by master playwright Gavin Kayner!"/>
    <n v="525"/>
    <n v="0"/>
    <x v="2"/>
    <s v="US"/>
    <s v="USD"/>
    <n v="1461205423"/>
    <n v="1456025023"/>
    <b v="0"/>
    <n v="0"/>
    <b v="0"/>
    <s v="theater/plays"/>
    <n v="0"/>
    <e v="#DIV/0!"/>
    <x v="1"/>
    <s v="plays"/>
    <d v="2016-04-21T02:23:43"/>
    <x v="4061"/>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d v="2016-07-02T17:44:28"/>
    <x v="4062"/>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d v="2014-06-27T16:21:24"/>
    <x v="406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d v="2015-04-29T14:07:06"/>
    <x v="4064"/>
  </r>
  <r>
    <n v="4065"/>
    <s v="A Midsummer's Night's Dream"/>
    <s v="A classical/ fantasy version of midsummers done by professionally trained actors in Tulsa!"/>
    <n v="4000"/>
    <n v="27"/>
    <x v="2"/>
    <s v="US"/>
    <s v="USD"/>
    <n v="1407883811"/>
    <n v="1405291811"/>
    <b v="0"/>
    <n v="4"/>
    <b v="0"/>
    <s v="theater/plays"/>
    <n v="6.7499999999999999E-3"/>
    <n v="6.75"/>
    <x v="1"/>
    <s v="plays"/>
    <d v="2014-08-12T22:50:11"/>
    <x v="4065"/>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d v="2016-05-19T00:56:28"/>
    <x v="4066"/>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d v="2015-09-28T02:49:10"/>
    <x v="4067"/>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d v="2017-01-13T23:05:00"/>
    <x v="4068"/>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d v="2015-02-28T12:00:00"/>
    <x v="4069"/>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d v="2015-03-01T03:00:00"/>
    <x v="407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d v="2016-12-26T19:18:51"/>
    <x v="407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d v="2014-08-21T18:35:11"/>
    <x v="4072"/>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d v="2015-05-09T04:00:00"/>
    <x v="4073"/>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d v="2015-11-05T14:16:15"/>
    <x v="4074"/>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d v="2014-06-30T17:28:00"/>
    <x v="4075"/>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d v="2014-10-21T19:51:00"/>
    <x v="4076"/>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d v="2016-12-21T17:03:14"/>
    <x v="4077"/>
  </r>
  <r>
    <n v="4078"/>
    <s v="Theatre Memoire"/>
    <s v="Theatre Memoire are a High Wycombe based theatre company. Performing plays about multi-culturalism and interconectedness."/>
    <n v="250"/>
    <n v="0"/>
    <x v="2"/>
    <s v="GB"/>
    <s v="GBP"/>
    <n v="1485543242"/>
    <n v="1482951242"/>
    <b v="0"/>
    <n v="0"/>
    <b v="0"/>
    <s v="theater/plays"/>
    <n v="0"/>
    <e v="#DIV/0!"/>
    <x v="1"/>
    <s v="plays"/>
    <d v="2017-01-27T18:54:02"/>
    <x v="4078"/>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d v="2016-06-19T22:32:01"/>
    <x v="4079"/>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d v="2016-06-14T18:54:00"/>
    <x v="408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d v="2015-03-08T12:57:05"/>
    <x v="4081"/>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d v="2015-11-14T23:00:00"/>
    <x v="4082"/>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d v="2016-01-14T18:16:56"/>
    <x v="4083"/>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d v="2016-10-09T10:28:26"/>
    <x v="4084"/>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d v="2015-03-24T03:59:00"/>
    <x v="4085"/>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d v="2015-11-21T04:00:00"/>
    <x v="4086"/>
  </r>
  <r>
    <n v="4087"/>
    <s v="Stage Production &quot;The Nail Shop&quot;"/>
    <s v="Comedy Stage Play"/>
    <n v="9600"/>
    <n v="0"/>
    <x v="2"/>
    <s v="US"/>
    <s v="USD"/>
    <n v="1468777786"/>
    <n v="1466185786"/>
    <b v="0"/>
    <n v="0"/>
    <b v="0"/>
    <s v="theater/plays"/>
    <n v="0"/>
    <e v="#DIV/0!"/>
    <x v="1"/>
    <s v="plays"/>
    <d v="2016-07-17T17:49:46"/>
    <x v="4087"/>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d v="2015-01-16T10:26:00"/>
    <x v="4088"/>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d v="2015-05-31T17:35:00"/>
    <x v="4089"/>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d v="2015-08-07T15:00:00"/>
    <x v="409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d v="2015-01-16T12:09:11"/>
    <x v="409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d v="2015-04-05T03:40:47"/>
    <x v="4092"/>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d v="2015-08-22T19:34:53"/>
    <x v="409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d v="2014-10-22T04:59:00"/>
    <x v="4094"/>
  </r>
  <r>
    <n v="4095"/>
    <s v="LOPE ENAMORADO"/>
    <s v="Proyecto teatral dirigido por MartÃ­n Acosta que habla y reflexiona sobre el amor y su naturaleza."/>
    <n v="30000"/>
    <n v="800"/>
    <x v="2"/>
    <s v="MX"/>
    <s v="MXN"/>
    <n v="1482108350"/>
    <n v="1479516350"/>
    <b v="0"/>
    <n v="1"/>
    <b v="0"/>
    <s v="theater/plays"/>
    <n v="2.6666666666666668E-2"/>
    <n v="800"/>
    <x v="1"/>
    <s v="plays"/>
    <d v="2016-12-19T00:45:50"/>
    <x v="4095"/>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d v="2017-02-28T08:51:00"/>
    <x v="4096"/>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d v="2016-01-31T23:55:00"/>
    <x v="4097"/>
  </r>
  <r>
    <n v="4098"/>
    <s v="Life is simple"/>
    <s v="Community Youth play, written by and performed by the youth about finding joy in the simple things in life"/>
    <n v="75000"/>
    <n v="0"/>
    <x v="2"/>
    <s v="US"/>
    <s v="USD"/>
    <n v="1465060797"/>
    <n v="1462468797"/>
    <b v="0"/>
    <n v="0"/>
    <b v="0"/>
    <s v="theater/plays"/>
    <n v="0"/>
    <e v="#DIV/0!"/>
    <x v="1"/>
    <s v="plays"/>
    <d v="2016-06-04T17:19:57"/>
    <x v="4098"/>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d v="2016-09-02T20:24:33"/>
    <x v="4099"/>
  </r>
  <r>
    <n v="4100"/>
    <s v="America is at the Mall: A Play in Three Acts"/>
    <s v="How does war change a family?  A peek into one family's kitchen as their soldier fights in Iraq."/>
    <n v="270"/>
    <n v="0"/>
    <x v="2"/>
    <s v="US"/>
    <s v="USD"/>
    <n v="1414205990"/>
    <n v="1413341990"/>
    <b v="0"/>
    <n v="0"/>
    <b v="0"/>
    <s v="theater/plays"/>
    <n v="0"/>
    <e v="#DIV/0!"/>
    <x v="1"/>
    <s v="plays"/>
    <d v="2014-10-25T02:59:50"/>
    <x v="410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d v="2017-01-25T21:41:22"/>
    <x v="4101"/>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d v="2016-05-15T20:21:13"/>
    <x v="4102"/>
  </r>
  <r>
    <n v="4103"/>
    <s v="Weather Men"/>
    <s v="Weather Men is a play, written by Nathan Black.  A comedy/drama that explores the question of 'why people stay together?'"/>
    <n v="1000"/>
    <n v="100"/>
    <x v="2"/>
    <s v="US"/>
    <s v="USD"/>
    <n v="1440613920"/>
    <n v="1435953566"/>
    <b v="0"/>
    <n v="6"/>
    <b v="0"/>
    <s v="theater/plays"/>
    <n v="0.1"/>
    <n v="16.666666666666668"/>
    <x v="1"/>
    <s v="plays"/>
    <d v="2015-08-26T18:32:00"/>
    <x v="4103"/>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d v="2016-10-27T06:40:34"/>
    <x v="410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d v="2016-12-26T00:15:09"/>
    <x v="4105"/>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d v="2015-04-02T01:00:00"/>
    <x v="4106"/>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d v="2014-09-24T22:00:01"/>
    <x v="4107"/>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d v="2017-03-03T05:00:00"/>
    <x v="4108"/>
  </r>
  <r>
    <n v="4109"/>
    <s v="Jack the Lad"/>
    <s v="Jack the Lad - a new play that explores how far the boundaries of friendship will stretch when morality and loyalties clash."/>
    <n v="500"/>
    <n v="0"/>
    <x v="2"/>
    <s v="GB"/>
    <s v="GBP"/>
    <n v="1448805404"/>
    <n v="1446209804"/>
    <b v="0"/>
    <n v="0"/>
    <b v="0"/>
    <s v="theater/plays"/>
    <n v="0"/>
    <e v="#DIV/0!"/>
    <x v="1"/>
    <s v="plays"/>
    <d v="2015-11-29T13:56:44"/>
    <x v="4109"/>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d v="2016-07-21T15:02:31"/>
    <x v="4110"/>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d v="2015-02-24T03:15:40"/>
    <x v="4111"/>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d v="2016-02-28T00:00:00"/>
    <x v="411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d v="2016-01-08T06:34:00"/>
    <x v="41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146161-4F33-4541-8EC5-5D9376137654}"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pivotFields count="18">
    <pivotField showAll="0"/>
    <pivotField showAll="0"/>
    <pivotField showAll="0"/>
    <pivotField showAll="0"/>
    <pivotField showAll="0"/>
    <pivotField axis="axisCol" dataField="1" showAll="0">
      <items count="5">
        <item x="0"/>
        <item x="2"/>
        <item x="1"/>
        <item x="3"/>
        <item t="default"/>
      </items>
    </pivotField>
    <pivotField showAll="0"/>
    <pivotField showAll="0"/>
    <pivotField showAll="0"/>
    <pivotField showAll="0"/>
    <pivotField showAll="0"/>
    <pivotField showAll="0"/>
    <pivotField showAll="0"/>
    <pivotField showAll="0"/>
    <pivotField numFmtId="10"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9834EC3-2AA8-4DE1-95B3-693CEC349F61}" name="PivotTable2"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46"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10"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96268B1-47C2-49AF-AF5B-45E3F62A4CA1}" name="PivotTable6"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0"/>
        <item x="2"/>
        <item x="1"/>
        <item x="3"/>
        <item t="default"/>
      </items>
    </pivotField>
    <pivotField showAll="0"/>
    <pivotField showAll="0"/>
    <pivotField showAll="0"/>
    <pivotField showAll="0"/>
    <pivotField showAll="0"/>
    <pivotField showAll="0"/>
    <pivotField showAll="0"/>
    <pivotField showAll="0"/>
    <pivotField numFmtId="10" showAll="0"/>
    <pivotField showAll="0"/>
    <pivotField axis="axisPage" showAll="0">
      <items count="10">
        <item x="0"/>
        <item x="7"/>
        <item x="6"/>
        <item x="5"/>
        <item x="4"/>
        <item x="8"/>
        <item x="3"/>
        <item x="2"/>
        <item x="1"/>
        <item t="default"/>
      </items>
    </pivotField>
    <pivotField showAll="0"/>
    <pivotField numFmtId="171" showAll="0"/>
    <pivotField axis="axisRow" numFmtId="171"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9"/>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tabSelected="1" zoomScale="85" zoomScaleNormal="85" workbookViewId="0">
      <selection activeCell="C50" sqref="C50"/>
    </sheetView>
  </sheetViews>
  <sheetFormatPr defaultRowHeight="14.4" x14ac:dyDescent="0.3"/>
  <cols>
    <col min="2" max="2" width="38.44140625" style="3" customWidth="1"/>
    <col min="3" max="3" width="40.33203125" style="3" customWidth="1"/>
    <col min="4" max="4" width="10.33203125" bestFit="1"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41.109375" customWidth="1"/>
    <col min="15" max="15" width="20.33203125" style="6" bestFit="1" customWidth="1"/>
    <col min="16" max="16" width="17.21875" style="8" bestFit="1" customWidth="1"/>
    <col min="17" max="17" width="11.44140625" bestFit="1" customWidth="1"/>
    <col min="18" max="18" width="16.109375" bestFit="1" customWidth="1"/>
    <col min="19" max="19" width="21.88671875" style="12" bestFit="1" customWidth="1"/>
    <col min="20" max="20" width="23.33203125" style="12" bestFit="1" customWidth="1"/>
  </cols>
  <sheetData>
    <row r="1" spans="1:20" ht="13.8" customHeight="1"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7" t="s">
        <v>8307</v>
      </c>
      <c r="Q1" s="1" t="s">
        <v>8308</v>
      </c>
      <c r="R1" s="1" t="s">
        <v>8309</v>
      </c>
      <c r="S1" s="13" t="s">
        <v>8366</v>
      </c>
      <c r="T1" s="13" t="s">
        <v>8365</v>
      </c>
    </row>
    <row r="2" spans="1:20" ht="43.2" hidden="1" x14ac:dyDescent="0.3">
      <c r="A2">
        <v>0</v>
      </c>
      <c r="B2" s="3" t="s">
        <v>2</v>
      </c>
      <c r="C2" s="3" t="s">
        <v>4111</v>
      </c>
      <c r="D2">
        <v>8500</v>
      </c>
      <c r="E2">
        <v>11633</v>
      </c>
      <c r="F2" t="s">
        <v>8219</v>
      </c>
      <c r="G2" t="s">
        <v>8224</v>
      </c>
      <c r="H2" t="s">
        <v>8246</v>
      </c>
      <c r="I2">
        <v>1437620400</v>
      </c>
      <c r="J2">
        <v>1434931811</v>
      </c>
      <c r="K2" t="b">
        <v>0</v>
      </c>
      <c r="L2">
        <v>182</v>
      </c>
      <c r="M2" t="b">
        <v>1</v>
      </c>
      <c r="N2" t="s">
        <v>8265</v>
      </c>
      <c r="O2" s="6">
        <f>E2/D2</f>
        <v>1.3685882352941177</v>
      </c>
      <c r="P2" s="8">
        <f>E2/L2</f>
        <v>63.917582417582416</v>
      </c>
      <c r="Q2" t="s">
        <v>8310</v>
      </c>
      <c r="R2" t="s">
        <v>8311</v>
      </c>
      <c r="S2" s="12">
        <f>((((I2/60)/60)/24)+DATE(1970,1,1))</f>
        <v>42208.125</v>
      </c>
      <c r="T2" s="12">
        <f>((((J2/60)/60)/24)+DATE(1970,1,1))</f>
        <v>42177.007071759261</v>
      </c>
    </row>
    <row r="3" spans="1:20" ht="28.8" hidden="1" x14ac:dyDescent="0.3">
      <c r="A3">
        <v>1</v>
      </c>
      <c r="B3" s="3" t="s">
        <v>3</v>
      </c>
      <c r="C3" s="3" t="s">
        <v>4112</v>
      </c>
      <c r="D3">
        <v>10275</v>
      </c>
      <c r="E3">
        <v>14653</v>
      </c>
      <c r="F3" t="s">
        <v>8219</v>
      </c>
      <c r="G3" t="s">
        <v>8224</v>
      </c>
      <c r="H3" t="s">
        <v>8246</v>
      </c>
      <c r="I3">
        <v>1488464683</v>
      </c>
      <c r="J3">
        <v>1485872683</v>
      </c>
      <c r="K3" t="b">
        <v>0</v>
      </c>
      <c r="L3">
        <v>79</v>
      </c>
      <c r="M3" t="b">
        <v>1</v>
      </c>
      <c r="N3" t="s">
        <v>8265</v>
      </c>
      <c r="O3" s="6">
        <f>E3/D3</f>
        <v>1.4260827250608272</v>
      </c>
      <c r="P3" s="8">
        <f>E3/L3</f>
        <v>185.48101265822785</v>
      </c>
      <c r="Q3" t="s">
        <v>8310</v>
      </c>
      <c r="R3" t="s">
        <v>8311</v>
      </c>
      <c r="S3" s="12">
        <f>((((I3/60)/60)/24)+DATE(1970,1,1))</f>
        <v>42796.600497685184</v>
      </c>
      <c r="T3" s="12">
        <f>((((J3/60)/60)/24)+DATE(1970,1,1))</f>
        <v>42766.600497685184</v>
      </c>
    </row>
    <row r="4" spans="1:20" ht="43.2" x14ac:dyDescent="0.3">
      <c r="A4">
        <v>2</v>
      </c>
      <c r="B4" s="3" t="s">
        <v>4</v>
      </c>
      <c r="C4" s="3" t="s">
        <v>4113</v>
      </c>
      <c r="D4">
        <v>500</v>
      </c>
      <c r="E4">
        <v>525</v>
      </c>
      <c r="F4" t="s">
        <v>8219</v>
      </c>
      <c r="G4" t="s">
        <v>8225</v>
      </c>
      <c r="H4" t="s">
        <v>8247</v>
      </c>
      <c r="I4">
        <v>1455555083</v>
      </c>
      <c r="J4">
        <v>1454691083</v>
      </c>
      <c r="K4" t="b">
        <v>0</v>
      </c>
      <c r="L4">
        <v>35</v>
      </c>
      <c r="M4" t="b">
        <v>1</v>
      </c>
      <c r="N4" t="s">
        <v>8265</v>
      </c>
      <c r="O4" s="6">
        <f>E4/D4</f>
        <v>1.05</v>
      </c>
      <c r="P4" s="8">
        <f>E4/L4</f>
        <v>15</v>
      </c>
      <c r="Q4" t="s">
        <v>8310</v>
      </c>
      <c r="R4" t="s">
        <v>8311</v>
      </c>
      <c r="S4" s="12">
        <f>((((I4/60)/60)/24)+DATE(1970,1,1))</f>
        <v>42415.702349537038</v>
      </c>
      <c r="T4" s="12">
        <f>((((J4/60)/60)/24)+DATE(1970,1,1))</f>
        <v>42405.702349537038</v>
      </c>
    </row>
    <row r="5" spans="1:20" ht="28.8" hidden="1" x14ac:dyDescent="0.3">
      <c r="A5">
        <v>3</v>
      </c>
      <c r="B5" s="3" t="s">
        <v>5</v>
      </c>
      <c r="C5" s="3" t="s">
        <v>4114</v>
      </c>
      <c r="D5">
        <v>10000</v>
      </c>
      <c r="E5">
        <v>10390</v>
      </c>
      <c r="F5" t="s">
        <v>8219</v>
      </c>
      <c r="G5" t="s">
        <v>8224</v>
      </c>
      <c r="H5" t="s">
        <v>8246</v>
      </c>
      <c r="I5">
        <v>1407414107</v>
      </c>
      <c r="J5">
        <v>1404822107</v>
      </c>
      <c r="K5" t="b">
        <v>0</v>
      </c>
      <c r="L5">
        <v>150</v>
      </c>
      <c r="M5" t="b">
        <v>1</v>
      </c>
      <c r="N5" t="s">
        <v>8265</v>
      </c>
      <c r="O5" s="6">
        <f>E5/D5</f>
        <v>1.0389999999999999</v>
      </c>
      <c r="P5" s="8">
        <f>E5/L5</f>
        <v>69.266666666666666</v>
      </c>
      <c r="Q5" t="s">
        <v>8310</v>
      </c>
      <c r="R5" t="s">
        <v>8311</v>
      </c>
      <c r="S5" s="12">
        <f>((((I5/60)/60)/24)+DATE(1970,1,1))</f>
        <v>41858.515127314815</v>
      </c>
      <c r="T5" s="12">
        <f>((((J5/60)/60)/24)+DATE(1970,1,1))</f>
        <v>41828.515127314815</v>
      </c>
    </row>
    <row r="6" spans="1:20" ht="57.6" hidden="1" x14ac:dyDescent="0.3">
      <c r="A6">
        <v>4</v>
      </c>
      <c r="B6" s="3" t="s">
        <v>6</v>
      </c>
      <c r="C6" s="3" t="s">
        <v>4115</v>
      </c>
      <c r="D6">
        <v>44000</v>
      </c>
      <c r="E6">
        <v>54116.28</v>
      </c>
      <c r="F6" t="s">
        <v>8219</v>
      </c>
      <c r="G6" t="s">
        <v>8224</v>
      </c>
      <c r="H6" t="s">
        <v>8246</v>
      </c>
      <c r="I6">
        <v>1450555279</v>
      </c>
      <c r="J6">
        <v>1447963279</v>
      </c>
      <c r="K6" t="b">
        <v>0</v>
      </c>
      <c r="L6">
        <v>284</v>
      </c>
      <c r="M6" t="b">
        <v>1</v>
      </c>
      <c r="N6" t="s">
        <v>8265</v>
      </c>
      <c r="O6" s="6">
        <f>E6/D6</f>
        <v>1.2299154545454545</v>
      </c>
      <c r="P6" s="8">
        <f>E6/L6</f>
        <v>190.55028169014085</v>
      </c>
      <c r="Q6" t="s">
        <v>8310</v>
      </c>
      <c r="R6" t="s">
        <v>8311</v>
      </c>
      <c r="S6" s="12">
        <f>((((I6/60)/60)/24)+DATE(1970,1,1))</f>
        <v>42357.834247685183</v>
      </c>
      <c r="T6" s="12">
        <f>((((J6/60)/60)/24)+DATE(1970,1,1))</f>
        <v>42327.834247685183</v>
      </c>
    </row>
    <row r="7" spans="1:20" ht="43.2" hidden="1" x14ac:dyDescent="0.3">
      <c r="A7">
        <v>5</v>
      </c>
      <c r="B7" s="3" t="s">
        <v>7</v>
      </c>
      <c r="C7" s="3" t="s">
        <v>4116</v>
      </c>
      <c r="D7">
        <v>3999</v>
      </c>
      <c r="E7">
        <v>4390</v>
      </c>
      <c r="F7" t="s">
        <v>8219</v>
      </c>
      <c r="G7" t="s">
        <v>8224</v>
      </c>
      <c r="H7" t="s">
        <v>8246</v>
      </c>
      <c r="I7">
        <v>1469770500</v>
      </c>
      <c r="J7">
        <v>1468362207</v>
      </c>
      <c r="K7" t="b">
        <v>0</v>
      </c>
      <c r="L7">
        <v>47</v>
      </c>
      <c r="M7" t="b">
        <v>1</v>
      </c>
      <c r="N7" t="s">
        <v>8265</v>
      </c>
      <c r="O7" s="6">
        <f>E7/D7</f>
        <v>1.0977744436109027</v>
      </c>
      <c r="P7" s="8">
        <f>E7/L7</f>
        <v>93.40425531914893</v>
      </c>
      <c r="Q7" t="s">
        <v>8310</v>
      </c>
      <c r="R7" t="s">
        <v>8311</v>
      </c>
      <c r="S7" s="12">
        <f>((((I7/60)/60)/24)+DATE(1970,1,1))</f>
        <v>42580.232638888891</v>
      </c>
      <c r="T7" s="12">
        <f>((((J7/60)/60)/24)+DATE(1970,1,1))</f>
        <v>42563.932951388888</v>
      </c>
    </row>
    <row r="8" spans="1:20" ht="43.2" hidden="1" x14ac:dyDescent="0.3">
      <c r="A8">
        <v>6</v>
      </c>
      <c r="B8" s="3" t="s">
        <v>8</v>
      </c>
      <c r="C8" s="3" t="s">
        <v>4117</v>
      </c>
      <c r="D8">
        <v>8000</v>
      </c>
      <c r="E8">
        <v>8519</v>
      </c>
      <c r="F8" t="s">
        <v>8219</v>
      </c>
      <c r="G8" t="s">
        <v>8224</v>
      </c>
      <c r="H8" t="s">
        <v>8246</v>
      </c>
      <c r="I8">
        <v>1402710250</v>
      </c>
      <c r="J8">
        <v>1401846250</v>
      </c>
      <c r="K8" t="b">
        <v>0</v>
      </c>
      <c r="L8">
        <v>58</v>
      </c>
      <c r="M8" t="b">
        <v>1</v>
      </c>
      <c r="N8" t="s">
        <v>8265</v>
      </c>
      <c r="O8" s="6">
        <f>E8/D8</f>
        <v>1.064875</v>
      </c>
      <c r="P8" s="8">
        <f>E8/L8</f>
        <v>146.87931034482759</v>
      </c>
      <c r="Q8" t="s">
        <v>8310</v>
      </c>
      <c r="R8" t="s">
        <v>8311</v>
      </c>
      <c r="S8" s="12">
        <f>((((I8/60)/60)/24)+DATE(1970,1,1))</f>
        <v>41804.072337962964</v>
      </c>
      <c r="T8" s="12">
        <f>((((J8/60)/60)/24)+DATE(1970,1,1))</f>
        <v>41794.072337962964</v>
      </c>
    </row>
    <row r="9" spans="1:20" ht="57.6" hidden="1" x14ac:dyDescent="0.3">
      <c r="A9">
        <v>7</v>
      </c>
      <c r="B9" s="3" t="s">
        <v>9</v>
      </c>
      <c r="C9" s="3" t="s">
        <v>4118</v>
      </c>
      <c r="D9">
        <v>9000</v>
      </c>
      <c r="E9">
        <v>9110</v>
      </c>
      <c r="F9" t="s">
        <v>8219</v>
      </c>
      <c r="G9" t="s">
        <v>8224</v>
      </c>
      <c r="H9" t="s">
        <v>8246</v>
      </c>
      <c r="I9">
        <v>1467680867</v>
      </c>
      <c r="J9">
        <v>1464224867</v>
      </c>
      <c r="K9" t="b">
        <v>0</v>
      </c>
      <c r="L9">
        <v>57</v>
      </c>
      <c r="M9" t="b">
        <v>1</v>
      </c>
      <c r="N9" t="s">
        <v>8265</v>
      </c>
      <c r="O9" s="6">
        <f>E9/D9</f>
        <v>1.0122222222222221</v>
      </c>
      <c r="P9" s="8">
        <f>E9/L9</f>
        <v>159.82456140350877</v>
      </c>
      <c r="Q9" t="s">
        <v>8310</v>
      </c>
      <c r="R9" t="s">
        <v>8311</v>
      </c>
      <c r="S9" s="12">
        <f>((((I9/60)/60)/24)+DATE(1970,1,1))</f>
        <v>42556.047071759262</v>
      </c>
      <c r="T9" s="12">
        <f>((((J9/60)/60)/24)+DATE(1970,1,1))</f>
        <v>42516.047071759262</v>
      </c>
    </row>
    <row r="10" spans="1:20" ht="28.8" hidden="1" x14ac:dyDescent="0.3">
      <c r="A10">
        <v>8</v>
      </c>
      <c r="B10" s="3" t="s">
        <v>10</v>
      </c>
      <c r="C10" s="3" t="s">
        <v>4119</v>
      </c>
      <c r="D10">
        <v>3500</v>
      </c>
      <c r="E10">
        <v>3501.52</v>
      </c>
      <c r="F10" t="s">
        <v>8219</v>
      </c>
      <c r="G10" t="s">
        <v>8224</v>
      </c>
      <c r="H10" t="s">
        <v>8246</v>
      </c>
      <c r="I10">
        <v>1460754000</v>
      </c>
      <c r="J10">
        <v>1460155212</v>
      </c>
      <c r="K10" t="b">
        <v>0</v>
      </c>
      <c r="L10">
        <v>12</v>
      </c>
      <c r="M10" t="b">
        <v>1</v>
      </c>
      <c r="N10" t="s">
        <v>8265</v>
      </c>
      <c r="O10" s="6">
        <f>E10/D10</f>
        <v>1.0004342857142856</v>
      </c>
      <c r="P10" s="8">
        <f>E10/L10</f>
        <v>291.79333333333335</v>
      </c>
      <c r="Q10" t="s">
        <v>8310</v>
      </c>
      <c r="R10" t="s">
        <v>8311</v>
      </c>
      <c r="S10" s="12">
        <f>((((I10/60)/60)/24)+DATE(1970,1,1))</f>
        <v>42475.875</v>
      </c>
      <c r="T10" s="12">
        <f>((((J10/60)/60)/24)+DATE(1970,1,1))</f>
        <v>42468.94458333333</v>
      </c>
    </row>
    <row r="11" spans="1:20" ht="43.2" hidden="1" x14ac:dyDescent="0.3">
      <c r="A11">
        <v>9</v>
      </c>
      <c r="B11" s="3" t="s">
        <v>11</v>
      </c>
      <c r="C11" s="3" t="s">
        <v>4120</v>
      </c>
      <c r="D11">
        <v>500</v>
      </c>
      <c r="E11">
        <v>629.99</v>
      </c>
      <c r="F11" t="s">
        <v>8219</v>
      </c>
      <c r="G11" t="s">
        <v>8224</v>
      </c>
      <c r="H11" t="s">
        <v>8246</v>
      </c>
      <c r="I11">
        <v>1460860144</v>
      </c>
      <c r="J11">
        <v>1458268144</v>
      </c>
      <c r="K11" t="b">
        <v>0</v>
      </c>
      <c r="L11">
        <v>20</v>
      </c>
      <c r="M11" t="b">
        <v>1</v>
      </c>
      <c r="N11" t="s">
        <v>8265</v>
      </c>
      <c r="O11" s="6">
        <f>E11/D11</f>
        <v>1.2599800000000001</v>
      </c>
      <c r="P11" s="8">
        <f>E11/L11</f>
        <v>31.499500000000001</v>
      </c>
      <c r="Q11" t="s">
        <v>8310</v>
      </c>
      <c r="R11" t="s">
        <v>8311</v>
      </c>
      <c r="S11" s="12">
        <f>((((I11/60)/60)/24)+DATE(1970,1,1))</f>
        <v>42477.103518518517</v>
      </c>
      <c r="T11" s="12">
        <f>((((J11/60)/60)/24)+DATE(1970,1,1))</f>
        <v>42447.103518518517</v>
      </c>
    </row>
    <row r="12" spans="1:20" ht="43.2" hidden="1" x14ac:dyDescent="0.3">
      <c r="A12">
        <v>10</v>
      </c>
      <c r="B12" s="3" t="s">
        <v>12</v>
      </c>
      <c r="C12" s="3" t="s">
        <v>4121</v>
      </c>
      <c r="D12">
        <v>3000</v>
      </c>
      <c r="E12">
        <v>3015</v>
      </c>
      <c r="F12" t="s">
        <v>8219</v>
      </c>
      <c r="G12" t="s">
        <v>8224</v>
      </c>
      <c r="H12" t="s">
        <v>8246</v>
      </c>
      <c r="I12">
        <v>1403660279</v>
      </c>
      <c r="J12">
        <v>1400636279</v>
      </c>
      <c r="K12" t="b">
        <v>0</v>
      </c>
      <c r="L12">
        <v>19</v>
      </c>
      <c r="M12" t="b">
        <v>1</v>
      </c>
      <c r="N12" t="s">
        <v>8265</v>
      </c>
      <c r="O12" s="6">
        <f>E12/D12</f>
        <v>1.0049999999999999</v>
      </c>
      <c r="P12" s="8">
        <f>E12/L12</f>
        <v>158.68421052631578</v>
      </c>
      <c r="Q12" t="s">
        <v>8310</v>
      </c>
      <c r="R12" t="s">
        <v>8311</v>
      </c>
      <c r="S12" s="12">
        <f>((((I12/60)/60)/24)+DATE(1970,1,1))</f>
        <v>41815.068043981482</v>
      </c>
      <c r="T12" s="12">
        <f>((((J12/60)/60)/24)+DATE(1970,1,1))</f>
        <v>41780.068043981482</v>
      </c>
    </row>
    <row r="13" spans="1:20" ht="57.6" hidden="1" x14ac:dyDescent="0.3">
      <c r="A13">
        <v>11</v>
      </c>
      <c r="B13" s="3" t="s">
        <v>13</v>
      </c>
      <c r="C13" s="3" t="s">
        <v>4122</v>
      </c>
      <c r="D13">
        <v>5000</v>
      </c>
      <c r="E13">
        <v>6025</v>
      </c>
      <c r="F13" t="s">
        <v>8219</v>
      </c>
      <c r="G13" t="s">
        <v>8224</v>
      </c>
      <c r="H13" t="s">
        <v>8246</v>
      </c>
      <c r="I13">
        <v>1471834800</v>
      </c>
      <c r="J13">
        <v>1469126462</v>
      </c>
      <c r="K13" t="b">
        <v>0</v>
      </c>
      <c r="L13">
        <v>75</v>
      </c>
      <c r="M13" t="b">
        <v>1</v>
      </c>
      <c r="N13" t="s">
        <v>8265</v>
      </c>
      <c r="O13" s="6">
        <f>E13/D13</f>
        <v>1.2050000000000001</v>
      </c>
      <c r="P13" s="8">
        <f>E13/L13</f>
        <v>80.333333333333329</v>
      </c>
      <c r="Q13" t="s">
        <v>8310</v>
      </c>
      <c r="R13" t="s">
        <v>8311</v>
      </c>
      <c r="S13" s="12">
        <f>((((I13/60)/60)/24)+DATE(1970,1,1))</f>
        <v>42604.125</v>
      </c>
      <c r="T13" s="12">
        <f>((((J13/60)/60)/24)+DATE(1970,1,1))</f>
        <v>42572.778495370367</v>
      </c>
    </row>
    <row r="14" spans="1:20" ht="57.6" hidden="1" x14ac:dyDescent="0.3">
      <c r="A14">
        <v>12</v>
      </c>
      <c r="B14" s="3" t="s">
        <v>14</v>
      </c>
      <c r="C14" s="3" t="s">
        <v>4123</v>
      </c>
      <c r="D14">
        <v>30000</v>
      </c>
      <c r="E14">
        <v>49588</v>
      </c>
      <c r="F14" t="s">
        <v>8219</v>
      </c>
      <c r="G14" t="s">
        <v>8224</v>
      </c>
      <c r="H14" t="s">
        <v>8246</v>
      </c>
      <c r="I14">
        <v>1405479600</v>
      </c>
      <c r="J14">
        <v>1401642425</v>
      </c>
      <c r="K14" t="b">
        <v>0</v>
      </c>
      <c r="L14">
        <v>827</v>
      </c>
      <c r="M14" t="b">
        <v>1</v>
      </c>
      <c r="N14" t="s">
        <v>8265</v>
      </c>
      <c r="O14" s="6">
        <f>E14/D14</f>
        <v>1.6529333333333334</v>
      </c>
      <c r="P14" s="8">
        <f>E14/L14</f>
        <v>59.961305925030231</v>
      </c>
      <c r="Q14" t="s">
        <v>8310</v>
      </c>
      <c r="R14" t="s">
        <v>8311</v>
      </c>
      <c r="S14" s="12">
        <f>((((I14/60)/60)/24)+DATE(1970,1,1))</f>
        <v>41836.125</v>
      </c>
      <c r="T14" s="12">
        <f>((((J14/60)/60)/24)+DATE(1970,1,1))</f>
        <v>41791.713252314818</v>
      </c>
    </row>
    <row r="15" spans="1:20" ht="43.2" hidden="1" x14ac:dyDescent="0.3">
      <c r="A15">
        <v>13</v>
      </c>
      <c r="B15" s="3" t="s">
        <v>15</v>
      </c>
      <c r="C15" s="3" t="s">
        <v>4124</v>
      </c>
      <c r="D15">
        <v>3500</v>
      </c>
      <c r="E15">
        <v>5599</v>
      </c>
      <c r="F15" t="s">
        <v>8219</v>
      </c>
      <c r="G15" t="s">
        <v>8224</v>
      </c>
      <c r="H15" t="s">
        <v>8246</v>
      </c>
      <c r="I15">
        <v>1466713620</v>
      </c>
      <c r="J15">
        <v>1463588109</v>
      </c>
      <c r="K15" t="b">
        <v>0</v>
      </c>
      <c r="L15">
        <v>51</v>
      </c>
      <c r="M15" t="b">
        <v>1</v>
      </c>
      <c r="N15" t="s">
        <v>8265</v>
      </c>
      <c r="O15" s="6">
        <f>E15/D15</f>
        <v>1.5997142857142856</v>
      </c>
      <c r="P15" s="8">
        <f>E15/L15</f>
        <v>109.78431372549019</v>
      </c>
      <c r="Q15" t="s">
        <v>8310</v>
      </c>
      <c r="R15" t="s">
        <v>8311</v>
      </c>
      <c r="S15" s="12">
        <f>((((I15/60)/60)/24)+DATE(1970,1,1))</f>
        <v>42544.852083333331</v>
      </c>
      <c r="T15" s="12">
        <f>((((J15/60)/60)/24)+DATE(1970,1,1))</f>
        <v>42508.677187499998</v>
      </c>
    </row>
    <row r="16" spans="1:20" ht="28.8" hidden="1" x14ac:dyDescent="0.3">
      <c r="A16">
        <v>14</v>
      </c>
      <c r="B16" s="3" t="s">
        <v>16</v>
      </c>
      <c r="C16" s="3" t="s">
        <v>4125</v>
      </c>
      <c r="D16">
        <v>6000</v>
      </c>
      <c r="E16">
        <v>6056</v>
      </c>
      <c r="F16" t="s">
        <v>8219</v>
      </c>
      <c r="G16" t="s">
        <v>8226</v>
      </c>
      <c r="H16" t="s">
        <v>8248</v>
      </c>
      <c r="I16">
        <v>1405259940</v>
      </c>
      <c r="J16">
        <v>1403051888</v>
      </c>
      <c r="K16" t="b">
        <v>0</v>
      </c>
      <c r="L16">
        <v>41</v>
      </c>
      <c r="M16" t="b">
        <v>1</v>
      </c>
      <c r="N16" t="s">
        <v>8265</v>
      </c>
      <c r="O16" s="6">
        <f>E16/D16</f>
        <v>1.0093333333333334</v>
      </c>
      <c r="P16" s="8">
        <f>E16/L16</f>
        <v>147.70731707317074</v>
      </c>
      <c r="Q16" t="s">
        <v>8310</v>
      </c>
      <c r="R16" t="s">
        <v>8311</v>
      </c>
      <c r="S16" s="12">
        <f>((((I16/60)/60)/24)+DATE(1970,1,1))</f>
        <v>41833.582638888889</v>
      </c>
      <c r="T16" s="12">
        <f>((((J16/60)/60)/24)+DATE(1970,1,1))</f>
        <v>41808.02648148148</v>
      </c>
    </row>
    <row r="17" spans="1:20" ht="43.2" hidden="1" x14ac:dyDescent="0.3">
      <c r="A17">
        <v>15</v>
      </c>
      <c r="B17" s="3" t="s">
        <v>17</v>
      </c>
      <c r="C17" s="3" t="s">
        <v>4126</v>
      </c>
      <c r="D17">
        <v>2000</v>
      </c>
      <c r="E17">
        <v>2132</v>
      </c>
      <c r="F17" t="s">
        <v>8219</v>
      </c>
      <c r="G17" t="s">
        <v>8227</v>
      </c>
      <c r="H17" t="s">
        <v>8249</v>
      </c>
      <c r="I17">
        <v>1443384840</v>
      </c>
      <c r="J17">
        <v>1441790658</v>
      </c>
      <c r="K17" t="b">
        <v>0</v>
      </c>
      <c r="L17">
        <v>98</v>
      </c>
      <c r="M17" t="b">
        <v>1</v>
      </c>
      <c r="N17" t="s">
        <v>8265</v>
      </c>
      <c r="O17" s="6">
        <f>E17/D17</f>
        <v>1.0660000000000001</v>
      </c>
      <c r="P17" s="8">
        <f>E17/L17</f>
        <v>21.755102040816325</v>
      </c>
      <c r="Q17" t="s">
        <v>8310</v>
      </c>
      <c r="R17" t="s">
        <v>8311</v>
      </c>
      <c r="S17" s="12">
        <f>((((I17/60)/60)/24)+DATE(1970,1,1))</f>
        <v>42274.843055555553</v>
      </c>
      <c r="T17" s="12">
        <f>((((J17/60)/60)/24)+DATE(1970,1,1))</f>
        <v>42256.391875000001</v>
      </c>
    </row>
    <row r="18" spans="1:20" ht="43.2" hidden="1" x14ac:dyDescent="0.3">
      <c r="A18">
        <v>16</v>
      </c>
      <c r="B18" s="3" t="s">
        <v>18</v>
      </c>
      <c r="C18" s="3" t="s">
        <v>4127</v>
      </c>
      <c r="D18">
        <v>12000</v>
      </c>
      <c r="E18">
        <v>12029</v>
      </c>
      <c r="F18" t="s">
        <v>8219</v>
      </c>
      <c r="G18" t="s">
        <v>8224</v>
      </c>
      <c r="H18" t="s">
        <v>8246</v>
      </c>
      <c r="I18">
        <v>1402896600</v>
      </c>
      <c r="J18">
        <v>1398971211</v>
      </c>
      <c r="K18" t="b">
        <v>0</v>
      </c>
      <c r="L18">
        <v>70</v>
      </c>
      <c r="M18" t="b">
        <v>1</v>
      </c>
      <c r="N18" t="s">
        <v>8265</v>
      </c>
      <c r="O18" s="6">
        <f>E18/D18</f>
        <v>1.0024166666666667</v>
      </c>
      <c r="P18" s="8">
        <f>E18/L18</f>
        <v>171.84285714285716</v>
      </c>
      <c r="Q18" t="s">
        <v>8310</v>
      </c>
      <c r="R18" t="s">
        <v>8311</v>
      </c>
      <c r="S18" s="12">
        <f>((((I18/60)/60)/24)+DATE(1970,1,1))</f>
        <v>41806.229166666664</v>
      </c>
      <c r="T18" s="12">
        <f>((((J18/60)/60)/24)+DATE(1970,1,1))</f>
        <v>41760.796423611115</v>
      </c>
    </row>
    <row r="19" spans="1:20" ht="43.2" x14ac:dyDescent="0.3">
      <c r="A19">
        <v>17</v>
      </c>
      <c r="B19" s="3" t="s">
        <v>19</v>
      </c>
      <c r="C19" s="3" t="s">
        <v>4128</v>
      </c>
      <c r="D19">
        <v>1500</v>
      </c>
      <c r="E19">
        <v>1510</v>
      </c>
      <c r="F19" t="s">
        <v>8219</v>
      </c>
      <c r="G19" t="s">
        <v>8225</v>
      </c>
      <c r="H19" t="s">
        <v>8247</v>
      </c>
      <c r="I19">
        <v>1415126022</v>
      </c>
      <c r="J19">
        <v>1412530422</v>
      </c>
      <c r="K19" t="b">
        <v>0</v>
      </c>
      <c r="L19">
        <v>36</v>
      </c>
      <c r="M19" t="b">
        <v>1</v>
      </c>
      <c r="N19" t="s">
        <v>8265</v>
      </c>
      <c r="O19" s="6">
        <f>E19/D19</f>
        <v>1.0066666666666666</v>
      </c>
      <c r="P19" s="8">
        <f>E19/L19</f>
        <v>41.944444444444443</v>
      </c>
      <c r="Q19" t="s">
        <v>8310</v>
      </c>
      <c r="R19" t="s">
        <v>8311</v>
      </c>
      <c r="S19" s="12">
        <f>((((I19/60)/60)/24)+DATE(1970,1,1))</f>
        <v>41947.773402777777</v>
      </c>
      <c r="T19" s="12">
        <f>((((J19/60)/60)/24)+DATE(1970,1,1))</f>
        <v>41917.731736111113</v>
      </c>
    </row>
    <row r="20" spans="1:20" ht="43.2" hidden="1" x14ac:dyDescent="0.3">
      <c r="A20">
        <v>18</v>
      </c>
      <c r="B20" s="3" t="s">
        <v>20</v>
      </c>
      <c r="C20" s="3" t="s">
        <v>4129</v>
      </c>
      <c r="D20">
        <v>30000</v>
      </c>
      <c r="E20">
        <v>31896.33</v>
      </c>
      <c r="F20" t="s">
        <v>8219</v>
      </c>
      <c r="G20" t="s">
        <v>8224</v>
      </c>
      <c r="H20" t="s">
        <v>8246</v>
      </c>
      <c r="I20">
        <v>1410958856</v>
      </c>
      <c r="J20">
        <v>1408366856</v>
      </c>
      <c r="K20" t="b">
        <v>0</v>
      </c>
      <c r="L20">
        <v>342</v>
      </c>
      <c r="M20" t="b">
        <v>1</v>
      </c>
      <c r="N20" t="s">
        <v>8265</v>
      </c>
      <c r="O20" s="6">
        <f>E20/D20</f>
        <v>1.0632110000000001</v>
      </c>
      <c r="P20" s="8">
        <f>E20/L20</f>
        <v>93.264122807017543</v>
      </c>
      <c r="Q20" t="s">
        <v>8310</v>
      </c>
      <c r="R20" t="s">
        <v>8311</v>
      </c>
      <c r="S20" s="12">
        <f>((((I20/60)/60)/24)+DATE(1970,1,1))</f>
        <v>41899.542314814818</v>
      </c>
      <c r="T20" s="12">
        <f>((((J20/60)/60)/24)+DATE(1970,1,1))</f>
        <v>41869.542314814818</v>
      </c>
    </row>
    <row r="21" spans="1:20" ht="43.2" hidden="1" x14ac:dyDescent="0.3">
      <c r="A21">
        <v>19</v>
      </c>
      <c r="B21" s="3" t="s">
        <v>21</v>
      </c>
      <c r="C21" s="3" t="s">
        <v>4130</v>
      </c>
      <c r="D21">
        <v>850</v>
      </c>
      <c r="E21">
        <v>1235</v>
      </c>
      <c r="F21" t="s">
        <v>8219</v>
      </c>
      <c r="G21" t="s">
        <v>8224</v>
      </c>
      <c r="H21" t="s">
        <v>8246</v>
      </c>
      <c r="I21">
        <v>1437420934</v>
      </c>
      <c r="J21">
        <v>1434828934</v>
      </c>
      <c r="K21" t="b">
        <v>0</v>
      </c>
      <c r="L21">
        <v>22</v>
      </c>
      <c r="M21" t="b">
        <v>1</v>
      </c>
      <c r="N21" t="s">
        <v>8265</v>
      </c>
      <c r="O21" s="6">
        <f>E21/D21</f>
        <v>1.4529411764705882</v>
      </c>
      <c r="P21" s="8">
        <f>E21/L21</f>
        <v>56.136363636363633</v>
      </c>
      <c r="Q21" t="s">
        <v>8310</v>
      </c>
      <c r="R21" t="s">
        <v>8311</v>
      </c>
      <c r="S21" s="12">
        <f>((((I21/60)/60)/24)+DATE(1970,1,1))</f>
        <v>42205.816365740742</v>
      </c>
      <c r="T21" s="12">
        <f>((((J21/60)/60)/24)+DATE(1970,1,1))</f>
        <v>42175.816365740742</v>
      </c>
    </row>
    <row r="22" spans="1:20" ht="43.2" hidden="1" x14ac:dyDescent="0.3">
      <c r="A22">
        <v>20</v>
      </c>
      <c r="B22" s="3" t="s">
        <v>22</v>
      </c>
      <c r="C22" s="3" t="s">
        <v>4131</v>
      </c>
      <c r="D22">
        <v>2000</v>
      </c>
      <c r="E22">
        <v>2004</v>
      </c>
      <c r="F22" t="s">
        <v>8219</v>
      </c>
      <c r="G22" t="s">
        <v>8224</v>
      </c>
      <c r="H22" t="s">
        <v>8246</v>
      </c>
      <c r="I22">
        <v>1442167912</v>
      </c>
      <c r="J22">
        <v>1436983912</v>
      </c>
      <c r="K22" t="b">
        <v>0</v>
      </c>
      <c r="L22">
        <v>25</v>
      </c>
      <c r="M22" t="b">
        <v>1</v>
      </c>
      <c r="N22" t="s">
        <v>8265</v>
      </c>
      <c r="O22" s="6">
        <f>E22/D22</f>
        <v>1.002</v>
      </c>
      <c r="P22" s="8">
        <f>E22/L22</f>
        <v>80.16</v>
      </c>
      <c r="Q22" t="s">
        <v>8310</v>
      </c>
      <c r="R22" t="s">
        <v>8311</v>
      </c>
      <c r="S22" s="12">
        <f>((((I22/60)/60)/24)+DATE(1970,1,1))</f>
        <v>42260.758240740746</v>
      </c>
      <c r="T22" s="12">
        <f>((((J22/60)/60)/24)+DATE(1970,1,1))</f>
        <v>42200.758240740746</v>
      </c>
    </row>
    <row r="23" spans="1:20" ht="43.2" hidden="1" x14ac:dyDescent="0.3">
      <c r="A23">
        <v>21</v>
      </c>
      <c r="B23" s="3" t="s">
        <v>23</v>
      </c>
      <c r="C23" s="3" t="s">
        <v>4132</v>
      </c>
      <c r="D23">
        <v>18500</v>
      </c>
      <c r="E23">
        <v>20190</v>
      </c>
      <c r="F23" t="s">
        <v>8219</v>
      </c>
      <c r="G23" t="s">
        <v>8224</v>
      </c>
      <c r="H23" t="s">
        <v>8246</v>
      </c>
      <c r="I23">
        <v>1411743789</v>
      </c>
      <c r="J23">
        <v>1409151789</v>
      </c>
      <c r="K23" t="b">
        <v>0</v>
      </c>
      <c r="L23">
        <v>101</v>
      </c>
      <c r="M23" t="b">
        <v>1</v>
      </c>
      <c r="N23" t="s">
        <v>8265</v>
      </c>
      <c r="O23" s="6">
        <f>E23/D23</f>
        <v>1.0913513513513513</v>
      </c>
      <c r="P23" s="8">
        <f>E23/L23</f>
        <v>199.9009900990099</v>
      </c>
      <c r="Q23" t="s">
        <v>8310</v>
      </c>
      <c r="R23" t="s">
        <v>8311</v>
      </c>
      <c r="S23" s="12">
        <f>((((I23/60)/60)/24)+DATE(1970,1,1))</f>
        <v>41908.627187500002</v>
      </c>
      <c r="T23" s="12">
        <f>((((J23/60)/60)/24)+DATE(1970,1,1))</f>
        <v>41878.627187500002</v>
      </c>
    </row>
    <row r="24" spans="1:20" ht="28.8" hidden="1" x14ac:dyDescent="0.3">
      <c r="A24">
        <v>22</v>
      </c>
      <c r="B24" s="3" t="s">
        <v>24</v>
      </c>
      <c r="C24" s="3" t="s">
        <v>4133</v>
      </c>
      <c r="D24">
        <v>350</v>
      </c>
      <c r="E24">
        <v>410</v>
      </c>
      <c r="F24" t="s">
        <v>8219</v>
      </c>
      <c r="G24" t="s">
        <v>8224</v>
      </c>
      <c r="H24" t="s">
        <v>8246</v>
      </c>
      <c r="I24">
        <v>1420099140</v>
      </c>
      <c r="J24">
        <v>1418766740</v>
      </c>
      <c r="K24" t="b">
        <v>0</v>
      </c>
      <c r="L24">
        <v>8</v>
      </c>
      <c r="M24" t="b">
        <v>1</v>
      </c>
      <c r="N24" t="s">
        <v>8265</v>
      </c>
      <c r="O24" s="6">
        <f>E24/D24</f>
        <v>1.1714285714285715</v>
      </c>
      <c r="P24" s="8">
        <f>E24/L24</f>
        <v>51.25</v>
      </c>
      <c r="Q24" t="s">
        <v>8310</v>
      </c>
      <c r="R24" t="s">
        <v>8311</v>
      </c>
      <c r="S24" s="12">
        <f>((((I24/60)/60)/24)+DATE(1970,1,1))</f>
        <v>42005.332638888889</v>
      </c>
      <c r="T24" s="12">
        <f>((((J24/60)/60)/24)+DATE(1970,1,1))</f>
        <v>41989.91134259259</v>
      </c>
    </row>
    <row r="25" spans="1:20" ht="43.2" hidden="1" x14ac:dyDescent="0.3">
      <c r="A25">
        <v>23</v>
      </c>
      <c r="B25" s="3" t="s">
        <v>25</v>
      </c>
      <c r="C25" s="3" t="s">
        <v>4134</v>
      </c>
      <c r="D25">
        <v>2000</v>
      </c>
      <c r="E25">
        <v>2370</v>
      </c>
      <c r="F25" t="s">
        <v>8219</v>
      </c>
      <c r="G25" t="s">
        <v>8224</v>
      </c>
      <c r="H25" t="s">
        <v>8246</v>
      </c>
      <c r="I25">
        <v>1430407200</v>
      </c>
      <c r="J25">
        <v>1428086501</v>
      </c>
      <c r="K25" t="b">
        <v>0</v>
      </c>
      <c r="L25">
        <v>23</v>
      </c>
      <c r="M25" t="b">
        <v>1</v>
      </c>
      <c r="N25" t="s">
        <v>8265</v>
      </c>
      <c r="O25" s="6">
        <f>E25/D25</f>
        <v>1.1850000000000001</v>
      </c>
      <c r="P25" s="8">
        <f>E25/L25</f>
        <v>103.04347826086956</v>
      </c>
      <c r="Q25" t="s">
        <v>8310</v>
      </c>
      <c r="R25" t="s">
        <v>8311</v>
      </c>
      <c r="S25" s="12">
        <f>((((I25/60)/60)/24)+DATE(1970,1,1))</f>
        <v>42124.638888888891</v>
      </c>
      <c r="T25" s="12">
        <f>((((J25/60)/60)/24)+DATE(1970,1,1))</f>
        <v>42097.778946759259</v>
      </c>
    </row>
    <row r="26" spans="1:20" ht="28.8" hidden="1" x14ac:dyDescent="0.3">
      <c r="A26">
        <v>24</v>
      </c>
      <c r="B26" s="3" t="s">
        <v>26</v>
      </c>
      <c r="C26" s="3" t="s">
        <v>4135</v>
      </c>
      <c r="D26">
        <v>35000</v>
      </c>
      <c r="E26">
        <v>38082.69</v>
      </c>
      <c r="F26" t="s">
        <v>8219</v>
      </c>
      <c r="G26" t="s">
        <v>8224</v>
      </c>
      <c r="H26" t="s">
        <v>8246</v>
      </c>
      <c r="I26">
        <v>1442345940</v>
      </c>
      <c r="J26">
        <v>1439494863</v>
      </c>
      <c r="K26" t="b">
        <v>0</v>
      </c>
      <c r="L26">
        <v>574</v>
      </c>
      <c r="M26" t="b">
        <v>1</v>
      </c>
      <c r="N26" t="s">
        <v>8265</v>
      </c>
      <c r="O26" s="6">
        <f>E26/D26</f>
        <v>1.0880768571428572</v>
      </c>
      <c r="P26" s="8">
        <f>E26/L26</f>
        <v>66.346149825783982</v>
      </c>
      <c r="Q26" t="s">
        <v>8310</v>
      </c>
      <c r="R26" t="s">
        <v>8311</v>
      </c>
      <c r="S26" s="12">
        <f>((((I26/60)/60)/24)+DATE(1970,1,1))</f>
        <v>42262.818750000006</v>
      </c>
      <c r="T26" s="12">
        <f>((((J26/60)/60)/24)+DATE(1970,1,1))</f>
        <v>42229.820173611108</v>
      </c>
    </row>
    <row r="27" spans="1:20" ht="43.2" hidden="1" x14ac:dyDescent="0.3">
      <c r="A27">
        <v>25</v>
      </c>
      <c r="B27" s="3" t="s">
        <v>27</v>
      </c>
      <c r="C27" s="3" t="s">
        <v>4136</v>
      </c>
      <c r="D27">
        <v>600</v>
      </c>
      <c r="E27">
        <v>800</v>
      </c>
      <c r="F27" t="s">
        <v>8219</v>
      </c>
      <c r="G27" t="s">
        <v>8224</v>
      </c>
      <c r="H27" t="s">
        <v>8246</v>
      </c>
      <c r="I27">
        <v>1452299761</v>
      </c>
      <c r="J27">
        <v>1447115761</v>
      </c>
      <c r="K27" t="b">
        <v>0</v>
      </c>
      <c r="L27">
        <v>14</v>
      </c>
      <c r="M27" t="b">
        <v>1</v>
      </c>
      <c r="N27" t="s">
        <v>8265</v>
      </c>
      <c r="O27" s="6">
        <f>E27/D27</f>
        <v>1.3333333333333333</v>
      </c>
      <c r="P27" s="8">
        <f>E27/L27</f>
        <v>57.142857142857146</v>
      </c>
      <c r="Q27" t="s">
        <v>8310</v>
      </c>
      <c r="R27" t="s">
        <v>8311</v>
      </c>
      <c r="S27" s="12">
        <f>((((I27/60)/60)/24)+DATE(1970,1,1))</f>
        <v>42378.025011574078</v>
      </c>
      <c r="T27" s="12">
        <f>((((J27/60)/60)/24)+DATE(1970,1,1))</f>
        <v>42318.025011574078</v>
      </c>
    </row>
    <row r="28" spans="1:20" ht="43.2" hidden="1" x14ac:dyDescent="0.3">
      <c r="A28">
        <v>26</v>
      </c>
      <c r="B28" s="3" t="s">
        <v>28</v>
      </c>
      <c r="C28" s="3" t="s">
        <v>4137</v>
      </c>
      <c r="D28">
        <v>1250</v>
      </c>
      <c r="E28">
        <v>1940</v>
      </c>
      <c r="F28" t="s">
        <v>8219</v>
      </c>
      <c r="G28" t="s">
        <v>8224</v>
      </c>
      <c r="H28" t="s">
        <v>8246</v>
      </c>
      <c r="I28">
        <v>1408278144</v>
      </c>
      <c r="J28">
        <v>1404822144</v>
      </c>
      <c r="K28" t="b">
        <v>0</v>
      </c>
      <c r="L28">
        <v>19</v>
      </c>
      <c r="M28" t="b">
        <v>1</v>
      </c>
      <c r="N28" t="s">
        <v>8265</v>
      </c>
      <c r="O28" s="6">
        <f>E28/D28</f>
        <v>1.552</v>
      </c>
      <c r="P28" s="8">
        <f>E28/L28</f>
        <v>102.10526315789474</v>
      </c>
      <c r="Q28" t="s">
        <v>8310</v>
      </c>
      <c r="R28" t="s">
        <v>8311</v>
      </c>
      <c r="S28" s="12">
        <f>((((I28/60)/60)/24)+DATE(1970,1,1))</f>
        <v>41868.515555555554</v>
      </c>
      <c r="T28" s="12">
        <f>((((J28/60)/60)/24)+DATE(1970,1,1))</f>
        <v>41828.515555555554</v>
      </c>
    </row>
    <row r="29" spans="1:20" ht="43.2" hidden="1" x14ac:dyDescent="0.3">
      <c r="A29">
        <v>27</v>
      </c>
      <c r="B29" s="3" t="s">
        <v>29</v>
      </c>
      <c r="C29" s="3" t="s">
        <v>4138</v>
      </c>
      <c r="D29">
        <v>20000</v>
      </c>
      <c r="E29">
        <v>22345</v>
      </c>
      <c r="F29" t="s">
        <v>8219</v>
      </c>
      <c r="G29" t="s">
        <v>8228</v>
      </c>
      <c r="H29" t="s">
        <v>8250</v>
      </c>
      <c r="I29">
        <v>1416113833</v>
      </c>
      <c r="J29">
        <v>1413518233</v>
      </c>
      <c r="K29" t="b">
        <v>0</v>
      </c>
      <c r="L29">
        <v>150</v>
      </c>
      <c r="M29" t="b">
        <v>1</v>
      </c>
      <c r="N29" t="s">
        <v>8265</v>
      </c>
      <c r="O29" s="6">
        <f>E29/D29</f>
        <v>1.1172500000000001</v>
      </c>
      <c r="P29" s="8">
        <f>E29/L29</f>
        <v>148.96666666666667</v>
      </c>
      <c r="Q29" t="s">
        <v>8310</v>
      </c>
      <c r="R29" t="s">
        <v>8311</v>
      </c>
      <c r="S29" s="12">
        <f>((((I29/60)/60)/24)+DATE(1970,1,1))</f>
        <v>41959.206400462965</v>
      </c>
      <c r="T29" s="12">
        <f>((((J29/60)/60)/24)+DATE(1970,1,1))</f>
        <v>41929.164733796293</v>
      </c>
    </row>
    <row r="30" spans="1:20" ht="28.8" hidden="1" x14ac:dyDescent="0.3">
      <c r="A30">
        <v>28</v>
      </c>
      <c r="B30" s="3" t="s">
        <v>30</v>
      </c>
      <c r="C30" s="3" t="s">
        <v>4139</v>
      </c>
      <c r="D30">
        <v>12000</v>
      </c>
      <c r="E30">
        <v>12042</v>
      </c>
      <c r="F30" t="s">
        <v>8219</v>
      </c>
      <c r="G30" t="s">
        <v>8224</v>
      </c>
      <c r="H30" t="s">
        <v>8246</v>
      </c>
      <c r="I30">
        <v>1450307284</v>
      </c>
      <c r="J30">
        <v>1447715284</v>
      </c>
      <c r="K30" t="b">
        <v>0</v>
      </c>
      <c r="L30">
        <v>71</v>
      </c>
      <c r="M30" t="b">
        <v>1</v>
      </c>
      <c r="N30" t="s">
        <v>8265</v>
      </c>
      <c r="O30" s="6">
        <f>E30/D30</f>
        <v>1.0035000000000001</v>
      </c>
      <c r="P30" s="8">
        <f>E30/L30</f>
        <v>169.6056338028169</v>
      </c>
      <c r="Q30" t="s">
        <v>8310</v>
      </c>
      <c r="R30" t="s">
        <v>8311</v>
      </c>
      <c r="S30" s="12">
        <f>((((I30/60)/60)/24)+DATE(1970,1,1))</f>
        <v>42354.96393518518</v>
      </c>
      <c r="T30" s="12">
        <f>((((J30/60)/60)/24)+DATE(1970,1,1))</f>
        <v>42324.96393518518</v>
      </c>
    </row>
    <row r="31" spans="1:20" ht="43.2" x14ac:dyDescent="0.3">
      <c r="A31">
        <v>29</v>
      </c>
      <c r="B31" s="3" t="s">
        <v>31</v>
      </c>
      <c r="C31" s="3" t="s">
        <v>4140</v>
      </c>
      <c r="D31">
        <v>3000</v>
      </c>
      <c r="E31">
        <v>3700</v>
      </c>
      <c r="F31" t="s">
        <v>8219</v>
      </c>
      <c r="G31" t="s">
        <v>8225</v>
      </c>
      <c r="H31" t="s">
        <v>8247</v>
      </c>
      <c r="I31">
        <v>1406045368</v>
      </c>
      <c r="J31">
        <v>1403453368</v>
      </c>
      <c r="K31" t="b">
        <v>0</v>
      </c>
      <c r="L31">
        <v>117</v>
      </c>
      <c r="M31" t="b">
        <v>1</v>
      </c>
      <c r="N31" t="s">
        <v>8265</v>
      </c>
      <c r="O31" s="6">
        <f>E31/D31</f>
        <v>1.2333333333333334</v>
      </c>
      <c r="P31" s="8">
        <f>E31/L31</f>
        <v>31.623931623931625</v>
      </c>
      <c r="Q31" t="s">
        <v>8310</v>
      </c>
      <c r="R31" t="s">
        <v>8311</v>
      </c>
      <c r="S31" s="12">
        <f>((((I31/60)/60)/24)+DATE(1970,1,1))</f>
        <v>41842.67324074074</v>
      </c>
      <c r="T31" s="12">
        <f>((((J31/60)/60)/24)+DATE(1970,1,1))</f>
        <v>41812.67324074074</v>
      </c>
    </row>
    <row r="32" spans="1:20" ht="43.2" hidden="1" x14ac:dyDescent="0.3">
      <c r="A32">
        <v>30</v>
      </c>
      <c r="B32" s="3" t="s">
        <v>32</v>
      </c>
      <c r="C32" s="3" t="s">
        <v>4141</v>
      </c>
      <c r="D32">
        <v>4000</v>
      </c>
      <c r="E32">
        <v>4051.99</v>
      </c>
      <c r="F32" t="s">
        <v>8219</v>
      </c>
      <c r="G32" t="s">
        <v>8224</v>
      </c>
      <c r="H32" t="s">
        <v>8246</v>
      </c>
      <c r="I32">
        <v>1408604515</v>
      </c>
      <c r="J32">
        <v>1406012515</v>
      </c>
      <c r="K32" t="b">
        <v>0</v>
      </c>
      <c r="L32">
        <v>53</v>
      </c>
      <c r="M32" t="b">
        <v>1</v>
      </c>
      <c r="N32" t="s">
        <v>8265</v>
      </c>
      <c r="O32" s="6">
        <f>E32/D32</f>
        <v>1.0129975</v>
      </c>
      <c r="P32" s="8">
        <f>E32/L32</f>
        <v>76.45264150943396</v>
      </c>
      <c r="Q32" t="s">
        <v>8310</v>
      </c>
      <c r="R32" t="s">
        <v>8311</v>
      </c>
      <c r="S32" s="12">
        <f>((((I32/60)/60)/24)+DATE(1970,1,1))</f>
        <v>41872.292997685188</v>
      </c>
      <c r="T32" s="12">
        <f>((((J32/60)/60)/24)+DATE(1970,1,1))</f>
        <v>41842.292997685188</v>
      </c>
    </row>
    <row r="33" spans="1:20" ht="43.2" hidden="1" x14ac:dyDescent="0.3">
      <c r="A33">
        <v>31</v>
      </c>
      <c r="B33" s="3" t="s">
        <v>33</v>
      </c>
      <c r="C33" s="3" t="s">
        <v>4142</v>
      </c>
      <c r="D33">
        <v>13</v>
      </c>
      <c r="E33">
        <v>13</v>
      </c>
      <c r="F33" t="s">
        <v>8219</v>
      </c>
      <c r="G33" t="s">
        <v>8224</v>
      </c>
      <c r="H33" t="s">
        <v>8246</v>
      </c>
      <c r="I33">
        <v>1453748434</v>
      </c>
      <c r="J33">
        <v>1452193234</v>
      </c>
      <c r="K33" t="b">
        <v>0</v>
      </c>
      <c r="L33">
        <v>1</v>
      </c>
      <c r="M33" t="b">
        <v>1</v>
      </c>
      <c r="N33" t="s">
        <v>8265</v>
      </c>
      <c r="O33" s="6">
        <f>E33/D33</f>
        <v>1</v>
      </c>
      <c r="P33" s="8">
        <f>E33/L33</f>
        <v>13</v>
      </c>
      <c r="Q33" t="s">
        <v>8310</v>
      </c>
      <c r="R33" t="s">
        <v>8311</v>
      </c>
      <c r="S33" s="12">
        <f>((((I33/60)/60)/24)+DATE(1970,1,1))</f>
        <v>42394.79206018518</v>
      </c>
      <c r="T33" s="12">
        <f>((((J33/60)/60)/24)+DATE(1970,1,1))</f>
        <v>42376.79206018518</v>
      </c>
    </row>
    <row r="34" spans="1:20" ht="57.6" hidden="1" x14ac:dyDescent="0.3">
      <c r="A34">
        <v>32</v>
      </c>
      <c r="B34" s="3" t="s">
        <v>34</v>
      </c>
      <c r="C34" s="3" t="s">
        <v>4143</v>
      </c>
      <c r="D34">
        <v>28450</v>
      </c>
      <c r="E34">
        <v>28520</v>
      </c>
      <c r="F34" t="s">
        <v>8219</v>
      </c>
      <c r="G34" t="s">
        <v>8224</v>
      </c>
      <c r="H34" t="s">
        <v>8246</v>
      </c>
      <c r="I34">
        <v>1463111940</v>
      </c>
      <c r="J34">
        <v>1459523017</v>
      </c>
      <c r="K34" t="b">
        <v>0</v>
      </c>
      <c r="L34">
        <v>89</v>
      </c>
      <c r="M34" t="b">
        <v>1</v>
      </c>
      <c r="N34" t="s">
        <v>8265</v>
      </c>
      <c r="O34" s="6">
        <f>E34/D34</f>
        <v>1.0024604569420035</v>
      </c>
      <c r="P34" s="8">
        <f>E34/L34</f>
        <v>320.44943820224717</v>
      </c>
      <c r="Q34" t="s">
        <v>8310</v>
      </c>
      <c r="R34" t="s">
        <v>8311</v>
      </c>
      <c r="S34" s="12">
        <f>((((I34/60)/60)/24)+DATE(1970,1,1))</f>
        <v>42503.165972222225</v>
      </c>
      <c r="T34" s="12">
        <f>((((J34/60)/60)/24)+DATE(1970,1,1))</f>
        <v>42461.627511574072</v>
      </c>
    </row>
    <row r="35" spans="1:20" ht="43.2" hidden="1" x14ac:dyDescent="0.3">
      <c r="A35">
        <v>33</v>
      </c>
      <c r="B35" s="3" t="s">
        <v>35</v>
      </c>
      <c r="C35" s="3" t="s">
        <v>4144</v>
      </c>
      <c r="D35">
        <v>5250</v>
      </c>
      <c r="E35">
        <v>5360</v>
      </c>
      <c r="F35" t="s">
        <v>8219</v>
      </c>
      <c r="G35" t="s">
        <v>8224</v>
      </c>
      <c r="H35" t="s">
        <v>8246</v>
      </c>
      <c r="I35">
        <v>1447001501</v>
      </c>
      <c r="J35">
        <v>1444405901</v>
      </c>
      <c r="K35" t="b">
        <v>0</v>
      </c>
      <c r="L35">
        <v>64</v>
      </c>
      <c r="M35" t="b">
        <v>1</v>
      </c>
      <c r="N35" t="s">
        <v>8265</v>
      </c>
      <c r="O35" s="6">
        <f>E35/D35</f>
        <v>1.0209523809523811</v>
      </c>
      <c r="P35" s="8">
        <f>E35/L35</f>
        <v>83.75</v>
      </c>
      <c r="Q35" t="s">
        <v>8310</v>
      </c>
      <c r="R35" t="s">
        <v>8311</v>
      </c>
      <c r="S35" s="12">
        <f>((((I35/60)/60)/24)+DATE(1970,1,1))</f>
        <v>42316.702557870376</v>
      </c>
      <c r="T35" s="12">
        <f>((((J35/60)/60)/24)+DATE(1970,1,1))</f>
        <v>42286.660891203705</v>
      </c>
    </row>
    <row r="36" spans="1:20" ht="43.2" hidden="1" x14ac:dyDescent="0.3">
      <c r="A36">
        <v>34</v>
      </c>
      <c r="B36" s="3" t="s">
        <v>36</v>
      </c>
      <c r="C36" s="3" t="s">
        <v>4145</v>
      </c>
      <c r="D36">
        <v>2600</v>
      </c>
      <c r="E36">
        <v>3392</v>
      </c>
      <c r="F36" t="s">
        <v>8219</v>
      </c>
      <c r="G36" t="s">
        <v>8224</v>
      </c>
      <c r="H36" t="s">
        <v>8246</v>
      </c>
      <c r="I36">
        <v>1407224601</v>
      </c>
      <c r="J36">
        <v>1405928601</v>
      </c>
      <c r="K36" t="b">
        <v>0</v>
      </c>
      <c r="L36">
        <v>68</v>
      </c>
      <c r="M36" t="b">
        <v>1</v>
      </c>
      <c r="N36" t="s">
        <v>8265</v>
      </c>
      <c r="O36" s="6">
        <f>E36/D36</f>
        <v>1.3046153846153845</v>
      </c>
      <c r="P36" s="8">
        <f>E36/L36</f>
        <v>49.882352941176471</v>
      </c>
      <c r="Q36" t="s">
        <v>8310</v>
      </c>
      <c r="R36" t="s">
        <v>8311</v>
      </c>
      <c r="S36" s="12">
        <f>((((I36/60)/60)/24)+DATE(1970,1,1))</f>
        <v>41856.321770833332</v>
      </c>
      <c r="T36" s="12">
        <f>((((J36/60)/60)/24)+DATE(1970,1,1))</f>
        <v>41841.321770833332</v>
      </c>
    </row>
    <row r="37" spans="1:20" ht="43.2" hidden="1" x14ac:dyDescent="0.3">
      <c r="A37">
        <v>35</v>
      </c>
      <c r="B37" s="3" t="s">
        <v>37</v>
      </c>
      <c r="C37" s="3" t="s">
        <v>4146</v>
      </c>
      <c r="D37">
        <v>1000</v>
      </c>
      <c r="E37">
        <v>1665</v>
      </c>
      <c r="F37" t="s">
        <v>8219</v>
      </c>
      <c r="G37" t="s">
        <v>8224</v>
      </c>
      <c r="H37" t="s">
        <v>8246</v>
      </c>
      <c r="I37">
        <v>1430179200</v>
      </c>
      <c r="J37">
        <v>1428130814</v>
      </c>
      <c r="K37" t="b">
        <v>0</v>
      </c>
      <c r="L37">
        <v>28</v>
      </c>
      <c r="M37" t="b">
        <v>1</v>
      </c>
      <c r="N37" t="s">
        <v>8265</v>
      </c>
      <c r="O37" s="6">
        <f>E37/D37</f>
        <v>1.665</v>
      </c>
      <c r="P37" s="8">
        <f>E37/L37</f>
        <v>59.464285714285715</v>
      </c>
      <c r="Q37" t="s">
        <v>8310</v>
      </c>
      <c r="R37" t="s">
        <v>8311</v>
      </c>
      <c r="S37" s="12">
        <f>((((I37/60)/60)/24)+DATE(1970,1,1))</f>
        <v>42122</v>
      </c>
      <c r="T37" s="12">
        <f>((((J37/60)/60)/24)+DATE(1970,1,1))</f>
        <v>42098.291828703703</v>
      </c>
    </row>
    <row r="38" spans="1:20" ht="28.8" hidden="1" x14ac:dyDescent="0.3">
      <c r="A38">
        <v>36</v>
      </c>
      <c r="B38" s="3" t="s">
        <v>38</v>
      </c>
      <c r="C38" s="3" t="s">
        <v>4147</v>
      </c>
      <c r="D38">
        <v>6000</v>
      </c>
      <c r="E38">
        <v>8529</v>
      </c>
      <c r="F38" t="s">
        <v>8219</v>
      </c>
      <c r="G38" t="s">
        <v>8224</v>
      </c>
      <c r="H38" t="s">
        <v>8246</v>
      </c>
      <c r="I38">
        <v>1428128525</v>
      </c>
      <c r="J38">
        <v>1425540125</v>
      </c>
      <c r="K38" t="b">
        <v>0</v>
      </c>
      <c r="L38">
        <v>44</v>
      </c>
      <c r="M38" t="b">
        <v>1</v>
      </c>
      <c r="N38" t="s">
        <v>8265</v>
      </c>
      <c r="O38" s="6">
        <f>E38/D38</f>
        <v>1.4215</v>
      </c>
      <c r="P38" s="8">
        <f>E38/L38</f>
        <v>193.84090909090909</v>
      </c>
      <c r="Q38" t="s">
        <v>8310</v>
      </c>
      <c r="R38" t="s">
        <v>8311</v>
      </c>
      <c r="S38" s="12">
        <f>((((I38/60)/60)/24)+DATE(1970,1,1))</f>
        <v>42098.265335648146</v>
      </c>
      <c r="T38" s="12">
        <f>((((J38/60)/60)/24)+DATE(1970,1,1))</f>
        <v>42068.307002314818</v>
      </c>
    </row>
    <row r="39" spans="1:20" ht="43.2" hidden="1" x14ac:dyDescent="0.3">
      <c r="A39">
        <v>37</v>
      </c>
      <c r="B39" s="3" t="s">
        <v>39</v>
      </c>
      <c r="C39" s="3" t="s">
        <v>4148</v>
      </c>
      <c r="D39">
        <v>22000</v>
      </c>
      <c r="E39">
        <v>40357</v>
      </c>
      <c r="F39" t="s">
        <v>8219</v>
      </c>
      <c r="G39" t="s">
        <v>8224</v>
      </c>
      <c r="H39" t="s">
        <v>8246</v>
      </c>
      <c r="I39">
        <v>1425055079</v>
      </c>
      <c r="J39">
        <v>1422463079</v>
      </c>
      <c r="K39" t="b">
        <v>0</v>
      </c>
      <c r="L39">
        <v>253</v>
      </c>
      <c r="M39" t="b">
        <v>1</v>
      </c>
      <c r="N39" t="s">
        <v>8265</v>
      </c>
      <c r="O39" s="6">
        <f>E39/D39</f>
        <v>1.8344090909090909</v>
      </c>
      <c r="P39" s="8">
        <f>E39/L39</f>
        <v>159.51383399209487</v>
      </c>
      <c r="Q39" t="s">
        <v>8310</v>
      </c>
      <c r="R39" t="s">
        <v>8311</v>
      </c>
      <c r="S39" s="12">
        <f>((((I39/60)/60)/24)+DATE(1970,1,1))</f>
        <v>42062.693043981482</v>
      </c>
      <c r="T39" s="12">
        <f>((((J39/60)/60)/24)+DATE(1970,1,1))</f>
        <v>42032.693043981482</v>
      </c>
    </row>
    <row r="40" spans="1:20" ht="43.2" hidden="1" x14ac:dyDescent="0.3">
      <c r="A40">
        <v>38</v>
      </c>
      <c r="B40" s="3" t="s">
        <v>40</v>
      </c>
      <c r="C40" s="3" t="s">
        <v>4149</v>
      </c>
      <c r="D40">
        <v>2500</v>
      </c>
      <c r="E40">
        <v>2751</v>
      </c>
      <c r="F40" t="s">
        <v>8219</v>
      </c>
      <c r="G40" t="s">
        <v>8224</v>
      </c>
      <c r="H40" t="s">
        <v>8246</v>
      </c>
      <c r="I40">
        <v>1368235344</v>
      </c>
      <c r="J40">
        <v>1365643344</v>
      </c>
      <c r="K40" t="b">
        <v>0</v>
      </c>
      <c r="L40">
        <v>66</v>
      </c>
      <c r="M40" t="b">
        <v>1</v>
      </c>
      <c r="N40" t="s">
        <v>8265</v>
      </c>
      <c r="O40" s="6">
        <f>E40/D40</f>
        <v>1.1004</v>
      </c>
      <c r="P40" s="8">
        <f>E40/L40</f>
        <v>41.68181818181818</v>
      </c>
      <c r="Q40" t="s">
        <v>8310</v>
      </c>
      <c r="R40" t="s">
        <v>8311</v>
      </c>
      <c r="S40" s="12">
        <f>((((I40/60)/60)/24)+DATE(1970,1,1))</f>
        <v>41405.057222222218</v>
      </c>
      <c r="T40" s="12">
        <f>((((J40/60)/60)/24)+DATE(1970,1,1))</f>
        <v>41375.057222222218</v>
      </c>
    </row>
    <row r="41" spans="1:20" ht="57.6" x14ac:dyDescent="0.3">
      <c r="A41">
        <v>39</v>
      </c>
      <c r="B41" s="3" t="s">
        <v>41</v>
      </c>
      <c r="C41" s="3" t="s">
        <v>4150</v>
      </c>
      <c r="D41">
        <v>25000</v>
      </c>
      <c r="E41">
        <v>32745</v>
      </c>
      <c r="F41" t="s">
        <v>8219</v>
      </c>
      <c r="G41" t="s">
        <v>8225</v>
      </c>
      <c r="H41" t="s">
        <v>8247</v>
      </c>
      <c r="I41">
        <v>1401058740</v>
      </c>
      <c r="J41">
        <v>1398388068</v>
      </c>
      <c r="K41" t="b">
        <v>0</v>
      </c>
      <c r="L41">
        <v>217</v>
      </c>
      <c r="M41" t="b">
        <v>1</v>
      </c>
      <c r="N41" t="s">
        <v>8265</v>
      </c>
      <c r="O41" s="6">
        <f>E41/D41</f>
        <v>1.3098000000000001</v>
      </c>
      <c r="P41" s="8">
        <f>E41/L41</f>
        <v>150.89861751152074</v>
      </c>
      <c r="Q41" t="s">
        <v>8310</v>
      </c>
      <c r="R41" t="s">
        <v>8311</v>
      </c>
      <c r="S41" s="12">
        <f>((((I41/60)/60)/24)+DATE(1970,1,1))</f>
        <v>41784.957638888889</v>
      </c>
      <c r="T41" s="12">
        <f>((((J41/60)/60)/24)+DATE(1970,1,1))</f>
        <v>41754.047083333331</v>
      </c>
    </row>
    <row r="42" spans="1:20" ht="43.2" hidden="1" x14ac:dyDescent="0.3">
      <c r="A42">
        <v>40</v>
      </c>
      <c r="B42" s="3" t="s">
        <v>42</v>
      </c>
      <c r="C42" s="3" t="s">
        <v>4151</v>
      </c>
      <c r="D42">
        <v>2000</v>
      </c>
      <c r="E42">
        <v>2027</v>
      </c>
      <c r="F42" t="s">
        <v>8219</v>
      </c>
      <c r="G42" t="s">
        <v>8224</v>
      </c>
      <c r="H42" t="s">
        <v>8246</v>
      </c>
      <c r="I42">
        <v>1403150400</v>
      </c>
      <c r="J42">
        <v>1401426488</v>
      </c>
      <c r="K42" t="b">
        <v>0</v>
      </c>
      <c r="L42">
        <v>16</v>
      </c>
      <c r="M42" t="b">
        <v>1</v>
      </c>
      <c r="N42" t="s">
        <v>8265</v>
      </c>
      <c r="O42" s="6">
        <f>E42/D42</f>
        <v>1.0135000000000001</v>
      </c>
      <c r="P42" s="8">
        <f>E42/L42</f>
        <v>126.6875</v>
      </c>
      <c r="Q42" t="s">
        <v>8310</v>
      </c>
      <c r="R42" t="s">
        <v>8311</v>
      </c>
      <c r="S42" s="12">
        <f>((((I42/60)/60)/24)+DATE(1970,1,1))</f>
        <v>41809.166666666664</v>
      </c>
      <c r="T42" s="12">
        <f>((((J42/60)/60)/24)+DATE(1970,1,1))</f>
        <v>41789.21398148148</v>
      </c>
    </row>
    <row r="43" spans="1:20" ht="43.2" hidden="1" x14ac:dyDescent="0.3">
      <c r="A43">
        <v>41</v>
      </c>
      <c r="B43" s="3" t="s">
        <v>43</v>
      </c>
      <c r="C43" s="3" t="s">
        <v>4152</v>
      </c>
      <c r="D43">
        <v>2000</v>
      </c>
      <c r="E43">
        <v>2000</v>
      </c>
      <c r="F43" t="s">
        <v>8219</v>
      </c>
      <c r="G43" t="s">
        <v>8224</v>
      </c>
      <c r="H43" t="s">
        <v>8246</v>
      </c>
      <c r="I43">
        <v>1412516354</v>
      </c>
      <c r="J43">
        <v>1409924354</v>
      </c>
      <c r="K43" t="b">
        <v>0</v>
      </c>
      <c r="L43">
        <v>19</v>
      </c>
      <c r="M43" t="b">
        <v>1</v>
      </c>
      <c r="N43" t="s">
        <v>8265</v>
      </c>
      <c r="O43" s="6">
        <f>E43/D43</f>
        <v>1</v>
      </c>
      <c r="P43" s="8">
        <f>E43/L43</f>
        <v>105.26315789473684</v>
      </c>
      <c r="Q43" t="s">
        <v>8310</v>
      </c>
      <c r="R43" t="s">
        <v>8311</v>
      </c>
      <c r="S43" s="12">
        <f>((((I43/60)/60)/24)+DATE(1970,1,1))</f>
        <v>41917.568912037037</v>
      </c>
      <c r="T43" s="12">
        <f>((((J43/60)/60)/24)+DATE(1970,1,1))</f>
        <v>41887.568912037037</v>
      </c>
    </row>
    <row r="44" spans="1:20" ht="43.2" hidden="1" x14ac:dyDescent="0.3">
      <c r="A44">
        <v>42</v>
      </c>
      <c r="B44" s="3" t="s">
        <v>44</v>
      </c>
      <c r="C44" s="3" t="s">
        <v>4153</v>
      </c>
      <c r="D44">
        <v>14000</v>
      </c>
      <c r="E44">
        <v>19860</v>
      </c>
      <c r="F44" t="s">
        <v>8219</v>
      </c>
      <c r="G44" t="s">
        <v>8224</v>
      </c>
      <c r="H44" t="s">
        <v>8246</v>
      </c>
      <c r="I44">
        <v>1419780026</v>
      </c>
      <c r="J44">
        <v>1417188026</v>
      </c>
      <c r="K44" t="b">
        <v>0</v>
      </c>
      <c r="L44">
        <v>169</v>
      </c>
      <c r="M44" t="b">
        <v>1</v>
      </c>
      <c r="N44" t="s">
        <v>8265</v>
      </c>
      <c r="O44" s="6">
        <f>E44/D44</f>
        <v>1.4185714285714286</v>
      </c>
      <c r="P44" s="8">
        <f>E44/L44</f>
        <v>117.51479289940828</v>
      </c>
      <c r="Q44" t="s">
        <v>8310</v>
      </c>
      <c r="R44" t="s">
        <v>8311</v>
      </c>
      <c r="S44" s="12">
        <f>((((I44/60)/60)/24)+DATE(1970,1,1))</f>
        <v>42001.639189814814</v>
      </c>
      <c r="T44" s="12">
        <f>((((J44/60)/60)/24)+DATE(1970,1,1))</f>
        <v>41971.639189814814</v>
      </c>
    </row>
    <row r="45" spans="1:20" ht="43.2" hidden="1" x14ac:dyDescent="0.3">
      <c r="A45">
        <v>43</v>
      </c>
      <c r="B45" s="3" t="s">
        <v>45</v>
      </c>
      <c r="C45" s="3" t="s">
        <v>4154</v>
      </c>
      <c r="D45">
        <v>10000</v>
      </c>
      <c r="E45">
        <v>30866</v>
      </c>
      <c r="F45" t="s">
        <v>8219</v>
      </c>
      <c r="G45" t="s">
        <v>8224</v>
      </c>
      <c r="H45" t="s">
        <v>8246</v>
      </c>
      <c r="I45">
        <v>1405209600</v>
      </c>
      <c r="J45">
        <v>1402599486</v>
      </c>
      <c r="K45" t="b">
        <v>0</v>
      </c>
      <c r="L45">
        <v>263</v>
      </c>
      <c r="M45" t="b">
        <v>1</v>
      </c>
      <c r="N45" t="s">
        <v>8265</v>
      </c>
      <c r="O45" s="6">
        <f>E45/D45</f>
        <v>3.0865999999999998</v>
      </c>
      <c r="P45" s="8">
        <f>E45/L45</f>
        <v>117.36121673003802</v>
      </c>
      <c r="Q45" t="s">
        <v>8310</v>
      </c>
      <c r="R45" t="s">
        <v>8311</v>
      </c>
      <c r="S45" s="12">
        <f>((((I45/60)/60)/24)+DATE(1970,1,1))</f>
        <v>41833</v>
      </c>
      <c r="T45" s="12">
        <f>((((J45/60)/60)/24)+DATE(1970,1,1))</f>
        <v>41802.790347222224</v>
      </c>
    </row>
    <row r="46" spans="1:20" ht="57.6" hidden="1" x14ac:dyDescent="0.3">
      <c r="A46">
        <v>44</v>
      </c>
      <c r="B46" s="3" t="s">
        <v>46</v>
      </c>
      <c r="C46" s="3" t="s">
        <v>4155</v>
      </c>
      <c r="D46">
        <v>2000</v>
      </c>
      <c r="E46">
        <v>2000</v>
      </c>
      <c r="F46" t="s">
        <v>8219</v>
      </c>
      <c r="G46" t="s">
        <v>8224</v>
      </c>
      <c r="H46" t="s">
        <v>8246</v>
      </c>
      <c r="I46">
        <v>1412648537</v>
      </c>
      <c r="J46">
        <v>1408760537</v>
      </c>
      <c r="K46" t="b">
        <v>0</v>
      </c>
      <c r="L46">
        <v>15</v>
      </c>
      <c r="M46" t="b">
        <v>1</v>
      </c>
      <c r="N46" t="s">
        <v>8265</v>
      </c>
      <c r="O46" s="6">
        <f>E46/D46</f>
        <v>1</v>
      </c>
      <c r="P46" s="8">
        <f>E46/L46</f>
        <v>133.33333333333334</v>
      </c>
      <c r="Q46" t="s">
        <v>8310</v>
      </c>
      <c r="R46" t="s">
        <v>8311</v>
      </c>
      <c r="S46" s="12">
        <f>((((I46/60)/60)/24)+DATE(1970,1,1))</f>
        <v>41919.098807870374</v>
      </c>
      <c r="T46" s="12">
        <f>((((J46/60)/60)/24)+DATE(1970,1,1))</f>
        <v>41874.098807870374</v>
      </c>
    </row>
    <row r="47" spans="1:20" ht="43.2" hidden="1" x14ac:dyDescent="0.3">
      <c r="A47">
        <v>45</v>
      </c>
      <c r="B47" s="3" t="s">
        <v>47</v>
      </c>
      <c r="C47" s="3" t="s">
        <v>4156</v>
      </c>
      <c r="D47">
        <v>5000</v>
      </c>
      <c r="E47">
        <v>6000</v>
      </c>
      <c r="F47" t="s">
        <v>8219</v>
      </c>
      <c r="G47" t="s">
        <v>8224</v>
      </c>
      <c r="H47" t="s">
        <v>8246</v>
      </c>
      <c r="I47">
        <v>1461769107</v>
      </c>
      <c r="J47">
        <v>1459177107</v>
      </c>
      <c r="K47" t="b">
        <v>0</v>
      </c>
      <c r="L47">
        <v>61</v>
      </c>
      <c r="M47" t="b">
        <v>1</v>
      </c>
      <c r="N47" t="s">
        <v>8265</v>
      </c>
      <c r="O47" s="6">
        <f>E47/D47</f>
        <v>1.2</v>
      </c>
      <c r="P47" s="8">
        <f>E47/L47</f>
        <v>98.360655737704917</v>
      </c>
      <c r="Q47" t="s">
        <v>8310</v>
      </c>
      <c r="R47" t="s">
        <v>8311</v>
      </c>
      <c r="S47" s="12">
        <f>((((I47/60)/60)/24)+DATE(1970,1,1))</f>
        <v>42487.623923611114</v>
      </c>
      <c r="T47" s="12">
        <f>((((J47/60)/60)/24)+DATE(1970,1,1))</f>
        <v>42457.623923611114</v>
      </c>
    </row>
    <row r="48" spans="1:20" ht="43.2" hidden="1" x14ac:dyDescent="0.3">
      <c r="A48">
        <v>46</v>
      </c>
      <c r="B48" s="3" t="s">
        <v>48</v>
      </c>
      <c r="C48" s="3" t="s">
        <v>4157</v>
      </c>
      <c r="D48">
        <v>8400</v>
      </c>
      <c r="E48">
        <v>8750</v>
      </c>
      <c r="F48" t="s">
        <v>8219</v>
      </c>
      <c r="G48" t="s">
        <v>8226</v>
      </c>
      <c r="H48" t="s">
        <v>8248</v>
      </c>
      <c r="I48">
        <v>1450220974</v>
      </c>
      <c r="J48">
        <v>1447628974</v>
      </c>
      <c r="K48" t="b">
        <v>0</v>
      </c>
      <c r="L48">
        <v>45</v>
      </c>
      <c r="M48" t="b">
        <v>1</v>
      </c>
      <c r="N48" t="s">
        <v>8265</v>
      </c>
      <c r="O48" s="6">
        <f>E48/D48</f>
        <v>1.0416666666666667</v>
      </c>
      <c r="P48" s="8">
        <f>E48/L48</f>
        <v>194.44444444444446</v>
      </c>
      <c r="Q48" t="s">
        <v>8310</v>
      </c>
      <c r="R48" t="s">
        <v>8311</v>
      </c>
      <c r="S48" s="12">
        <f>((((I48/60)/60)/24)+DATE(1970,1,1))</f>
        <v>42353.964976851858</v>
      </c>
      <c r="T48" s="12">
        <f>((((J48/60)/60)/24)+DATE(1970,1,1))</f>
        <v>42323.964976851858</v>
      </c>
    </row>
    <row r="49" spans="1:20" ht="57.6" hidden="1" x14ac:dyDescent="0.3">
      <c r="A49">
        <v>47</v>
      </c>
      <c r="B49" s="3" t="s">
        <v>49</v>
      </c>
      <c r="C49" s="3" t="s">
        <v>4158</v>
      </c>
      <c r="D49">
        <v>5000</v>
      </c>
      <c r="E49">
        <v>5380.55</v>
      </c>
      <c r="F49" t="s">
        <v>8219</v>
      </c>
      <c r="G49" t="s">
        <v>8224</v>
      </c>
      <c r="H49" t="s">
        <v>8246</v>
      </c>
      <c r="I49">
        <v>1419021607</v>
      </c>
      <c r="J49">
        <v>1413834007</v>
      </c>
      <c r="K49" t="b">
        <v>0</v>
      </c>
      <c r="L49">
        <v>70</v>
      </c>
      <c r="M49" t="b">
        <v>1</v>
      </c>
      <c r="N49" t="s">
        <v>8265</v>
      </c>
      <c r="O49" s="6">
        <f>E49/D49</f>
        <v>1.0761100000000001</v>
      </c>
      <c r="P49" s="8">
        <f>E49/L49</f>
        <v>76.865000000000009</v>
      </c>
      <c r="Q49" t="s">
        <v>8310</v>
      </c>
      <c r="R49" t="s">
        <v>8311</v>
      </c>
      <c r="S49" s="12">
        <f>((((I49/60)/60)/24)+DATE(1970,1,1))</f>
        <v>41992.861192129625</v>
      </c>
      <c r="T49" s="12">
        <f>((((J49/60)/60)/24)+DATE(1970,1,1))</f>
        <v>41932.819525462961</v>
      </c>
    </row>
    <row r="50" spans="1:20" ht="43.2" x14ac:dyDescent="0.3">
      <c r="A50">
        <v>48</v>
      </c>
      <c r="B50" s="3" t="s">
        <v>50</v>
      </c>
      <c r="C50" s="3" t="s">
        <v>4159</v>
      </c>
      <c r="D50">
        <v>2000</v>
      </c>
      <c r="E50">
        <v>2159</v>
      </c>
      <c r="F50" t="s">
        <v>8219</v>
      </c>
      <c r="G50" t="s">
        <v>8225</v>
      </c>
      <c r="H50" t="s">
        <v>8247</v>
      </c>
      <c r="I50">
        <v>1425211200</v>
      </c>
      <c r="J50">
        <v>1422534260</v>
      </c>
      <c r="K50" t="b">
        <v>0</v>
      </c>
      <c r="L50">
        <v>38</v>
      </c>
      <c r="M50" t="b">
        <v>1</v>
      </c>
      <c r="N50" t="s">
        <v>8265</v>
      </c>
      <c r="O50" s="6">
        <f>E50/D50</f>
        <v>1.0794999999999999</v>
      </c>
      <c r="P50" s="8">
        <f>E50/L50</f>
        <v>56.815789473684212</v>
      </c>
      <c r="Q50" t="s">
        <v>8310</v>
      </c>
      <c r="R50" t="s">
        <v>8311</v>
      </c>
      <c r="S50" s="12">
        <f>((((I50/60)/60)/24)+DATE(1970,1,1))</f>
        <v>42064.5</v>
      </c>
      <c r="T50" s="12">
        <f>((((J50/60)/60)/24)+DATE(1970,1,1))</f>
        <v>42033.516898148147</v>
      </c>
    </row>
    <row r="51" spans="1:20" hidden="1" x14ac:dyDescent="0.3">
      <c r="A51">
        <v>49</v>
      </c>
      <c r="B51" s="3" t="s">
        <v>51</v>
      </c>
      <c r="C51" s="3" t="s">
        <v>4160</v>
      </c>
      <c r="D51">
        <v>12000</v>
      </c>
      <c r="E51">
        <v>12000</v>
      </c>
      <c r="F51" t="s">
        <v>8219</v>
      </c>
      <c r="G51" t="s">
        <v>8224</v>
      </c>
      <c r="H51" t="s">
        <v>8246</v>
      </c>
      <c r="I51">
        <v>1445660045</v>
      </c>
      <c r="J51">
        <v>1443068045</v>
      </c>
      <c r="K51" t="b">
        <v>0</v>
      </c>
      <c r="L51">
        <v>87</v>
      </c>
      <c r="M51" t="b">
        <v>1</v>
      </c>
      <c r="N51" t="s">
        <v>8265</v>
      </c>
      <c r="O51" s="6">
        <f>E51/D51</f>
        <v>1</v>
      </c>
      <c r="P51" s="8">
        <f>E51/L51</f>
        <v>137.93103448275863</v>
      </c>
      <c r="Q51" t="s">
        <v>8310</v>
      </c>
      <c r="R51" t="s">
        <v>8311</v>
      </c>
      <c r="S51" s="12">
        <f>((((I51/60)/60)/24)+DATE(1970,1,1))</f>
        <v>42301.176446759258</v>
      </c>
      <c r="T51" s="12">
        <f>((((J51/60)/60)/24)+DATE(1970,1,1))</f>
        <v>42271.176446759258</v>
      </c>
    </row>
    <row r="52" spans="1:20" ht="43.2" x14ac:dyDescent="0.3">
      <c r="A52">
        <v>50</v>
      </c>
      <c r="B52" s="3" t="s">
        <v>52</v>
      </c>
      <c r="C52" s="3" t="s">
        <v>4161</v>
      </c>
      <c r="D52">
        <v>600</v>
      </c>
      <c r="E52">
        <v>600</v>
      </c>
      <c r="F52" t="s">
        <v>8219</v>
      </c>
      <c r="G52" t="s">
        <v>8225</v>
      </c>
      <c r="H52" t="s">
        <v>8247</v>
      </c>
      <c r="I52">
        <v>1422637200</v>
      </c>
      <c r="J52">
        <v>1419271458</v>
      </c>
      <c r="K52" t="b">
        <v>0</v>
      </c>
      <c r="L52">
        <v>22</v>
      </c>
      <c r="M52" t="b">
        <v>1</v>
      </c>
      <c r="N52" t="s">
        <v>8265</v>
      </c>
      <c r="O52" s="6">
        <f>E52/D52</f>
        <v>1</v>
      </c>
      <c r="P52" s="8">
        <f>E52/L52</f>
        <v>27.272727272727273</v>
      </c>
      <c r="Q52" t="s">
        <v>8310</v>
      </c>
      <c r="R52" t="s">
        <v>8311</v>
      </c>
      <c r="S52" s="12">
        <f>((((I52/60)/60)/24)+DATE(1970,1,1))</f>
        <v>42034.708333333328</v>
      </c>
      <c r="T52" s="12">
        <f>((((J52/60)/60)/24)+DATE(1970,1,1))</f>
        <v>41995.752986111111</v>
      </c>
    </row>
    <row r="53" spans="1:20" ht="43.2" hidden="1" x14ac:dyDescent="0.3">
      <c r="A53">
        <v>51</v>
      </c>
      <c r="B53" s="3" t="s">
        <v>53</v>
      </c>
      <c r="C53" s="3" t="s">
        <v>4162</v>
      </c>
      <c r="D53">
        <v>11000</v>
      </c>
      <c r="E53">
        <v>14082</v>
      </c>
      <c r="F53" t="s">
        <v>8219</v>
      </c>
      <c r="G53" t="s">
        <v>8224</v>
      </c>
      <c r="H53" t="s">
        <v>8246</v>
      </c>
      <c r="I53">
        <v>1439245037</v>
      </c>
      <c r="J53">
        <v>1436653037</v>
      </c>
      <c r="K53" t="b">
        <v>0</v>
      </c>
      <c r="L53">
        <v>119</v>
      </c>
      <c r="M53" t="b">
        <v>1</v>
      </c>
      <c r="N53" t="s">
        <v>8265</v>
      </c>
      <c r="O53" s="6">
        <f>E53/D53</f>
        <v>1.2801818181818181</v>
      </c>
      <c r="P53" s="8">
        <f>E53/L53</f>
        <v>118.33613445378151</v>
      </c>
      <c r="Q53" t="s">
        <v>8310</v>
      </c>
      <c r="R53" t="s">
        <v>8311</v>
      </c>
      <c r="S53" s="12">
        <f>((((I53/60)/60)/24)+DATE(1970,1,1))</f>
        <v>42226.928668981483</v>
      </c>
      <c r="T53" s="12">
        <f>((((J53/60)/60)/24)+DATE(1970,1,1))</f>
        <v>42196.928668981483</v>
      </c>
    </row>
    <row r="54" spans="1:20" ht="43.2" hidden="1" x14ac:dyDescent="0.3">
      <c r="A54">
        <v>52</v>
      </c>
      <c r="B54" s="3" t="s">
        <v>54</v>
      </c>
      <c r="C54" s="3" t="s">
        <v>4163</v>
      </c>
      <c r="D54">
        <v>10000</v>
      </c>
      <c r="E54">
        <v>11621</v>
      </c>
      <c r="F54" t="s">
        <v>8219</v>
      </c>
      <c r="G54" t="s">
        <v>8224</v>
      </c>
      <c r="H54" t="s">
        <v>8246</v>
      </c>
      <c r="I54">
        <v>1405615846</v>
      </c>
      <c r="J54">
        <v>1403023846</v>
      </c>
      <c r="K54" t="b">
        <v>0</v>
      </c>
      <c r="L54">
        <v>52</v>
      </c>
      <c r="M54" t="b">
        <v>1</v>
      </c>
      <c r="N54" t="s">
        <v>8265</v>
      </c>
      <c r="O54" s="6">
        <f>E54/D54</f>
        <v>1.1620999999999999</v>
      </c>
      <c r="P54" s="8">
        <f>E54/L54</f>
        <v>223.48076923076923</v>
      </c>
      <c r="Q54" t="s">
        <v>8310</v>
      </c>
      <c r="R54" t="s">
        <v>8311</v>
      </c>
      <c r="S54" s="12">
        <f>((((I54/60)/60)/24)+DATE(1970,1,1))</f>
        <v>41837.701921296299</v>
      </c>
      <c r="T54" s="12">
        <f>((((J54/60)/60)/24)+DATE(1970,1,1))</f>
        <v>41807.701921296299</v>
      </c>
    </row>
    <row r="55" spans="1:20" ht="28.8" hidden="1" x14ac:dyDescent="0.3">
      <c r="A55">
        <v>53</v>
      </c>
      <c r="B55" s="3" t="s">
        <v>55</v>
      </c>
      <c r="C55" s="3" t="s">
        <v>4164</v>
      </c>
      <c r="D55">
        <v>3000</v>
      </c>
      <c r="E55">
        <v>3289</v>
      </c>
      <c r="F55" t="s">
        <v>8219</v>
      </c>
      <c r="G55" t="s">
        <v>8224</v>
      </c>
      <c r="H55" t="s">
        <v>8246</v>
      </c>
      <c r="I55">
        <v>1396648800</v>
      </c>
      <c r="J55">
        <v>1395407445</v>
      </c>
      <c r="K55" t="b">
        <v>0</v>
      </c>
      <c r="L55">
        <v>117</v>
      </c>
      <c r="M55" t="b">
        <v>1</v>
      </c>
      <c r="N55" t="s">
        <v>8265</v>
      </c>
      <c r="O55" s="6">
        <f>E55/D55</f>
        <v>1.0963333333333334</v>
      </c>
      <c r="P55" s="8">
        <f>E55/L55</f>
        <v>28.111111111111111</v>
      </c>
      <c r="Q55" t="s">
        <v>8310</v>
      </c>
      <c r="R55" t="s">
        <v>8311</v>
      </c>
      <c r="S55" s="12">
        <f>((((I55/60)/60)/24)+DATE(1970,1,1))</f>
        <v>41733.916666666664</v>
      </c>
      <c r="T55" s="12">
        <f>((((J55/60)/60)/24)+DATE(1970,1,1))</f>
        <v>41719.549131944441</v>
      </c>
    </row>
    <row r="56" spans="1:20" ht="57.6" hidden="1" x14ac:dyDescent="0.3">
      <c r="A56">
        <v>54</v>
      </c>
      <c r="B56" s="3" t="s">
        <v>56</v>
      </c>
      <c r="C56" s="3" t="s">
        <v>4165</v>
      </c>
      <c r="D56">
        <v>10000</v>
      </c>
      <c r="E56">
        <v>10100</v>
      </c>
      <c r="F56" t="s">
        <v>8219</v>
      </c>
      <c r="G56" t="s">
        <v>8224</v>
      </c>
      <c r="H56" t="s">
        <v>8246</v>
      </c>
      <c r="I56">
        <v>1451063221</v>
      </c>
      <c r="J56">
        <v>1448471221</v>
      </c>
      <c r="K56" t="b">
        <v>0</v>
      </c>
      <c r="L56">
        <v>52</v>
      </c>
      <c r="M56" t="b">
        <v>1</v>
      </c>
      <c r="N56" t="s">
        <v>8265</v>
      </c>
      <c r="O56" s="6">
        <f>E56/D56</f>
        <v>1.01</v>
      </c>
      <c r="P56" s="8">
        <f>E56/L56</f>
        <v>194.23076923076923</v>
      </c>
      <c r="Q56" t="s">
        <v>8310</v>
      </c>
      <c r="R56" t="s">
        <v>8311</v>
      </c>
      <c r="S56" s="12">
        <f>((((I56/60)/60)/24)+DATE(1970,1,1))</f>
        <v>42363.713206018518</v>
      </c>
      <c r="T56" s="12">
        <f>((((J56/60)/60)/24)+DATE(1970,1,1))</f>
        <v>42333.713206018518</v>
      </c>
    </row>
    <row r="57" spans="1:20" ht="43.2" hidden="1" x14ac:dyDescent="0.3">
      <c r="A57">
        <v>55</v>
      </c>
      <c r="B57" s="3" t="s">
        <v>57</v>
      </c>
      <c r="C57" s="3" t="s">
        <v>4166</v>
      </c>
      <c r="D57">
        <v>8600</v>
      </c>
      <c r="E57">
        <v>11090</v>
      </c>
      <c r="F57" t="s">
        <v>8219</v>
      </c>
      <c r="G57" t="s">
        <v>8224</v>
      </c>
      <c r="H57" t="s">
        <v>8246</v>
      </c>
      <c r="I57">
        <v>1464390916</v>
      </c>
      <c r="J57">
        <v>1462576516</v>
      </c>
      <c r="K57" t="b">
        <v>0</v>
      </c>
      <c r="L57">
        <v>86</v>
      </c>
      <c r="M57" t="b">
        <v>1</v>
      </c>
      <c r="N57" t="s">
        <v>8265</v>
      </c>
      <c r="O57" s="6">
        <f>E57/D57</f>
        <v>1.2895348837209302</v>
      </c>
      <c r="P57" s="8">
        <f>E57/L57</f>
        <v>128.95348837209303</v>
      </c>
      <c r="Q57" t="s">
        <v>8310</v>
      </c>
      <c r="R57" t="s">
        <v>8311</v>
      </c>
      <c r="S57" s="12">
        <f>((((I57/60)/60)/24)+DATE(1970,1,1))</f>
        <v>42517.968935185185</v>
      </c>
      <c r="T57" s="12">
        <f>((((J57/60)/60)/24)+DATE(1970,1,1))</f>
        <v>42496.968935185185</v>
      </c>
    </row>
    <row r="58" spans="1:20" ht="28.8" x14ac:dyDescent="0.3">
      <c r="A58">
        <v>56</v>
      </c>
      <c r="B58" s="3" t="s">
        <v>58</v>
      </c>
      <c r="C58" s="3" t="s">
        <v>4167</v>
      </c>
      <c r="D58">
        <v>8000</v>
      </c>
      <c r="E58">
        <v>8581</v>
      </c>
      <c r="F58" t="s">
        <v>8219</v>
      </c>
      <c r="G58" t="s">
        <v>8225</v>
      </c>
      <c r="H58" t="s">
        <v>8247</v>
      </c>
      <c r="I58">
        <v>1433779200</v>
      </c>
      <c r="J58">
        <v>1432559424</v>
      </c>
      <c r="K58" t="b">
        <v>0</v>
      </c>
      <c r="L58">
        <v>174</v>
      </c>
      <c r="M58" t="b">
        <v>1</v>
      </c>
      <c r="N58" t="s">
        <v>8265</v>
      </c>
      <c r="O58" s="6">
        <f>E58/D58</f>
        <v>1.0726249999999999</v>
      </c>
      <c r="P58" s="8">
        <f>E58/L58</f>
        <v>49.316091954022987</v>
      </c>
      <c r="Q58" t="s">
        <v>8310</v>
      </c>
      <c r="R58" t="s">
        <v>8311</v>
      </c>
      <c r="S58" s="12">
        <f>((((I58/60)/60)/24)+DATE(1970,1,1))</f>
        <v>42163.666666666672</v>
      </c>
      <c r="T58" s="12">
        <f>((((J58/60)/60)/24)+DATE(1970,1,1))</f>
        <v>42149.548888888887</v>
      </c>
    </row>
    <row r="59" spans="1:20" ht="43.2" hidden="1" x14ac:dyDescent="0.3">
      <c r="A59">
        <v>57</v>
      </c>
      <c r="B59" s="3" t="s">
        <v>59</v>
      </c>
      <c r="C59" s="3" t="s">
        <v>4168</v>
      </c>
      <c r="D59">
        <v>15000</v>
      </c>
      <c r="E59">
        <v>15285</v>
      </c>
      <c r="F59" t="s">
        <v>8219</v>
      </c>
      <c r="G59" t="s">
        <v>8224</v>
      </c>
      <c r="H59" t="s">
        <v>8246</v>
      </c>
      <c r="I59">
        <v>1429991962</v>
      </c>
      <c r="J59">
        <v>1427399962</v>
      </c>
      <c r="K59" t="b">
        <v>0</v>
      </c>
      <c r="L59">
        <v>69</v>
      </c>
      <c r="M59" t="b">
        <v>1</v>
      </c>
      <c r="N59" t="s">
        <v>8265</v>
      </c>
      <c r="O59" s="6">
        <f>E59/D59</f>
        <v>1.0189999999999999</v>
      </c>
      <c r="P59" s="8">
        <f>E59/L59</f>
        <v>221.52173913043478</v>
      </c>
      <c r="Q59" t="s">
        <v>8310</v>
      </c>
      <c r="R59" t="s">
        <v>8311</v>
      </c>
      <c r="S59" s="12">
        <f>((((I59/60)/60)/24)+DATE(1970,1,1))</f>
        <v>42119.83289351852</v>
      </c>
      <c r="T59" s="12">
        <f>((((J59/60)/60)/24)+DATE(1970,1,1))</f>
        <v>42089.83289351852</v>
      </c>
    </row>
    <row r="60" spans="1:20" ht="43.2" hidden="1" x14ac:dyDescent="0.3">
      <c r="A60">
        <v>58</v>
      </c>
      <c r="B60" s="3" t="s">
        <v>60</v>
      </c>
      <c r="C60" s="3" t="s">
        <v>4169</v>
      </c>
      <c r="D60">
        <v>10000</v>
      </c>
      <c r="E60">
        <v>10291</v>
      </c>
      <c r="F60" t="s">
        <v>8219</v>
      </c>
      <c r="G60" t="s">
        <v>8224</v>
      </c>
      <c r="H60" t="s">
        <v>8246</v>
      </c>
      <c r="I60">
        <v>1416423172</v>
      </c>
      <c r="J60">
        <v>1413827572</v>
      </c>
      <c r="K60" t="b">
        <v>0</v>
      </c>
      <c r="L60">
        <v>75</v>
      </c>
      <c r="M60" t="b">
        <v>1</v>
      </c>
      <c r="N60" t="s">
        <v>8265</v>
      </c>
      <c r="O60" s="6">
        <f>E60/D60</f>
        <v>1.0290999999999999</v>
      </c>
      <c r="P60" s="8">
        <f>E60/L60</f>
        <v>137.21333333333334</v>
      </c>
      <c r="Q60" t="s">
        <v>8310</v>
      </c>
      <c r="R60" t="s">
        <v>8311</v>
      </c>
      <c r="S60" s="12">
        <f>((((I60/60)/60)/24)+DATE(1970,1,1))</f>
        <v>41962.786712962959</v>
      </c>
      <c r="T60" s="12">
        <f>((((J60/60)/60)/24)+DATE(1970,1,1))</f>
        <v>41932.745046296295</v>
      </c>
    </row>
    <row r="61" spans="1:20" ht="43.2" hidden="1" x14ac:dyDescent="0.3">
      <c r="A61">
        <v>59</v>
      </c>
      <c r="B61" s="3" t="s">
        <v>61</v>
      </c>
      <c r="C61" s="3" t="s">
        <v>4170</v>
      </c>
      <c r="D61">
        <v>20000</v>
      </c>
      <c r="E61">
        <v>20025.14</v>
      </c>
      <c r="F61" t="s">
        <v>8219</v>
      </c>
      <c r="G61" t="s">
        <v>8224</v>
      </c>
      <c r="H61" t="s">
        <v>8246</v>
      </c>
      <c r="I61">
        <v>1442264400</v>
      </c>
      <c r="J61">
        <v>1439530776</v>
      </c>
      <c r="K61" t="b">
        <v>0</v>
      </c>
      <c r="L61">
        <v>33</v>
      </c>
      <c r="M61" t="b">
        <v>1</v>
      </c>
      <c r="N61" t="s">
        <v>8265</v>
      </c>
      <c r="O61" s="6">
        <f>E61/D61</f>
        <v>1.0012570000000001</v>
      </c>
      <c r="P61" s="8">
        <f>E61/L61</f>
        <v>606.82242424242418</v>
      </c>
      <c r="Q61" t="s">
        <v>8310</v>
      </c>
      <c r="R61" t="s">
        <v>8311</v>
      </c>
      <c r="S61" s="12">
        <f>((((I61/60)/60)/24)+DATE(1970,1,1))</f>
        <v>42261.875</v>
      </c>
      <c r="T61" s="12">
        <f>((((J61/60)/60)/24)+DATE(1970,1,1))</f>
        <v>42230.23583333334</v>
      </c>
    </row>
    <row r="62" spans="1:20" ht="43.2" x14ac:dyDescent="0.3">
      <c r="A62">
        <v>60</v>
      </c>
      <c r="B62" s="3" t="s">
        <v>62</v>
      </c>
      <c r="C62" s="3" t="s">
        <v>4171</v>
      </c>
      <c r="D62">
        <v>4500</v>
      </c>
      <c r="E62">
        <v>4648.33</v>
      </c>
      <c r="F62" t="s">
        <v>8219</v>
      </c>
      <c r="G62" t="s">
        <v>8225</v>
      </c>
      <c r="H62" t="s">
        <v>8247</v>
      </c>
      <c r="I62">
        <v>1395532800</v>
      </c>
      <c r="J62">
        <v>1393882717</v>
      </c>
      <c r="K62" t="b">
        <v>0</v>
      </c>
      <c r="L62">
        <v>108</v>
      </c>
      <c r="M62" t="b">
        <v>1</v>
      </c>
      <c r="N62" t="s">
        <v>8266</v>
      </c>
      <c r="O62" s="6">
        <f>E62/D62</f>
        <v>1.0329622222222221</v>
      </c>
      <c r="P62" s="8">
        <f>E62/L62</f>
        <v>43.040092592592593</v>
      </c>
      <c r="Q62" t="s">
        <v>8310</v>
      </c>
      <c r="R62" t="s">
        <v>8312</v>
      </c>
      <c r="S62" s="12">
        <f>((((I62/60)/60)/24)+DATE(1970,1,1))</f>
        <v>41721</v>
      </c>
      <c r="T62" s="12">
        <f>((((J62/60)/60)/24)+DATE(1970,1,1))</f>
        <v>41701.901817129627</v>
      </c>
    </row>
    <row r="63" spans="1:20" ht="43.2" hidden="1" x14ac:dyDescent="0.3">
      <c r="A63">
        <v>61</v>
      </c>
      <c r="B63" s="3" t="s">
        <v>63</v>
      </c>
      <c r="C63" s="3" t="s">
        <v>4172</v>
      </c>
      <c r="D63">
        <v>5000</v>
      </c>
      <c r="E63">
        <v>7415</v>
      </c>
      <c r="F63" t="s">
        <v>8219</v>
      </c>
      <c r="G63" t="s">
        <v>8224</v>
      </c>
      <c r="H63" t="s">
        <v>8246</v>
      </c>
      <c r="I63">
        <v>1370547157</v>
      </c>
      <c r="J63">
        <v>1368646357</v>
      </c>
      <c r="K63" t="b">
        <v>0</v>
      </c>
      <c r="L63">
        <v>23</v>
      </c>
      <c r="M63" t="b">
        <v>1</v>
      </c>
      <c r="N63" t="s">
        <v>8266</v>
      </c>
      <c r="O63" s="6">
        <f>E63/D63</f>
        <v>1.4830000000000001</v>
      </c>
      <c r="P63" s="8">
        <f>E63/L63</f>
        <v>322.39130434782606</v>
      </c>
      <c r="Q63" t="s">
        <v>8310</v>
      </c>
      <c r="R63" t="s">
        <v>8312</v>
      </c>
      <c r="S63" s="12">
        <f>((((I63/60)/60)/24)+DATE(1970,1,1))</f>
        <v>41431.814317129632</v>
      </c>
      <c r="T63" s="12">
        <f>((((J63/60)/60)/24)+DATE(1970,1,1))</f>
        <v>41409.814317129632</v>
      </c>
    </row>
    <row r="64" spans="1:20" ht="43.2" hidden="1" x14ac:dyDescent="0.3">
      <c r="A64">
        <v>62</v>
      </c>
      <c r="B64" s="3" t="s">
        <v>64</v>
      </c>
      <c r="C64" s="3" t="s">
        <v>4173</v>
      </c>
      <c r="D64">
        <v>3000</v>
      </c>
      <c r="E64">
        <v>4642</v>
      </c>
      <c r="F64" t="s">
        <v>8219</v>
      </c>
      <c r="G64" t="s">
        <v>8224</v>
      </c>
      <c r="H64" t="s">
        <v>8246</v>
      </c>
      <c r="I64">
        <v>1362337878</v>
      </c>
      <c r="J64">
        <v>1360177878</v>
      </c>
      <c r="K64" t="b">
        <v>0</v>
      </c>
      <c r="L64">
        <v>48</v>
      </c>
      <c r="M64" t="b">
        <v>1</v>
      </c>
      <c r="N64" t="s">
        <v>8266</v>
      </c>
      <c r="O64" s="6">
        <f>E64/D64</f>
        <v>1.5473333333333332</v>
      </c>
      <c r="P64" s="8">
        <f>E64/L64</f>
        <v>96.708333333333329</v>
      </c>
      <c r="Q64" t="s">
        <v>8310</v>
      </c>
      <c r="R64" t="s">
        <v>8312</v>
      </c>
      <c r="S64" s="12">
        <f>((((I64/60)/60)/24)+DATE(1970,1,1))</f>
        <v>41336.799513888887</v>
      </c>
      <c r="T64" s="12">
        <f>((((J64/60)/60)/24)+DATE(1970,1,1))</f>
        <v>41311.799513888887</v>
      </c>
    </row>
    <row r="65" spans="1:20" ht="43.2" hidden="1" x14ac:dyDescent="0.3">
      <c r="A65">
        <v>63</v>
      </c>
      <c r="B65" s="3" t="s">
        <v>65</v>
      </c>
      <c r="C65" s="3" t="s">
        <v>4174</v>
      </c>
      <c r="D65">
        <v>2000</v>
      </c>
      <c r="E65">
        <v>2270.37</v>
      </c>
      <c r="F65" t="s">
        <v>8219</v>
      </c>
      <c r="G65" t="s">
        <v>8224</v>
      </c>
      <c r="H65" t="s">
        <v>8246</v>
      </c>
      <c r="I65">
        <v>1388206740</v>
      </c>
      <c r="J65">
        <v>1386194013</v>
      </c>
      <c r="K65" t="b">
        <v>0</v>
      </c>
      <c r="L65">
        <v>64</v>
      </c>
      <c r="M65" t="b">
        <v>1</v>
      </c>
      <c r="N65" t="s">
        <v>8266</v>
      </c>
      <c r="O65" s="6">
        <f>E65/D65</f>
        <v>1.1351849999999999</v>
      </c>
      <c r="P65" s="8">
        <f>E65/L65</f>
        <v>35.474531249999998</v>
      </c>
      <c r="Q65" t="s">
        <v>8310</v>
      </c>
      <c r="R65" t="s">
        <v>8312</v>
      </c>
      <c r="S65" s="12">
        <f>((((I65/60)/60)/24)+DATE(1970,1,1))</f>
        <v>41636.207638888889</v>
      </c>
      <c r="T65" s="12">
        <f>((((J65/60)/60)/24)+DATE(1970,1,1))</f>
        <v>41612.912187499998</v>
      </c>
    </row>
    <row r="66" spans="1:20" ht="43.2" hidden="1" x14ac:dyDescent="0.3">
      <c r="A66">
        <v>64</v>
      </c>
      <c r="B66" s="3" t="s">
        <v>66</v>
      </c>
      <c r="C66" s="3" t="s">
        <v>4175</v>
      </c>
      <c r="D66">
        <v>1200</v>
      </c>
      <c r="E66">
        <v>2080</v>
      </c>
      <c r="F66" t="s">
        <v>8219</v>
      </c>
      <c r="G66" t="s">
        <v>8224</v>
      </c>
      <c r="H66" t="s">
        <v>8246</v>
      </c>
      <c r="I66">
        <v>1373243181</v>
      </c>
      <c r="J66">
        <v>1370651181</v>
      </c>
      <c r="K66" t="b">
        <v>0</v>
      </c>
      <c r="L66">
        <v>24</v>
      </c>
      <c r="M66" t="b">
        <v>1</v>
      </c>
      <c r="N66" t="s">
        <v>8266</v>
      </c>
      <c r="O66" s="6">
        <f>E66/D66</f>
        <v>1.7333333333333334</v>
      </c>
      <c r="P66" s="8">
        <f>E66/L66</f>
        <v>86.666666666666671</v>
      </c>
      <c r="Q66" t="s">
        <v>8310</v>
      </c>
      <c r="R66" t="s">
        <v>8312</v>
      </c>
      <c r="S66" s="12">
        <f>((((I66/60)/60)/24)+DATE(1970,1,1))</f>
        <v>41463.01829861111</v>
      </c>
      <c r="T66" s="12">
        <f>((((J66/60)/60)/24)+DATE(1970,1,1))</f>
        <v>41433.01829861111</v>
      </c>
    </row>
    <row r="67" spans="1:20" ht="43.2" hidden="1" x14ac:dyDescent="0.3">
      <c r="A67">
        <v>65</v>
      </c>
      <c r="B67" s="3" t="s">
        <v>67</v>
      </c>
      <c r="C67" s="3" t="s">
        <v>4176</v>
      </c>
      <c r="D67">
        <v>7000</v>
      </c>
      <c r="E67">
        <v>7527</v>
      </c>
      <c r="F67" t="s">
        <v>8219</v>
      </c>
      <c r="G67" t="s">
        <v>8229</v>
      </c>
      <c r="H67" t="s">
        <v>8251</v>
      </c>
      <c r="I67">
        <v>1407736740</v>
      </c>
      <c r="J67">
        <v>1405453354</v>
      </c>
      <c r="K67" t="b">
        <v>0</v>
      </c>
      <c r="L67">
        <v>57</v>
      </c>
      <c r="M67" t="b">
        <v>1</v>
      </c>
      <c r="N67" t="s">
        <v>8266</v>
      </c>
      <c r="O67" s="6">
        <f>E67/D67</f>
        <v>1.0752857142857142</v>
      </c>
      <c r="P67" s="8">
        <f>E67/L67</f>
        <v>132.05263157894737</v>
      </c>
      <c r="Q67" t="s">
        <v>8310</v>
      </c>
      <c r="R67" t="s">
        <v>8312</v>
      </c>
      <c r="S67" s="12">
        <f>((((I67/60)/60)/24)+DATE(1970,1,1))</f>
        <v>41862.249305555553</v>
      </c>
      <c r="T67" s="12">
        <f>((((J67/60)/60)/24)+DATE(1970,1,1))</f>
        <v>41835.821226851855</v>
      </c>
    </row>
    <row r="68" spans="1:20" ht="28.8" hidden="1" x14ac:dyDescent="0.3">
      <c r="A68">
        <v>66</v>
      </c>
      <c r="B68" s="3" t="s">
        <v>68</v>
      </c>
      <c r="C68" s="3" t="s">
        <v>4177</v>
      </c>
      <c r="D68">
        <v>2000</v>
      </c>
      <c r="E68">
        <v>2372</v>
      </c>
      <c r="F68" t="s">
        <v>8219</v>
      </c>
      <c r="G68" t="s">
        <v>8224</v>
      </c>
      <c r="H68" t="s">
        <v>8246</v>
      </c>
      <c r="I68">
        <v>1468873420</v>
      </c>
      <c r="J68">
        <v>1466281420</v>
      </c>
      <c r="K68" t="b">
        <v>0</v>
      </c>
      <c r="L68">
        <v>26</v>
      </c>
      <c r="M68" t="b">
        <v>1</v>
      </c>
      <c r="N68" t="s">
        <v>8266</v>
      </c>
      <c r="O68" s="6">
        <f>E68/D68</f>
        <v>1.1859999999999999</v>
      </c>
      <c r="P68" s="8">
        <f>E68/L68</f>
        <v>91.230769230769226</v>
      </c>
      <c r="Q68" t="s">
        <v>8310</v>
      </c>
      <c r="R68" t="s">
        <v>8312</v>
      </c>
      <c r="S68" s="12">
        <f>((((I68/60)/60)/24)+DATE(1970,1,1))</f>
        <v>42569.849768518514</v>
      </c>
      <c r="T68" s="12">
        <f>((((J68/60)/60)/24)+DATE(1970,1,1))</f>
        <v>42539.849768518514</v>
      </c>
    </row>
    <row r="69" spans="1:20" ht="43.2" hidden="1" x14ac:dyDescent="0.3">
      <c r="A69">
        <v>67</v>
      </c>
      <c r="B69" s="3" t="s">
        <v>69</v>
      </c>
      <c r="C69" s="3" t="s">
        <v>4178</v>
      </c>
      <c r="D69">
        <v>2000</v>
      </c>
      <c r="E69">
        <v>2325</v>
      </c>
      <c r="F69" t="s">
        <v>8219</v>
      </c>
      <c r="G69" t="s">
        <v>8224</v>
      </c>
      <c r="H69" t="s">
        <v>8246</v>
      </c>
      <c r="I69">
        <v>1342360804</v>
      </c>
      <c r="J69">
        <v>1339768804</v>
      </c>
      <c r="K69" t="b">
        <v>0</v>
      </c>
      <c r="L69">
        <v>20</v>
      </c>
      <c r="M69" t="b">
        <v>1</v>
      </c>
      <c r="N69" t="s">
        <v>8266</v>
      </c>
      <c r="O69" s="6">
        <f>E69/D69</f>
        <v>1.1625000000000001</v>
      </c>
      <c r="P69" s="8">
        <f>E69/L69</f>
        <v>116.25</v>
      </c>
      <c r="Q69" t="s">
        <v>8310</v>
      </c>
      <c r="R69" t="s">
        <v>8312</v>
      </c>
      <c r="S69" s="12">
        <f>((((I69/60)/60)/24)+DATE(1970,1,1))</f>
        <v>41105.583379629628</v>
      </c>
      <c r="T69" s="12">
        <f>((((J69/60)/60)/24)+DATE(1970,1,1))</f>
        <v>41075.583379629628</v>
      </c>
    </row>
    <row r="70" spans="1:20" ht="57.6" x14ac:dyDescent="0.3">
      <c r="A70">
        <v>68</v>
      </c>
      <c r="B70" s="3" t="s">
        <v>70</v>
      </c>
      <c r="C70" s="3" t="s">
        <v>4179</v>
      </c>
      <c r="D70">
        <v>600</v>
      </c>
      <c r="E70">
        <v>763</v>
      </c>
      <c r="F70" t="s">
        <v>8219</v>
      </c>
      <c r="G70" t="s">
        <v>8225</v>
      </c>
      <c r="H70" t="s">
        <v>8247</v>
      </c>
      <c r="I70">
        <v>1393162791</v>
      </c>
      <c r="J70">
        <v>1390570791</v>
      </c>
      <c r="K70" t="b">
        <v>0</v>
      </c>
      <c r="L70">
        <v>36</v>
      </c>
      <c r="M70" t="b">
        <v>1</v>
      </c>
      <c r="N70" t="s">
        <v>8266</v>
      </c>
      <c r="O70" s="6">
        <f>E70/D70</f>
        <v>1.2716666666666667</v>
      </c>
      <c r="P70" s="8">
        <f>E70/L70</f>
        <v>21.194444444444443</v>
      </c>
      <c r="Q70" t="s">
        <v>8310</v>
      </c>
      <c r="R70" t="s">
        <v>8312</v>
      </c>
      <c r="S70" s="12">
        <f>((((I70/60)/60)/24)+DATE(1970,1,1))</f>
        <v>41693.569340277776</v>
      </c>
      <c r="T70" s="12">
        <f>((((J70/60)/60)/24)+DATE(1970,1,1))</f>
        <v>41663.569340277776</v>
      </c>
    </row>
    <row r="71" spans="1:20" ht="43.2" hidden="1" x14ac:dyDescent="0.3">
      <c r="A71">
        <v>69</v>
      </c>
      <c r="B71" s="3" t="s">
        <v>71</v>
      </c>
      <c r="C71" s="3" t="s">
        <v>4180</v>
      </c>
      <c r="D71">
        <v>10000</v>
      </c>
      <c r="E71">
        <v>11094.23</v>
      </c>
      <c r="F71" t="s">
        <v>8219</v>
      </c>
      <c r="G71" t="s">
        <v>8224</v>
      </c>
      <c r="H71" t="s">
        <v>8246</v>
      </c>
      <c r="I71">
        <v>1317538740</v>
      </c>
      <c r="J71">
        <v>1314765025</v>
      </c>
      <c r="K71" t="b">
        <v>0</v>
      </c>
      <c r="L71">
        <v>178</v>
      </c>
      <c r="M71" t="b">
        <v>1</v>
      </c>
      <c r="N71" t="s">
        <v>8266</v>
      </c>
      <c r="O71" s="6">
        <f>E71/D71</f>
        <v>1.109423</v>
      </c>
      <c r="P71" s="8">
        <f>E71/L71</f>
        <v>62.327134831460668</v>
      </c>
      <c r="Q71" t="s">
        <v>8310</v>
      </c>
      <c r="R71" t="s">
        <v>8312</v>
      </c>
      <c r="S71" s="12">
        <f>((((I71/60)/60)/24)+DATE(1970,1,1))</f>
        <v>40818.290972222225</v>
      </c>
      <c r="T71" s="12">
        <f>((((J71/60)/60)/24)+DATE(1970,1,1))</f>
        <v>40786.187789351854</v>
      </c>
    </row>
    <row r="72" spans="1:20" ht="43.2" hidden="1" x14ac:dyDescent="0.3">
      <c r="A72">
        <v>70</v>
      </c>
      <c r="B72" s="3" t="s">
        <v>72</v>
      </c>
      <c r="C72" s="3" t="s">
        <v>4181</v>
      </c>
      <c r="D72">
        <v>500</v>
      </c>
      <c r="E72">
        <v>636</v>
      </c>
      <c r="F72" t="s">
        <v>8219</v>
      </c>
      <c r="G72" t="s">
        <v>8224</v>
      </c>
      <c r="H72" t="s">
        <v>8246</v>
      </c>
      <c r="I72">
        <v>1315171845</v>
      </c>
      <c r="J72">
        <v>1309987845</v>
      </c>
      <c r="K72" t="b">
        <v>0</v>
      </c>
      <c r="L72">
        <v>17</v>
      </c>
      <c r="M72" t="b">
        <v>1</v>
      </c>
      <c r="N72" t="s">
        <v>8266</v>
      </c>
      <c r="O72" s="6">
        <f>E72/D72</f>
        <v>1.272</v>
      </c>
      <c r="P72" s="8">
        <f>E72/L72</f>
        <v>37.411764705882355</v>
      </c>
      <c r="Q72" t="s">
        <v>8310</v>
      </c>
      <c r="R72" t="s">
        <v>8312</v>
      </c>
      <c r="S72" s="12">
        <f>((((I72/60)/60)/24)+DATE(1970,1,1))</f>
        <v>40790.896354166667</v>
      </c>
      <c r="T72" s="12">
        <f>((((J72/60)/60)/24)+DATE(1970,1,1))</f>
        <v>40730.896354166667</v>
      </c>
    </row>
    <row r="73" spans="1:20" ht="43.2" hidden="1" x14ac:dyDescent="0.3">
      <c r="A73">
        <v>71</v>
      </c>
      <c r="B73" s="3" t="s">
        <v>73</v>
      </c>
      <c r="C73" s="3" t="s">
        <v>4182</v>
      </c>
      <c r="D73">
        <v>1800</v>
      </c>
      <c r="E73">
        <v>2231</v>
      </c>
      <c r="F73" t="s">
        <v>8219</v>
      </c>
      <c r="G73" t="s">
        <v>8224</v>
      </c>
      <c r="H73" t="s">
        <v>8246</v>
      </c>
      <c r="I73">
        <v>1338186657</v>
      </c>
      <c r="J73">
        <v>1333002657</v>
      </c>
      <c r="K73" t="b">
        <v>0</v>
      </c>
      <c r="L73">
        <v>32</v>
      </c>
      <c r="M73" t="b">
        <v>1</v>
      </c>
      <c r="N73" t="s">
        <v>8266</v>
      </c>
      <c r="O73" s="6">
        <f>E73/D73</f>
        <v>1.2394444444444443</v>
      </c>
      <c r="P73" s="8">
        <f>E73/L73</f>
        <v>69.71875</v>
      </c>
      <c r="Q73" t="s">
        <v>8310</v>
      </c>
      <c r="R73" t="s">
        <v>8312</v>
      </c>
      <c r="S73" s="12">
        <f>((((I73/60)/60)/24)+DATE(1970,1,1))</f>
        <v>41057.271493055552</v>
      </c>
      <c r="T73" s="12">
        <f>((((J73/60)/60)/24)+DATE(1970,1,1))</f>
        <v>40997.271493055552</v>
      </c>
    </row>
    <row r="74" spans="1:20" ht="43.2" hidden="1" x14ac:dyDescent="0.3">
      <c r="A74">
        <v>72</v>
      </c>
      <c r="B74" s="3" t="s">
        <v>74</v>
      </c>
      <c r="C74" s="3" t="s">
        <v>4183</v>
      </c>
      <c r="D74">
        <v>2200</v>
      </c>
      <c r="E74">
        <v>2385</v>
      </c>
      <c r="F74" t="s">
        <v>8219</v>
      </c>
      <c r="G74" t="s">
        <v>8224</v>
      </c>
      <c r="H74" t="s">
        <v>8246</v>
      </c>
      <c r="I74">
        <v>1352937600</v>
      </c>
      <c r="J74">
        <v>1351210481</v>
      </c>
      <c r="K74" t="b">
        <v>0</v>
      </c>
      <c r="L74">
        <v>41</v>
      </c>
      <c r="M74" t="b">
        <v>1</v>
      </c>
      <c r="N74" t="s">
        <v>8266</v>
      </c>
      <c r="O74" s="6">
        <f>E74/D74</f>
        <v>1.084090909090909</v>
      </c>
      <c r="P74" s="8">
        <f>E74/L74</f>
        <v>58.170731707317074</v>
      </c>
      <c r="Q74" t="s">
        <v>8310</v>
      </c>
      <c r="R74" t="s">
        <v>8312</v>
      </c>
      <c r="S74" s="12">
        <f>((((I74/60)/60)/24)+DATE(1970,1,1))</f>
        <v>41228</v>
      </c>
      <c r="T74" s="12">
        <f>((((J74/60)/60)/24)+DATE(1970,1,1))</f>
        <v>41208.010196759256</v>
      </c>
    </row>
    <row r="75" spans="1:20" ht="43.2" hidden="1" x14ac:dyDescent="0.3">
      <c r="A75">
        <v>73</v>
      </c>
      <c r="B75" s="3" t="s">
        <v>75</v>
      </c>
      <c r="C75" s="3" t="s">
        <v>4184</v>
      </c>
      <c r="D75">
        <v>900</v>
      </c>
      <c r="E75">
        <v>900</v>
      </c>
      <c r="F75" t="s">
        <v>8219</v>
      </c>
      <c r="G75" t="s">
        <v>8224</v>
      </c>
      <c r="H75" t="s">
        <v>8246</v>
      </c>
      <c r="I75">
        <v>1304395140</v>
      </c>
      <c r="J75">
        <v>1297620584</v>
      </c>
      <c r="K75" t="b">
        <v>0</v>
      </c>
      <c r="L75">
        <v>18</v>
      </c>
      <c r="M75" t="b">
        <v>1</v>
      </c>
      <c r="N75" t="s">
        <v>8266</v>
      </c>
      <c r="O75" s="6">
        <f>E75/D75</f>
        <v>1</v>
      </c>
      <c r="P75" s="8">
        <f>E75/L75</f>
        <v>50</v>
      </c>
      <c r="Q75" t="s">
        <v>8310</v>
      </c>
      <c r="R75" t="s">
        <v>8312</v>
      </c>
      <c r="S75" s="12">
        <f>((((I75/60)/60)/24)+DATE(1970,1,1))</f>
        <v>40666.165972222225</v>
      </c>
      <c r="T75" s="12">
        <f>((((J75/60)/60)/24)+DATE(1970,1,1))</f>
        <v>40587.75675925926</v>
      </c>
    </row>
    <row r="76" spans="1:20" ht="43.2" hidden="1" x14ac:dyDescent="0.3">
      <c r="A76">
        <v>74</v>
      </c>
      <c r="B76" s="3" t="s">
        <v>76</v>
      </c>
      <c r="C76" s="3" t="s">
        <v>4185</v>
      </c>
      <c r="D76">
        <v>500</v>
      </c>
      <c r="E76">
        <v>564.66</v>
      </c>
      <c r="F76" t="s">
        <v>8219</v>
      </c>
      <c r="G76" t="s">
        <v>8230</v>
      </c>
      <c r="H76" t="s">
        <v>8249</v>
      </c>
      <c r="I76">
        <v>1453376495</v>
      </c>
      <c r="J76">
        <v>1450784495</v>
      </c>
      <c r="K76" t="b">
        <v>0</v>
      </c>
      <c r="L76">
        <v>29</v>
      </c>
      <c r="M76" t="b">
        <v>1</v>
      </c>
      <c r="N76" t="s">
        <v>8266</v>
      </c>
      <c r="O76" s="6">
        <f>E76/D76</f>
        <v>1.1293199999999999</v>
      </c>
      <c r="P76" s="8">
        <f>E76/L76</f>
        <v>19.471034482758618</v>
      </c>
      <c r="Q76" t="s">
        <v>8310</v>
      </c>
      <c r="R76" t="s">
        <v>8312</v>
      </c>
      <c r="S76" s="12">
        <f>((((I76/60)/60)/24)+DATE(1970,1,1))</f>
        <v>42390.487210648149</v>
      </c>
      <c r="T76" s="12">
        <f>((((J76/60)/60)/24)+DATE(1970,1,1))</f>
        <v>42360.487210648149</v>
      </c>
    </row>
    <row r="77" spans="1:20" ht="43.2" hidden="1" x14ac:dyDescent="0.3">
      <c r="A77">
        <v>75</v>
      </c>
      <c r="B77" s="3" t="s">
        <v>77</v>
      </c>
      <c r="C77" s="3" t="s">
        <v>4186</v>
      </c>
      <c r="D77">
        <v>3500</v>
      </c>
      <c r="E77">
        <v>4040</v>
      </c>
      <c r="F77" t="s">
        <v>8219</v>
      </c>
      <c r="G77" t="s">
        <v>8224</v>
      </c>
      <c r="H77" t="s">
        <v>8246</v>
      </c>
      <c r="I77">
        <v>1366693272</v>
      </c>
      <c r="J77">
        <v>1364101272</v>
      </c>
      <c r="K77" t="b">
        <v>0</v>
      </c>
      <c r="L77">
        <v>47</v>
      </c>
      <c r="M77" t="b">
        <v>1</v>
      </c>
      <c r="N77" t="s">
        <v>8266</v>
      </c>
      <c r="O77" s="6">
        <f>E77/D77</f>
        <v>1.1542857142857144</v>
      </c>
      <c r="P77" s="8">
        <f>E77/L77</f>
        <v>85.957446808510639</v>
      </c>
      <c r="Q77" t="s">
        <v>8310</v>
      </c>
      <c r="R77" t="s">
        <v>8312</v>
      </c>
      <c r="S77" s="12">
        <f>((((I77/60)/60)/24)+DATE(1970,1,1))</f>
        <v>41387.209166666667</v>
      </c>
      <c r="T77" s="12">
        <f>((((J77/60)/60)/24)+DATE(1970,1,1))</f>
        <v>41357.209166666667</v>
      </c>
    </row>
    <row r="78" spans="1:20" ht="43.2" hidden="1" x14ac:dyDescent="0.3">
      <c r="A78">
        <v>76</v>
      </c>
      <c r="B78" s="3" t="s">
        <v>78</v>
      </c>
      <c r="C78" s="3" t="s">
        <v>4187</v>
      </c>
      <c r="D78">
        <v>300</v>
      </c>
      <c r="E78">
        <v>460</v>
      </c>
      <c r="F78" t="s">
        <v>8219</v>
      </c>
      <c r="G78" t="s">
        <v>8224</v>
      </c>
      <c r="H78" t="s">
        <v>8246</v>
      </c>
      <c r="I78">
        <v>1325007358</v>
      </c>
      <c r="J78">
        <v>1319819758</v>
      </c>
      <c r="K78" t="b">
        <v>0</v>
      </c>
      <c r="L78">
        <v>15</v>
      </c>
      <c r="M78" t="b">
        <v>1</v>
      </c>
      <c r="N78" t="s">
        <v>8266</v>
      </c>
      <c r="O78" s="6">
        <f>E78/D78</f>
        <v>1.5333333333333334</v>
      </c>
      <c r="P78" s="8">
        <f>E78/L78</f>
        <v>30.666666666666668</v>
      </c>
      <c r="Q78" t="s">
        <v>8310</v>
      </c>
      <c r="R78" t="s">
        <v>8312</v>
      </c>
      <c r="S78" s="12">
        <f>((((I78/60)/60)/24)+DATE(1970,1,1))</f>
        <v>40904.733310185184</v>
      </c>
      <c r="T78" s="12">
        <f>((((J78/60)/60)/24)+DATE(1970,1,1))</f>
        <v>40844.691643518519</v>
      </c>
    </row>
    <row r="79" spans="1:20" ht="43.2" hidden="1" x14ac:dyDescent="0.3">
      <c r="A79">
        <v>77</v>
      </c>
      <c r="B79" s="3" t="s">
        <v>79</v>
      </c>
      <c r="C79" s="3" t="s">
        <v>4188</v>
      </c>
      <c r="D79">
        <v>400</v>
      </c>
      <c r="E79">
        <v>1570</v>
      </c>
      <c r="F79" t="s">
        <v>8219</v>
      </c>
      <c r="G79" t="s">
        <v>8224</v>
      </c>
      <c r="H79" t="s">
        <v>8246</v>
      </c>
      <c r="I79">
        <v>1337569140</v>
      </c>
      <c r="J79">
        <v>1332991717</v>
      </c>
      <c r="K79" t="b">
        <v>0</v>
      </c>
      <c r="L79">
        <v>26</v>
      </c>
      <c r="M79" t="b">
        <v>1</v>
      </c>
      <c r="N79" t="s">
        <v>8266</v>
      </c>
      <c r="O79" s="6">
        <f>E79/D79</f>
        <v>3.9249999999999998</v>
      </c>
      <c r="P79" s="8">
        <f>E79/L79</f>
        <v>60.384615384615387</v>
      </c>
      <c r="Q79" t="s">
        <v>8310</v>
      </c>
      <c r="R79" t="s">
        <v>8312</v>
      </c>
      <c r="S79" s="12">
        <f>((((I79/60)/60)/24)+DATE(1970,1,1))</f>
        <v>41050.124305555553</v>
      </c>
      <c r="T79" s="12">
        <f>((((J79/60)/60)/24)+DATE(1970,1,1))</f>
        <v>40997.144872685189</v>
      </c>
    </row>
    <row r="80" spans="1:20" ht="86.4" hidden="1" x14ac:dyDescent="0.3">
      <c r="A80">
        <v>78</v>
      </c>
      <c r="B80" s="3" t="s">
        <v>80</v>
      </c>
      <c r="C80" s="3" t="s">
        <v>4189</v>
      </c>
      <c r="D80">
        <v>50</v>
      </c>
      <c r="E80">
        <v>1351</v>
      </c>
      <c r="F80" t="s">
        <v>8219</v>
      </c>
      <c r="G80" t="s">
        <v>8230</v>
      </c>
      <c r="H80" t="s">
        <v>8249</v>
      </c>
      <c r="I80">
        <v>1472751121</v>
      </c>
      <c r="J80">
        <v>1471887121</v>
      </c>
      <c r="K80" t="b">
        <v>0</v>
      </c>
      <c r="L80">
        <v>35</v>
      </c>
      <c r="M80" t="b">
        <v>1</v>
      </c>
      <c r="N80" t="s">
        <v>8266</v>
      </c>
      <c r="O80" s="6">
        <f>E80/D80</f>
        <v>27.02</v>
      </c>
      <c r="P80" s="8">
        <f>E80/L80</f>
        <v>38.6</v>
      </c>
      <c r="Q80" t="s">
        <v>8310</v>
      </c>
      <c r="R80" t="s">
        <v>8312</v>
      </c>
      <c r="S80" s="12">
        <f>((((I80/60)/60)/24)+DATE(1970,1,1))</f>
        <v>42614.730567129634</v>
      </c>
      <c r="T80" s="12">
        <f>((((J80/60)/60)/24)+DATE(1970,1,1))</f>
        <v>42604.730567129634</v>
      </c>
    </row>
    <row r="81" spans="1:20" ht="43.2" x14ac:dyDescent="0.3">
      <c r="A81">
        <v>79</v>
      </c>
      <c r="B81" s="3" t="s">
        <v>81</v>
      </c>
      <c r="C81" s="3" t="s">
        <v>4190</v>
      </c>
      <c r="D81">
        <v>1300</v>
      </c>
      <c r="E81">
        <v>1651</v>
      </c>
      <c r="F81" t="s">
        <v>8219</v>
      </c>
      <c r="G81" t="s">
        <v>8225</v>
      </c>
      <c r="H81" t="s">
        <v>8247</v>
      </c>
      <c r="I81">
        <v>1398451093</v>
      </c>
      <c r="J81">
        <v>1395859093</v>
      </c>
      <c r="K81" t="b">
        <v>0</v>
      </c>
      <c r="L81">
        <v>41</v>
      </c>
      <c r="M81" t="b">
        <v>1</v>
      </c>
      <c r="N81" t="s">
        <v>8266</v>
      </c>
      <c r="O81" s="6">
        <f>E81/D81</f>
        <v>1.27</v>
      </c>
      <c r="P81" s="8">
        <f>E81/L81</f>
        <v>40.268292682926827</v>
      </c>
      <c r="Q81" t="s">
        <v>8310</v>
      </c>
      <c r="R81" t="s">
        <v>8312</v>
      </c>
      <c r="S81" s="12">
        <f>((((I81/60)/60)/24)+DATE(1970,1,1))</f>
        <v>41754.776539351849</v>
      </c>
      <c r="T81" s="12">
        <f>((((J81/60)/60)/24)+DATE(1970,1,1))</f>
        <v>41724.776539351849</v>
      </c>
    </row>
    <row r="82" spans="1:20" ht="43.2" hidden="1" x14ac:dyDescent="0.3">
      <c r="A82">
        <v>80</v>
      </c>
      <c r="B82" s="3" t="s">
        <v>82</v>
      </c>
      <c r="C82" s="3" t="s">
        <v>4191</v>
      </c>
      <c r="D82">
        <v>12000</v>
      </c>
      <c r="E82">
        <v>12870</v>
      </c>
      <c r="F82" t="s">
        <v>8219</v>
      </c>
      <c r="G82" t="s">
        <v>8224</v>
      </c>
      <c r="H82" t="s">
        <v>8246</v>
      </c>
      <c r="I82">
        <v>1386640856</v>
      </c>
      <c r="J82">
        <v>1383616856</v>
      </c>
      <c r="K82" t="b">
        <v>0</v>
      </c>
      <c r="L82">
        <v>47</v>
      </c>
      <c r="M82" t="b">
        <v>1</v>
      </c>
      <c r="N82" t="s">
        <v>8266</v>
      </c>
      <c r="O82" s="6">
        <f>E82/D82</f>
        <v>1.0725</v>
      </c>
      <c r="P82" s="8">
        <f>E82/L82</f>
        <v>273.82978723404256</v>
      </c>
      <c r="Q82" t="s">
        <v>8310</v>
      </c>
      <c r="R82" t="s">
        <v>8312</v>
      </c>
      <c r="S82" s="12">
        <f>((((I82/60)/60)/24)+DATE(1970,1,1))</f>
        <v>41618.083981481483</v>
      </c>
      <c r="T82" s="12">
        <f>((((J82/60)/60)/24)+DATE(1970,1,1))</f>
        <v>41583.083981481483</v>
      </c>
    </row>
    <row r="83" spans="1:20" ht="43.2" hidden="1" x14ac:dyDescent="0.3">
      <c r="A83">
        <v>81</v>
      </c>
      <c r="B83" s="3" t="s">
        <v>83</v>
      </c>
      <c r="C83" s="3" t="s">
        <v>4192</v>
      </c>
      <c r="D83">
        <v>750</v>
      </c>
      <c r="E83">
        <v>1485</v>
      </c>
      <c r="F83" t="s">
        <v>8219</v>
      </c>
      <c r="G83" t="s">
        <v>8224</v>
      </c>
      <c r="H83" t="s">
        <v>8246</v>
      </c>
      <c r="I83">
        <v>1342234920</v>
      </c>
      <c r="J83">
        <v>1341892127</v>
      </c>
      <c r="K83" t="b">
        <v>0</v>
      </c>
      <c r="L83">
        <v>28</v>
      </c>
      <c r="M83" t="b">
        <v>1</v>
      </c>
      <c r="N83" t="s">
        <v>8266</v>
      </c>
      <c r="O83" s="6">
        <f>E83/D83</f>
        <v>1.98</v>
      </c>
      <c r="P83" s="8">
        <f>E83/L83</f>
        <v>53.035714285714285</v>
      </c>
      <c r="Q83" t="s">
        <v>8310</v>
      </c>
      <c r="R83" t="s">
        <v>8312</v>
      </c>
      <c r="S83" s="12">
        <f>((((I83/60)/60)/24)+DATE(1970,1,1))</f>
        <v>41104.126388888886</v>
      </c>
      <c r="T83" s="12">
        <f>((((J83/60)/60)/24)+DATE(1970,1,1))</f>
        <v>41100.158877314818</v>
      </c>
    </row>
    <row r="84" spans="1:20" ht="43.2" hidden="1" x14ac:dyDescent="0.3">
      <c r="A84">
        <v>82</v>
      </c>
      <c r="B84" s="3" t="s">
        <v>84</v>
      </c>
      <c r="C84" s="3" t="s">
        <v>4193</v>
      </c>
      <c r="D84">
        <v>4000</v>
      </c>
      <c r="E84">
        <v>4000.5</v>
      </c>
      <c r="F84" t="s">
        <v>8219</v>
      </c>
      <c r="G84" t="s">
        <v>8224</v>
      </c>
      <c r="H84" t="s">
        <v>8246</v>
      </c>
      <c r="I84">
        <v>1318189261</v>
      </c>
      <c r="J84">
        <v>1315597261</v>
      </c>
      <c r="K84" t="b">
        <v>0</v>
      </c>
      <c r="L84">
        <v>100</v>
      </c>
      <c r="M84" t="b">
        <v>1</v>
      </c>
      <c r="N84" t="s">
        <v>8266</v>
      </c>
      <c r="O84" s="6">
        <f>E84/D84</f>
        <v>1.0001249999999999</v>
      </c>
      <c r="P84" s="8">
        <f>E84/L84</f>
        <v>40.005000000000003</v>
      </c>
      <c r="Q84" t="s">
        <v>8310</v>
      </c>
      <c r="R84" t="s">
        <v>8312</v>
      </c>
      <c r="S84" s="12">
        <f>((((I84/60)/60)/24)+DATE(1970,1,1))</f>
        <v>40825.820150462961</v>
      </c>
      <c r="T84" s="12">
        <f>((((J84/60)/60)/24)+DATE(1970,1,1))</f>
        <v>40795.820150462961</v>
      </c>
    </row>
    <row r="85" spans="1:20" ht="43.2" x14ac:dyDescent="0.3">
      <c r="A85">
        <v>83</v>
      </c>
      <c r="B85" s="3" t="s">
        <v>85</v>
      </c>
      <c r="C85" s="3" t="s">
        <v>4194</v>
      </c>
      <c r="D85">
        <v>200</v>
      </c>
      <c r="E85">
        <v>205</v>
      </c>
      <c r="F85" t="s">
        <v>8219</v>
      </c>
      <c r="G85" t="s">
        <v>8225</v>
      </c>
      <c r="H85" t="s">
        <v>8247</v>
      </c>
      <c r="I85">
        <v>1424604600</v>
      </c>
      <c r="J85">
        <v>1423320389</v>
      </c>
      <c r="K85" t="b">
        <v>0</v>
      </c>
      <c r="L85">
        <v>13</v>
      </c>
      <c r="M85" t="b">
        <v>1</v>
      </c>
      <c r="N85" t="s">
        <v>8266</v>
      </c>
      <c r="O85" s="6">
        <f>E85/D85</f>
        <v>1.0249999999999999</v>
      </c>
      <c r="P85" s="8">
        <f>E85/L85</f>
        <v>15.76923076923077</v>
      </c>
      <c r="Q85" t="s">
        <v>8310</v>
      </c>
      <c r="R85" t="s">
        <v>8312</v>
      </c>
      <c r="S85" s="12">
        <f>((((I85/60)/60)/24)+DATE(1970,1,1))</f>
        <v>42057.479166666672</v>
      </c>
      <c r="T85" s="12">
        <f>((((J85/60)/60)/24)+DATE(1970,1,1))</f>
        <v>42042.615613425922</v>
      </c>
    </row>
    <row r="86" spans="1:20" ht="43.2" hidden="1" x14ac:dyDescent="0.3">
      <c r="A86">
        <v>84</v>
      </c>
      <c r="B86" s="3" t="s">
        <v>86</v>
      </c>
      <c r="C86" s="3" t="s">
        <v>4195</v>
      </c>
      <c r="D86">
        <v>500</v>
      </c>
      <c r="E86">
        <v>500</v>
      </c>
      <c r="F86" t="s">
        <v>8219</v>
      </c>
      <c r="G86" t="s">
        <v>8224</v>
      </c>
      <c r="H86" t="s">
        <v>8246</v>
      </c>
      <c r="I86">
        <v>1305483086</v>
      </c>
      <c r="J86">
        <v>1302891086</v>
      </c>
      <c r="K86" t="b">
        <v>0</v>
      </c>
      <c r="L86">
        <v>7</v>
      </c>
      <c r="M86" t="b">
        <v>1</v>
      </c>
      <c r="N86" t="s">
        <v>8266</v>
      </c>
      <c r="O86" s="6">
        <f>E86/D86</f>
        <v>1</v>
      </c>
      <c r="P86" s="8">
        <f>E86/L86</f>
        <v>71.428571428571431</v>
      </c>
      <c r="Q86" t="s">
        <v>8310</v>
      </c>
      <c r="R86" t="s">
        <v>8312</v>
      </c>
      <c r="S86" s="12">
        <f>((((I86/60)/60)/24)+DATE(1970,1,1))</f>
        <v>40678.757939814815</v>
      </c>
      <c r="T86" s="12">
        <f>((((J86/60)/60)/24)+DATE(1970,1,1))</f>
        <v>40648.757939814815</v>
      </c>
    </row>
    <row r="87" spans="1:20" ht="43.2" hidden="1" x14ac:dyDescent="0.3">
      <c r="A87">
        <v>85</v>
      </c>
      <c r="B87" s="3" t="s">
        <v>87</v>
      </c>
      <c r="C87" s="3" t="s">
        <v>4196</v>
      </c>
      <c r="D87">
        <v>1200</v>
      </c>
      <c r="E87">
        <v>1506</v>
      </c>
      <c r="F87" t="s">
        <v>8219</v>
      </c>
      <c r="G87" t="s">
        <v>8224</v>
      </c>
      <c r="H87" t="s">
        <v>8246</v>
      </c>
      <c r="I87">
        <v>1316746837</v>
      </c>
      <c r="J87">
        <v>1314154837</v>
      </c>
      <c r="K87" t="b">
        <v>0</v>
      </c>
      <c r="L87">
        <v>21</v>
      </c>
      <c r="M87" t="b">
        <v>1</v>
      </c>
      <c r="N87" t="s">
        <v>8266</v>
      </c>
      <c r="O87" s="6">
        <f>E87/D87</f>
        <v>1.2549999999999999</v>
      </c>
      <c r="P87" s="8">
        <f>E87/L87</f>
        <v>71.714285714285708</v>
      </c>
      <c r="Q87" t="s">
        <v>8310</v>
      </c>
      <c r="R87" t="s">
        <v>8312</v>
      </c>
      <c r="S87" s="12">
        <f>((((I87/60)/60)/24)+DATE(1970,1,1))</f>
        <v>40809.125428240739</v>
      </c>
      <c r="T87" s="12">
        <f>((((J87/60)/60)/24)+DATE(1970,1,1))</f>
        <v>40779.125428240739</v>
      </c>
    </row>
    <row r="88" spans="1:20" ht="57.6" hidden="1" x14ac:dyDescent="0.3">
      <c r="A88">
        <v>86</v>
      </c>
      <c r="B88" s="3" t="s">
        <v>88</v>
      </c>
      <c r="C88" s="3" t="s">
        <v>4197</v>
      </c>
      <c r="D88">
        <v>6000</v>
      </c>
      <c r="E88">
        <v>6388</v>
      </c>
      <c r="F88" t="s">
        <v>8219</v>
      </c>
      <c r="G88" t="s">
        <v>8230</v>
      </c>
      <c r="H88" t="s">
        <v>8249</v>
      </c>
      <c r="I88">
        <v>1451226045</v>
      </c>
      <c r="J88">
        <v>1444828845</v>
      </c>
      <c r="K88" t="b">
        <v>0</v>
      </c>
      <c r="L88">
        <v>17</v>
      </c>
      <c r="M88" t="b">
        <v>1</v>
      </c>
      <c r="N88" t="s">
        <v>8266</v>
      </c>
      <c r="O88" s="6">
        <f>E88/D88</f>
        <v>1.0646666666666667</v>
      </c>
      <c r="P88" s="8">
        <f>E88/L88</f>
        <v>375.76470588235293</v>
      </c>
      <c r="Q88" t="s">
        <v>8310</v>
      </c>
      <c r="R88" t="s">
        <v>8312</v>
      </c>
      <c r="S88" s="12">
        <f>((((I88/60)/60)/24)+DATE(1970,1,1))</f>
        <v>42365.59774305555</v>
      </c>
      <c r="T88" s="12">
        <f>((((J88/60)/60)/24)+DATE(1970,1,1))</f>
        <v>42291.556076388893</v>
      </c>
    </row>
    <row r="89" spans="1:20" ht="43.2" hidden="1" x14ac:dyDescent="0.3">
      <c r="A89">
        <v>87</v>
      </c>
      <c r="B89" s="3" t="s">
        <v>89</v>
      </c>
      <c r="C89" s="3" t="s">
        <v>4198</v>
      </c>
      <c r="D89">
        <v>2500</v>
      </c>
      <c r="E89">
        <v>2615</v>
      </c>
      <c r="F89" t="s">
        <v>8219</v>
      </c>
      <c r="G89" t="s">
        <v>8224</v>
      </c>
      <c r="H89" t="s">
        <v>8246</v>
      </c>
      <c r="I89">
        <v>1275529260</v>
      </c>
      <c r="J89">
        <v>1274705803</v>
      </c>
      <c r="K89" t="b">
        <v>0</v>
      </c>
      <c r="L89">
        <v>25</v>
      </c>
      <c r="M89" t="b">
        <v>1</v>
      </c>
      <c r="N89" t="s">
        <v>8266</v>
      </c>
      <c r="O89" s="6">
        <f>E89/D89</f>
        <v>1.046</v>
      </c>
      <c r="P89" s="8">
        <f>E89/L89</f>
        <v>104.6</v>
      </c>
      <c r="Q89" t="s">
        <v>8310</v>
      </c>
      <c r="R89" t="s">
        <v>8312</v>
      </c>
      <c r="S89" s="12">
        <f>((((I89/60)/60)/24)+DATE(1970,1,1))</f>
        <v>40332.070138888892</v>
      </c>
      <c r="T89" s="12">
        <f>((((J89/60)/60)/24)+DATE(1970,1,1))</f>
        <v>40322.53938657407</v>
      </c>
    </row>
    <row r="90" spans="1:20" ht="43.2" hidden="1" x14ac:dyDescent="0.3">
      <c r="A90">
        <v>88</v>
      </c>
      <c r="B90" s="3" t="s">
        <v>90</v>
      </c>
      <c r="C90" s="3" t="s">
        <v>4199</v>
      </c>
      <c r="D90">
        <v>3500</v>
      </c>
      <c r="E90">
        <v>3600</v>
      </c>
      <c r="F90" t="s">
        <v>8219</v>
      </c>
      <c r="G90" t="s">
        <v>8224</v>
      </c>
      <c r="H90" t="s">
        <v>8246</v>
      </c>
      <c r="I90">
        <v>1403452131</v>
      </c>
      <c r="J90">
        <v>1401205731</v>
      </c>
      <c r="K90" t="b">
        <v>0</v>
      </c>
      <c r="L90">
        <v>60</v>
      </c>
      <c r="M90" t="b">
        <v>1</v>
      </c>
      <c r="N90" t="s">
        <v>8266</v>
      </c>
      <c r="O90" s="6">
        <f>E90/D90</f>
        <v>1.0285714285714285</v>
      </c>
      <c r="P90" s="8">
        <f>E90/L90</f>
        <v>60</v>
      </c>
      <c r="Q90" t="s">
        <v>8310</v>
      </c>
      <c r="R90" t="s">
        <v>8312</v>
      </c>
      <c r="S90" s="12">
        <f>((((I90/60)/60)/24)+DATE(1970,1,1))</f>
        <v>41812.65892361111</v>
      </c>
      <c r="T90" s="12">
        <f>((((J90/60)/60)/24)+DATE(1970,1,1))</f>
        <v>41786.65892361111</v>
      </c>
    </row>
    <row r="91" spans="1:20" ht="43.2" hidden="1" x14ac:dyDescent="0.3">
      <c r="A91">
        <v>89</v>
      </c>
      <c r="B91" s="3" t="s">
        <v>91</v>
      </c>
      <c r="C91" s="3" t="s">
        <v>4200</v>
      </c>
      <c r="D91">
        <v>6000</v>
      </c>
      <c r="E91">
        <v>6904</v>
      </c>
      <c r="F91" t="s">
        <v>8219</v>
      </c>
      <c r="G91" t="s">
        <v>8224</v>
      </c>
      <c r="H91" t="s">
        <v>8246</v>
      </c>
      <c r="I91">
        <v>1370196192</v>
      </c>
      <c r="J91">
        <v>1368036192</v>
      </c>
      <c r="K91" t="b">
        <v>0</v>
      </c>
      <c r="L91">
        <v>56</v>
      </c>
      <c r="M91" t="b">
        <v>1</v>
      </c>
      <c r="N91" t="s">
        <v>8266</v>
      </c>
      <c r="O91" s="6">
        <f>E91/D91</f>
        <v>1.1506666666666667</v>
      </c>
      <c r="P91" s="8">
        <f>E91/L91</f>
        <v>123.28571428571429</v>
      </c>
      <c r="Q91" t="s">
        <v>8310</v>
      </c>
      <c r="R91" t="s">
        <v>8312</v>
      </c>
      <c r="S91" s="12">
        <f>((((I91/60)/60)/24)+DATE(1970,1,1))</f>
        <v>41427.752222222225</v>
      </c>
      <c r="T91" s="12">
        <f>((((J91/60)/60)/24)+DATE(1970,1,1))</f>
        <v>41402.752222222225</v>
      </c>
    </row>
    <row r="92" spans="1:20" ht="28.8" hidden="1" x14ac:dyDescent="0.3">
      <c r="A92">
        <v>90</v>
      </c>
      <c r="B92" s="3" t="s">
        <v>92</v>
      </c>
      <c r="C92" s="3" t="s">
        <v>4201</v>
      </c>
      <c r="D92">
        <v>500</v>
      </c>
      <c r="E92">
        <v>502</v>
      </c>
      <c r="F92" t="s">
        <v>8219</v>
      </c>
      <c r="G92" t="s">
        <v>8224</v>
      </c>
      <c r="H92" t="s">
        <v>8246</v>
      </c>
      <c r="I92">
        <v>1310454499</v>
      </c>
      <c r="J92">
        <v>1307862499</v>
      </c>
      <c r="K92" t="b">
        <v>0</v>
      </c>
      <c r="L92">
        <v>16</v>
      </c>
      <c r="M92" t="b">
        <v>1</v>
      </c>
      <c r="N92" t="s">
        <v>8266</v>
      </c>
      <c r="O92" s="6">
        <f>E92/D92</f>
        <v>1.004</v>
      </c>
      <c r="P92" s="8">
        <f>E92/L92</f>
        <v>31.375</v>
      </c>
      <c r="Q92" t="s">
        <v>8310</v>
      </c>
      <c r="R92" t="s">
        <v>8312</v>
      </c>
      <c r="S92" s="12">
        <f>((((I92/60)/60)/24)+DATE(1970,1,1))</f>
        <v>40736.297442129631</v>
      </c>
      <c r="T92" s="12">
        <f>((((J92/60)/60)/24)+DATE(1970,1,1))</f>
        <v>40706.297442129631</v>
      </c>
    </row>
    <row r="93" spans="1:20" ht="43.2" hidden="1" x14ac:dyDescent="0.3">
      <c r="A93">
        <v>91</v>
      </c>
      <c r="B93" s="3" t="s">
        <v>93</v>
      </c>
      <c r="C93" s="3" t="s">
        <v>4202</v>
      </c>
      <c r="D93">
        <v>3000</v>
      </c>
      <c r="E93">
        <v>3600</v>
      </c>
      <c r="F93" t="s">
        <v>8219</v>
      </c>
      <c r="G93" t="s">
        <v>8224</v>
      </c>
      <c r="H93" t="s">
        <v>8246</v>
      </c>
      <c r="I93">
        <v>1305625164</v>
      </c>
      <c r="J93">
        <v>1300354764</v>
      </c>
      <c r="K93" t="b">
        <v>0</v>
      </c>
      <c r="L93">
        <v>46</v>
      </c>
      <c r="M93" t="b">
        <v>1</v>
      </c>
      <c r="N93" t="s">
        <v>8266</v>
      </c>
      <c r="O93" s="6">
        <f>E93/D93</f>
        <v>1.2</v>
      </c>
      <c r="P93" s="8">
        <f>E93/L93</f>
        <v>78.260869565217391</v>
      </c>
      <c r="Q93" t="s">
        <v>8310</v>
      </c>
      <c r="R93" t="s">
        <v>8312</v>
      </c>
      <c r="S93" s="12">
        <f>((((I93/60)/60)/24)+DATE(1970,1,1))</f>
        <v>40680.402361111112</v>
      </c>
      <c r="T93" s="12">
        <f>((((J93/60)/60)/24)+DATE(1970,1,1))</f>
        <v>40619.402361111112</v>
      </c>
    </row>
    <row r="94" spans="1:20" ht="43.2" hidden="1" x14ac:dyDescent="0.3">
      <c r="A94">
        <v>92</v>
      </c>
      <c r="B94" s="3" t="s">
        <v>94</v>
      </c>
      <c r="C94" s="3" t="s">
        <v>4203</v>
      </c>
      <c r="D94">
        <v>5000</v>
      </c>
      <c r="E94">
        <v>5260</v>
      </c>
      <c r="F94" t="s">
        <v>8219</v>
      </c>
      <c r="G94" t="s">
        <v>8229</v>
      </c>
      <c r="H94" t="s">
        <v>8251</v>
      </c>
      <c r="I94">
        <v>1485936000</v>
      </c>
      <c r="J94">
        <v>1481949983</v>
      </c>
      <c r="K94" t="b">
        <v>0</v>
      </c>
      <c r="L94">
        <v>43</v>
      </c>
      <c r="M94" t="b">
        <v>1</v>
      </c>
      <c r="N94" t="s">
        <v>8266</v>
      </c>
      <c r="O94" s="6">
        <f>E94/D94</f>
        <v>1.052</v>
      </c>
      <c r="P94" s="8">
        <f>E94/L94</f>
        <v>122.32558139534883</v>
      </c>
      <c r="Q94" t="s">
        <v>8310</v>
      </c>
      <c r="R94" t="s">
        <v>8312</v>
      </c>
      <c r="S94" s="12">
        <f>((((I94/60)/60)/24)+DATE(1970,1,1))</f>
        <v>42767.333333333328</v>
      </c>
      <c r="T94" s="12">
        <f>((((J94/60)/60)/24)+DATE(1970,1,1))</f>
        <v>42721.198877314819</v>
      </c>
    </row>
    <row r="95" spans="1:20" ht="57.6" hidden="1" x14ac:dyDescent="0.3">
      <c r="A95">
        <v>93</v>
      </c>
      <c r="B95" s="3" t="s">
        <v>95</v>
      </c>
      <c r="C95" s="3" t="s">
        <v>4204</v>
      </c>
      <c r="D95">
        <v>1000</v>
      </c>
      <c r="E95">
        <v>1106</v>
      </c>
      <c r="F95" t="s">
        <v>8219</v>
      </c>
      <c r="G95" t="s">
        <v>8224</v>
      </c>
      <c r="H95" t="s">
        <v>8246</v>
      </c>
      <c r="I95">
        <v>1341349200</v>
      </c>
      <c r="J95">
        <v>1338928537</v>
      </c>
      <c r="K95" t="b">
        <v>0</v>
      </c>
      <c r="L95">
        <v>15</v>
      </c>
      <c r="M95" t="b">
        <v>1</v>
      </c>
      <c r="N95" t="s">
        <v>8266</v>
      </c>
      <c r="O95" s="6">
        <f>E95/D95</f>
        <v>1.1060000000000001</v>
      </c>
      <c r="P95" s="8">
        <f>E95/L95</f>
        <v>73.733333333333334</v>
      </c>
      <c r="Q95" t="s">
        <v>8310</v>
      </c>
      <c r="R95" t="s">
        <v>8312</v>
      </c>
      <c r="S95" s="12">
        <f>((((I95/60)/60)/24)+DATE(1970,1,1))</f>
        <v>41093.875</v>
      </c>
      <c r="T95" s="12">
        <f>((((J95/60)/60)/24)+DATE(1970,1,1))</f>
        <v>41065.858067129629</v>
      </c>
    </row>
    <row r="96" spans="1:20" ht="43.2" x14ac:dyDescent="0.3">
      <c r="A96">
        <v>94</v>
      </c>
      <c r="B96" s="3" t="s">
        <v>96</v>
      </c>
      <c r="C96" s="3" t="s">
        <v>4205</v>
      </c>
      <c r="D96">
        <v>250</v>
      </c>
      <c r="E96">
        <v>260</v>
      </c>
      <c r="F96" t="s">
        <v>8219</v>
      </c>
      <c r="G96" t="s">
        <v>8225</v>
      </c>
      <c r="H96" t="s">
        <v>8247</v>
      </c>
      <c r="I96">
        <v>1396890822</v>
      </c>
      <c r="J96">
        <v>1395162822</v>
      </c>
      <c r="K96" t="b">
        <v>0</v>
      </c>
      <c r="L96">
        <v>12</v>
      </c>
      <c r="M96" t="b">
        <v>1</v>
      </c>
      <c r="N96" t="s">
        <v>8266</v>
      </c>
      <c r="O96" s="6">
        <f>E96/D96</f>
        <v>1.04</v>
      </c>
      <c r="P96" s="8">
        <f>E96/L96</f>
        <v>21.666666666666668</v>
      </c>
      <c r="Q96" t="s">
        <v>8310</v>
      </c>
      <c r="R96" t="s">
        <v>8312</v>
      </c>
      <c r="S96" s="12">
        <f>((((I96/60)/60)/24)+DATE(1970,1,1))</f>
        <v>41736.717847222222</v>
      </c>
      <c r="T96" s="12">
        <f>((((J96/60)/60)/24)+DATE(1970,1,1))</f>
        <v>41716.717847222222</v>
      </c>
    </row>
    <row r="97" spans="1:20" ht="43.2" hidden="1" x14ac:dyDescent="0.3">
      <c r="A97">
        <v>95</v>
      </c>
      <c r="B97" s="3" t="s">
        <v>97</v>
      </c>
      <c r="C97" s="3" t="s">
        <v>4206</v>
      </c>
      <c r="D97">
        <v>350</v>
      </c>
      <c r="E97">
        <v>460</v>
      </c>
      <c r="F97" t="s">
        <v>8219</v>
      </c>
      <c r="G97" t="s">
        <v>8224</v>
      </c>
      <c r="H97" t="s">
        <v>8246</v>
      </c>
      <c r="I97">
        <v>1330214841</v>
      </c>
      <c r="J97">
        <v>1327622841</v>
      </c>
      <c r="K97" t="b">
        <v>0</v>
      </c>
      <c r="L97">
        <v>21</v>
      </c>
      <c r="M97" t="b">
        <v>1</v>
      </c>
      <c r="N97" t="s">
        <v>8266</v>
      </c>
      <c r="O97" s="6">
        <f>E97/D97</f>
        <v>1.3142857142857143</v>
      </c>
      <c r="P97" s="8">
        <f>E97/L97</f>
        <v>21.904761904761905</v>
      </c>
      <c r="Q97" t="s">
        <v>8310</v>
      </c>
      <c r="R97" t="s">
        <v>8312</v>
      </c>
      <c r="S97" s="12">
        <f>((((I97/60)/60)/24)+DATE(1970,1,1))</f>
        <v>40965.005104166667</v>
      </c>
      <c r="T97" s="12">
        <f>((((J97/60)/60)/24)+DATE(1970,1,1))</f>
        <v>40935.005104166667</v>
      </c>
    </row>
    <row r="98" spans="1:20" ht="57.6" hidden="1" x14ac:dyDescent="0.3">
      <c r="A98">
        <v>96</v>
      </c>
      <c r="B98" s="3" t="s">
        <v>98</v>
      </c>
      <c r="C98" s="3" t="s">
        <v>4207</v>
      </c>
      <c r="D98">
        <v>1500</v>
      </c>
      <c r="E98">
        <v>1720</v>
      </c>
      <c r="F98" t="s">
        <v>8219</v>
      </c>
      <c r="G98" t="s">
        <v>8224</v>
      </c>
      <c r="H98" t="s">
        <v>8246</v>
      </c>
      <c r="I98">
        <v>1280631600</v>
      </c>
      <c r="J98">
        <v>1274889241</v>
      </c>
      <c r="K98" t="b">
        <v>0</v>
      </c>
      <c r="L98">
        <v>34</v>
      </c>
      <c r="M98" t="b">
        <v>1</v>
      </c>
      <c r="N98" t="s">
        <v>8266</v>
      </c>
      <c r="O98" s="6">
        <f>E98/D98</f>
        <v>1.1466666666666667</v>
      </c>
      <c r="P98" s="8">
        <f>E98/L98</f>
        <v>50.588235294117645</v>
      </c>
      <c r="Q98" t="s">
        <v>8310</v>
      </c>
      <c r="R98" t="s">
        <v>8312</v>
      </c>
      <c r="S98" s="12">
        <f>((((I98/60)/60)/24)+DATE(1970,1,1))</f>
        <v>40391.125</v>
      </c>
      <c r="T98" s="12">
        <f>((((J98/60)/60)/24)+DATE(1970,1,1))</f>
        <v>40324.662511574075</v>
      </c>
    </row>
    <row r="99" spans="1:20" ht="43.2" hidden="1" x14ac:dyDescent="0.3">
      <c r="A99">
        <v>97</v>
      </c>
      <c r="B99" s="3" t="s">
        <v>99</v>
      </c>
      <c r="C99" s="3" t="s">
        <v>4208</v>
      </c>
      <c r="D99">
        <v>400</v>
      </c>
      <c r="E99">
        <v>425</v>
      </c>
      <c r="F99" t="s">
        <v>8219</v>
      </c>
      <c r="G99" t="s">
        <v>8224</v>
      </c>
      <c r="H99" t="s">
        <v>8246</v>
      </c>
      <c r="I99">
        <v>1310440482</v>
      </c>
      <c r="J99">
        <v>1307848482</v>
      </c>
      <c r="K99" t="b">
        <v>0</v>
      </c>
      <c r="L99">
        <v>8</v>
      </c>
      <c r="M99" t="b">
        <v>1</v>
      </c>
      <c r="N99" t="s">
        <v>8266</v>
      </c>
      <c r="O99" s="6">
        <f>E99/D99</f>
        <v>1.0625</v>
      </c>
      <c r="P99" s="8">
        <f>E99/L99</f>
        <v>53.125</v>
      </c>
      <c r="Q99" t="s">
        <v>8310</v>
      </c>
      <c r="R99" t="s">
        <v>8312</v>
      </c>
      <c r="S99" s="12">
        <f>((((I99/60)/60)/24)+DATE(1970,1,1))</f>
        <v>40736.135208333333</v>
      </c>
      <c r="T99" s="12">
        <f>((((J99/60)/60)/24)+DATE(1970,1,1))</f>
        <v>40706.135208333333</v>
      </c>
    </row>
    <row r="100" spans="1:20" ht="43.2" hidden="1" x14ac:dyDescent="0.3">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E100/D100</f>
        <v>1.0625</v>
      </c>
      <c r="P100" s="8">
        <f>E100/L100</f>
        <v>56.666666666666664</v>
      </c>
      <c r="Q100" t="s">
        <v>8310</v>
      </c>
      <c r="R100" t="s">
        <v>8312</v>
      </c>
      <c r="S100" s="12">
        <f>((((I100/60)/60)/24)+DATE(1970,1,1))</f>
        <v>41250.979166666664</v>
      </c>
      <c r="T100" s="12">
        <f>((((J100/60)/60)/24)+DATE(1970,1,1))</f>
        <v>41214.79483796296</v>
      </c>
    </row>
    <row r="101" spans="1:20" ht="28.8" hidden="1" x14ac:dyDescent="0.3">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E101/D101</f>
        <v>1.0601933333333333</v>
      </c>
      <c r="P101" s="8">
        <f>E101/L101</f>
        <v>40.776666666666664</v>
      </c>
      <c r="Q101" t="s">
        <v>8310</v>
      </c>
      <c r="R101" t="s">
        <v>8312</v>
      </c>
      <c r="S101" s="12">
        <f>((((I101/60)/60)/24)+DATE(1970,1,1))</f>
        <v>41661.902766203704</v>
      </c>
      <c r="T101" s="12">
        <f>((((J101/60)/60)/24)+DATE(1970,1,1))</f>
        <v>41631.902766203704</v>
      </c>
    </row>
    <row r="102" spans="1:20" ht="43.2" hidden="1" x14ac:dyDescent="0.3">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E102/D102</f>
        <v>1</v>
      </c>
      <c r="P102" s="8">
        <f>E102/L102</f>
        <v>192.30769230769232</v>
      </c>
      <c r="Q102" t="s">
        <v>8310</v>
      </c>
      <c r="R102" t="s">
        <v>8312</v>
      </c>
      <c r="S102" s="12">
        <f>((((I102/60)/60)/24)+DATE(1970,1,1))</f>
        <v>41217.794976851852</v>
      </c>
      <c r="T102" s="12">
        <f>((((J102/60)/60)/24)+DATE(1970,1,1))</f>
        <v>41197.753310185188</v>
      </c>
    </row>
    <row r="103" spans="1:20" ht="43.2" hidden="1" x14ac:dyDescent="0.3">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E103/D103</f>
        <v>1</v>
      </c>
      <c r="P103" s="8">
        <f>E103/L103</f>
        <v>100</v>
      </c>
      <c r="Q103" t="s">
        <v>8310</v>
      </c>
      <c r="R103" t="s">
        <v>8312</v>
      </c>
      <c r="S103" s="12">
        <f>((((I103/60)/60)/24)+DATE(1970,1,1))</f>
        <v>41298.776736111111</v>
      </c>
      <c r="T103" s="12">
        <f>((((J103/60)/60)/24)+DATE(1970,1,1))</f>
        <v>41274.776736111111</v>
      </c>
    </row>
    <row r="104" spans="1:20" ht="43.2" hidden="1" x14ac:dyDescent="0.3">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E104/D104</f>
        <v>1.2775000000000001</v>
      </c>
      <c r="P104" s="8">
        <f>E104/L104</f>
        <v>117.92307692307692</v>
      </c>
      <c r="Q104" t="s">
        <v>8310</v>
      </c>
      <c r="R104" t="s">
        <v>8312</v>
      </c>
      <c r="S104" s="12">
        <f>((((I104/60)/60)/24)+DATE(1970,1,1))</f>
        <v>40535.131168981483</v>
      </c>
      <c r="T104" s="12">
        <f>((((J104/60)/60)/24)+DATE(1970,1,1))</f>
        <v>40505.131168981483</v>
      </c>
    </row>
    <row r="105" spans="1:20" ht="43.2" x14ac:dyDescent="0.3">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E105/D105</f>
        <v>1.0515384615384615</v>
      </c>
      <c r="P105" s="8">
        <f>E105/L105</f>
        <v>27.897959183673468</v>
      </c>
      <c r="Q105" t="s">
        <v>8310</v>
      </c>
      <c r="R105" t="s">
        <v>8312</v>
      </c>
      <c r="S105" s="12">
        <f>((((I105/60)/60)/24)+DATE(1970,1,1))</f>
        <v>41705.805902777778</v>
      </c>
      <c r="T105" s="12">
        <f>((((J105/60)/60)/24)+DATE(1970,1,1))</f>
        <v>41682.805902777778</v>
      </c>
    </row>
    <row r="106" spans="1:20" ht="28.8" hidden="1" x14ac:dyDescent="0.3">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E106/D106</f>
        <v>1.2</v>
      </c>
      <c r="P106" s="8">
        <f>E106/L106</f>
        <v>60</v>
      </c>
      <c r="Q106" t="s">
        <v>8310</v>
      </c>
      <c r="R106" t="s">
        <v>8312</v>
      </c>
      <c r="S106" s="12">
        <f>((((I106/60)/60)/24)+DATE(1970,1,1))</f>
        <v>40636.041666666664</v>
      </c>
      <c r="T106" s="12">
        <f>((((J106/60)/60)/24)+DATE(1970,1,1))</f>
        <v>40612.695208333331</v>
      </c>
    </row>
    <row r="107" spans="1:20" ht="43.2" hidden="1" x14ac:dyDescent="0.3">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E107/D107</f>
        <v>1.074090909090909</v>
      </c>
      <c r="P107" s="8">
        <f>E107/L107</f>
        <v>39.383333333333333</v>
      </c>
      <c r="Q107" t="s">
        <v>8310</v>
      </c>
      <c r="R107" t="s">
        <v>8312</v>
      </c>
      <c r="S107" s="12">
        <f>((((I107/60)/60)/24)+DATE(1970,1,1))</f>
        <v>42504</v>
      </c>
      <c r="T107" s="12">
        <f>((((J107/60)/60)/24)+DATE(1970,1,1))</f>
        <v>42485.724768518514</v>
      </c>
    </row>
    <row r="108" spans="1:20" hidden="1" x14ac:dyDescent="0.3">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E108/D108</f>
        <v>1.0049999999999999</v>
      </c>
      <c r="P108" s="8">
        <f>E108/L108</f>
        <v>186.11111111111111</v>
      </c>
      <c r="Q108" t="s">
        <v>8310</v>
      </c>
      <c r="R108" t="s">
        <v>8312</v>
      </c>
      <c r="S108" s="12">
        <f>((((I108/60)/60)/24)+DATE(1970,1,1))</f>
        <v>41001.776631944449</v>
      </c>
      <c r="T108" s="12">
        <f>((((J108/60)/60)/24)+DATE(1970,1,1))</f>
        <v>40987.776631944449</v>
      </c>
    </row>
    <row r="109" spans="1:20" ht="43.2" hidden="1" x14ac:dyDescent="0.3">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E109/D109</f>
        <v>1.0246666666666666</v>
      </c>
      <c r="P109" s="8">
        <f>E109/L109</f>
        <v>111.37681159420291</v>
      </c>
      <c r="Q109" t="s">
        <v>8310</v>
      </c>
      <c r="R109" t="s">
        <v>8312</v>
      </c>
      <c r="S109" s="12">
        <f>((((I109/60)/60)/24)+DATE(1970,1,1))</f>
        <v>40657.982488425929</v>
      </c>
      <c r="T109" s="12">
        <f>((((J109/60)/60)/24)+DATE(1970,1,1))</f>
        <v>40635.982488425929</v>
      </c>
    </row>
    <row r="110" spans="1:20" ht="43.2" hidden="1" x14ac:dyDescent="0.3">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E110/D110</f>
        <v>2.4666666666666668</v>
      </c>
      <c r="P110" s="8">
        <f>E110/L110</f>
        <v>78.723404255319153</v>
      </c>
      <c r="Q110" t="s">
        <v>8310</v>
      </c>
      <c r="R110" t="s">
        <v>8312</v>
      </c>
      <c r="S110" s="12">
        <f>((((I110/60)/60)/24)+DATE(1970,1,1))</f>
        <v>41425.613078703704</v>
      </c>
      <c r="T110" s="12">
        <f>((((J110/60)/60)/24)+DATE(1970,1,1))</f>
        <v>41365.613078703704</v>
      </c>
    </row>
    <row r="111" spans="1:20" ht="43.2" hidden="1" x14ac:dyDescent="0.3">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E111/D111</f>
        <v>2.1949999999999998</v>
      </c>
      <c r="P111" s="8">
        <f>E111/L111</f>
        <v>46.702127659574465</v>
      </c>
      <c r="Q111" t="s">
        <v>8310</v>
      </c>
      <c r="R111" t="s">
        <v>8312</v>
      </c>
      <c r="S111" s="12">
        <f>((((I111/60)/60)/24)+DATE(1970,1,1))</f>
        <v>40600.025810185187</v>
      </c>
      <c r="T111" s="12">
        <f>((((J111/60)/60)/24)+DATE(1970,1,1))</f>
        <v>40570.025810185187</v>
      </c>
    </row>
    <row r="112" spans="1:20" ht="43.2" hidden="1" x14ac:dyDescent="0.3">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E112/D112</f>
        <v>1.3076923076923077</v>
      </c>
      <c r="P112" s="8">
        <f>E112/L112</f>
        <v>65.384615384615387</v>
      </c>
      <c r="Q112" t="s">
        <v>8310</v>
      </c>
      <c r="R112" t="s">
        <v>8312</v>
      </c>
      <c r="S112" s="12">
        <f>((((I112/60)/60)/24)+DATE(1970,1,1))</f>
        <v>41592.249305555553</v>
      </c>
      <c r="T112" s="12">
        <f>((((J112/60)/60)/24)+DATE(1970,1,1))</f>
        <v>41557.949687500004</v>
      </c>
    </row>
    <row r="113" spans="1:20" ht="43.2" hidden="1" x14ac:dyDescent="0.3">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E113/D113</f>
        <v>1.5457142857142858</v>
      </c>
      <c r="P113" s="8">
        <f>E113/L113</f>
        <v>102.0754716981132</v>
      </c>
      <c r="Q113" t="s">
        <v>8310</v>
      </c>
      <c r="R113" t="s">
        <v>8312</v>
      </c>
      <c r="S113" s="12">
        <f>((((I113/60)/60)/24)+DATE(1970,1,1))</f>
        <v>42155.333182870367</v>
      </c>
      <c r="T113" s="12">
        <f>((((J113/60)/60)/24)+DATE(1970,1,1))</f>
        <v>42125.333182870367</v>
      </c>
    </row>
    <row r="114" spans="1:20" ht="43.2" hidden="1" x14ac:dyDescent="0.3">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E114/D114</f>
        <v>1.04</v>
      </c>
      <c r="P114" s="8">
        <f>E114/L114</f>
        <v>64.197530864197532</v>
      </c>
      <c r="Q114" t="s">
        <v>8310</v>
      </c>
      <c r="R114" t="s">
        <v>8312</v>
      </c>
      <c r="S114" s="12">
        <f>((((I114/60)/60)/24)+DATE(1970,1,1))</f>
        <v>41742.083333333336</v>
      </c>
      <c r="T114" s="12">
        <f>((((J114/60)/60)/24)+DATE(1970,1,1))</f>
        <v>41718.043032407404</v>
      </c>
    </row>
    <row r="115" spans="1:20" ht="28.8" hidden="1" x14ac:dyDescent="0.3">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E115/D115</f>
        <v>1.41</v>
      </c>
      <c r="P115" s="8">
        <f>E115/L115</f>
        <v>90.384615384615387</v>
      </c>
      <c r="Q115" t="s">
        <v>8310</v>
      </c>
      <c r="R115" t="s">
        <v>8312</v>
      </c>
      <c r="S115" s="12">
        <f>((((I115/60)/60)/24)+DATE(1970,1,1))</f>
        <v>40761.625</v>
      </c>
      <c r="T115" s="12">
        <f>((((J115/60)/60)/24)+DATE(1970,1,1))</f>
        <v>40753.758425925924</v>
      </c>
    </row>
    <row r="116" spans="1:20" ht="43.2" hidden="1" x14ac:dyDescent="0.3">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E116/D116</f>
        <v>1.0333333333333334</v>
      </c>
      <c r="P116" s="8">
        <f>E116/L116</f>
        <v>88.571428571428569</v>
      </c>
      <c r="Q116" t="s">
        <v>8310</v>
      </c>
      <c r="R116" t="s">
        <v>8312</v>
      </c>
      <c r="S116" s="12">
        <f>((((I116/60)/60)/24)+DATE(1970,1,1))</f>
        <v>40921.27416666667</v>
      </c>
      <c r="T116" s="12">
        <f>((((J116/60)/60)/24)+DATE(1970,1,1))</f>
        <v>40861.27416666667</v>
      </c>
    </row>
    <row r="117" spans="1:20" hidden="1" x14ac:dyDescent="0.3">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E117/D117</f>
        <v>1.4044444444444444</v>
      </c>
      <c r="P117" s="8">
        <f>E117/L117</f>
        <v>28.727272727272727</v>
      </c>
      <c r="Q117" t="s">
        <v>8310</v>
      </c>
      <c r="R117" t="s">
        <v>8312</v>
      </c>
      <c r="S117" s="12">
        <f>((((I117/60)/60)/24)+DATE(1970,1,1))</f>
        <v>40943.738935185182</v>
      </c>
      <c r="T117" s="12">
        <f>((((J117/60)/60)/24)+DATE(1970,1,1))</f>
        <v>40918.738935185182</v>
      </c>
    </row>
    <row r="118" spans="1:20" ht="43.2" hidden="1" x14ac:dyDescent="0.3">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E118/D118</f>
        <v>1.1365714285714286</v>
      </c>
      <c r="P118" s="8">
        <f>E118/L118</f>
        <v>69.78947368421052</v>
      </c>
      <c r="Q118" t="s">
        <v>8310</v>
      </c>
      <c r="R118" t="s">
        <v>8312</v>
      </c>
      <c r="S118" s="12">
        <f>((((I118/60)/60)/24)+DATE(1970,1,1))</f>
        <v>40641.455497685187</v>
      </c>
      <c r="T118" s="12">
        <f>((((J118/60)/60)/24)+DATE(1970,1,1))</f>
        <v>40595.497164351851</v>
      </c>
    </row>
    <row r="119" spans="1:20" ht="57.6" hidden="1" x14ac:dyDescent="0.3">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E119/D119</f>
        <v>1.0049377777777779</v>
      </c>
      <c r="P119" s="8">
        <f>E119/L119</f>
        <v>167.48962962962963</v>
      </c>
      <c r="Q119" t="s">
        <v>8310</v>
      </c>
      <c r="R119" t="s">
        <v>8312</v>
      </c>
      <c r="S119" s="12">
        <f>((((I119/60)/60)/24)+DATE(1970,1,1))</f>
        <v>40338.791666666664</v>
      </c>
      <c r="T119" s="12">
        <f>((((J119/60)/60)/24)+DATE(1970,1,1))</f>
        <v>40248.834999999999</v>
      </c>
    </row>
    <row r="120" spans="1:20" ht="28.8" hidden="1" x14ac:dyDescent="0.3">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E120/D120</f>
        <v>1.1303159999999999</v>
      </c>
      <c r="P120" s="8">
        <f>E120/L120</f>
        <v>144.91230769230768</v>
      </c>
      <c r="Q120" t="s">
        <v>8310</v>
      </c>
      <c r="R120" t="s">
        <v>8312</v>
      </c>
      <c r="S120" s="12">
        <f>((((I120/60)/60)/24)+DATE(1970,1,1))</f>
        <v>40753.053657407407</v>
      </c>
      <c r="T120" s="12">
        <f>((((J120/60)/60)/24)+DATE(1970,1,1))</f>
        <v>40723.053657407407</v>
      </c>
    </row>
    <row r="121" spans="1:20" ht="43.2" hidden="1" x14ac:dyDescent="0.3">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E121/D121</f>
        <v>1.0455692307692308</v>
      </c>
      <c r="P121" s="8">
        <f>E121/L121</f>
        <v>91.840540540540545</v>
      </c>
      <c r="Q121" t="s">
        <v>8310</v>
      </c>
      <c r="R121" t="s">
        <v>8312</v>
      </c>
      <c r="S121" s="12">
        <f>((((I121/60)/60)/24)+DATE(1970,1,1))</f>
        <v>40768.958333333336</v>
      </c>
      <c r="T121" s="12">
        <f>((((J121/60)/60)/24)+DATE(1970,1,1))</f>
        <v>40739.069282407407</v>
      </c>
    </row>
    <row r="122" spans="1:20" ht="57.6" hidden="1" x14ac:dyDescent="0.3">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E122/D122</f>
        <v>1.4285714285714287E-4</v>
      </c>
      <c r="P122" s="8">
        <f>E122/L122</f>
        <v>10</v>
      </c>
      <c r="Q122" t="s">
        <v>8310</v>
      </c>
      <c r="R122" t="s">
        <v>8313</v>
      </c>
      <c r="S122" s="12">
        <f>((((I122/60)/60)/24)+DATE(1970,1,1))</f>
        <v>42646.049849537041</v>
      </c>
      <c r="T122" s="12">
        <f>((((J122/60)/60)/24)+DATE(1970,1,1))</f>
        <v>42616.049849537041</v>
      </c>
    </row>
    <row r="123" spans="1:20" ht="57.6" hidden="1" x14ac:dyDescent="0.3">
      <c r="A123">
        <v>121</v>
      </c>
      <c r="B123" s="3" t="s">
        <v>123</v>
      </c>
      <c r="C123" s="3" t="s">
        <v>4232</v>
      </c>
      <c r="D123">
        <v>3000</v>
      </c>
      <c r="E123">
        <v>1</v>
      </c>
      <c r="F123" t="s">
        <v>8220</v>
      </c>
      <c r="G123" t="s">
        <v>8224</v>
      </c>
      <c r="H123" t="s">
        <v>8246</v>
      </c>
      <c r="I123">
        <v>1429352160</v>
      </c>
      <c r="J123">
        <v>1427993710</v>
      </c>
      <c r="K123" t="b">
        <v>0</v>
      </c>
      <c r="L123">
        <v>1</v>
      </c>
      <c r="M123" t="b">
        <v>0</v>
      </c>
      <c r="N123" t="s">
        <v>8267</v>
      </c>
      <c r="O123" s="6">
        <f>E123/D123</f>
        <v>3.3333333333333332E-4</v>
      </c>
      <c r="P123" s="8">
        <f>E123/L123</f>
        <v>1</v>
      </c>
      <c r="Q123" t="s">
        <v>8310</v>
      </c>
      <c r="R123" t="s">
        <v>8313</v>
      </c>
      <c r="S123" s="12">
        <f>((((I123/60)/60)/24)+DATE(1970,1,1))</f>
        <v>42112.427777777775</v>
      </c>
      <c r="T123" s="12">
        <f>((((J123/60)/60)/24)+DATE(1970,1,1))</f>
        <v>42096.704976851848</v>
      </c>
    </row>
    <row r="124" spans="1:20" ht="28.8" hidden="1" x14ac:dyDescent="0.3">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E124/D124</f>
        <v>0</v>
      </c>
      <c r="P124" s="8" t="e">
        <f>E124/L124</f>
        <v>#DIV/0!</v>
      </c>
      <c r="Q124" t="s">
        <v>8310</v>
      </c>
      <c r="R124" t="s">
        <v>8313</v>
      </c>
      <c r="S124" s="12">
        <f>((((I124/60)/60)/24)+DATE(1970,1,1))</f>
        <v>42653.431793981479</v>
      </c>
      <c r="T124" s="12">
        <f>((((J124/60)/60)/24)+DATE(1970,1,1))</f>
        <v>42593.431793981479</v>
      </c>
    </row>
    <row r="125" spans="1:20" ht="43.2" hidden="1" x14ac:dyDescent="0.3">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E125/D125</f>
        <v>2.7454545454545453E-3</v>
      </c>
      <c r="P125" s="8">
        <f>E125/L125</f>
        <v>25.166666666666668</v>
      </c>
      <c r="Q125" t="s">
        <v>8310</v>
      </c>
      <c r="R125" t="s">
        <v>8313</v>
      </c>
      <c r="S125" s="12">
        <f>((((I125/60)/60)/24)+DATE(1970,1,1))</f>
        <v>41940.916666666664</v>
      </c>
      <c r="T125" s="12">
        <f>((((J125/60)/60)/24)+DATE(1970,1,1))</f>
        <v>41904.781990740739</v>
      </c>
    </row>
    <row r="126" spans="1:20" ht="43.2" hidden="1" x14ac:dyDescent="0.3">
      <c r="A126">
        <v>124</v>
      </c>
      <c r="B126" s="3" t="s">
        <v>126</v>
      </c>
      <c r="C126" s="3" t="s">
        <v>4235</v>
      </c>
      <c r="D126">
        <v>4000</v>
      </c>
      <c r="E126">
        <v>0</v>
      </c>
      <c r="F126" t="s">
        <v>8220</v>
      </c>
      <c r="G126" t="s">
        <v>8224</v>
      </c>
      <c r="H126" t="s">
        <v>8246</v>
      </c>
      <c r="I126">
        <v>1431728242</v>
      </c>
      <c r="J126">
        <v>1429568242</v>
      </c>
      <c r="K126" t="b">
        <v>0</v>
      </c>
      <c r="L126">
        <v>0</v>
      </c>
      <c r="M126" t="b">
        <v>0</v>
      </c>
      <c r="N126" t="s">
        <v>8267</v>
      </c>
      <c r="O126" s="6">
        <f>E126/D126</f>
        <v>0</v>
      </c>
      <c r="P126" s="8" t="e">
        <f>E126/L126</f>
        <v>#DIV/0!</v>
      </c>
      <c r="Q126" t="s">
        <v>8310</v>
      </c>
      <c r="R126" t="s">
        <v>8313</v>
      </c>
      <c r="S126" s="12">
        <f>((((I126/60)/60)/24)+DATE(1970,1,1))</f>
        <v>42139.928726851853</v>
      </c>
      <c r="T126" s="12">
        <f>((((J126/60)/60)/24)+DATE(1970,1,1))</f>
        <v>42114.928726851853</v>
      </c>
    </row>
    <row r="127" spans="1:20" ht="43.2" hidden="1" x14ac:dyDescent="0.3">
      <c r="A127">
        <v>125</v>
      </c>
      <c r="B127" s="3" t="s">
        <v>127</v>
      </c>
      <c r="C127" s="3" t="s">
        <v>4236</v>
      </c>
      <c r="D127">
        <v>500</v>
      </c>
      <c r="E127">
        <v>70</v>
      </c>
      <c r="F127" t="s">
        <v>8220</v>
      </c>
      <c r="G127" t="s">
        <v>8229</v>
      </c>
      <c r="H127" t="s">
        <v>8251</v>
      </c>
      <c r="I127">
        <v>1486165880</v>
      </c>
      <c r="J127">
        <v>1480981880</v>
      </c>
      <c r="K127" t="b">
        <v>0</v>
      </c>
      <c r="L127">
        <v>6</v>
      </c>
      <c r="M127" t="b">
        <v>0</v>
      </c>
      <c r="N127" t="s">
        <v>8267</v>
      </c>
      <c r="O127" s="6">
        <f>E127/D127</f>
        <v>0.14000000000000001</v>
      </c>
      <c r="P127" s="8">
        <f>E127/L127</f>
        <v>11.666666666666666</v>
      </c>
      <c r="Q127" t="s">
        <v>8310</v>
      </c>
      <c r="R127" t="s">
        <v>8313</v>
      </c>
      <c r="S127" s="12">
        <f>((((I127/60)/60)/24)+DATE(1970,1,1))</f>
        <v>42769.993981481486</v>
      </c>
      <c r="T127" s="12">
        <f>((((J127/60)/60)/24)+DATE(1970,1,1))</f>
        <v>42709.993981481486</v>
      </c>
    </row>
    <row r="128" spans="1:20" ht="43.2" hidden="1" x14ac:dyDescent="0.3">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E128/D128</f>
        <v>5.5480000000000002E-2</v>
      </c>
      <c r="P128" s="8">
        <f>E128/L128</f>
        <v>106.69230769230769</v>
      </c>
      <c r="Q128" t="s">
        <v>8310</v>
      </c>
      <c r="R128" t="s">
        <v>8313</v>
      </c>
      <c r="S128" s="12">
        <f>((((I128/60)/60)/24)+DATE(1970,1,1))</f>
        <v>42166.083333333328</v>
      </c>
      <c r="T128" s="12">
        <f>((((J128/60)/60)/24)+DATE(1970,1,1))</f>
        <v>42135.589548611111</v>
      </c>
    </row>
    <row r="129" spans="1:20" ht="43.2" hidden="1" x14ac:dyDescent="0.3">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E129/D129</f>
        <v>2.375E-2</v>
      </c>
      <c r="P129" s="8">
        <f>E129/L129</f>
        <v>47.5</v>
      </c>
      <c r="Q129" t="s">
        <v>8310</v>
      </c>
      <c r="R129" t="s">
        <v>8313</v>
      </c>
      <c r="S129" s="12">
        <f>((((I129/60)/60)/24)+DATE(1970,1,1))</f>
        <v>42097.582650462966</v>
      </c>
      <c r="T129" s="12">
        <f>((((J129/60)/60)/24)+DATE(1970,1,1))</f>
        <v>42067.62431712963</v>
      </c>
    </row>
    <row r="130" spans="1:20" ht="28.8" hidden="1" x14ac:dyDescent="0.3">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E130/D130</f>
        <v>1.8669999999999999E-2</v>
      </c>
      <c r="P130" s="8">
        <f>E130/L130</f>
        <v>311.16666666666669</v>
      </c>
      <c r="Q130" t="s">
        <v>8310</v>
      </c>
      <c r="R130" t="s">
        <v>8313</v>
      </c>
      <c r="S130" s="12">
        <f>((((I130/60)/60)/24)+DATE(1970,1,1))</f>
        <v>42663.22792824074</v>
      </c>
      <c r="T130" s="12">
        <f>((((J130/60)/60)/24)+DATE(1970,1,1))</f>
        <v>42628.22792824074</v>
      </c>
    </row>
    <row r="131" spans="1:20" ht="57.6" hidden="1" x14ac:dyDescent="0.3">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E131/D131</f>
        <v>0</v>
      </c>
      <c r="P131" s="8" t="e">
        <f>E131/L131</f>
        <v>#DIV/0!</v>
      </c>
      <c r="Q131" t="s">
        <v>8310</v>
      </c>
      <c r="R131" t="s">
        <v>8313</v>
      </c>
      <c r="S131" s="12">
        <f>((((I131/60)/60)/24)+DATE(1970,1,1))</f>
        <v>41942.937303240738</v>
      </c>
      <c r="T131" s="12">
        <f>((((J131/60)/60)/24)+DATE(1970,1,1))</f>
        <v>41882.937303240738</v>
      </c>
    </row>
    <row r="132" spans="1:20" ht="43.2" x14ac:dyDescent="0.3">
      <c r="A132">
        <v>130</v>
      </c>
      <c r="B132" s="3" t="s">
        <v>132</v>
      </c>
      <c r="C132" s="3" t="s">
        <v>4241</v>
      </c>
      <c r="D132">
        <v>600</v>
      </c>
      <c r="E132">
        <v>0</v>
      </c>
      <c r="F132" t="s">
        <v>8220</v>
      </c>
      <c r="G132" t="s">
        <v>8225</v>
      </c>
      <c r="H132" t="s">
        <v>8247</v>
      </c>
      <c r="I132">
        <v>1402949760</v>
      </c>
      <c r="J132">
        <v>1400536692</v>
      </c>
      <c r="K132" t="b">
        <v>0</v>
      </c>
      <c r="L132">
        <v>0</v>
      </c>
      <c r="M132" t="b">
        <v>0</v>
      </c>
      <c r="N132" t="s">
        <v>8267</v>
      </c>
      <c r="O132" s="6">
        <f>E132/D132</f>
        <v>0</v>
      </c>
      <c r="P132" s="8" t="e">
        <f>E132/L132</f>
        <v>#DIV/0!</v>
      </c>
      <c r="Q132" t="s">
        <v>8310</v>
      </c>
      <c r="R132" t="s">
        <v>8313</v>
      </c>
      <c r="S132" s="12">
        <f>((((I132/60)/60)/24)+DATE(1970,1,1))</f>
        <v>41806.844444444447</v>
      </c>
      <c r="T132" s="12">
        <f>((((J132/60)/60)/24)+DATE(1970,1,1))</f>
        <v>41778.915416666663</v>
      </c>
    </row>
    <row r="133" spans="1:20" hidden="1" x14ac:dyDescent="0.3">
      <c r="A133">
        <v>131</v>
      </c>
      <c r="B133" s="3" t="s">
        <v>133</v>
      </c>
      <c r="C133" s="3" t="s">
        <v>4242</v>
      </c>
      <c r="D133">
        <v>1200</v>
      </c>
      <c r="E133">
        <v>0</v>
      </c>
      <c r="F133" t="s">
        <v>8220</v>
      </c>
      <c r="G133" t="s">
        <v>8224</v>
      </c>
      <c r="H133" t="s">
        <v>8246</v>
      </c>
      <c r="I133">
        <v>1467763200</v>
      </c>
      <c r="J133">
        <v>1466453161</v>
      </c>
      <c r="K133" t="b">
        <v>0</v>
      </c>
      <c r="L133">
        <v>0</v>
      </c>
      <c r="M133" t="b">
        <v>0</v>
      </c>
      <c r="N133" t="s">
        <v>8267</v>
      </c>
      <c r="O133" s="6">
        <f>E133/D133</f>
        <v>0</v>
      </c>
      <c r="P133" s="8" t="e">
        <f>E133/L133</f>
        <v>#DIV/0!</v>
      </c>
      <c r="Q133" t="s">
        <v>8310</v>
      </c>
      <c r="R133" t="s">
        <v>8313</v>
      </c>
      <c r="S133" s="12">
        <f>((((I133/60)/60)/24)+DATE(1970,1,1))</f>
        <v>42557</v>
      </c>
      <c r="T133" s="12">
        <f>((((J133/60)/60)/24)+DATE(1970,1,1))</f>
        <v>42541.837511574078</v>
      </c>
    </row>
    <row r="134" spans="1:20" ht="43.2" hidden="1" x14ac:dyDescent="0.3">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E134/D134</f>
        <v>9.5687499999999995E-2</v>
      </c>
      <c r="P134" s="8">
        <f>E134/L134</f>
        <v>94.506172839506178</v>
      </c>
      <c r="Q134" t="s">
        <v>8310</v>
      </c>
      <c r="R134" t="s">
        <v>8313</v>
      </c>
      <c r="S134" s="12">
        <f>((((I134/60)/60)/24)+DATE(1970,1,1))</f>
        <v>41950.854247685187</v>
      </c>
      <c r="T134" s="12">
        <f>((((J134/60)/60)/24)+DATE(1970,1,1))</f>
        <v>41905.812581018516</v>
      </c>
    </row>
    <row r="135" spans="1:20" ht="28.8" hidden="1" x14ac:dyDescent="0.3">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E135/D135</f>
        <v>0</v>
      </c>
      <c r="P135" s="8" t="e">
        <f>E135/L135</f>
        <v>#DIV/0!</v>
      </c>
      <c r="Q135" t="s">
        <v>8310</v>
      </c>
      <c r="R135" t="s">
        <v>8313</v>
      </c>
      <c r="S135" s="12">
        <f>((((I135/60)/60)/24)+DATE(1970,1,1))</f>
        <v>42521.729861111111</v>
      </c>
      <c r="T135" s="12">
        <f>((((J135/60)/60)/24)+DATE(1970,1,1))</f>
        <v>42491.80768518518</v>
      </c>
    </row>
    <row r="136" spans="1:20" ht="28.8" hidden="1" x14ac:dyDescent="0.3">
      <c r="A136">
        <v>134</v>
      </c>
      <c r="B136" s="3" t="s">
        <v>136</v>
      </c>
      <c r="C136" s="3" t="s">
        <v>4245</v>
      </c>
      <c r="D136">
        <v>5000</v>
      </c>
      <c r="E136">
        <v>0</v>
      </c>
      <c r="F136" t="s">
        <v>8220</v>
      </c>
      <c r="G136" t="s">
        <v>8224</v>
      </c>
      <c r="H136" t="s">
        <v>8246</v>
      </c>
      <c r="I136">
        <v>1441386000</v>
      </c>
      <c r="J136">
        <v>1438811418</v>
      </c>
      <c r="K136" t="b">
        <v>0</v>
      </c>
      <c r="L136">
        <v>0</v>
      </c>
      <c r="M136" t="b">
        <v>0</v>
      </c>
      <c r="N136" t="s">
        <v>8267</v>
      </c>
      <c r="O136" s="6">
        <f>E136/D136</f>
        <v>0</v>
      </c>
      <c r="P136" s="8" t="e">
        <f>E136/L136</f>
        <v>#DIV/0!</v>
      </c>
      <c r="Q136" t="s">
        <v>8310</v>
      </c>
      <c r="R136" t="s">
        <v>8313</v>
      </c>
      <c r="S136" s="12">
        <f>((((I136/60)/60)/24)+DATE(1970,1,1))</f>
        <v>42251.708333333328</v>
      </c>
      <c r="T136" s="12">
        <f>((((J136/60)/60)/24)+DATE(1970,1,1))</f>
        <v>42221.909930555557</v>
      </c>
    </row>
    <row r="137" spans="1:20" ht="43.2" hidden="1" x14ac:dyDescent="0.3">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E137/D137</f>
        <v>0.13433333333333333</v>
      </c>
      <c r="P137" s="8">
        <f>E137/L137</f>
        <v>80.599999999999994</v>
      </c>
      <c r="Q137" t="s">
        <v>8310</v>
      </c>
      <c r="R137" t="s">
        <v>8313</v>
      </c>
      <c r="S137" s="12">
        <f>((((I137/60)/60)/24)+DATE(1970,1,1))</f>
        <v>41821.791666666664</v>
      </c>
      <c r="T137" s="12">
        <f>((((J137/60)/60)/24)+DATE(1970,1,1))</f>
        <v>41788.381909722222</v>
      </c>
    </row>
    <row r="138" spans="1:20" ht="57.6" hidden="1" x14ac:dyDescent="0.3">
      <c r="A138">
        <v>136</v>
      </c>
      <c r="B138" s="3" t="s">
        <v>138</v>
      </c>
      <c r="C138" s="3" t="s">
        <v>4232</v>
      </c>
      <c r="D138">
        <v>3000</v>
      </c>
      <c r="E138">
        <v>0</v>
      </c>
      <c r="F138" t="s">
        <v>8220</v>
      </c>
      <c r="G138" t="s">
        <v>8224</v>
      </c>
      <c r="H138" t="s">
        <v>8246</v>
      </c>
      <c r="I138">
        <v>1431771360</v>
      </c>
      <c r="J138">
        <v>1427968234</v>
      </c>
      <c r="K138" t="b">
        <v>0</v>
      </c>
      <c r="L138">
        <v>0</v>
      </c>
      <c r="M138" t="b">
        <v>0</v>
      </c>
      <c r="N138" t="s">
        <v>8267</v>
      </c>
      <c r="O138" s="6">
        <f>E138/D138</f>
        <v>0</v>
      </c>
      <c r="P138" s="8" t="e">
        <f>E138/L138</f>
        <v>#DIV/0!</v>
      </c>
      <c r="Q138" t="s">
        <v>8310</v>
      </c>
      <c r="R138" t="s">
        <v>8313</v>
      </c>
      <c r="S138" s="12">
        <f>((((I138/60)/60)/24)+DATE(1970,1,1))</f>
        <v>42140.427777777775</v>
      </c>
      <c r="T138" s="12">
        <f>((((J138/60)/60)/24)+DATE(1970,1,1))</f>
        <v>42096.410115740742</v>
      </c>
    </row>
    <row r="139" spans="1:20" ht="43.2" hidden="1" x14ac:dyDescent="0.3">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E139/D139</f>
        <v>0</v>
      </c>
      <c r="P139" s="8" t="e">
        <f>E139/L139</f>
        <v>#DIV/0!</v>
      </c>
      <c r="Q139" t="s">
        <v>8310</v>
      </c>
      <c r="R139" t="s">
        <v>8313</v>
      </c>
      <c r="S139" s="12">
        <f>((((I139/60)/60)/24)+DATE(1970,1,1))</f>
        <v>42289.573993055557</v>
      </c>
      <c r="T139" s="12">
        <f>((((J139/60)/60)/24)+DATE(1970,1,1))</f>
        <v>42239.573993055557</v>
      </c>
    </row>
    <row r="140" spans="1:20" ht="43.2" hidden="1" x14ac:dyDescent="0.3">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E140/D140</f>
        <v>3.1413333333333335E-2</v>
      </c>
      <c r="P140" s="8">
        <f>E140/L140</f>
        <v>81.241379310344826</v>
      </c>
      <c r="Q140" t="s">
        <v>8310</v>
      </c>
      <c r="R140" t="s">
        <v>8313</v>
      </c>
      <c r="S140" s="12">
        <f>((((I140/60)/60)/24)+DATE(1970,1,1))</f>
        <v>42217.207638888889</v>
      </c>
      <c r="T140" s="12">
        <f>((((J140/60)/60)/24)+DATE(1970,1,1))</f>
        <v>42186.257418981477</v>
      </c>
    </row>
    <row r="141" spans="1:20" ht="43.2" hidden="1" x14ac:dyDescent="0.3">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E141/D141</f>
        <v>1</v>
      </c>
      <c r="P141" s="8">
        <f>E141/L141</f>
        <v>500</v>
      </c>
      <c r="Q141" t="s">
        <v>8310</v>
      </c>
      <c r="R141" t="s">
        <v>8313</v>
      </c>
      <c r="S141" s="12">
        <f>((((I141/60)/60)/24)+DATE(1970,1,1))</f>
        <v>42197.920972222222</v>
      </c>
      <c r="T141" s="12">
        <f>((((J141/60)/60)/24)+DATE(1970,1,1))</f>
        <v>42187.920972222222</v>
      </c>
    </row>
    <row r="142" spans="1:20" ht="43.2" hidden="1" x14ac:dyDescent="0.3">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E142/D142</f>
        <v>0</v>
      </c>
      <c r="P142" s="8" t="e">
        <f>E142/L142</f>
        <v>#DIV/0!</v>
      </c>
      <c r="Q142" t="s">
        <v>8310</v>
      </c>
      <c r="R142" t="s">
        <v>8313</v>
      </c>
      <c r="S142" s="12">
        <f>((((I142/60)/60)/24)+DATE(1970,1,1))</f>
        <v>42083.15662037037</v>
      </c>
      <c r="T142" s="12">
        <f>((((J142/60)/60)/24)+DATE(1970,1,1))</f>
        <v>42053.198287037041</v>
      </c>
    </row>
    <row r="143" spans="1:20" ht="43.2" hidden="1" x14ac:dyDescent="0.3">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E143/D143</f>
        <v>0.10775</v>
      </c>
      <c r="P143" s="8">
        <f>E143/L143</f>
        <v>46.178571428571431</v>
      </c>
      <c r="Q143" t="s">
        <v>8310</v>
      </c>
      <c r="R143" t="s">
        <v>8313</v>
      </c>
      <c r="S143" s="12">
        <f>((((I143/60)/60)/24)+DATE(1970,1,1))</f>
        <v>42155.153043981481</v>
      </c>
      <c r="T143" s="12">
        <f>((((J143/60)/60)/24)+DATE(1970,1,1))</f>
        <v>42110.153043981481</v>
      </c>
    </row>
    <row r="144" spans="1:20" ht="43.2" hidden="1" x14ac:dyDescent="0.3">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E144/D144</f>
        <v>3.3333333333333335E-3</v>
      </c>
      <c r="P144" s="8">
        <f>E144/L144</f>
        <v>10</v>
      </c>
      <c r="Q144" t="s">
        <v>8310</v>
      </c>
      <c r="R144" t="s">
        <v>8313</v>
      </c>
      <c r="S144" s="12">
        <f>((((I144/60)/60)/24)+DATE(1970,1,1))</f>
        <v>41959.934930555552</v>
      </c>
      <c r="T144" s="12">
        <f>((((J144/60)/60)/24)+DATE(1970,1,1))</f>
        <v>41938.893263888887</v>
      </c>
    </row>
    <row r="145" spans="1:20" ht="43.2" hidden="1" x14ac:dyDescent="0.3">
      <c r="A145">
        <v>143</v>
      </c>
      <c r="B145" s="3" t="s">
        <v>145</v>
      </c>
      <c r="C145" s="3" t="s">
        <v>4253</v>
      </c>
      <c r="D145">
        <v>5500</v>
      </c>
      <c r="E145">
        <v>0</v>
      </c>
      <c r="F145" t="s">
        <v>8220</v>
      </c>
      <c r="G145" t="s">
        <v>8226</v>
      </c>
      <c r="H145" t="s">
        <v>8248</v>
      </c>
      <c r="I145">
        <v>1472882100</v>
      </c>
      <c r="J145">
        <v>1467941542</v>
      </c>
      <c r="K145" t="b">
        <v>0</v>
      </c>
      <c r="L145">
        <v>0</v>
      </c>
      <c r="M145" t="b">
        <v>0</v>
      </c>
      <c r="N145" t="s">
        <v>8267</v>
      </c>
      <c r="O145" s="6">
        <f>E145/D145</f>
        <v>0</v>
      </c>
      <c r="P145" s="8" t="e">
        <f>E145/L145</f>
        <v>#DIV/0!</v>
      </c>
      <c r="Q145" t="s">
        <v>8310</v>
      </c>
      <c r="R145" t="s">
        <v>8313</v>
      </c>
      <c r="S145" s="12">
        <f>((((I145/60)/60)/24)+DATE(1970,1,1))</f>
        <v>42616.246527777781</v>
      </c>
      <c r="T145" s="12">
        <f>((((J145/60)/60)/24)+DATE(1970,1,1))</f>
        <v>42559.064143518524</v>
      </c>
    </row>
    <row r="146" spans="1:20" ht="43.2" hidden="1" x14ac:dyDescent="0.3">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E146/D146</f>
        <v>0.27600000000000002</v>
      </c>
      <c r="P146" s="8">
        <f>E146/L146</f>
        <v>55.945945945945944</v>
      </c>
      <c r="Q146" t="s">
        <v>8310</v>
      </c>
      <c r="R146" t="s">
        <v>8313</v>
      </c>
      <c r="S146" s="12">
        <f>((((I146/60)/60)/24)+DATE(1970,1,1))</f>
        <v>42107.72074074074</v>
      </c>
      <c r="T146" s="12">
        <f>((((J146/60)/60)/24)+DATE(1970,1,1))</f>
        <v>42047.762407407412</v>
      </c>
    </row>
    <row r="147" spans="1:20" ht="43.2" hidden="1" x14ac:dyDescent="0.3">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E147/D147</f>
        <v>7.5111111111111115E-2</v>
      </c>
      <c r="P147" s="8">
        <f>E147/L147</f>
        <v>37.555555555555557</v>
      </c>
      <c r="Q147" t="s">
        <v>8310</v>
      </c>
      <c r="R147" t="s">
        <v>8313</v>
      </c>
      <c r="S147" s="12">
        <f>((((I147/60)/60)/24)+DATE(1970,1,1))</f>
        <v>42227.542268518519</v>
      </c>
      <c r="T147" s="12">
        <f>((((J147/60)/60)/24)+DATE(1970,1,1))</f>
        <v>42200.542268518519</v>
      </c>
    </row>
    <row r="148" spans="1:20" ht="43.2" hidden="1" x14ac:dyDescent="0.3">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E148/D148</f>
        <v>5.7499999999999999E-3</v>
      </c>
      <c r="P148" s="8">
        <f>E148/L148</f>
        <v>38.333333333333336</v>
      </c>
      <c r="Q148" t="s">
        <v>8310</v>
      </c>
      <c r="R148" t="s">
        <v>8313</v>
      </c>
      <c r="S148" s="12">
        <f>((((I148/60)/60)/24)+DATE(1970,1,1))</f>
        <v>42753.016180555554</v>
      </c>
      <c r="T148" s="12">
        <f>((((J148/60)/60)/24)+DATE(1970,1,1))</f>
        <v>42693.016180555554</v>
      </c>
    </row>
    <row r="149" spans="1:20" ht="28.8" x14ac:dyDescent="0.3">
      <c r="A149">
        <v>147</v>
      </c>
      <c r="B149" s="3" t="s">
        <v>149</v>
      </c>
      <c r="C149" s="3" t="s">
        <v>4257</v>
      </c>
      <c r="D149">
        <v>7000</v>
      </c>
      <c r="E149">
        <v>0</v>
      </c>
      <c r="F149" t="s">
        <v>8220</v>
      </c>
      <c r="G149" t="s">
        <v>8225</v>
      </c>
      <c r="H149" t="s">
        <v>8247</v>
      </c>
      <c r="I149">
        <v>1420741080</v>
      </c>
      <c r="J149">
        <v>1417026340</v>
      </c>
      <c r="K149" t="b">
        <v>0</v>
      </c>
      <c r="L149">
        <v>0</v>
      </c>
      <c r="M149" t="b">
        <v>0</v>
      </c>
      <c r="N149" t="s">
        <v>8267</v>
      </c>
      <c r="O149" s="6">
        <f>E149/D149</f>
        <v>0</v>
      </c>
      <c r="P149" s="8" t="e">
        <f>E149/L149</f>
        <v>#DIV/0!</v>
      </c>
      <c r="Q149" t="s">
        <v>8310</v>
      </c>
      <c r="R149" t="s">
        <v>8313</v>
      </c>
      <c r="S149" s="12">
        <f>((((I149/60)/60)/24)+DATE(1970,1,1))</f>
        <v>42012.762499999997</v>
      </c>
      <c r="T149" s="12">
        <f>((((J149/60)/60)/24)+DATE(1970,1,1))</f>
        <v>41969.767824074079</v>
      </c>
    </row>
    <row r="150" spans="1:20" ht="43.2" hidden="1" x14ac:dyDescent="0.3">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E150/D150</f>
        <v>8.0000000000000004E-4</v>
      </c>
      <c r="P150" s="8">
        <f>E150/L150</f>
        <v>20</v>
      </c>
      <c r="Q150" t="s">
        <v>8310</v>
      </c>
      <c r="R150" t="s">
        <v>8313</v>
      </c>
      <c r="S150" s="12">
        <f>((((I150/60)/60)/24)+DATE(1970,1,1))</f>
        <v>42427.281666666662</v>
      </c>
      <c r="T150" s="12">
        <f>((((J150/60)/60)/24)+DATE(1970,1,1))</f>
        <v>42397.281666666662</v>
      </c>
    </row>
    <row r="151" spans="1:20" ht="43.2" hidden="1" x14ac:dyDescent="0.3">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E151/D151</f>
        <v>9.1999999999999998E-3</v>
      </c>
      <c r="P151" s="8">
        <f>E151/L151</f>
        <v>15.333333333333334</v>
      </c>
      <c r="Q151" t="s">
        <v>8310</v>
      </c>
      <c r="R151" t="s">
        <v>8313</v>
      </c>
      <c r="S151" s="12">
        <f>((((I151/60)/60)/24)+DATE(1970,1,1))</f>
        <v>41998.333333333328</v>
      </c>
      <c r="T151" s="12">
        <f>((((J151/60)/60)/24)+DATE(1970,1,1))</f>
        <v>41968.172106481477</v>
      </c>
    </row>
    <row r="152" spans="1:20" ht="43.2" hidden="1" x14ac:dyDescent="0.3">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E152/D152</f>
        <v>0.23163076923076922</v>
      </c>
      <c r="P152" s="8">
        <f>E152/L152</f>
        <v>449.43283582089555</v>
      </c>
      <c r="Q152" t="s">
        <v>8310</v>
      </c>
      <c r="R152" t="s">
        <v>8313</v>
      </c>
      <c r="S152" s="12">
        <f>((((I152/60)/60)/24)+DATE(1970,1,1))</f>
        <v>42150.161828703705</v>
      </c>
      <c r="T152" s="12">
        <f>((((J152/60)/60)/24)+DATE(1970,1,1))</f>
        <v>42090.161828703705</v>
      </c>
    </row>
    <row r="153" spans="1:20" ht="43.2" hidden="1" x14ac:dyDescent="0.3">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E153/D153</f>
        <v>5.5999999999999995E-4</v>
      </c>
      <c r="P153" s="8">
        <f>E153/L153</f>
        <v>28</v>
      </c>
      <c r="Q153" t="s">
        <v>8310</v>
      </c>
      <c r="R153" t="s">
        <v>8313</v>
      </c>
      <c r="S153" s="12">
        <f>((((I153/60)/60)/24)+DATE(1970,1,1))</f>
        <v>42173.550821759258</v>
      </c>
      <c r="T153" s="12">
        <f>((((J153/60)/60)/24)+DATE(1970,1,1))</f>
        <v>42113.550821759258</v>
      </c>
    </row>
    <row r="154" spans="1:20" ht="28.8" hidden="1" x14ac:dyDescent="0.3">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E154/D154</f>
        <v>7.8947368421052633E-5</v>
      </c>
      <c r="P154" s="8">
        <f>E154/L154</f>
        <v>15</v>
      </c>
      <c r="Q154" t="s">
        <v>8310</v>
      </c>
      <c r="R154" t="s">
        <v>8313</v>
      </c>
      <c r="S154" s="12">
        <f>((((I154/60)/60)/24)+DATE(1970,1,1))</f>
        <v>41905.077546296299</v>
      </c>
      <c r="T154" s="12">
        <f>((((J154/60)/60)/24)+DATE(1970,1,1))</f>
        <v>41875.077546296299</v>
      </c>
    </row>
    <row r="155" spans="1:20" ht="43.2" hidden="1" x14ac:dyDescent="0.3">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E155/D155</f>
        <v>7.1799999999999998E-3</v>
      </c>
      <c r="P155" s="8">
        <f>E155/L155</f>
        <v>35.9</v>
      </c>
      <c r="Q155" t="s">
        <v>8310</v>
      </c>
      <c r="R155" t="s">
        <v>8313</v>
      </c>
      <c r="S155" s="12">
        <f>((((I155/60)/60)/24)+DATE(1970,1,1))</f>
        <v>41975.627824074079</v>
      </c>
      <c r="T155" s="12">
        <f>((((J155/60)/60)/24)+DATE(1970,1,1))</f>
        <v>41933.586157407408</v>
      </c>
    </row>
    <row r="156" spans="1:20" ht="43.2" hidden="1" x14ac:dyDescent="0.3">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E156/D156</f>
        <v>2.6666666666666668E-2</v>
      </c>
      <c r="P156" s="8">
        <f>E156/L156</f>
        <v>13.333333333333334</v>
      </c>
      <c r="Q156" t="s">
        <v>8310</v>
      </c>
      <c r="R156" t="s">
        <v>8313</v>
      </c>
      <c r="S156" s="12">
        <f>((((I156/60)/60)/24)+DATE(1970,1,1))</f>
        <v>42158.547395833331</v>
      </c>
      <c r="T156" s="12">
        <f>((((J156/60)/60)/24)+DATE(1970,1,1))</f>
        <v>42115.547395833331</v>
      </c>
    </row>
    <row r="157" spans="1:20" ht="57.6" hidden="1" x14ac:dyDescent="0.3">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E157/D157</f>
        <v>6.0000000000000002E-5</v>
      </c>
      <c r="P157" s="8">
        <f>E157/L157</f>
        <v>20.25</v>
      </c>
      <c r="Q157" t="s">
        <v>8310</v>
      </c>
      <c r="R157" t="s">
        <v>8313</v>
      </c>
      <c r="S157" s="12">
        <f>((((I157/60)/60)/24)+DATE(1970,1,1))</f>
        <v>42208.559432870374</v>
      </c>
      <c r="T157" s="12">
        <f>((((J157/60)/60)/24)+DATE(1970,1,1))</f>
        <v>42168.559432870374</v>
      </c>
    </row>
    <row r="158" spans="1:20" ht="57.6" hidden="1" x14ac:dyDescent="0.3">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E158/D158</f>
        <v>5.0999999999999997E-2</v>
      </c>
      <c r="P158" s="8">
        <f>E158/L158</f>
        <v>119</v>
      </c>
      <c r="Q158" t="s">
        <v>8310</v>
      </c>
      <c r="R158" t="s">
        <v>8313</v>
      </c>
      <c r="S158" s="12">
        <f>((((I158/60)/60)/24)+DATE(1970,1,1))</f>
        <v>41854.124953703707</v>
      </c>
      <c r="T158" s="12">
        <f>((((J158/60)/60)/24)+DATE(1970,1,1))</f>
        <v>41794.124953703707</v>
      </c>
    </row>
    <row r="159" spans="1:20" ht="43.2" hidden="1" x14ac:dyDescent="0.3">
      <c r="A159">
        <v>157</v>
      </c>
      <c r="B159" s="3" t="s">
        <v>159</v>
      </c>
      <c r="C159" s="3" t="s">
        <v>4267</v>
      </c>
      <c r="D159">
        <v>2995</v>
      </c>
      <c r="E159">
        <v>8</v>
      </c>
      <c r="F159" t="s">
        <v>8220</v>
      </c>
      <c r="G159" t="s">
        <v>8224</v>
      </c>
      <c r="H159" t="s">
        <v>8246</v>
      </c>
      <c r="I159">
        <v>1456523572</v>
      </c>
      <c r="J159">
        <v>1453931572</v>
      </c>
      <c r="K159" t="b">
        <v>0</v>
      </c>
      <c r="L159">
        <v>2</v>
      </c>
      <c r="M159" t="b">
        <v>0</v>
      </c>
      <c r="N159" t="s">
        <v>8267</v>
      </c>
      <c r="O159" s="6">
        <f>E159/D159</f>
        <v>2.671118530884808E-3</v>
      </c>
      <c r="P159" s="8">
        <f>E159/L159</f>
        <v>4</v>
      </c>
      <c r="Q159" t="s">
        <v>8310</v>
      </c>
      <c r="R159" t="s">
        <v>8313</v>
      </c>
      <c r="S159" s="12">
        <f>((((I159/60)/60)/24)+DATE(1970,1,1))</f>
        <v>42426.911712962959</v>
      </c>
      <c r="T159" s="12">
        <f>((((J159/60)/60)/24)+DATE(1970,1,1))</f>
        <v>42396.911712962959</v>
      </c>
    </row>
    <row r="160" spans="1:20" ht="43.2" hidden="1" x14ac:dyDescent="0.3">
      <c r="A160">
        <v>158</v>
      </c>
      <c r="B160" s="3" t="s">
        <v>160</v>
      </c>
      <c r="C160" s="3" t="s">
        <v>4268</v>
      </c>
      <c r="D160">
        <v>5000</v>
      </c>
      <c r="E160">
        <v>0</v>
      </c>
      <c r="F160" t="s">
        <v>8220</v>
      </c>
      <c r="G160" t="s">
        <v>8224</v>
      </c>
      <c r="H160" t="s">
        <v>8246</v>
      </c>
      <c r="I160">
        <v>1413942628</v>
      </c>
      <c r="J160">
        <v>1411350628</v>
      </c>
      <c r="K160" t="b">
        <v>0</v>
      </c>
      <c r="L160">
        <v>0</v>
      </c>
      <c r="M160" t="b">
        <v>0</v>
      </c>
      <c r="N160" t="s">
        <v>8267</v>
      </c>
      <c r="O160" s="6">
        <f>E160/D160</f>
        <v>0</v>
      </c>
      <c r="P160" s="8" t="e">
        <f>E160/L160</f>
        <v>#DIV/0!</v>
      </c>
      <c r="Q160" t="s">
        <v>8310</v>
      </c>
      <c r="R160" t="s">
        <v>8313</v>
      </c>
      <c r="S160" s="12">
        <f>((((I160/60)/60)/24)+DATE(1970,1,1))</f>
        <v>41934.07671296296</v>
      </c>
      <c r="T160" s="12">
        <f>((((J160/60)/60)/24)+DATE(1970,1,1))</f>
        <v>41904.07671296296</v>
      </c>
    </row>
    <row r="161" spans="1:20" ht="43.2" hidden="1" x14ac:dyDescent="0.3">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E161/D161</f>
        <v>2.0000000000000002E-5</v>
      </c>
      <c r="P161" s="8">
        <f>E161/L161</f>
        <v>10</v>
      </c>
      <c r="Q161" t="s">
        <v>8310</v>
      </c>
      <c r="R161" t="s">
        <v>8313</v>
      </c>
      <c r="S161" s="12">
        <f>((((I161/60)/60)/24)+DATE(1970,1,1))</f>
        <v>42554.434548611112</v>
      </c>
      <c r="T161" s="12">
        <f>((((J161/60)/60)/24)+DATE(1970,1,1))</f>
        <v>42514.434548611112</v>
      </c>
    </row>
    <row r="162" spans="1:20" ht="43.2" hidden="1" x14ac:dyDescent="0.3">
      <c r="A162">
        <v>160</v>
      </c>
      <c r="B162" s="3" t="s">
        <v>162</v>
      </c>
      <c r="C162" s="3" t="s">
        <v>4270</v>
      </c>
      <c r="D162">
        <v>5000</v>
      </c>
      <c r="E162">
        <v>0</v>
      </c>
      <c r="F162" t="s">
        <v>8221</v>
      </c>
      <c r="G162" t="s">
        <v>8224</v>
      </c>
      <c r="H162" t="s">
        <v>8246</v>
      </c>
      <c r="I162">
        <v>1439675691</v>
      </c>
      <c r="J162">
        <v>1434491691</v>
      </c>
      <c r="K162" t="b">
        <v>0</v>
      </c>
      <c r="L162">
        <v>0</v>
      </c>
      <c r="M162" t="b">
        <v>0</v>
      </c>
      <c r="N162" t="s">
        <v>8268</v>
      </c>
      <c r="O162" s="6">
        <f>E162/D162</f>
        <v>0</v>
      </c>
      <c r="P162" s="8" t="e">
        <f>E162/L162</f>
        <v>#DIV/0!</v>
      </c>
      <c r="Q162" t="s">
        <v>8310</v>
      </c>
      <c r="R162" t="s">
        <v>8314</v>
      </c>
      <c r="S162" s="12">
        <f>((((I162/60)/60)/24)+DATE(1970,1,1))</f>
        <v>42231.913090277783</v>
      </c>
      <c r="T162" s="12">
        <f>((((J162/60)/60)/24)+DATE(1970,1,1))</f>
        <v>42171.913090277783</v>
      </c>
    </row>
    <row r="163" spans="1:20" ht="43.2" hidden="1" x14ac:dyDescent="0.3">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E163/D163</f>
        <v>1E-4</v>
      </c>
      <c r="P163" s="8">
        <f>E163/L163</f>
        <v>5</v>
      </c>
      <c r="Q163" t="s">
        <v>8310</v>
      </c>
      <c r="R163" t="s">
        <v>8314</v>
      </c>
      <c r="S163" s="12">
        <f>((((I163/60)/60)/24)+DATE(1970,1,1))</f>
        <v>41822.687442129631</v>
      </c>
      <c r="T163" s="12">
        <f>((((J163/60)/60)/24)+DATE(1970,1,1))</f>
        <v>41792.687442129631</v>
      </c>
    </row>
    <row r="164" spans="1:20" ht="43.2" hidden="1" x14ac:dyDescent="0.3">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E164/D164</f>
        <v>0.15535714285714286</v>
      </c>
      <c r="P164" s="8">
        <f>E164/L164</f>
        <v>43.5</v>
      </c>
      <c r="Q164" t="s">
        <v>8310</v>
      </c>
      <c r="R164" t="s">
        <v>8314</v>
      </c>
      <c r="S164" s="12">
        <f>((((I164/60)/60)/24)+DATE(1970,1,1))</f>
        <v>41867.987500000003</v>
      </c>
      <c r="T164" s="12">
        <f>((((J164/60)/60)/24)+DATE(1970,1,1))</f>
        <v>41835.126805555556</v>
      </c>
    </row>
    <row r="165" spans="1:20" ht="57.6" hidden="1" x14ac:dyDescent="0.3">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E165/D165</f>
        <v>0</v>
      </c>
      <c r="P165" s="8" t="e">
        <f>E165/L165</f>
        <v>#DIV/0!</v>
      </c>
      <c r="Q165" t="s">
        <v>8310</v>
      </c>
      <c r="R165" t="s">
        <v>8314</v>
      </c>
      <c r="S165" s="12">
        <f>((((I165/60)/60)/24)+DATE(1970,1,1))</f>
        <v>42278</v>
      </c>
      <c r="T165" s="12">
        <f>((((J165/60)/60)/24)+DATE(1970,1,1))</f>
        <v>42243.961273148147</v>
      </c>
    </row>
    <row r="166" spans="1:20" ht="43.2" hidden="1" x14ac:dyDescent="0.3">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E166/D166</f>
        <v>5.3333333333333332E-3</v>
      </c>
      <c r="P166" s="8">
        <f>E166/L166</f>
        <v>91.428571428571431</v>
      </c>
      <c r="Q166" t="s">
        <v>8310</v>
      </c>
      <c r="R166" t="s">
        <v>8314</v>
      </c>
      <c r="S166" s="12">
        <f>((((I166/60)/60)/24)+DATE(1970,1,1))</f>
        <v>41901.762743055559</v>
      </c>
      <c r="T166" s="12">
        <f>((((J166/60)/60)/24)+DATE(1970,1,1))</f>
        <v>41841.762743055559</v>
      </c>
    </row>
    <row r="167" spans="1:20" ht="28.8" x14ac:dyDescent="0.3">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E167/D167</f>
        <v>0</v>
      </c>
      <c r="P167" s="8" t="e">
        <f>E167/L167</f>
        <v>#DIV/0!</v>
      </c>
      <c r="Q167" t="s">
        <v>8310</v>
      </c>
      <c r="R167" t="s">
        <v>8314</v>
      </c>
      <c r="S167" s="12">
        <f>((((I167/60)/60)/24)+DATE(1970,1,1))</f>
        <v>42381.658842592587</v>
      </c>
      <c r="T167" s="12">
        <f>((((J167/60)/60)/24)+DATE(1970,1,1))</f>
        <v>42351.658842592587</v>
      </c>
    </row>
    <row r="168" spans="1:20" ht="43.2" hidden="1" x14ac:dyDescent="0.3">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E168/D168</f>
        <v>0.6</v>
      </c>
      <c r="P168" s="8">
        <f>E168/L168</f>
        <v>3000</v>
      </c>
      <c r="Q168" t="s">
        <v>8310</v>
      </c>
      <c r="R168" t="s">
        <v>8314</v>
      </c>
      <c r="S168" s="12">
        <f>((((I168/60)/60)/24)+DATE(1970,1,1))</f>
        <v>42751.075949074075</v>
      </c>
      <c r="T168" s="12">
        <f>((((J168/60)/60)/24)+DATE(1970,1,1))</f>
        <v>42721.075949074075</v>
      </c>
    </row>
    <row r="169" spans="1:20" ht="43.2" hidden="1" x14ac:dyDescent="0.3">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E169/D169</f>
        <v>1E-4</v>
      </c>
      <c r="P169" s="8">
        <f>E169/L169</f>
        <v>5.5</v>
      </c>
      <c r="Q169" t="s">
        <v>8310</v>
      </c>
      <c r="R169" t="s">
        <v>8314</v>
      </c>
      <c r="S169" s="12">
        <f>((((I169/60)/60)/24)+DATE(1970,1,1))</f>
        <v>42220.927488425921</v>
      </c>
      <c r="T169" s="12">
        <f>((((J169/60)/60)/24)+DATE(1970,1,1))</f>
        <v>42160.927488425921</v>
      </c>
    </row>
    <row r="170" spans="1:20" ht="43.2" hidden="1" x14ac:dyDescent="0.3">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E170/D170</f>
        <v>4.0625000000000001E-2</v>
      </c>
      <c r="P170" s="8">
        <f>E170/L170</f>
        <v>108.33333333333333</v>
      </c>
      <c r="Q170" t="s">
        <v>8310</v>
      </c>
      <c r="R170" t="s">
        <v>8314</v>
      </c>
      <c r="S170" s="12">
        <f>((((I170/60)/60)/24)+DATE(1970,1,1))</f>
        <v>42082.793634259258</v>
      </c>
      <c r="T170" s="12">
        <f>((((J170/60)/60)/24)+DATE(1970,1,1))</f>
        <v>42052.83530092593</v>
      </c>
    </row>
    <row r="171" spans="1:20" ht="43.2" x14ac:dyDescent="0.3">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E171/D171</f>
        <v>0.224</v>
      </c>
      <c r="P171" s="8">
        <f>E171/L171</f>
        <v>56</v>
      </c>
      <c r="Q171" t="s">
        <v>8310</v>
      </c>
      <c r="R171" t="s">
        <v>8314</v>
      </c>
      <c r="S171" s="12">
        <f>((((I171/60)/60)/24)+DATE(1970,1,1))</f>
        <v>41930.505312499998</v>
      </c>
      <c r="T171" s="12">
        <f>((((J171/60)/60)/24)+DATE(1970,1,1))</f>
        <v>41900.505312499998</v>
      </c>
    </row>
    <row r="172" spans="1:20" ht="43.2" hidden="1" x14ac:dyDescent="0.3">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E172/D172</f>
        <v>3.2500000000000001E-2</v>
      </c>
      <c r="P172" s="8">
        <f>E172/L172</f>
        <v>32.5</v>
      </c>
      <c r="Q172" t="s">
        <v>8310</v>
      </c>
      <c r="R172" t="s">
        <v>8314</v>
      </c>
      <c r="S172" s="12">
        <f>((((I172/60)/60)/24)+DATE(1970,1,1))</f>
        <v>42246.227777777778</v>
      </c>
      <c r="T172" s="12">
        <f>((((J172/60)/60)/24)+DATE(1970,1,1))</f>
        <v>42216.977812500001</v>
      </c>
    </row>
    <row r="173" spans="1:20" ht="43.2" hidden="1" x14ac:dyDescent="0.3">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E173/D173</f>
        <v>2.0000000000000002E-5</v>
      </c>
      <c r="P173" s="8">
        <f>E173/L173</f>
        <v>1</v>
      </c>
      <c r="Q173" t="s">
        <v>8310</v>
      </c>
      <c r="R173" t="s">
        <v>8314</v>
      </c>
      <c r="S173" s="12">
        <f>((((I173/60)/60)/24)+DATE(1970,1,1))</f>
        <v>42594.180717592593</v>
      </c>
      <c r="T173" s="12">
        <f>((((J173/60)/60)/24)+DATE(1970,1,1))</f>
        <v>42534.180717592593</v>
      </c>
    </row>
    <row r="174" spans="1:20" ht="43.2" hidden="1" x14ac:dyDescent="0.3">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E174/D174</f>
        <v>0</v>
      </c>
      <c r="P174" s="8" t="e">
        <f>E174/L174</f>
        <v>#DIV/0!</v>
      </c>
      <c r="Q174" t="s">
        <v>8310</v>
      </c>
      <c r="R174" t="s">
        <v>8314</v>
      </c>
      <c r="S174" s="12">
        <f>((((I174/60)/60)/24)+DATE(1970,1,1))</f>
        <v>42082.353275462956</v>
      </c>
      <c r="T174" s="12">
        <f>((((J174/60)/60)/24)+DATE(1970,1,1))</f>
        <v>42047.394942129627</v>
      </c>
    </row>
    <row r="175" spans="1:20" ht="43.2" x14ac:dyDescent="0.3">
      <c r="A175">
        <v>173</v>
      </c>
      <c r="B175" s="3" t="s">
        <v>175</v>
      </c>
      <c r="C175" s="3" t="s">
        <v>4283</v>
      </c>
      <c r="D175">
        <v>1110</v>
      </c>
      <c r="E175">
        <v>0</v>
      </c>
      <c r="F175" t="s">
        <v>8221</v>
      </c>
      <c r="G175" t="s">
        <v>8225</v>
      </c>
      <c r="H175" t="s">
        <v>8247</v>
      </c>
      <c r="I175">
        <v>1425131108</v>
      </c>
      <c r="J175">
        <v>1422539108</v>
      </c>
      <c r="K175" t="b">
        <v>0</v>
      </c>
      <c r="L175">
        <v>0</v>
      </c>
      <c r="M175" t="b">
        <v>0</v>
      </c>
      <c r="N175" t="s">
        <v>8268</v>
      </c>
      <c r="O175" s="6">
        <f>E175/D175</f>
        <v>0</v>
      </c>
      <c r="P175" s="8" t="e">
        <f>E175/L175</f>
        <v>#DIV/0!</v>
      </c>
      <c r="Q175" t="s">
        <v>8310</v>
      </c>
      <c r="R175" t="s">
        <v>8314</v>
      </c>
      <c r="S175" s="12">
        <f>((((I175/60)/60)/24)+DATE(1970,1,1))</f>
        <v>42063.573009259257</v>
      </c>
      <c r="T175" s="12">
        <f>((((J175/60)/60)/24)+DATE(1970,1,1))</f>
        <v>42033.573009259257</v>
      </c>
    </row>
    <row r="176" spans="1:20" ht="43.2" hidden="1" x14ac:dyDescent="0.3">
      <c r="A176">
        <v>174</v>
      </c>
      <c r="B176" s="3" t="s">
        <v>176</v>
      </c>
      <c r="C176" s="3" t="s">
        <v>4284</v>
      </c>
      <c r="D176">
        <v>6000</v>
      </c>
      <c r="E176">
        <v>0</v>
      </c>
      <c r="F176" t="s">
        <v>8221</v>
      </c>
      <c r="G176" t="s">
        <v>8233</v>
      </c>
      <c r="H176" t="s">
        <v>8249</v>
      </c>
      <c r="I176">
        <v>1431108776</v>
      </c>
      <c r="J176">
        <v>1425924776</v>
      </c>
      <c r="K176" t="b">
        <v>0</v>
      </c>
      <c r="L176">
        <v>0</v>
      </c>
      <c r="M176" t="b">
        <v>0</v>
      </c>
      <c r="N176" t="s">
        <v>8268</v>
      </c>
      <c r="O176" s="6">
        <f>E176/D176</f>
        <v>0</v>
      </c>
      <c r="P176" s="8" t="e">
        <f>E176/L176</f>
        <v>#DIV/0!</v>
      </c>
      <c r="Q176" t="s">
        <v>8310</v>
      </c>
      <c r="R176" t="s">
        <v>8314</v>
      </c>
      <c r="S176" s="12">
        <f>((((I176/60)/60)/24)+DATE(1970,1,1))</f>
        <v>42132.758981481486</v>
      </c>
      <c r="T176" s="12">
        <f>((((J176/60)/60)/24)+DATE(1970,1,1))</f>
        <v>42072.758981481486</v>
      </c>
    </row>
    <row r="177" spans="1:20" ht="43.2" x14ac:dyDescent="0.3">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E177/D177</f>
        <v>6.4850000000000005E-2</v>
      </c>
      <c r="P177" s="8">
        <f>E177/L177</f>
        <v>49.884615384615387</v>
      </c>
      <c r="Q177" t="s">
        <v>8310</v>
      </c>
      <c r="R177" t="s">
        <v>8314</v>
      </c>
      <c r="S177" s="12">
        <f>((((I177/60)/60)/24)+DATE(1970,1,1))</f>
        <v>41880.777905092589</v>
      </c>
      <c r="T177" s="12">
        <f>((((J177/60)/60)/24)+DATE(1970,1,1))</f>
        <v>41855.777905092589</v>
      </c>
    </row>
    <row r="178" spans="1:20" ht="43.2" hidden="1" x14ac:dyDescent="0.3">
      <c r="A178">
        <v>176</v>
      </c>
      <c r="B178" s="3" t="s">
        <v>178</v>
      </c>
      <c r="C178" s="3" t="s">
        <v>4286</v>
      </c>
      <c r="D178">
        <v>1500</v>
      </c>
      <c r="E178">
        <v>0</v>
      </c>
      <c r="F178" t="s">
        <v>8221</v>
      </c>
      <c r="G178" t="s">
        <v>8224</v>
      </c>
      <c r="H178" t="s">
        <v>8246</v>
      </c>
      <c r="I178">
        <v>1438803999</v>
      </c>
      <c r="J178">
        <v>1436211999</v>
      </c>
      <c r="K178" t="b">
        <v>0</v>
      </c>
      <c r="L178">
        <v>0</v>
      </c>
      <c r="M178" t="b">
        <v>0</v>
      </c>
      <c r="N178" t="s">
        <v>8268</v>
      </c>
      <c r="O178" s="6">
        <f>E178/D178</f>
        <v>0</v>
      </c>
      <c r="P178" s="8" t="e">
        <f>E178/L178</f>
        <v>#DIV/0!</v>
      </c>
      <c r="Q178" t="s">
        <v>8310</v>
      </c>
      <c r="R178" t="s">
        <v>8314</v>
      </c>
      <c r="S178" s="12">
        <f>((((I178/60)/60)/24)+DATE(1970,1,1))</f>
        <v>42221.824062500003</v>
      </c>
      <c r="T178" s="12">
        <f>((((J178/60)/60)/24)+DATE(1970,1,1))</f>
        <v>42191.824062500003</v>
      </c>
    </row>
    <row r="179" spans="1:20" ht="28.8" hidden="1" x14ac:dyDescent="0.3">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E179/D179</f>
        <v>0.4</v>
      </c>
      <c r="P179" s="8">
        <f>E179/L179</f>
        <v>25.714285714285715</v>
      </c>
      <c r="Q179" t="s">
        <v>8310</v>
      </c>
      <c r="R179" t="s">
        <v>8314</v>
      </c>
      <c r="S179" s="12">
        <f>((((I179/60)/60)/24)+DATE(1970,1,1))</f>
        <v>42087.00608796296</v>
      </c>
      <c r="T179" s="12">
        <f>((((J179/60)/60)/24)+DATE(1970,1,1))</f>
        <v>42070.047754629632</v>
      </c>
    </row>
    <row r="180" spans="1:20" ht="28.8" hidden="1" x14ac:dyDescent="0.3">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E180/D180</f>
        <v>0</v>
      </c>
      <c r="P180" s="8" t="e">
        <f>E180/L180</f>
        <v>#DIV/0!</v>
      </c>
      <c r="Q180" t="s">
        <v>8310</v>
      </c>
      <c r="R180" t="s">
        <v>8314</v>
      </c>
      <c r="S180" s="12">
        <f>((((I180/60)/60)/24)+DATE(1970,1,1))</f>
        <v>42334.997048611112</v>
      </c>
      <c r="T180" s="12">
        <f>((((J180/60)/60)/24)+DATE(1970,1,1))</f>
        <v>42304.955381944441</v>
      </c>
    </row>
    <row r="181" spans="1:20" ht="28.8" hidden="1" x14ac:dyDescent="0.3">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E181/D181</f>
        <v>0.2</v>
      </c>
      <c r="P181" s="8">
        <f>E181/L181</f>
        <v>100</v>
      </c>
      <c r="Q181" t="s">
        <v>8310</v>
      </c>
      <c r="R181" t="s">
        <v>8314</v>
      </c>
      <c r="S181" s="12">
        <f>((((I181/60)/60)/24)+DATE(1970,1,1))</f>
        <v>42433.080497685187</v>
      </c>
      <c r="T181" s="12">
        <f>((((J181/60)/60)/24)+DATE(1970,1,1))</f>
        <v>42403.080497685187</v>
      </c>
    </row>
    <row r="182" spans="1:20" ht="43.2" x14ac:dyDescent="0.3">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E182/D182</f>
        <v>0.33416666666666667</v>
      </c>
      <c r="P182" s="8">
        <f>E182/L182</f>
        <v>30.846153846153847</v>
      </c>
      <c r="Q182" t="s">
        <v>8310</v>
      </c>
      <c r="R182" t="s">
        <v>8314</v>
      </c>
      <c r="S182" s="12">
        <f>((((I182/60)/60)/24)+DATE(1970,1,1))</f>
        <v>42107.791666666672</v>
      </c>
      <c r="T182" s="12">
        <f>((((J182/60)/60)/24)+DATE(1970,1,1))</f>
        <v>42067.991238425922</v>
      </c>
    </row>
    <row r="183" spans="1:20" ht="43.2" x14ac:dyDescent="0.3">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E183/D183</f>
        <v>0.21092608822670172</v>
      </c>
      <c r="P183" s="8">
        <f>E183/L183</f>
        <v>180.5</v>
      </c>
      <c r="Q183" t="s">
        <v>8310</v>
      </c>
      <c r="R183" t="s">
        <v>8314</v>
      </c>
      <c r="S183" s="12">
        <f>((((I183/60)/60)/24)+DATE(1970,1,1))</f>
        <v>42177.741840277777</v>
      </c>
      <c r="T183" s="12">
        <f>((((J183/60)/60)/24)+DATE(1970,1,1))</f>
        <v>42147.741840277777</v>
      </c>
    </row>
    <row r="184" spans="1:20" ht="43.2" hidden="1" x14ac:dyDescent="0.3">
      <c r="A184">
        <v>182</v>
      </c>
      <c r="B184" s="3" t="s">
        <v>184</v>
      </c>
      <c r="C184" s="3" t="s">
        <v>4292</v>
      </c>
      <c r="D184">
        <v>1000</v>
      </c>
      <c r="E184">
        <v>0</v>
      </c>
      <c r="F184" t="s">
        <v>8221</v>
      </c>
      <c r="G184" t="s">
        <v>8224</v>
      </c>
      <c r="H184" t="s">
        <v>8246</v>
      </c>
      <c r="I184">
        <v>1483748232</v>
      </c>
      <c r="J184">
        <v>1481156232</v>
      </c>
      <c r="K184" t="b">
        <v>0</v>
      </c>
      <c r="L184">
        <v>0</v>
      </c>
      <c r="M184" t="b">
        <v>0</v>
      </c>
      <c r="N184" t="s">
        <v>8268</v>
      </c>
      <c r="O184" s="6">
        <f>E184/D184</f>
        <v>0</v>
      </c>
      <c r="P184" s="8" t="e">
        <f>E184/L184</f>
        <v>#DIV/0!</v>
      </c>
      <c r="Q184" t="s">
        <v>8310</v>
      </c>
      <c r="R184" t="s">
        <v>8314</v>
      </c>
      <c r="S184" s="12">
        <f>((((I184/60)/60)/24)+DATE(1970,1,1))</f>
        <v>42742.011944444443</v>
      </c>
      <c r="T184" s="12">
        <f>((((J184/60)/60)/24)+DATE(1970,1,1))</f>
        <v>42712.011944444443</v>
      </c>
    </row>
    <row r="185" spans="1:20" x14ac:dyDescent="0.3">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E185/D185</f>
        <v>0.35855999999999999</v>
      </c>
      <c r="P185" s="8">
        <f>E185/L185</f>
        <v>373.5</v>
      </c>
      <c r="Q185" t="s">
        <v>8310</v>
      </c>
      <c r="R185" t="s">
        <v>8314</v>
      </c>
      <c r="S185" s="12">
        <f>((((I185/60)/60)/24)+DATE(1970,1,1))</f>
        <v>41969.851967592593</v>
      </c>
      <c r="T185" s="12">
        <f>((((J185/60)/60)/24)+DATE(1970,1,1))</f>
        <v>41939.810300925928</v>
      </c>
    </row>
    <row r="186" spans="1:20" ht="43.2" hidden="1" x14ac:dyDescent="0.3">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E186/D186</f>
        <v>3.4000000000000002E-2</v>
      </c>
      <c r="P186" s="8">
        <f>E186/L186</f>
        <v>25.5</v>
      </c>
      <c r="Q186" t="s">
        <v>8310</v>
      </c>
      <c r="R186" t="s">
        <v>8314</v>
      </c>
      <c r="S186" s="12">
        <f>((((I186/60)/60)/24)+DATE(1970,1,1))</f>
        <v>41883.165972222225</v>
      </c>
      <c r="T186" s="12">
        <f>((((J186/60)/60)/24)+DATE(1970,1,1))</f>
        <v>41825.791226851856</v>
      </c>
    </row>
    <row r="187" spans="1:20" hidden="1" x14ac:dyDescent="0.3">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E187/D187</f>
        <v>5.5E-2</v>
      </c>
      <c r="P187" s="8">
        <f>E187/L187</f>
        <v>220</v>
      </c>
      <c r="Q187" t="s">
        <v>8310</v>
      </c>
      <c r="R187" t="s">
        <v>8314</v>
      </c>
      <c r="S187" s="12">
        <f>((((I187/60)/60)/24)+DATE(1970,1,1))</f>
        <v>42600.91133101852</v>
      </c>
      <c r="T187" s="12">
        <f>((((J187/60)/60)/24)+DATE(1970,1,1))</f>
        <v>42570.91133101852</v>
      </c>
    </row>
    <row r="188" spans="1:20" ht="43.2" hidden="1" x14ac:dyDescent="0.3">
      <c r="A188">
        <v>186</v>
      </c>
      <c r="B188" s="3" t="s">
        <v>188</v>
      </c>
      <c r="C188" s="3" t="s">
        <v>4296</v>
      </c>
      <c r="D188">
        <v>5000</v>
      </c>
      <c r="E188">
        <v>0</v>
      </c>
      <c r="F188" t="s">
        <v>8221</v>
      </c>
      <c r="G188" t="s">
        <v>8224</v>
      </c>
      <c r="H188" t="s">
        <v>8246</v>
      </c>
      <c r="I188">
        <v>1488571200</v>
      </c>
      <c r="J188">
        <v>1485977434</v>
      </c>
      <c r="K188" t="b">
        <v>0</v>
      </c>
      <c r="L188">
        <v>0</v>
      </c>
      <c r="M188" t="b">
        <v>0</v>
      </c>
      <c r="N188" t="s">
        <v>8268</v>
      </c>
      <c r="O188" s="6">
        <f>E188/D188</f>
        <v>0</v>
      </c>
      <c r="P188" s="8" t="e">
        <f>E188/L188</f>
        <v>#DIV/0!</v>
      </c>
      <c r="Q188" t="s">
        <v>8310</v>
      </c>
      <c r="R188" t="s">
        <v>8314</v>
      </c>
      <c r="S188" s="12">
        <f>((((I188/60)/60)/24)+DATE(1970,1,1))</f>
        <v>42797.833333333328</v>
      </c>
      <c r="T188" s="12">
        <f>((((J188/60)/60)/24)+DATE(1970,1,1))</f>
        <v>42767.812893518523</v>
      </c>
    </row>
    <row r="189" spans="1:20" ht="43.2" hidden="1" x14ac:dyDescent="0.3">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E189/D189</f>
        <v>0.16</v>
      </c>
      <c r="P189" s="8">
        <f>E189/L189</f>
        <v>160</v>
      </c>
      <c r="Q189" t="s">
        <v>8310</v>
      </c>
      <c r="R189" t="s">
        <v>8314</v>
      </c>
      <c r="S189" s="12">
        <f>((((I189/60)/60)/24)+DATE(1970,1,1))</f>
        <v>42206.290972222225</v>
      </c>
      <c r="T189" s="12">
        <f>((((J189/60)/60)/24)+DATE(1970,1,1))</f>
        <v>42182.234456018516</v>
      </c>
    </row>
    <row r="190" spans="1:20" ht="43.2" hidden="1" x14ac:dyDescent="0.3">
      <c r="A190">
        <v>188</v>
      </c>
      <c r="B190" s="3" t="s">
        <v>190</v>
      </c>
      <c r="C190" s="3" t="s">
        <v>4298</v>
      </c>
      <c r="D190">
        <v>1500</v>
      </c>
      <c r="E190">
        <v>0</v>
      </c>
      <c r="F190" t="s">
        <v>8221</v>
      </c>
      <c r="G190" t="s">
        <v>8224</v>
      </c>
      <c r="H190" t="s">
        <v>8246</v>
      </c>
      <c r="I190">
        <v>1409891015</v>
      </c>
      <c r="J190">
        <v>1407299015</v>
      </c>
      <c r="K190" t="b">
        <v>0</v>
      </c>
      <c r="L190">
        <v>0</v>
      </c>
      <c r="M190" t="b">
        <v>0</v>
      </c>
      <c r="N190" t="s">
        <v>8268</v>
      </c>
      <c r="O190" s="6">
        <f>E190/D190</f>
        <v>0</v>
      </c>
      <c r="P190" s="8" t="e">
        <f>E190/L190</f>
        <v>#DIV/0!</v>
      </c>
      <c r="Q190" t="s">
        <v>8310</v>
      </c>
      <c r="R190" t="s">
        <v>8314</v>
      </c>
      <c r="S190" s="12">
        <f>((((I190/60)/60)/24)+DATE(1970,1,1))</f>
        <v>41887.18304398148</v>
      </c>
      <c r="T190" s="12">
        <f>((((J190/60)/60)/24)+DATE(1970,1,1))</f>
        <v>41857.18304398148</v>
      </c>
    </row>
    <row r="191" spans="1:20" ht="43.2" hidden="1" x14ac:dyDescent="0.3">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E191/D191</f>
        <v>6.8999999999999997E-4</v>
      </c>
      <c r="P191" s="8">
        <f>E191/L191</f>
        <v>69</v>
      </c>
      <c r="Q191" t="s">
        <v>8310</v>
      </c>
      <c r="R191" t="s">
        <v>8314</v>
      </c>
      <c r="S191" s="12">
        <f>((((I191/60)/60)/24)+DATE(1970,1,1))</f>
        <v>42616.690706018519</v>
      </c>
      <c r="T191" s="12">
        <f>((((J191/60)/60)/24)+DATE(1970,1,1))</f>
        <v>42556.690706018519</v>
      </c>
    </row>
    <row r="192" spans="1:20" hidden="1" x14ac:dyDescent="0.3">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E192/D192</f>
        <v>4.1666666666666666E-3</v>
      </c>
      <c r="P192" s="8">
        <f>E192/L192</f>
        <v>50</v>
      </c>
      <c r="Q192" t="s">
        <v>8310</v>
      </c>
      <c r="R192" t="s">
        <v>8314</v>
      </c>
      <c r="S192" s="12">
        <f>((((I192/60)/60)/24)+DATE(1970,1,1))</f>
        <v>42537.650995370372</v>
      </c>
      <c r="T192" s="12">
        <f>((((J192/60)/60)/24)+DATE(1970,1,1))</f>
        <v>42527.650995370372</v>
      </c>
    </row>
    <row r="193" spans="1:20" ht="43.2" hidden="1" x14ac:dyDescent="0.3">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E193/D193</f>
        <v>0.05</v>
      </c>
      <c r="P193" s="8">
        <f>E193/L193</f>
        <v>83.333333333333329</v>
      </c>
      <c r="Q193" t="s">
        <v>8310</v>
      </c>
      <c r="R193" t="s">
        <v>8314</v>
      </c>
      <c r="S193" s="12">
        <f>((((I193/60)/60)/24)+DATE(1970,1,1))</f>
        <v>42279.441412037035</v>
      </c>
      <c r="T193" s="12">
        <f>((((J193/60)/60)/24)+DATE(1970,1,1))</f>
        <v>42239.441412037035</v>
      </c>
    </row>
    <row r="194" spans="1:20" ht="57.6" hidden="1" x14ac:dyDescent="0.3">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E194/D194</f>
        <v>1.7E-5</v>
      </c>
      <c r="P194" s="8">
        <f>E194/L194</f>
        <v>5.666666666666667</v>
      </c>
      <c r="Q194" t="s">
        <v>8310</v>
      </c>
      <c r="R194" t="s">
        <v>8314</v>
      </c>
      <c r="S194" s="12">
        <f>((((I194/60)/60)/24)+DATE(1970,1,1))</f>
        <v>41929.792037037041</v>
      </c>
      <c r="T194" s="12">
        <f>((((J194/60)/60)/24)+DATE(1970,1,1))</f>
        <v>41899.792037037041</v>
      </c>
    </row>
    <row r="195" spans="1:20" ht="57.6" x14ac:dyDescent="0.3">
      <c r="A195">
        <v>193</v>
      </c>
      <c r="B195" s="3" t="s">
        <v>195</v>
      </c>
      <c r="C195" s="3" t="s">
        <v>4303</v>
      </c>
      <c r="D195">
        <v>1000</v>
      </c>
      <c r="E195">
        <v>0</v>
      </c>
      <c r="F195" t="s">
        <v>8221</v>
      </c>
      <c r="G195" t="s">
        <v>8225</v>
      </c>
      <c r="H195" t="s">
        <v>8247</v>
      </c>
      <c r="I195">
        <v>1417217166</v>
      </c>
      <c r="J195">
        <v>1412029566</v>
      </c>
      <c r="K195" t="b">
        <v>0</v>
      </c>
      <c r="L195">
        <v>0</v>
      </c>
      <c r="M195" t="b">
        <v>0</v>
      </c>
      <c r="N195" t="s">
        <v>8268</v>
      </c>
      <c r="O195" s="6">
        <f>E195/D195</f>
        <v>0</v>
      </c>
      <c r="P195" s="8" t="e">
        <f>E195/L195</f>
        <v>#DIV/0!</v>
      </c>
      <c r="Q195" t="s">
        <v>8310</v>
      </c>
      <c r="R195" t="s">
        <v>8314</v>
      </c>
      <c r="S195" s="12">
        <f>((((I195/60)/60)/24)+DATE(1970,1,1))</f>
        <v>41971.976458333331</v>
      </c>
      <c r="T195" s="12">
        <f>((((J195/60)/60)/24)+DATE(1970,1,1))</f>
        <v>41911.934791666667</v>
      </c>
    </row>
    <row r="196" spans="1:20" ht="43.2" x14ac:dyDescent="0.3">
      <c r="A196">
        <v>194</v>
      </c>
      <c r="B196" s="3" t="s">
        <v>196</v>
      </c>
      <c r="C196" s="3" t="s">
        <v>4304</v>
      </c>
      <c r="D196">
        <v>2500</v>
      </c>
      <c r="E196">
        <v>3</v>
      </c>
      <c r="F196" t="s">
        <v>8221</v>
      </c>
      <c r="G196" t="s">
        <v>8225</v>
      </c>
      <c r="H196" t="s">
        <v>8247</v>
      </c>
      <c r="I196">
        <v>1457308531</v>
      </c>
      <c r="J196">
        <v>1452124531</v>
      </c>
      <c r="K196" t="b">
        <v>0</v>
      </c>
      <c r="L196">
        <v>3</v>
      </c>
      <c r="M196" t="b">
        <v>0</v>
      </c>
      <c r="N196" t="s">
        <v>8268</v>
      </c>
      <c r="O196" s="6">
        <f>E196/D196</f>
        <v>1.1999999999999999E-3</v>
      </c>
      <c r="P196" s="8">
        <f>E196/L196</f>
        <v>1</v>
      </c>
      <c r="Q196" t="s">
        <v>8310</v>
      </c>
      <c r="R196" t="s">
        <v>8314</v>
      </c>
      <c r="S196" s="12">
        <f>((((I196/60)/60)/24)+DATE(1970,1,1))</f>
        <v>42435.996886574074</v>
      </c>
      <c r="T196" s="12">
        <f>((((J196/60)/60)/24)+DATE(1970,1,1))</f>
        <v>42375.996886574074</v>
      </c>
    </row>
    <row r="197" spans="1:20" ht="43.2" hidden="1" x14ac:dyDescent="0.3">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E197/D197</f>
        <v>0</v>
      </c>
      <c r="P197" s="8" t="e">
        <f>E197/L197</f>
        <v>#DIV/0!</v>
      </c>
      <c r="Q197" t="s">
        <v>8310</v>
      </c>
      <c r="R197" t="s">
        <v>8314</v>
      </c>
      <c r="S197" s="12">
        <f>((((I197/60)/60)/24)+DATE(1970,1,1))</f>
        <v>42195.67050925926</v>
      </c>
      <c r="T197" s="12">
        <f>((((J197/60)/60)/24)+DATE(1970,1,1))</f>
        <v>42135.67050925926</v>
      </c>
    </row>
    <row r="198" spans="1:20" ht="43.2" x14ac:dyDescent="0.3">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E198/D198</f>
        <v>0.41857142857142859</v>
      </c>
      <c r="P198" s="8">
        <f>E198/L198</f>
        <v>77.10526315789474</v>
      </c>
      <c r="Q198" t="s">
        <v>8310</v>
      </c>
      <c r="R198" t="s">
        <v>8314</v>
      </c>
      <c r="S198" s="12">
        <f>((((I198/60)/60)/24)+DATE(1970,1,1))</f>
        <v>42287.875</v>
      </c>
      <c r="T198" s="12">
        <f>((((J198/60)/60)/24)+DATE(1970,1,1))</f>
        <v>42259.542800925927</v>
      </c>
    </row>
    <row r="199" spans="1:20" ht="43.2" x14ac:dyDescent="0.3">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E199/D199</f>
        <v>0.1048</v>
      </c>
      <c r="P199" s="8">
        <f>E199/L199</f>
        <v>32.75</v>
      </c>
      <c r="Q199" t="s">
        <v>8310</v>
      </c>
      <c r="R199" t="s">
        <v>8314</v>
      </c>
      <c r="S199" s="12">
        <f>((((I199/60)/60)/24)+DATE(1970,1,1))</f>
        <v>42783.875</v>
      </c>
      <c r="T199" s="12">
        <f>((((J199/60)/60)/24)+DATE(1970,1,1))</f>
        <v>42741.848379629635</v>
      </c>
    </row>
    <row r="200" spans="1:20" ht="43.2" hidden="1" x14ac:dyDescent="0.3">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E200/D200</f>
        <v>1.116E-2</v>
      </c>
      <c r="P200" s="8">
        <f>E200/L200</f>
        <v>46.5</v>
      </c>
      <c r="Q200" t="s">
        <v>8310</v>
      </c>
      <c r="R200" t="s">
        <v>8314</v>
      </c>
      <c r="S200" s="12">
        <f>((((I200/60)/60)/24)+DATE(1970,1,1))</f>
        <v>41917.383356481485</v>
      </c>
      <c r="T200" s="12">
        <f>((((J200/60)/60)/24)+DATE(1970,1,1))</f>
        <v>41887.383356481485</v>
      </c>
    </row>
    <row r="201" spans="1:20" ht="43.2" hidden="1" x14ac:dyDescent="0.3">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E201/D201</f>
        <v>0</v>
      </c>
      <c r="P201" s="8" t="e">
        <f>E201/L201</f>
        <v>#DIV/0!</v>
      </c>
      <c r="Q201" t="s">
        <v>8310</v>
      </c>
      <c r="R201" t="s">
        <v>8314</v>
      </c>
      <c r="S201" s="12">
        <f>((((I201/60)/60)/24)+DATE(1970,1,1))</f>
        <v>42614.123865740738</v>
      </c>
      <c r="T201" s="12">
        <f>((((J201/60)/60)/24)+DATE(1970,1,1))</f>
        <v>42584.123865740738</v>
      </c>
    </row>
    <row r="202" spans="1:20" ht="28.8" hidden="1" x14ac:dyDescent="0.3">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E202/D202</f>
        <v>0.26192500000000002</v>
      </c>
      <c r="P202" s="8">
        <f>E202/L202</f>
        <v>87.308333333333337</v>
      </c>
      <c r="Q202" t="s">
        <v>8310</v>
      </c>
      <c r="R202" t="s">
        <v>8314</v>
      </c>
      <c r="S202" s="12">
        <f>((((I202/60)/60)/24)+DATE(1970,1,1))</f>
        <v>41897.083368055559</v>
      </c>
      <c r="T202" s="12">
        <f>((((J202/60)/60)/24)+DATE(1970,1,1))</f>
        <v>41867.083368055559</v>
      </c>
    </row>
    <row r="203" spans="1:20" ht="43.2" hidden="1" x14ac:dyDescent="0.3">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E203/D203</f>
        <v>0.58461538461538465</v>
      </c>
      <c r="P203" s="8">
        <f>E203/L203</f>
        <v>54.285714285714285</v>
      </c>
      <c r="Q203" t="s">
        <v>8310</v>
      </c>
      <c r="R203" t="s">
        <v>8314</v>
      </c>
      <c r="S203" s="12">
        <f>((((I203/60)/60)/24)+DATE(1970,1,1))</f>
        <v>42043.818622685183</v>
      </c>
      <c r="T203" s="12">
        <f>((((J203/60)/60)/24)+DATE(1970,1,1))</f>
        <v>42023.818622685183</v>
      </c>
    </row>
    <row r="204" spans="1:20" hidden="1" x14ac:dyDescent="0.3">
      <c r="A204">
        <v>202</v>
      </c>
      <c r="B204" s="3" t="s">
        <v>204</v>
      </c>
      <c r="C204" s="3" t="s">
        <v>4312</v>
      </c>
      <c r="D204">
        <v>6000</v>
      </c>
      <c r="E204">
        <v>0</v>
      </c>
      <c r="F204" t="s">
        <v>8221</v>
      </c>
      <c r="G204" t="s">
        <v>8224</v>
      </c>
      <c r="H204" t="s">
        <v>8246</v>
      </c>
      <c r="I204">
        <v>1444337940</v>
      </c>
      <c r="J204">
        <v>1441750564</v>
      </c>
      <c r="K204" t="b">
        <v>0</v>
      </c>
      <c r="L204">
        <v>0</v>
      </c>
      <c r="M204" t="b">
        <v>0</v>
      </c>
      <c r="N204" t="s">
        <v>8268</v>
      </c>
      <c r="O204" s="6">
        <f>E204/D204</f>
        <v>0</v>
      </c>
      <c r="P204" s="8" t="e">
        <f>E204/L204</f>
        <v>#DIV/0!</v>
      </c>
      <c r="Q204" t="s">
        <v>8310</v>
      </c>
      <c r="R204" t="s">
        <v>8314</v>
      </c>
      <c r="S204" s="12">
        <f>((((I204/60)/60)/24)+DATE(1970,1,1))</f>
        <v>42285.874305555553</v>
      </c>
      <c r="T204" s="12">
        <f>((((J204/60)/60)/24)+DATE(1970,1,1))</f>
        <v>42255.927824074075</v>
      </c>
    </row>
    <row r="205" spans="1:20" ht="43.2" x14ac:dyDescent="0.3">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E205/D205</f>
        <v>0.2984</v>
      </c>
      <c r="P205" s="8">
        <f>E205/L205</f>
        <v>93.25</v>
      </c>
      <c r="Q205" t="s">
        <v>8310</v>
      </c>
      <c r="R205" t="s">
        <v>8314</v>
      </c>
      <c r="S205" s="12">
        <f>((((I205/60)/60)/24)+DATE(1970,1,1))</f>
        <v>42033.847962962958</v>
      </c>
      <c r="T205" s="12">
        <f>((((J205/60)/60)/24)+DATE(1970,1,1))</f>
        <v>41973.847962962958</v>
      </c>
    </row>
    <row r="206" spans="1:20" ht="43.2" hidden="1"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E206/D206</f>
        <v>0.50721666666666665</v>
      </c>
      <c r="P206" s="8">
        <f>E206/L206</f>
        <v>117.68368136117556</v>
      </c>
      <c r="Q206" t="s">
        <v>8310</v>
      </c>
      <c r="R206" t="s">
        <v>8314</v>
      </c>
      <c r="S206" s="12">
        <f>((((I206/60)/60)/24)+DATE(1970,1,1))</f>
        <v>42586.583368055552</v>
      </c>
      <c r="T206" s="12">
        <f>((((J206/60)/60)/24)+DATE(1970,1,1))</f>
        <v>42556.583368055552</v>
      </c>
    </row>
    <row r="207" spans="1:20" ht="43.2" hidden="1" x14ac:dyDescent="0.3">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E207/D207</f>
        <v>0.16250000000000001</v>
      </c>
      <c r="P207" s="8">
        <f>E207/L207</f>
        <v>76.470588235294116</v>
      </c>
      <c r="Q207" t="s">
        <v>8310</v>
      </c>
      <c r="R207" t="s">
        <v>8314</v>
      </c>
      <c r="S207" s="12">
        <f>((((I207/60)/60)/24)+DATE(1970,1,1))</f>
        <v>42283.632199074069</v>
      </c>
      <c r="T207" s="12">
        <f>((((J207/60)/60)/24)+DATE(1970,1,1))</f>
        <v>42248.632199074069</v>
      </c>
    </row>
    <row r="208" spans="1:20" ht="43.2" hidden="1" x14ac:dyDescent="0.3">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E208/D208</f>
        <v>0</v>
      </c>
      <c r="P208" s="8" t="e">
        <f>E208/L208</f>
        <v>#DIV/0!</v>
      </c>
      <c r="Q208" t="s">
        <v>8310</v>
      </c>
      <c r="R208" t="s">
        <v>8314</v>
      </c>
      <c r="S208" s="12">
        <f>((((I208/60)/60)/24)+DATE(1970,1,1))</f>
        <v>42588.004432870366</v>
      </c>
      <c r="T208" s="12">
        <f>((((J208/60)/60)/24)+DATE(1970,1,1))</f>
        <v>42567.004432870366</v>
      </c>
    </row>
    <row r="209" spans="1:20" ht="43.2" hidden="1" x14ac:dyDescent="0.3">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E209/D209</f>
        <v>0.15214285714285714</v>
      </c>
      <c r="P209" s="8">
        <f>E209/L209</f>
        <v>163.84615384615384</v>
      </c>
      <c r="Q209" t="s">
        <v>8310</v>
      </c>
      <c r="R209" t="s">
        <v>8314</v>
      </c>
      <c r="S209" s="12">
        <f>((((I209/60)/60)/24)+DATE(1970,1,1))</f>
        <v>42008.197199074071</v>
      </c>
      <c r="T209" s="12">
        <f>((((J209/60)/60)/24)+DATE(1970,1,1))</f>
        <v>41978.197199074071</v>
      </c>
    </row>
    <row r="210" spans="1:20" ht="43.2" hidden="1" x14ac:dyDescent="0.3">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E210/D210</f>
        <v>0</v>
      </c>
      <c r="P210" s="8" t="e">
        <f>E210/L210</f>
        <v>#DIV/0!</v>
      </c>
      <c r="Q210" t="s">
        <v>8310</v>
      </c>
      <c r="R210" t="s">
        <v>8314</v>
      </c>
      <c r="S210" s="12">
        <f>((((I210/60)/60)/24)+DATE(1970,1,1))</f>
        <v>41989.369988425926</v>
      </c>
      <c r="T210" s="12">
        <f>((((J210/60)/60)/24)+DATE(1970,1,1))</f>
        <v>41959.369988425926</v>
      </c>
    </row>
    <row r="211" spans="1:20" ht="43.2" hidden="1" x14ac:dyDescent="0.3">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E211/D211</f>
        <v>0</v>
      </c>
      <c r="P211" s="8" t="e">
        <f>E211/L211</f>
        <v>#DIV/0!</v>
      </c>
      <c r="Q211" t="s">
        <v>8310</v>
      </c>
      <c r="R211" t="s">
        <v>8314</v>
      </c>
      <c r="S211" s="12">
        <f>((((I211/60)/60)/24)+DATE(1970,1,1))</f>
        <v>42195.922858796301</v>
      </c>
      <c r="T211" s="12">
        <f>((((J211/60)/60)/24)+DATE(1970,1,1))</f>
        <v>42165.922858796301</v>
      </c>
    </row>
    <row r="212" spans="1:20" ht="43.2" hidden="1" x14ac:dyDescent="0.3">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E212/D212</f>
        <v>0.2525</v>
      </c>
      <c r="P212" s="8">
        <f>E212/L212</f>
        <v>91.818181818181813</v>
      </c>
      <c r="Q212" t="s">
        <v>8310</v>
      </c>
      <c r="R212" t="s">
        <v>8314</v>
      </c>
      <c r="S212" s="12">
        <f>((((I212/60)/60)/24)+DATE(1970,1,1))</f>
        <v>42278.208333333328</v>
      </c>
      <c r="T212" s="12">
        <f>((((J212/60)/60)/24)+DATE(1970,1,1))</f>
        <v>42249.064722222218</v>
      </c>
    </row>
    <row r="213" spans="1:20" ht="43.2" hidden="1" x14ac:dyDescent="0.3">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E213/D213</f>
        <v>0.44600000000000001</v>
      </c>
      <c r="P213" s="8">
        <f>E213/L213</f>
        <v>185.83333333333334</v>
      </c>
      <c r="Q213" t="s">
        <v>8310</v>
      </c>
      <c r="R213" t="s">
        <v>8314</v>
      </c>
      <c r="S213" s="12">
        <f>((((I213/60)/60)/24)+DATE(1970,1,1))</f>
        <v>42266.159918981488</v>
      </c>
      <c r="T213" s="12">
        <f>((((J213/60)/60)/24)+DATE(1970,1,1))</f>
        <v>42236.159918981488</v>
      </c>
    </row>
    <row r="214" spans="1:20" ht="28.8" hidden="1" x14ac:dyDescent="0.3">
      <c r="A214">
        <v>212</v>
      </c>
      <c r="B214" s="3" t="s">
        <v>214</v>
      </c>
      <c r="C214" s="3" t="s">
        <v>4322</v>
      </c>
      <c r="D214">
        <v>6300</v>
      </c>
      <c r="E214">
        <v>1</v>
      </c>
      <c r="F214" t="s">
        <v>8221</v>
      </c>
      <c r="G214" t="s">
        <v>8224</v>
      </c>
      <c r="H214" t="s">
        <v>8246</v>
      </c>
      <c r="I214">
        <v>1460837320</v>
      </c>
      <c r="J214">
        <v>1455656920</v>
      </c>
      <c r="K214" t="b">
        <v>0</v>
      </c>
      <c r="L214">
        <v>1</v>
      </c>
      <c r="M214" t="b">
        <v>0</v>
      </c>
      <c r="N214" t="s">
        <v>8268</v>
      </c>
      <c r="O214" s="6">
        <f>E214/D214</f>
        <v>1.5873015873015873E-4</v>
      </c>
      <c r="P214" s="8">
        <f>E214/L214</f>
        <v>1</v>
      </c>
      <c r="Q214" t="s">
        <v>8310</v>
      </c>
      <c r="R214" t="s">
        <v>8314</v>
      </c>
      <c r="S214" s="12">
        <f>((((I214/60)/60)/24)+DATE(1970,1,1))</f>
        <v>42476.839351851857</v>
      </c>
      <c r="T214" s="12">
        <f>((((J214/60)/60)/24)+DATE(1970,1,1))</f>
        <v>42416.881018518514</v>
      </c>
    </row>
    <row r="215" spans="1:20" ht="43.2" hidden="1" x14ac:dyDescent="0.3">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E215/D215</f>
        <v>4.0000000000000002E-4</v>
      </c>
      <c r="P215" s="8">
        <f>E215/L215</f>
        <v>20</v>
      </c>
      <c r="Q215" t="s">
        <v>8310</v>
      </c>
      <c r="R215" t="s">
        <v>8314</v>
      </c>
      <c r="S215" s="12">
        <f>((((I215/60)/60)/24)+DATE(1970,1,1))</f>
        <v>42232.587974537033</v>
      </c>
      <c r="T215" s="12">
        <f>((((J215/60)/60)/24)+DATE(1970,1,1))</f>
        <v>42202.594293981485</v>
      </c>
    </row>
    <row r="216" spans="1:20" ht="43.2" hidden="1" x14ac:dyDescent="0.3">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E216/D216</f>
        <v>8.0000000000000007E-5</v>
      </c>
      <c r="P216" s="8">
        <f>E216/L216</f>
        <v>1</v>
      </c>
      <c r="Q216" t="s">
        <v>8310</v>
      </c>
      <c r="R216" t="s">
        <v>8314</v>
      </c>
      <c r="S216" s="12">
        <f>((((I216/60)/60)/24)+DATE(1970,1,1))</f>
        <v>42069.64061342593</v>
      </c>
      <c r="T216" s="12">
        <f>((((J216/60)/60)/24)+DATE(1970,1,1))</f>
        <v>42009.64061342593</v>
      </c>
    </row>
    <row r="217" spans="1:20" ht="43.2" x14ac:dyDescent="0.3">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E217/D217</f>
        <v>2.2727272727272726E-3</v>
      </c>
      <c r="P217" s="8">
        <f>E217/L217</f>
        <v>10</v>
      </c>
      <c r="Q217" t="s">
        <v>8310</v>
      </c>
      <c r="R217" t="s">
        <v>8314</v>
      </c>
      <c r="S217" s="12">
        <f>((((I217/60)/60)/24)+DATE(1970,1,1))</f>
        <v>42417.999305555553</v>
      </c>
      <c r="T217" s="12">
        <f>((((J217/60)/60)/24)+DATE(1970,1,1))</f>
        <v>42375.230115740742</v>
      </c>
    </row>
    <row r="218" spans="1:20" ht="43.2" hidden="1"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E218/D218</f>
        <v>0.55698440000000005</v>
      </c>
      <c r="P218" s="8">
        <f>E218/L218</f>
        <v>331.53833333333336</v>
      </c>
      <c r="Q218" t="s">
        <v>8310</v>
      </c>
      <c r="R218" t="s">
        <v>8314</v>
      </c>
      <c r="S218" s="12">
        <f>((((I218/60)/60)/24)+DATE(1970,1,1))</f>
        <v>42116.917094907403</v>
      </c>
      <c r="T218" s="12">
        <f>((((J218/60)/60)/24)+DATE(1970,1,1))</f>
        <v>42066.958761574075</v>
      </c>
    </row>
    <row r="219" spans="1:20" hidden="1" x14ac:dyDescent="0.3">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E219/D219</f>
        <v>0.11942999999999999</v>
      </c>
      <c r="P219" s="8">
        <f>E219/L219</f>
        <v>314.28947368421052</v>
      </c>
      <c r="Q219" t="s">
        <v>8310</v>
      </c>
      <c r="R219" t="s">
        <v>8314</v>
      </c>
      <c r="S219" s="12">
        <f>((((I219/60)/60)/24)+DATE(1970,1,1))</f>
        <v>42001.64061342593</v>
      </c>
      <c r="T219" s="12">
        <f>((((J219/60)/60)/24)+DATE(1970,1,1))</f>
        <v>41970.64061342593</v>
      </c>
    </row>
    <row r="220" spans="1:20" ht="43.2" hidden="1" x14ac:dyDescent="0.3">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E220/D220</f>
        <v>0.02</v>
      </c>
      <c r="P220" s="8">
        <f>E220/L220</f>
        <v>100</v>
      </c>
      <c r="Q220" t="s">
        <v>8310</v>
      </c>
      <c r="R220" t="s">
        <v>8314</v>
      </c>
      <c r="S220" s="12">
        <f>((((I220/60)/60)/24)+DATE(1970,1,1))</f>
        <v>42139.628344907411</v>
      </c>
      <c r="T220" s="12">
        <f>((((J220/60)/60)/24)+DATE(1970,1,1))</f>
        <v>42079.628344907411</v>
      </c>
    </row>
    <row r="221" spans="1:20" ht="28.8" hidden="1" x14ac:dyDescent="0.3">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E221/D221</f>
        <v>0.17630000000000001</v>
      </c>
      <c r="P221" s="8">
        <f>E221/L221</f>
        <v>115.98684210526316</v>
      </c>
      <c r="Q221" t="s">
        <v>8310</v>
      </c>
      <c r="R221" t="s">
        <v>8314</v>
      </c>
      <c r="S221" s="12">
        <f>((((I221/60)/60)/24)+DATE(1970,1,1))</f>
        <v>42461.290972222225</v>
      </c>
      <c r="T221" s="12">
        <f>((((J221/60)/60)/24)+DATE(1970,1,1))</f>
        <v>42429.326678240745</v>
      </c>
    </row>
    <row r="222" spans="1:20" ht="43.2" hidden="1" x14ac:dyDescent="0.3">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E222/D222</f>
        <v>7.1999999999999998E-3</v>
      </c>
      <c r="P222" s="8">
        <f>E222/L222</f>
        <v>120</v>
      </c>
      <c r="Q222" t="s">
        <v>8310</v>
      </c>
      <c r="R222" t="s">
        <v>8314</v>
      </c>
      <c r="S222" s="12">
        <f>((((I222/60)/60)/24)+DATE(1970,1,1))</f>
        <v>42236.837499999994</v>
      </c>
      <c r="T222" s="12">
        <f>((((J222/60)/60)/24)+DATE(1970,1,1))</f>
        <v>42195.643865740742</v>
      </c>
    </row>
    <row r="223" spans="1:20" hidden="1" x14ac:dyDescent="0.3">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E223/D223</f>
        <v>0</v>
      </c>
      <c r="P223" s="8" t="e">
        <f>E223/L223</f>
        <v>#DIV/0!</v>
      </c>
      <c r="Q223" t="s">
        <v>8310</v>
      </c>
      <c r="R223" t="s">
        <v>8314</v>
      </c>
      <c r="S223" s="12">
        <f>((((I223/60)/60)/24)+DATE(1970,1,1))</f>
        <v>42091.79587962963</v>
      </c>
      <c r="T223" s="12">
        <f>((((J223/60)/60)/24)+DATE(1970,1,1))</f>
        <v>42031.837546296301</v>
      </c>
    </row>
    <row r="224" spans="1:20" ht="43.2" hidden="1" x14ac:dyDescent="0.3">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E224/D224</f>
        <v>0.13</v>
      </c>
      <c r="P224" s="8">
        <f>E224/L224</f>
        <v>65</v>
      </c>
      <c r="Q224" t="s">
        <v>8310</v>
      </c>
      <c r="R224" t="s">
        <v>8314</v>
      </c>
      <c r="S224" s="12">
        <f>((((I224/60)/60)/24)+DATE(1970,1,1))</f>
        <v>42090.110416666663</v>
      </c>
      <c r="T224" s="12">
        <f>((((J224/60)/60)/24)+DATE(1970,1,1))</f>
        <v>42031.769884259258</v>
      </c>
    </row>
    <row r="225" spans="1:20" ht="43.2" hidden="1" x14ac:dyDescent="0.3">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E225/D225</f>
        <v>0</v>
      </c>
      <c r="P225" s="8" t="e">
        <f>E225/L225</f>
        <v>#DIV/0!</v>
      </c>
      <c r="Q225" t="s">
        <v>8310</v>
      </c>
      <c r="R225" t="s">
        <v>8314</v>
      </c>
      <c r="S225" s="12">
        <f>((((I225/60)/60)/24)+DATE(1970,1,1))</f>
        <v>42512.045138888891</v>
      </c>
      <c r="T225" s="12">
        <f>((((J225/60)/60)/24)+DATE(1970,1,1))</f>
        <v>42482.048032407409</v>
      </c>
    </row>
    <row r="226" spans="1:20" ht="43.2" hidden="1" x14ac:dyDescent="0.3">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E226/D226</f>
        <v>0</v>
      </c>
      <c r="P226" s="8" t="e">
        <f>E226/L226</f>
        <v>#DIV/0!</v>
      </c>
      <c r="Q226" t="s">
        <v>8310</v>
      </c>
      <c r="R226" t="s">
        <v>8314</v>
      </c>
      <c r="S226" s="12">
        <f>((((I226/60)/60)/24)+DATE(1970,1,1))</f>
        <v>42195.235254629632</v>
      </c>
      <c r="T226" s="12">
        <f>((((J226/60)/60)/24)+DATE(1970,1,1))</f>
        <v>42135.235254629632</v>
      </c>
    </row>
    <row r="227" spans="1:20" ht="43.2" hidden="1" x14ac:dyDescent="0.3">
      <c r="A227">
        <v>225</v>
      </c>
      <c r="B227" s="3" t="s">
        <v>227</v>
      </c>
      <c r="C227" s="3" t="s">
        <v>4335</v>
      </c>
      <c r="D227">
        <v>200</v>
      </c>
      <c r="E227">
        <v>0</v>
      </c>
      <c r="F227" t="s">
        <v>8221</v>
      </c>
      <c r="G227" t="s">
        <v>8224</v>
      </c>
      <c r="H227" t="s">
        <v>8246</v>
      </c>
      <c r="I227">
        <v>1460153054</v>
      </c>
      <c r="J227">
        <v>1457564654</v>
      </c>
      <c r="K227" t="b">
        <v>0</v>
      </c>
      <c r="L227">
        <v>0</v>
      </c>
      <c r="M227" t="b">
        <v>0</v>
      </c>
      <c r="N227" t="s">
        <v>8268</v>
      </c>
      <c r="O227" s="6">
        <f>E227/D227</f>
        <v>0</v>
      </c>
      <c r="P227" s="8" t="e">
        <f>E227/L227</f>
        <v>#DIV/0!</v>
      </c>
      <c r="Q227" t="s">
        <v>8310</v>
      </c>
      <c r="R227" t="s">
        <v>8314</v>
      </c>
      <c r="S227" s="12">
        <f>((((I227/60)/60)/24)+DATE(1970,1,1))</f>
        <v>42468.919606481482</v>
      </c>
      <c r="T227" s="12">
        <f>((((J227/60)/60)/24)+DATE(1970,1,1))</f>
        <v>42438.961273148147</v>
      </c>
    </row>
    <row r="228" spans="1:20" ht="43.2" x14ac:dyDescent="0.3">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E228/D228</f>
        <v>8.6206896551724137E-3</v>
      </c>
      <c r="P228" s="8">
        <f>E228/L228</f>
        <v>125</v>
      </c>
      <c r="Q228" t="s">
        <v>8310</v>
      </c>
      <c r="R228" t="s">
        <v>8314</v>
      </c>
      <c r="S228" s="12">
        <f>((((I228/60)/60)/24)+DATE(1970,1,1))</f>
        <v>42155.395138888889</v>
      </c>
      <c r="T228" s="12">
        <f>((((J228/60)/60)/24)+DATE(1970,1,1))</f>
        <v>42106.666018518517</v>
      </c>
    </row>
    <row r="229" spans="1:20" ht="43.2" hidden="1" x14ac:dyDescent="0.3">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E229/D229</f>
        <v>0</v>
      </c>
      <c r="P229" s="8" t="e">
        <f>E229/L229</f>
        <v>#DIV/0!</v>
      </c>
      <c r="Q229" t="s">
        <v>8310</v>
      </c>
      <c r="R229" t="s">
        <v>8314</v>
      </c>
      <c r="S229" s="12">
        <f>((((I229/60)/60)/24)+DATE(1970,1,1))</f>
        <v>42194.893993055557</v>
      </c>
      <c r="T229" s="12">
        <f>((((J229/60)/60)/24)+DATE(1970,1,1))</f>
        <v>42164.893993055557</v>
      </c>
    </row>
    <row r="230" spans="1:20" ht="28.8" x14ac:dyDescent="0.3">
      <c r="A230">
        <v>228</v>
      </c>
      <c r="B230" s="3" t="s">
        <v>230</v>
      </c>
      <c r="C230" s="3" t="s">
        <v>4338</v>
      </c>
      <c r="D230">
        <v>8000</v>
      </c>
      <c r="E230">
        <v>0</v>
      </c>
      <c r="F230" t="s">
        <v>8221</v>
      </c>
      <c r="G230" t="s">
        <v>8225</v>
      </c>
      <c r="H230" t="s">
        <v>8247</v>
      </c>
      <c r="I230">
        <v>1433176105</v>
      </c>
      <c r="J230">
        <v>1427992105</v>
      </c>
      <c r="K230" t="b">
        <v>0</v>
      </c>
      <c r="L230">
        <v>0</v>
      </c>
      <c r="M230" t="b">
        <v>0</v>
      </c>
      <c r="N230" t="s">
        <v>8268</v>
      </c>
      <c r="O230" s="6">
        <f>E230/D230</f>
        <v>0</v>
      </c>
      <c r="P230" s="8" t="e">
        <f>E230/L230</f>
        <v>#DIV/0!</v>
      </c>
      <c r="Q230" t="s">
        <v>8310</v>
      </c>
      <c r="R230" t="s">
        <v>8314</v>
      </c>
      <c r="S230" s="12">
        <f>((((I230/60)/60)/24)+DATE(1970,1,1))</f>
        <v>42156.686400462961</v>
      </c>
      <c r="T230" s="12">
        <f>((((J230/60)/60)/24)+DATE(1970,1,1))</f>
        <v>42096.686400462961</v>
      </c>
    </row>
    <row r="231" spans="1:20" ht="43.2" hidden="1" x14ac:dyDescent="0.3">
      <c r="A231">
        <v>229</v>
      </c>
      <c r="B231" s="3" t="s">
        <v>231</v>
      </c>
      <c r="C231" s="3" t="s">
        <v>4339</v>
      </c>
      <c r="D231">
        <v>3000</v>
      </c>
      <c r="E231">
        <v>0</v>
      </c>
      <c r="F231" t="s">
        <v>8221</v>
      </c>
      <c r="G231" t="s">
        <v>8236</v>
      </c>
      <c r="H231" t="s">
        <v>8249</v>
      </c>
      <c r="I231">
        <v>1455402297</v>
      </c>
      <c r="J231">
        <v>1452810297</v>
      </c>
      <c r="K231" t="b">
        <v>0</v>
      </c>
      <c r="L231">
        <v>0</v>
      </c>
      <c r="M231" t="b">
        <v>0</v>
      </c>
      <c r="N231" t="s">
        <v>8268</v>
      </c>
      <c r="O231" s="6">
        <f>E231/D231</f>
        <v>0</v>
      </c>
      <c r="P231" s="8" t="e">
        <f>E231/L231</f>
        <v>#DIV/0!</v>
      </c>
      <c r="Q231" t="s">
        <v>8310</v>
      </c>
      <c r="R231" t="s">
        <v>8314</v>
      </c>
      <c r="S231" s="12">
        <f>((((I231/60)/60)/24)+DATE(1970,1,1))</f>
        <v>42413.933993055558</v>
      </c>
      <c r="T231" s="12">
        <f>((((J231/60)/60)/24)+DATE(1970,1,1))</f>
        <v>42383.933993055558</v>
      </c>
    </row>
    <row r="232" spans="1:20" ht="43.2" hidden="1" x14ac:dyDescent="0.3">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E232/D232</f>
        <v>4.0000000000000001E-3</v>
      </c>
      <c r="P232" s="8">
        <f>E232/L232</f>
        <v>30</v>
      </c>
      <c r="Q232" t="s">
        <v>8310</v>
      </c>
      <c r="R232" t="s">
        <v>8314</v>
      </c>
      <c r="S232" s="12">
        <f>((((I232/60)/60)/24)+DATE(1970,1,1))</f>
        <v>42159.777210648142</v>
      </c>
      <c r="T232" s="12">
        <f>((((J232/60)/60)/24)+DATE(1970,1,1))</f>
        <v>42129.777210648142</v>
      </c>
    </row>
    <row r="233" spans="1:20" ht="43.2" hidden="1" x14ac:dyDescent="0.3">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E233/D233</f>
        <v>0</v>
      </c>
      <c r="P233" s="8" t="e">
        <f>E233/L233</f>
        <v>#DIV/0!</v>
      </c>
      <c r="Q233" t="s">
        <v>8310</v>
      </c>
      <c r="R233" t="s">
        <v>8314</v>
      </c>
      <c r="S233" s="12">
        <f>((((I233/60)/60)/24)+DATE(1970,1,1))</f>
        <v>42371.958923611113</v>
      </c>
      <c r="T233" s="12">
        <f>((((J233/60)/60)/24)+DATE(1970,1,1))</f>
        <v>42341.958923611113</v>
      </c>
    </row>
    <row r="234" spans="1:20" ht="43.2" x14ac:dyDescent="0.3">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E234/D234</f>
        <v>2.75E-2</v>
      </c>
      <c r="P234" s="8">
        <f>E234/L234</f>
        <v>15.714285714285714</v>
      </c>
      <c r="Q234" t="s">
        <v>8310</v>
      </c>
      <c r="R234" t="s">
        <v>8314</v>
      </c>
      <c r="S234" s="12">
        <f>((((I234/60)/60)/24)+DATE(1970,1,1))</f>
        <v>42062.82576388889</v>
      </c>
      <c r="T234" s="12">
        <f>((((J234/60)/60)/24)+DATE(1970,1,1))</f>
        <v>42032.82576388889</v>
      </c>
    </row>
    <row r="235" spans="1:20" ht="43.2" hidden="1" x14ac:dyDescent="0.3">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E235/D235</f>
        <v>0</v>
      </c>
      <c r="P235" s="8" t="e">
        <f>E235/L235</f>
        <v>#DIV/0!</v>
      </c>
      <c r="Q235" t="s">
        <v>8310</v>
      </c>
      <c r="R235" t="s">
        <v>8314</v>
      </c>
      <c r="S235" s="12">
        <f>((((I235/60)/60)/24)+DATE(1970,1,1))</f>
        <v>42642.911712962959</v>
      </c>
      <c r="T235" s="12">
        <f>((((J235/60)/60)/24)+DATE(1970,1,1))</f>
        <v>42612.911712962959</v>
      </c>
    </row>
    <row r="236" spans="1:20" ht="43.2" hidden="1" x14ac:dyDescent="0.3">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E236/D236</f>
        <v>0.40100000000000002</v>
      </c>
      <c r="P236" s="8">
        <f>E236/L236</f>
        <v>80.2</v>
      </c>
      <c r="Q236" t="s">
        <v>8310</v>
      </c>
      <c r="R236" t="s">
        <v>8314</v>
      </c>
      <c r="S236" s="12">
        <f>((((I236/60)/60)/24)+DATE(1970,1,1))</f>
        <v>42176.035405092596</v>
      </c>
      <c r="T236" s="12">
        <f>((((J236/60)/60)/24)+DATE(1970,1,1))</f>
        <v>42136.035405092596</v>
      </c>
    </row>
    <row r="237" spans="1:20" ht="43.2" hidden="1" x14ac:dyDescent="0.3">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E237/D237</f>
        <v>0</v>
      </c>
      <c r="P237" s="8" t="e">
        <f>E237/L237</f>
        <v>#DIV/0!</v>
      </c>
      <c r="Q237" t="s">
        <v>8310</v>
      </c>
      <c r="R237" t="s">
        <v>8314</v>
      </c>
      <c r="S237" s="12">
        <f>((((I237/60)/60)/24)+DATE(1970,1,1))</f>
        <v>42194.908530092594</v>
      </c>
      <c r="T237" s="12">
        <f>((((J237/60)/60)/24)+DATE(1970,1,1))</f>
        <v>42164.908530092594</v>
      </c>
    </row>
    <row r="238" spans="1:20" ht="43.2" hidden="1" x14ac:dyDescent="0.3">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E238/D238</f>
        <v>0</v>
      </c>
      <c r="P238" s="8" t="e">
        <f>E238/L238</f>
        <v>#DIV/0!</v>
      </c>
      <c r="Q238" t="s">
        <v>8310</v>
      </c>
      <c r="R238" t="s">
        <v>8314</v>
      </c>
      <c r="S238" s="12">
        <f>((((I238/60)/60)/24)+DATE(1970,1,1))</f>
        <v>42374</v>
      </c>
      <c r="T238" s="12">
        <f>((((J238/60)/60)/24)+DATE(1970,1,1))</f>
        <v>42321.08447916666</v>
      </c>
    </row>
    <row r="239" spans="1:20" ht="28.8" hidden="1" x14ac:dyDescent="0.3">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E239/D239</f>
        <v>3.3333333333333335E-3</v>
      </c>
      <c r="P239" s="8">
        <f>E239/L239</f>
        <v>50</v>
      </c>
      <c r="Q239" t="s">
        <v>8310</v>
      </c>
      <c r="R239" t="s">
        <v>8314</v>
      </c>
      <c r="S239" s="12">
        <f>((((I239/60)/60)/24)+DATE(1970,1,1))</f>
        <v>42437.577187499999</v>
      </c>
      <c r="T239" s="12">
        <f>((((J239/60)/60)/24)+DATE(1970,1,1))</f>
        <v>42377.577187499999</v>
      </c>
    </row>
    <row r="240" spans="1:20" ht="43.2" hidden="1" x14ac:dyDescent="0.3">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E240/D240</f>
        <v>0</v>
      </c>
      <c r="P240" s="8" t="e">
        <f>E240/L240</f>
        <v>#DIV/0!</v>
      </c>
      <c r="Q240" t="s">
        <v>8310</v>
      </c>
      <c r="R240" t="s">
        <v>8314</v>
      </c>
      <c r="S240" s="12">
        <f>((((I240/60)/60)/24)+DATE(1970,1,1))</f>
        <v>42734.375</v>
      </c>
      <c r="T240" s="12">
        <f>((((J240/60)/60)/24)+DATE(1970,1,1))</f>
        <v>42713.962499999994</v>
      </c>
    </row>
    <row r="241" spans="1:20" ht="43.2" hidden="1" x14ac:dyDescent="0.3">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E241/D241</f>
        <v>0.25</v>
      </c>
      <c r="P241" s="8">
        <f>E241/L241</f>
        <v>50</v>
      </c>
      <c r="Q241" t="s">
        <v>8310</v>
      </c>
      <c r="R241" t="s">
        <v>8314</v>
      </c>
      <c r="S241" s="12">
        <f>((((I241/60)/60)/24)+DATE(1970,1,1))</f>
        <v>42316.5</v>
      </c>
      <c r="T241" s="12">
        <f>((((J241/60)/60)/24)+DATE(1970,1,1))</f>
        <v>42297.110300925924</v>
      </c>
    </row>
    <row r="242" spans="1:20" ht="57.6" hidden="1"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E242/D242</f>
        <v>1.0763413333333334</v>
      </c>
      <c r="P242" s="8">
        <f>E242/L242</f>
        <v>117.84759124087591</v>
      </c>
      <c r="Q242" t="s">
        <v>8310</v>
      </c>
      <c r="R242" t="s">
        <v>8315</v>
      </c>
      <c r="S242" s="12">
        <f>((((I242/60)/60)/24)+DATE(1970,1,1))</f>
        <v>41399.708460648151</v>
      </c>
      <c r="T242" s="12">
        <f>((((J242/60)/60)/24)+DATE(1970,1,1))</f>
        <v>41354.708460648151</v>
      </c>
    </row>
    <row r="243" spans="1:20" ht="43.2" hidden="1" x14ac:dyDescent="0.3">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E243/D243</f>
        <v>1.1263736263736264</v>
      </c>
      <c r="P243" s="8">
        <f>E243/L243</f>
        <v>109.04255319148936</v>
      </c>
      <c r="Q243" t="s">
        <v>8310</v>
      </c>
      <c r="R243" t="s">
        <v>8315</v>
      </c>
      <c r="S243" s="12">
        <f>((((I243/60)/60)/24)+DATE(1970,1,1))</f>
        <v>41994.697962962964</v>
      </c>
      <c r="T243" s="12">
        <f>((((J243/60)/60)/24)+DATE(1970,1,1))</f>
        <v>41949.697962962964</v>
      </c>
    </row>
    <row r="244" spans="1:20" ht="43.2" hidden="1" x14ac:dyDescent="0.3">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E244/D244</f>
        <v>1.1346153846153846</v>
      </c>
      <c r="P244" s="8">
        <f>E244/L244</f>
        <v>73.019801980198025</v>
      </c>
      <c r="Q244" t="s">
        <v>8310</v>
      </c>
      <c r="R244" t="s">
        <v>8315</v>
      </c>
      <c r="S244" s="12">
        <f>((((I244/60)/60)/24)+DATE(1970,1,1))</f>
        <v>40897.492939814816</v>
      </c>
      <c r="T244" s="12">
        <f>((((J244/60)/60)/24)+DATE(1970,1,1))</f>
        <v>40862.492939814816</v>
      </c>
    </row>
    <row r="245" spans="1:20" ht="43.2" hidden="1" x14ac:dyDescent="0.3">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E245/D245</f>
        <v>1.0259199999999999</v>
      </c>
      <c r="P245" s="8">
        <f>E245/L245</f>
        <v>78.195121951219505</v>
      </c>
      <c r="Q245" t="s">
        <v>8310</v>
      </c>
      <c r="R245" t="s">
        <v>8315</v>
      </c>
      <c r="S245" s="12">
        <f>((((I245/60)/60)/24)+DATE(1970,1,1))</f>
        <v>41692.047500000001</v>
      </c>
      <c r="T245" s="12">
        <f>((((J245/60)/60)/24)+DATE(1970,1,1))</f>
        <v>41662.047500000001</v>
      </c>
    </row>
    <row r="246" spans="1:20" ht="57.6" hidden="1" x14ac:dyDescent="0.3">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E246/D246</f>
        <v>1.1375714285714287</v>
      </c>
      <c r="P246" s="8">
        <f>E246/L246</f>
        <v>47.398809523809526</v>
      </c>
      <c r="Q246" t="s">
        <v>8310</v>
      </c>
      <c r="R246" t="s">
        <v>8315</v>
      </c>
      <c r="S246" s="12">
        <f>((((I246/60)/60)/24)+DATE(1970,1,1))</f>
        <v>40253.29583333333</v>
      </c>
      <c r="T246" s="12">
        <f>((((J246/60)/60)/24)+DATE(1970,1,1))</f>
        <v>40213.323599537034</v>
      </c>
    </row>
    <row r="247" spans="1:20" ht="43.2" hidden="1" x14ac:dyDescent="0.3">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E247/D247</f>
        <v>1.0371999999999999</v>
      </c>
      <c r="P247" s="8">
        <f>E247/L247</f>
        <v>54.020833333333336</v>
      </c>
      <c r="Q247" t="s">
        <v>8310</v>
      </c>
      <c r="R247" t="s">
        <v>8315</v>
      </c>
      <c r="S247" s="12">
        <f>((((I247/60)/60)/24)+DATE(1970,1,1))</f>
        <v>41137.053067129629</v>
      </c>
      <c r="T247" s="12">
        <f>((((J247/60)/60)/24)+DATE(1970,1,1))</f>
        <v>41107.053067129629</v>
      </c>
    </row>
    <row r="248" spans="1:20" ht="43.2" hidden="1" x14ac:dyDescent="0.3">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E248/D248</f>
        <v>3.0546000000000002</v>
      </c>
      <c r="P248" s="8">
        <f>E248/L248</f>
        <v>68.488789237668158</v>
      </c>
      <c r="Q248" t="s">
        <v>8310</v>
      </c>
      <c r="R248" t="s">
        <v>8315</v>
      </c>
      <c r="S248" s="12">
        <f>((((I248/60)/60)/24)+DATE(1970,1,1))</f>
        <v>40530.405150462961</v>
      </c>
      <c r="T248" s="12">
        <f>((((J248/60)/60)/24)+DATE(1970,1,1))</f>
        <v>40480.363483796296</v>
      </c>
    </row>
    <row r="249" spans="1:20" ht="57.6" hidden="1" x14ac:dyDescent="0.3">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E249/D249</f>
        <v>1.341</v>
      </c>
      <c r="P249" s="8">
        <f>E249/L249</f>
        <v>108.14516129032258</v>
      </c>
      <c r="Q249" t="s">
        <v>8310</v>
      </c>
      <c r="R249" t="s">
        <v>8315</v>
      </c>
      <c r="S249" s="12">
        <f>((((I249/60)/60)/24)+DATE(1970,1,1))</f>
        <v>40467.152083333334</v>
      </c>
      <c r="T249" s="12">
        <f>((((J249/60)/60)/24)+DATE(1970,1,1))</f>
        <v>40430.604328703703</v>
      </c>
    </row>
    <row r="250" spans="1:20" ht="43.2" hidden="1" x14ac:dyDescent="0.3">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E250/D250</f>
        <v>1.0133294117647058</v>
      </c>
      <c r="P250" s="8">
        <f>E250/L250</f>
        <v>589.95205479452056</v>
      </c>
      <c r="Q250" t="s">
        <v>8310</v>
      </c>
      <c r="R250" t="s">
        <v>8315</v>
      </c>
      <c r="S250" s="12">
        <f>((((I250/60)/60)/24)+DATE(1970,1,1))</f>
        <v>40915.774409722224</v>
      </c>
      <c r="T250" s="12">
        <f>((((J250/60)/60)/24)+DATE(1970,1,1))</f>
        <v>40870.774409722224</v>
      </c>
    </row>
    <row r="251" spans="1:20" ht="57.6" hidden="1" x14ac:dyDescent="0.3">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E251/D251</f>
        <v>1.1292</v>
      </c>
      <c r="P251" s="8">
        <f>E251/L251</f>
        <v>48.051063829787232</v>
      </c>
      <c r="Q251" t="s">
        <v>8310</v>
      </c>
      <c r="R251" t="s">
        <v>8315</v>
      </c>
      <c r="S251" s="12">
        <f>((((I251/60)/60)/24)+DATE(1970,1,1))</f>
        <v>40412.736111111109</v>
      </c>
      <c r="T251" s="12">
        <f>((((J251/60)/60)/24)+DATE(1970,1,1))</f>
        <v>40332.923842592594</v>
      </c>
    </row>
    <row r="252" spans="1:20" ht="43.2" hidden="1" x14ac:dyDescent="0.3">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E252/D252</f>
        <v>1.0558333333333334</v>
      </c>
      <c r="P252" s="8">
        <f>E252/L252</f>
        <v>72.482837528604122</v>
      </c>
      <c r="Q252" t="s">
        <v>8310</v>
      </c>
      <c r="R252" t="s">
        <v>8315</v>
      </c>
      <c r="S252" s="12">
        <f>((((I252/60)/60)/24)+DATE(1970,1,1))</f>
        <v>41431.565868055557</v>
      </c>
      <c r="T252" s="12">
        <f>((((J252/60)/60)/24)+DATE(1970,1,1))</f>
        <v>41401.565868055557</v>
      </c>
    </row>
    <row r="253" spans="1:20" ht="43.2" hidden="1" x14ac:dyDescent="0.3">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E253/D253</f>
        <v>1.2557142857142858</v>
      </c>
      <c r="P253" s="8">
        <f>E253/L253</f>
        <v>57.077922077922075</v>
      </c>
      <c r="Q253" t="s">
        <v>8310</v>
      </c>
      <c r="R253" t="s">
        <v>8315</v>
      </c>
      <c r="S253" s="12">
        <f>((((I253/60)/60)/24)+DATE(1970,1,1))</f>
        <v>41045.791666666664</v>
      </c>
      <c r="T253" s="12">
        <f>((((J253/60)/60)/24)+DATE(1970,1,1))</f>
        <v>41013.787569444445</v>
      </c>
    </row>
    <row r="254" spans="1:20" ht="43.2" hidden="1" x14ac:dyDescent="0.3">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E254/D254</f>
        <v>1.8455999999999999</v>
      </c>
      <c r="P254" s="8">
        <f>E254/L254</f>
        <v>85.444444444444443</v>
      </c>
      <c r="Q254" t="s">
        <v>8310</v>
      </c>
      <c r="R254" t="s">
        <v>8315</v>
      </c>
      <c r="S254" s="12">
        <f>((((I254/60)/60)/24)+DATE(1970,1,1))</f>
        <v>40330.165972222225</v>
      </c>
      <c r="T254" s="12">
        <f>((((J254/60)/60)/24)+DATE(1970,1,1))</f>
        <v>40266.662708333337</v>
      </c>
    </row>
    <row r="255" spans="1:20" ht="57.6" hidden="1" x14ac:dyDescent="0.3">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E255/D255</f>
        <v>1.0073333333333334</v>
      </c>
      <c r="P255" s="8">
        <f>E255/L255</f>
        <v>215.85714285714286</v>
      </c>
      <c r="Q255" t="s">
        <v>8310</v>
      </c>
      <c r="R255" t="s">
        <v>8315</v>
      </c>
      <c r="S255" s="12">
        <f>((((I255/60)/60)/24)+DATE(1970,1,1))</f>
        <v>40954.650868055556</v>
      </c>
      <c r="T255" s="12">
        <f>((((J255/60)/60)/24)+DATE(1970,1,1))</f>
        <v>40924.650868055556</v>
      </c>
    </row>
    <row r="256" spans="1:20" ht="43.2" hidden="1"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E256/D256</f>
        <v>1.1694724999999999</v>
      </c>
      <c r="P256" s="8">
        <f>E256/L256</f>
        <v>89.38643312101911</v>
      </c>
      <c r="Q256" t="s">
        <v>8310</v>
      </c>
      <c r="R256" t="s">
        <v>8315</v>
      </c>
      <c r="S256" s="12">
        <f>((((I256/60)/60)/24)+DATE(1970,1,1))</f>
        <v>42294.083333333328</v>
      </c>
      <c r="T256" s="12">
        <f>((((J256/60)/60)/24)+DATE(1970,1,1))</f>
        <v>42263.952662037031</v>
      </c>
    </row>
    <row r="257" spans="1:20" ht="28.8" hidden="1" x14ac:dyDescent="0.3">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E257/D257</f>
        <v>1.0673325</v>
      </c>
      <c r="P257" s="8">
        <f>E257/L257</f>
        <v>45.418404255319146</v>
      </c>
      <c r="Q257" t="s">
        <v>8310</v>
      </c>
      <c r="R257" t="s">
        <v>8315</v>
      </c>
      <c r="S257" s="12">
        <f>((((I257/60)/60)/24)+DATE(1970,1,1))</f>
        <v>40618.48474537037</v>
      </c>
      <c r="T257" s="12">
        <f>((((J257/60)/60)/24)+DATE(1970,1,1))</f>
        <v>40588.526412037041</v>
      </c>
    </row>
    <row r="258" spans="1:20" ht="43.2" hidden="1" x14ac:dyDescent="0.3">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E258/D258</f>
        <v>1.391</v>
      </c>
      <c r="P258" s="8">
        <f>E258/L258</f>
        <v>65.756363636363631</v>
      </c>
      <c r="Q258" t="s">
        <v>8310</v>
      </c>
      <c r="R258" t="s">
        <v>8315</v>
      </c>
      <c r="S258" s="12">
        <f>((((I258/60)/60)/24)+DATE(1970,1,1))</f>
        <v>41349.769293981481</v>
      </c>
      <c r="T258" s="12">
        <f>((((J258/60)/60)/24)+DATE(1970,1,1))</f>
        <v>41319.769293981481</v>
      </c>
    </row>
    <row r="259" spans="1:20" ht="43.2" hidden="1"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E259/D259</f>
        <v>1.0672648571428571</v>
      </c>
      <c r="P259" s="8">
        <f>E259/L259</f>
        <v>66.70405357142856</v>
      </c>
      <c r="Q259" t="s">
        <v>8310</v>
      </c>
      <c r="R259" t="s">
        <v>8315</v>
      </c>
      <c r="S259" s="12">
        <f>((((I259/60)/60)/24)+DATE(1970,1,1))</f>
        <v>42509.626875000002</v>
      </c>
      <c r="T259" s="12">
        <f>((((J259/60)/60)/24)+DATE(1970,1,1))</f>
        <v>42479.626875000002</v>
      </c>
    </row>
    <row r="260" spans="1:20" ht="43.2" hidden="1" x14ac:dyDescent="0.3">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E260/D260</f>
        <v>1.9114</v>
      </c>
      <c r="P260" s="8">
        <f>E260/L260</f>
        <v>83.345930232558146</v>
      </c>
      <c r="Q260" t="s">
        <v>8310</v>
      </c>
      <c r="R260" t="s">
        <v>8315</v>
      </c>
      <c r="S260" s="12">
        <f>((((I260/60)/60)/24)+DATE(1970,1,1))</f>
        <v>40712.051689814813</v>
      </c>
      <c r="T260" s="12">
        <f>((((J260/60)/60)/24)+DATE(1970,1,1))</f>
        <v>40682.051689814813</v>
      </c>
    </row>
    <row r="261" spans="1:20" ht="57.6" hidden="1"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E261/D261</f>
        <v>1.3193789333333332</v>
      </c>
      <c r="P261" s="8">
        <f>E261/L261</f>
        <v>105.04609341825902</v>
      </c>
      <c r="Q261" t="s">
        <v>8310</v>
      </c>
      <c r="R261" t="s">
        <v>8315</v>
      </c>
      <c r="S261" s="12">
        <f>((((I261/60)/60)/24)+DATE(1970,1,1))</f>
        <v>42102.738067129627</v>
      </c>
      <c r="T261" s="12">
        <f>((((J261/60)/60)/24)+DATE(1970,1,1))</f>
        <v>42072.738067129627</v>
      </c>
    </row>
    <row r="262" spans="1:20" ht="43.2" hidden="1" x14ac:dyDescent="0.3">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E262/D262</f>
        <v>1.0640000000000001</v>
      </c>
      <c r="P262" s="8">
        <f>E262/L262</f>
        <v>120.90909090909091</v>
      </c>
      <c r="Q262" t="s">
        <v>8310</v>
      </c>
      <c r="R262" t="s">
        <v>8315</v>
      </c>
      <c r="S262" s="12">
        <f>((((I262/60)/60)/24)+DATE(1970,1,1))</f>
        <v>40376.415972222225</v>
      </c>
      <c r="T262" s="12">
        <f>((((J262/60)/60)/24)+DATE(1970,1,1))</f>
        <v>40330.755543981482</v>
      </c>
    </row>
    <row r="263" spans="1:20" ht="28.8" hidden="1" x14ac:dyDescent="0.3">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E263/D263</f>
        <v>1.0740000000000001</v>
      </c>
      <c r="P263" s="8">
        <f>E263/L263</f>
        <v>97.63636363636364</v>
      </c>
      <c r="Q263" t="s">
        <v>8310</v>
      </c>
      <c r="R263" t="s">
        <v>8315</v>
      </c>
      <c r="S263" s="12">
        <f>((((I263/60)/60)/24)+DATE(1970,1,1))</f>
        <v>41067.621527777781</v>
      </c>
      <c r="T263" s="12">
        <f>((((J263/60)/60)/24)+DATE(1970,1,1))</f>
        <v>41017.885462962964</v>
      </c>
    </row>
    <row r="264" spans="1:20" ht="28.8" hidden="1" x14ac:dyDescent="0.3">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E264/D264</f>
        <v>2.4</v>
      </c>
      <c r="P264" s="8">
        <f>E264/L264</f>
        <v>41.379310344827587</v>
      </c>
      <c r="Q264" t="s">
        <v>8310</v>
      </c>
      <c r="R264" t="s">
        <v>8315</v>
      </c>
      <c r="S264" s="12">
        <f>((((I264/60)/60)/24)+DATE(1970,1,1))</f>
        <v>40600.24800925926</v>
      </c>
      <c r="T264" s="12">
        <f>((((J264/60)/60)/24)+DATE(1970,1,1))</f>
        <v>40555.24800925926</v>
      </c>
    </row>
    <row r="265" spans="1:20" ht="57.6" hidden="1"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E265/D265</f>
        <v>1.1808107999999999</v>
      </c>
      <c r="P265" s="8">
        <f>E265/L265</f>
        <v>30.654485981308412</v>
      </c>
      <c r="Q265" t="s">
        <v>8310</v>
      </c>
      <c r="R265" t="s">
        <v>8315</v>
      </c>
      <c r="S265" s="12">
        <f>((((I265/60)/60)/24)+DATE(1970,1,1))</f>
        <v>41179.954791666663</v>
      </c>
      <c r="T265" s="12">
        <f>((((J265/60)/60)/24)+DATE(1970,1,1))</f>
        <v>41149.954791666663</v>
      </c>
    </row>
    <row r="266" spans="1:20" ht="57.6" hidden="1" x14ac:dyDescent="0.3">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E266/D266</f>
        <v>1.1819999999999999</v>
      </c>
      <c r="P266" s="8">
        <f>E266/L266</f>
        <v>64.945054945054949</v>
      </c>
      <c r="Q266" t="s">
        <v>8310</v>
      </c>
      <c r="R266" t="s">
        <v>8315</v>
      </c>
      <c r="S266" s="12">
        <f>((((I266/60)/60)/24)+DATE(1970,1,1))</f>
        <v>41040.620312500003</v>
      </c>
      <c r="T266" s="12">
        <f>((((J266/60)/60)/24)+DATE(1970,1,1))</f>
        <v>41010.620312500003</v>
      </c>
    </row>
    <row r="267" spans="1:20" ht="57.6" hidden="1" x14ac:dyDescent="0.3">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E267/D267</f>
        <v>1.111</v>
      </c>
      <c r="P267" s="8">
        <f>E267/L267</f>
        <v>95.775862068965523</v>
      </c>
      <c r="Q267" t="s">
        <v>8310</v>
      </c>
      <c r="R267" t="s">
        <v>8315</v>
      </c>
      <c r="S267" s="12">
        <f>((((I267/60)/60)/24)+DATE(1970,1,1))</f>
        <v>40308.844444444447</v>
      </c>
      <c r="T267" s="12">
        <f>((((J267/60)/60)/24)+DATE(1970,1,1))</f>
        <v>40267.245717592588</v>
      </c>
    </row>
    <row r="268" spans="1:20" ht="57.6" hidden="1" x14ac:dyDescent="0.3">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E268/D268</f>
        <v>1.4550000000000001</v>
      </c>
      <c r="P268" s="8">
        <f>E268/L268</f>
        <v>40.416666666666664</v>
      </c>
      <c r="Q268" t="s">
        <v>8310</v>
      </c>
      <c r="R268" t="s">
        <v>8315</v>
      </c>
      <c r="S268" s="12">
        <f>((((I268/60)/60)/24)+DATE(1970,1,1))</f>
        <v>40291.160416666666</v>
      </c>
      <c r="T268" s="12">
        <f>((((J268/60)/60)/24)+DATE(1970,1,1))</f>
        <v>40205.174849537041</v>
      </c>
    </row>
    <row r="269" spans="1:20" ht="43.2"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E269/D269</f>
        <v>1.3162883248730965</v>
      </c>
      <c r="P269" s="8">
        <f>E269/L269</f>
        <v>78.578424242424248</v>
      </c>
      <c r="Q269" t="s">
        <v>8310</v>
      </c>
      <c r="R269" t="s">
        <v>8315</v>
      </c>
      <c r="S269" s="12">
        <f>((((I269/60)/60)/24)+DATE(1970,1,1))</f>
        <v>41815.452534722222</v>
      </c>
      <c r="T269" s="12">
        <f>((((J269/60)/60)/24)+DATE(1970,1,1))</f>
        <v>41785.452534722222</v>
      </c>
    </row>
    <row r="270" spans="1:20" ht="43.2" hidden="1" x14ac:dyDescent="0.3">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E270/D270</f>
        <v>1.1140000000000001</v>
      </c>
      <c r="P270" s="8">
        <f>E270/L270</f>
        <v>50.18018018018018</v>
      </c>
      <c r="Q270" t="s">
        <v>8310</v>
      </c>
      <c r="R270" t="s">
        <v>8315</v>
      </c>
      <c r="S270" s="12">
        <f>((((I270/60)/60)/24)+DATE(1970,1,1))</f>
        <v>40854.194189814814</v>
      </c>
      <c r="T270" s="12">
        <f>((((J270/60)/60)/24)+DATE(1970,1,1))</f>
        <v>40809.15252314815</v>
      </c>
    </row>
    <row r="271" spans="1:20" ht="43.2" hidden="1"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E271/D271</f>
        <v>1.4723377</v>
      </c>
      <c r="P271" s="8">
        <f>E271/L271</f>
        <v>92.251735588972423</v>
      </c>
      <c r="Q271" t="s">
        <v>8310</v>
      </c>
      <c r="R271" t="s">
        <v>8315</v>
      </c>
      <c r="S271" s="12">
        <f>((((I271/60)/60)/24)+DATE(1970,1,1))</f>
        <v>42788.197013888886</v>
      </c>
      <c r="T271" s="12">
        <f>((((J271/60)/60)/24)+DATE(1970,1,1))</f>
        <v>42758.197013888886</v>
      </c>
    </row>
    <row r="272" spans="1:20" ht="43.2" hidden="1" x14ac:dyDescent="0.3">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E272/D272</f>
        <v>1.5260869565217392</v>
      </c>
      <c r="P272" s="8">
        <f>E272/L272</f>
        <v>57.540983606557376</v>
      </c>
      <c r="Q272" t="s">
        <v>8310</v>
      </c>
      <c r="R272" t="s">
        <v>8315</v>
      </c>
      <c r="S272" s="12">
        <f>((((I272/60)/60)/24)+DATE(1970,1,1))</f>
        <v>40688.166666666664</v>
      </c>
      <c r="T272" s="12">
        <f>((((J272/60)/60)/24)+DATE(1970,1,1))</f>
        <v>40637.866550925923</v>
      </c>
    </row>
    <row r="273" spans="1:20" ht="43.2" hidden="1" x14ac:dyDescent="0.3">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E273/D273</f>
        <v>1.0468</v>
      </c>
      <c r="P273" s="8">
        <f>E273/L273</f>
        <v>109.42160278745645</v>
      </c>
      <c r="Q273" t="s">
        <v>8310</v>
      </c>
      <c r="R273" t="s">
        <v>8315</v>
      </c>
      <c r="S273" s="12">
        <f>((((I273/60)/60)/24)+DATE(1970,1,1))</f>
        <v>41641.333333333336</v>
      </c>
      <c r="T273" s="12">
        <f>((((J273/60)/60)/24)+DATE(1970,1,1))</f>
        <v>41612.10024305556</v>
      </c>
    </row>
    <row r="274" spans="1:20" ht="43.2" hidden="1" x14ac:dyDescent="0.3">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E274/D274</f>
        <v>1.7743366666666667</v>
      </c>
      <c r="P274" s="8">
        <f>E274/L274</f>
        <v>81.892461538461546</v>
      </c>
      <c r="Q274" t="s">
        <v>8310</v>
      </c>
      <c r="R274" t="s">
        <v>8315</v>
      </c>
      <c r="S274" s="12">
        <f>((((I274/60)/60)/24)+DATE(1970,1,1))</f>
        <v>40296.78402777778</v>
      </c>
      <c r="T274" s="12">
        <f>((((J274/60)/60)/24)+DATE(1970,1,1))</f>
        <v>40235.900358796294</v>
      </c>
    </row>
    <row r="275" spans="1:20" ht="43.2" hidden="1" x14ac:dyDescent="0.3">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E275/D275</f>
        <v>1.077758</v>
      </c>
      <c r="P275" s="8">
        <f>E275/L275</f>
        <v>45.667711864406776</v>
      </c>
      <c r="Q275" t="s">
        <v>8310</v>
      </c>
      <c r="R275" t="s">
        <v>8315</v>
      </c>
      <c r="S275" s="12">
        <f>((((I275/60)/60)/24)+DATE(1970,1,1))</f>
        <v>40727.498449074075</v>
      </c>
      <c r="T275" s="12">
        <f>((((J275/60)/60)/24)+DATE(1970,1,1))</f>
        <v>40697.498449074075</v>
      </c>
    </row>
    <row r="276" spans="1:20" ht="43.2" hidden="1" x14ac:dyDescent="0.3">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E276/D276</f>
        <v>1.56</v>
      </c>
      <c r="P276" s="8">
        <f>E276/L276</f>
        <v>55.221238938053098</v>
      </c>
      <c r="Q276" t="s">
        <v>8310</v>
      </c>
      <c r="R276" t="s">
        <v>8315</v>
      </c>
      <c r="S276" s="12">
        <f>((((I276/60)/60)/24)+DATE(1970,1,1))</f>
        <v>41004.290972222225</v>
      </c>
      <c r="T276" s="12">
        <f>((((J276/60)/60)/24)+DATE(1970,1,1))</f>
        <v>40969.912372685183</v>
      </c>
    </row>
    <row r="277" spans="1:20" ht="43.2" hidden="1" x14ac:dyDescent="0.3">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E277/D277</f>
        <v>1.08395</v>
      </c>
      <c r="P277" s="8">
        <f>E277/L277</f>
        <v>65.298192771084331</v>
      </c>
      <c r="Q277" t="s">
        <v>8310</v>
      </c>
      <c r="R277" t="s">
        <v>8315</v>
      </c>
      <c r="S277" s="12">
        <f>((((I277/60)/60)/24)+DATE(1970,1,1))</f>
        <v>41223.073680555557</v>
      </c>
      <c r="T277" s="12">
        <f>((((J277/60)/60)/24)+DATE(1970,1,1))</f>
        <v>41193.032013888893</v>
      </c>
    </row>
    <row r="278" spans="1:20" ht="43.2" hidden="1" x14ac:dyDescent="0.3">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E278/D278</f>
        <v>1.476</v>
      </c>
      <c r="P278" s="8">
        <f>E278/L278</f>
        <v>95.225806451612897</v>
      </c>
      <c r="Q278" t="s">
        <v>8310</v>
      </c>
      <c r="R278" t="s">
        <v>8315</v>
      </c>
      <c r="S278" s="12">
        <f>((((I278/60)/60)/24)+DATE(1970,1,1))</f>
        <v>41027.040208333332</v>
      </c>
      <c r="T278" s="12">
        <f>((((J278/60)/60)/24)+DATE(1970,1,1))</f>
        <v>40967.081874999996</v>
      </c>
    </row>
    <row r="279" spans="1:20" ht="43.2" hidden="1" x14ac:dyDescent="0.3">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E279/D279</f>
        <v>1.1038153846153846</v>
      </c>
      <c r="P279" s="8">
        <f>E279/L279</f>
        <v>75.444794952681391</v>
      </c>
      <c r="Q279" t="s">
        <v>8310</v>
      </c>
      <c r="R279" t="s">
        <v>8315</v>
      </c>
      <c r="S279" s="12">
        <f>((((I279/60)/60)/24)+DATE(1970,1,1))</f>
        <v>42147.891423611116</v>
      </c>
      <c r="T279" s="12">
        <f>((((J279/60)/60)/24)+DATE(1970,1,1))</f>
        <v>42117.891423611116</v>
      </c>
    </row>
    <row r="280" spans="1:20" ht="28.8" hidden="1" x14ac:dyDescent="0.3">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E280/D280</f>
        <v>1.5034814814814814</v>
      </c>
      <c r="P280" s="8">
        <f>E280/L280</f>
        <v>97.816867469879512</v>
      </c>
      <c r="Q280" t="s">
        <v>8310</v>
      </c>
      <c r="R280" t="s">
        <v>8315</v>
      </c>
      <c r="S280" s="12">
        <f>((((I280/60)/60)/24)+DATE(1970,1,1))</f>
        <v>41194.040960648148</v>
      </c>
      <c r="T280" s="12">
        <f>((((J280/60)/60)/24)+DATE(1970,1,1))</f>
        <v>41164.040960648148</v>
      </c>
    </row>
    <row r="281" spans="1:20" ht="43.2" hidden="1"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E281/D281</f>
        <v>1.5731829411764706</v>
      </c>
      <c r="P281" s="8">
        <f>E281/L281</f>
        <v>87.685606557377056</v>
      </c>
      <c r="Q281" t="s">
        <v>8310</v>
      </c>
      <c r="R281" t="s">
        <v>8315</v>
      </c>
      <c r="S281" s="12">
        <f>((((I281/60)/60)/24)+DATE(1970,1,1))</f>
        <v>42793.084027777775</v>
      </c>
      <c r="T281" s="12">
        <f>((((J281/60)/60)/24)+DATE(1970,1,1))</f>
        <v>42759.244166666671</v>
      </c>
    </row>
    <row r="282" spans="1:20" ht="43.2" hidden="1"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E282/D282</f>
        <v>1.5614399999999999</v>
      </c>
      <c r="P282" s="8">
        <f>E282/L282</f>
        <v>54.748948106591868</v>
      </c>
      <c r="Q282" t="s">
        <v>8310</v>
      </c>
      <c r="R282" t="s">
        <v>8315</v>
      </c>
      <c r="S282" s="12">
        <f>((((I282/60)/60)/24)+DATE(1970,1,1))</f>
        <v>41789.590682870366</v>
      </c>
      <c r="T282" s="12">
        <f>((((J282/60)/60)/24)+DATE(1970,1,1))</f>
        <v>41744.590682870366</v>
      </c>
    </row>
    <row r="283" spans="1:20" ht="43.2" hidden="1" x14ac:dyDescent="0.3">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E283/D283</f>
        <v>1.2058763636363636</v>
      </c>
      <c r="P283" s="8">
        <f>E283/L283</f>
        <v>83.953417721518989</v>
      </c>
      <c r="Q283" t="s">
        <v>8310</v>
      </c>
      <c r="R283" t="s">
        <v>8315</v>
      </c>
      <c r="S283" s="12">
        <f>((((I283/60)/60)/24)+DATE(1970,1,1))</f>
        <v>40035.80972222222</v>
      </c>
      <c r="T283" s="12">
        <f>((((J283/60)/60)/24)+DATE(1970,1,1))</f>
        <v>39950.163344907407</v>
      </c>
    </row>
    <row r="284" spans="1:20" ht="43.2" hidden="1" x14ac:dyDescent="0.3">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E284/D284</f>
        <v>1.0118888888888888</v>
      </c>
      <c r="P284" s="8">
        <f>E284/L284</f>
        <v>254.38547486033519</v>
      </c>
      <c r="Q284" t="s">
        <v>8310</v>
      </c>
      <c r="R284" t="s">
        <v>8315</v>
      </c>
      <c r="S284" s="12">
        <f>((((I284/60)/60)/24)+DATE(1970,1,1))</f>
        <v>40231.916666666664</v>
      </c>
      <c r="T284" s="12">
        <f>((((J284/60)/60)/24)+DATE(1970,1,1))</f>
        <v>40194.920046296298</v>
      </c>
    </row>
    <row r="285" spans="1:20" ht="28.8" hidden="1"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E285/D285</f>
        <v>1.142725</v>
      </c>
      <c r="P285" s="8">
        <f>E285/L285</f>
        <v>101.8269801980198</v>
      </c>
      <c r="Q285" t="s">
        <v>8310</v>
      </c>
      <c r="R285" t="s">
        <v>8315</v>
      </c>
      <c r="S285" s="12">
        <f>((((I285/60)/60)/24)+DATE(1970,1,1))</f>
        <v>40695.207638888889</v>
      </c>
      <c r="T285" s="12">
        <f>((((J285/60)/60)/24)+DATE(1970,1,1))</f>
        <v>40675.71</v>
      </c>
    </row>
    <row r="286" spans="1:20" ht="43.2" hidden="1"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E286/D286</f>
        <v>1.0462615</v>
      </c>
      <c r="P286" s="8">
        <f>E286/L286</f>
        <v>55.066394736842106</v>
      </c>
      <c r="Q286" t="s">
        <v>8310</v>
      </c>
      <c r="R286" t="s">
        <v>8315</v>
      </c>
      <c r="S286" s="12">
        <f>((((I286/60)/60)/24)+DATE(1970,1,1))</f>
        <v>40929.738194444442</v>
      </c>
      <c r="T286" s="12">
        <f>((((J286/60)/60)/24)+DATE(1970,1,1))</f>
        <v>40904.738194444442</v>
      </c>
    </row>
    <row r="287" spans="1:20" ht="43.2" hidden="1"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E287/D287</f>
        <v>2.2882507142857142</v>
      </c>
      <c r="P287" s="8">
        <f>E287/L287</f>
        <v>56.901438721136763</v>
      </c>
      <c r="Q287" t="s">
        <v>8310</v>
      </c>
      <c r="R287" t="s">
        <v>8315</v>
      </c>
      <c r="S287" s="12">
        <f>((((I287/60)/60)/24)+DATE(1970,1,1))</f>
        <v>41536.756111111114</v>
      </c>
      <c r="T287" s="12">
        <f>((((J287/60)/60)/24)+DATE(1970,1,1))</f>
        <v>41506.756111111114</v>
      </c>
    </row>
    <row r="288" spans="1:20" ht="43.2" hidden="1" x14ac:dyDescent="0.3">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E288/D288</f>
        <v>1.0915333333333332</v>
      </c>
      <c r="P288" s="8">
        <f>E288/L288</f>
        <v>121.28148148148148</v>
      </c>
      <c r="Q288" t="s">
        <v>8310</v>
      </c>
      <c r="R288" t="s">
        <v>8315</v>
      </c>
      <c r="S288" s="12">
        <f>((((I288/60)/60)/24)+DATE(1970,1,1))</f>
        <v>41358.774583333332</v>
      </c>
      <c r="T288" s="12">
        <f>((((J288/60)/60)/24)+DATE(1970,1,1))</f>
        <v>41313.816249999996</v>
      </c>
    </row>
    <row r="289" spans="1:20" ht="28.8" hidden="1" x14ac:dyDescent="0.3">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E289/D289</f>
        <v>1.7629999999999999</v>
      </c>
      <c r="P289" s="8">
        <f>E289/L289</f>
        <v>91.189655172413794</v>
      </c>
      <c r="Q289" t="s">
        <v>8310</v>
      </c>
      <c r="R289" t="s">
        <v>8315</v>
      </c>
      <c r="S289" s="12">
        <f>((((I289/60)/60)/24)+DATE(1970,1,1))</f>
        <v>41215.166666666664</v>
      </c>
      <c r="T289" s="12">
        <f>((((J289/60)/60)/24)+DATE(1970,1,1))</f>
        <v>41184.277986111112</v>
      </c>
    </row>
    <row r="290" spans="1:20" ht="57.6" hidden="1"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E290/D290</f>
        <v>1.0321061999999999</v>
      </c>
      <c r="P290" s="8">
        <f>E290/L290</f>
        <v>115.44812080536913</v>
      </c>
      <c r="Q290" t="s">
        <v>8310</v>
      </c>
      <c r="R290" t="s">
        <v>8315</v>
      </c>
      <c r="S290" s="12">
        <f>((((I290/60)/60)/24)+DATE(1970,1,1))</f>
        <v>41086.168900462959</v>
      </c>
      <c r="T290" s="12">
        <f>((((J290/60)/60)/24)+DATE(1970,1,1))</f>
        <v>41051.168900462959</v>
      </c>
    </row>
    <row r="291" spans="1:20" ht="43.2" x14ac:dyDescent="0.3">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E291/D291</f>
        <v>1.0482</v>
      </c>
      <c r="P291" s="8">
        <f>E291/L291</f>
        <v>67.771551724137936</v>
      </c>
      <c r="Q291" t="s">
        <v>8310</v>
      </c>
      <c r="R291" t="s">
        <v>8315</v>
      </c>
      <c r="S291" s="12">
        <f>((((I291/60)/60)/24)+DATE(1970,1,1))</f>
        <v>41580.456412037034</v>
      </c>
      <c r="T291" s="12">
        <f>((((J291/60)/60)/24)+DATE(1970,1,1))</f>
        <v>41550.456412037034</v>
      </c>
    </row>
    <row r="292" spans="1:20" ht="28.8" hidden="1" x14ac:dyDescent="0.3">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E292/D292</f>
        <v>1.0668444444444445</v>
      </c>
      <c r="P292" s="8">
        <f>E292/L292</f>
        <v>28.576190476190476</v>
      </c>
      <c r="Q292" t="s">
        <v>8310</v>
      </c>
      <c r="R292" t="s">
        <v>8315</v>
      </c>
      <c r="S292" s="12">
        <f>((((I292/60)/60)/24)+DATE(1970,1,1))</f>
        <v>40576.332638888889</v>
      </c>
      <c r="T292" s="12">
        <f>((((J292/60)/60)/24)+DATE(1970,1,1))</f>
        <v>40526.36917824074</v>
      </c>
    </row>
    <row r="293" spans="1:20" ht="43.2" hidden="1" x14ac:dyDescent="0.3">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E293/D293</f>
        <v>1.2001999999999999</v>
      </c>
      <c r="P293" s="8">
        <f>E293/L293</f>
        <v>46.8828125</v>
      </c>
      <c r="Q293" t="s">
        <v>8310</v>
      </c>
      <c r="R293" t="s">
        <v>8315</v>
      </c>
      <c r="S293" s="12">
        <f>((((I293/60)/60)/24)+DATE(1970,1,1))</f>
        <v>41395.000694444447</v>
      </c>
      <c r="T293" s="12">
        <f>((((J293/60)/60)/24)+DATE(1970,1,1))</f>
        <v>41376.769050925926</v>
      </c>
    </row>
    <row r="294" spans="1:20" ht="57.6" hidden="1"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E294/D294</f>
        <v>1.0150693333333334</v>
      </c>
      <c r="P294" s="8">
        <f>E294/L294</f>
        <v>154.42231237322514</v>
      </c>
      <c r="Q294" t="s">
        <v>8310</v>
      </c>
      <c r="R294" t="s">
        <v>8315</v>
      </c>
      <c r="S294" s="12">
        <f>((((I294/60)/60)/24)+DATE(1970,1,1))</f>
        <v>40845.165972222225</v>
      </c>
      <c r="T294" s="12">
        <f>((((J294/60)/60)/24)+DATE(1970,1,1))</f>
        <v>40812.803229166668</v>
      </c>
    </row>
    <row r="295" spans="1:20" ht="43.2" hidden="1" x14ac:dyDescent="0.3">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E295/D295</f>
        <v>1.0138461538461538</v>
      </c>
      <c r="P295" s="8">
        <f>E295/L295</f>
        <v>201.22137404580153</v>
      </c>
      <c r="Q295" t="s">
        <v>8310</v>
      </c>
      <c r="R295" t="s">
        <v>8315</v>
      </c>
      <c r="S295" s="12">
        <f>((((I295/60)/60)/24)+DATE(1970,1,1))</f>
        <v>41749.667986111112</v>
      </c>
      <c r="T295" s="12">
        <f>((((J295/60)/60)/24)+DATE(1970,1,1))</f>
        <v>41719.667986111112</v>
      </c>
    </row>
    <row r="296" spans="1:20" ht="72" hidden="1" x14ac:dyDescent="0.3">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E296/D296</f>
        <v>1</v>
      </c>
      <c r="P296" s="8">
        <f>E296/L296</f>
        <v>100</v>
      </c>
      <c r="Q296" t="s">
        <v>8310</v>
      </c>
      <c r="R296" t="s">
        <v>8315</v>
      </c>
      <c r="S296" s="12">
        <f>((((I296/60)/60)/24)+DATE(1970,1,1))</f>
        <v>40378.666666666664</v>
      </c>
      <c r="T296" s="12">
        <f>((((J296/60)/60)/24)+DATE(1970,1,1))</f>
        <v>40343.084421296298</v>
      </c>
    </row>
    <row r="297" spans="1:20" ht="43.2" hidden="1"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E297/D297</f>
        <v>1.3310911999999999</v>
      </c>
      <c r="P297" s="8">
        <f>E297/L297</f>
        <v>100.08204511278196</v>
      </c>
      <c r="Q297" t="s">
        <v>8310</v>
      </c>
      <c r="R297" t="s">
        <v>8315</v>
      </c>
      <c r="S297" s="12">
        <f>((((I297/60)/60)/24)+DATE(1970,1,1))</f>
        <v>41579</v>
      </c>
      <c r="T297" s="12">
        <f>((((J297/60)/60)/24)+DATE(1970,1,1))</f>
        <v>41519.004733796297</v>
      </c>
    </row>
    <row r="298" spans="1:20" ht="43.2" hidden="1"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E298/D298</f>
        <v>1.187262</v>
      </c>
      <c r="P298" s="8">
        <f>E298/L298</f>
        <v>230.08953488372092</v>
      </c>
      <c r="Q298" t="s">
        <v>8310</v>
      </c>
      <c r="R298" t="s">
        <v>8315</v>
      </c>
      <c r="S298" s="12">
        <f>((((I298/60)/60)/24)+DATE(1970,1,1))</f>
        <v>41159.475497685184</v>
      </c>
      <c r="T298" s="12">
        <f>((((J298/60)/60)/24)+DATE(1970,1,1))</f>
        <v>41134.475497685184</v>
      </c>
    </row>
    <row r="299" spans="1:20" ht="43.2" hidden="1" x14ac:dyDescent="0.3">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E299/D299</f>
        <v>1.0064</v>
      </c>
      <c r="P299" s="8">
        <f>E299/L299</f>
        <v>141.74647887323943</v>
      </c>
      <c r="Q299" t="s">
        <v>8310</v>
      </c>
      <c r="R299" t="s">
        <v>8315</v>
      </c>
      <c r="S299" s="12">
        <f>((((I299/60)/60)/24)+DATE(1970,1,1))</f>
        <v>42125.165972222225</v>
      </c>
      <c r="T299" s="12">
        <f>((((J299/60)/60)/24)+DATE(1970,1,1))</f>
        <v>42089.72802083334</v>
      </c>
    </row>
    <row r="300" spans="1:20" ht="28.8" hidden="1"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E300/D300</f>
        <v>1.089324126984127</v>
      </c>
      <c r="P300" s="8">
        <f>E300/L300</f>
        <v>56.344351395730705</v>
      </c>
      <c r="Q300" t="s">
        <v>8310</v>
      </c>
      <c r="R300" t="s">
        <v>8315</v>
      </c>
      <c r="S300" s="12">
        <f>((((I300/60)/60)/24)+DATE(1970,1,1))</f>
        <v>41768.875</v>
      </c>
      <c r="T300" s="12">
        <f>((((J300/60)/60)/24)+DATE(1970,1,1))</f>
        <v>41709.463518518518</v>
      </c>
    </row>
    <row r="301" spans="1:20" ht="57.6" hidden="1"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E301/D301</f>
        <v>1.789525</v>
      </c>
      <c r="P301" s="8">
        <f>E301/L301</f>
        <v>73.341188524590166</v>
      </c>
      <c r="Q301" t="s">
        <v>8310</v>
      </c>
      <c r="R301" t="s">
        <v>8315</v>
      </c>
      <c r="S301" s="12">
        <f>((((I301/60)/60)/24)+DATE(1970,1,1))</f>
        <v>40499.266898148147</v>
      </c>
      <c r="T301" s="12">
        <f>((((J301/60)/60)/24)+DATE(1970,1,1))</f>
        <v>40469.225231481483</v>
      </c>
    </row>
    <row r="302" spans="1:20" ht="43.2" hidden="1"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E302/D302</f>
        <v>1.0172264</v>
      </c>
      <c r="P302" s="8">
        <f>E302/L302</f>
        <v>85.337785234899329</v>
      </c>
      <c r="Q302" t="s">
        <v>8310</v>
      </c>
      <c r="R302" t="s">
        <v>8315</v>
      </c>
      <c r="S302" s="12">
        <f>((((I302/60)/60)/24)+DATE(1970,1,1))</f>
        <v>40657.959930555553</v>
      </c>
      <c r="T302" s="12">
        <f>((((J302/60)/60)/24)+DATE(1970,1,1))</f>
        <v>40626.959930555553</v>
      </c>
    </row>
    <row r="303" spans="1:20" ht="43.2" hidden="1"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E303/D303</f>
        <v>1.1873499999999999</v>
      </c>
      <c r="P303" s="8">
        <f>E303/L303</f>
        <v>61.496215139442228</v>
      </c>
      <c r="Q303" t="s">
        <v>8310</v>
      </c>
      <c r="R303" t="s">
        <v>8315</v>
      </c>
      <c r="S303" s="12">
        <f>((((I303/60)/60)/24)+DATE(1970,1,1))</f>
        <v>41352.696006944447</v>
      </c>
      <c r="T303" s="12">
        <f>((((J303/60)/60)/24)+DATE(1970,1,1))</f>
        <v>41312.737673611111</v>
      </c>
    </row>
    <row r="304" spans="1:20" ht="57.6" hidden="1" x14ac:dyDescent="0.3">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E304/D304</f>
        <v>1.0045999999999999</v>
      </c>
      <c r="P304" s="8">
        <f>E304/L304</f>
        <v>93.018518518518519</v>
      </c>
      <c r="Q304" t="s">
        <v>8310</v>
      </c>
      <c r="R304" t="s">
        <v>8315</v>
      </c>
      <c r="S304" s="12">
        <f>((((I304/60)/60)/24)+DATE(1970,1,1))</f>
        <v>40963.856921296298</v>
      </c>
      <c r="T304" s="12">
        <f>((((J304/60)/60)/24)+DATE(1970,1,1))</f>
        <v>40933.856921296298</v>
      </c>
    </row>
    <row r="305" spans="1:20" ht="43.2" hidden="1" x14ac:dyDescent="0.3">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E305/D305</f>
        <v>1.3746666666666667</v>
      </c>
      <c r="P305" s="8">
        <f>E305/L305</f>
        <v>50.292682926829265</v>
      </c>
      <c r="Q305" t="s">
        <v>8310</v>
      </c>
      <c r="R305" t="s">
        <v>8315</v>
      </c>
      <c r="S305" s="12">
        <f>((((I305/60)/60)/24)+DATE(1970,1,1))</f>
        <v>41062.071134259262</v>
      </c>
      <c r="T305" s="12">
        <f>((((J305/60)/60)/24)+DATE(1970,1,1))</f>
        <v>41032.071134259262</v>
      </c>
    </row>
    <row r="306" spans="1:20" ht="28.8" hidden="1" x14ac:dyDescent="0.3">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E306/D306</f>
        <v>2.3164705882352941</v>
      </c>
      <c r="P306" s="8">
        <f>E306/L306</f>
        <v>106.43243243243244</v>
      </c>
      <c r="Q306" t="s">
        <v>8310</v>
      </c>
      <c r="R306" t="s">
        <v>8315</v>
      </c>
      <c r="S306" s="12">
        <f>((((I306/60)/60)/24)+DATE(1970,1,1))</f>
        <v>41153.083333333336</v>
      </c>
      <c r="T306" s="12">
        <f>((((J306/60)/60)/24)+DATE(1970,1,1))</f>
        <v>41114.094872685186</v>
      </c>
    </row>
    <row r="307" spans="1:20" ht="43.2" hidden="1" x14ac:dyDescent="0.3">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E307/D307</f>
        <v>1.3033333333333332</v>
      </c>
      <c r="P307" s="8">
        <f>E307/L307</f>
        <v>51.719576719576722</v>
      </c>
      <c r="Q307" t="s">
        <v>8310</v>
      </c>
      <c r="R307" t="s">
        <v>8315</v>
      </c>
      <c r="S307" s="12">
        <f>((((I307/60)/60)/24)+DATE(1970,1,1))</f>
        <v>40978.630196759259</v>
      </c>
      <c r="T307" s="12">
        <f>((((J307/60)/60)/24)+DATE(1970,1,1))</f>
        <v>40948.630196759259</v>
      </c>
    </row>
    <row r="308" spans="1:20" ht="28.8" hidden="1" x14ac:dyDescent="0.3">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E308/D308</f>
        <v>2.9289999999999998</v>
      </c>
      <c r="P308" s="8">
        <f>E308/L308</f>
        <v>36.612499999999997</v>
      </c>
      <c r="Q308" t="s">
        <v>8310</v>
      </c>
      <c r="R308" t="s">
        <v>8315</v>
      </c>
      <c r="S308" s="12">
        <f>((((I308/60)/60)/24)+DATE(1970,1,1))</f>
        <v>41353.795520833337</v>
      </c>
      <c r="T308" s="12">
        <f>((((J308/60)/60)/24)+DATE(1970,1,1))</f>
        <v>41333.837187500001</v>
      </c>
    </row>
    <row r="309" spans="1:20" hidden="1" x14ac:dyDescent="0.3">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E309/D309</f>
        <v>1.1131818181818183</v>
      </c>
      <c r="P309" s="8">
        <f>E309/L309</f>
        <v>42.517361111111114</v>
      </c>
      <c r="Q309" t="s">
        <v>8310</v>
      </c>
      <c r="R309" t="s">
        <v>8315</v>
      </c>
      <c r="S309" s="12">
        <f>((((I309/60)/60)/24)+DATE(1970,1,1))</f>
        <v>41312.944456018515</v>
      </c>
      <c r="T309" s="12">
        <f>((((J309/60)/60)/24)+DATE(1970,1,1))</f>
        <v>41282.944456018515</v>
      </c>
    </row>
    <row r="310" spans="1:20" ht="43.2" hidden="1" x14ac:dyDescent="0.3">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E310/D310</f>
        <v>1.0556666666666668</v>
      </c>
      <c r="P310" s="8">
        <f>E310/L310</f>
        <v>62.712871287128714</v>
      </c>
      <c r="Q310" t="s">
        <v>8310</v>
      </c>
      <c r="R310" t="s">
        <v>8315</v>
      </c>
      <c r="S310" s="12">
        <f>((((I310/60)/60)/24)+DATE(1970,1,1))</f>
        <v>40612.694560185184</v>
      </c>
      <c r="T310" s="12">
        <f>((((J310/60)/60)/24)+DATE(1970,1,1))</f>
        <v>40567.694560185184</v>
      </c>
    </row>
    <row r="311" spans="1:20" ht="43.2" hidden="1" x14ac:dyDescent="0.3">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E311/D311</f>
        <v>1.1894444444444445</v>
      </c>
      <c r="P311" s="8">
        <f>E311/L311</f>
        <v>89.957983193277315</v>
      </c>
      <c r="Q311" t="s">
        <v>8310</v>
      </c>
      <c r="R311" t="s">
        <v>8315</v>
      </c>
      <c r="S311" s="12">
        <f>((((I311/60)/60)/24)+DATE(1970,1,1))</f>
        <v>41155.751550925925</v>
      </c>
      <c r="T311" s="12">
        <f>((((J311/60)/60)/24)+DATE(1970,1,1))</f>
        <v>41134.751550925925</v>
      </c>
    </row>
    <row r="312" spans="1:20" ht="43.2" hidden="1" x14ac:dyDescent="0.3">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E312/D312</f>
        <v>1.04129</v>
      </c>
      <c r="P312" s="8">
        <f>E312/L312</f>
        <v>28.924722222222222</v>
      </c>
      <c r="Q312" t="s">
        <v>8310</v>
      </c>
      <c r="R312" t="s">
        <v>8315</v>
      </c>
      <c r="S312" s="12">
        <f>((((I312/60)/60)/24)+DATE(1970,1,1))</f>
        <v>40836.083333333336</v>
      </c>
      <c r="T312" s="12">
        <f>((((J312/60)/60)/24)+DATE(1970,1,1))</f>
        <v>40821.183136574073</v>
      </c>
    </row>
    <row r="313" spans="1:20" ht="43.2" hidden="1"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E313/D313</f>
        <v>1.0410165</v>
      </c>
      <c r="P313" s="8">
        <f>E313/L313</f>
        <v>138.8022</v>
      </c>
      <c r="Q313" t="s">
        <v>8310</v>
      </c>
      <c r="R313" t="s">
        <v>8315</v>
      </c>
      <c r="S313" s="12">
        <f>((((I313/60)/60)/24)+DATE(1970,1,1))</f>
        <v>40909.332638888889</v>
      </c>
      <c r="T313" s="12">
        <f>((((J313/60)/60)/24)+DATE(1970,1,1))</f>
        <v>40868.219814814816</v>
      </c>
    </row>
    <row r="314" spans="1:20" ht="57.6" hidden="1" x14ac:dyDescent="0.3">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E314/D314</f>
        <v>1.1187499999999999</v>
      </c>
      <c r="P314" s="8">
        <f>E314/L314</f>
        <v>61.301369863013697</v>
      </c>
      <c r="Q314" t="s">
        <v>8310</v>
      </c>
      <c r="R314" t="s">
        <v>8315</v>
      </c>
      <c r="S314" s="12">
        <f>((((I314/60)/60)/24)+DATE(1970,1,1))</f>
        <v>41378.877685185187</v>
      </c>
      <c r="T314" s="12">
        <f>((((J314/60)/60)/24)+DATE(1970,1,1))</f>
        <v>41348.877685185187</v>
      </c>
    </row>
    <row r="315" spans="1:20" ht="57.6" hidden="1" x14ac:dyDescent="0.3">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E315/D315</f>
        <v>1.0473529411764706</v>
      </c>
      <c r="P315" s="8">
        <f>E315/L315</f>
        <v>80.202702702702709</v>
      </c>
      <c r="Q315" t="s">
        <v>8310</v>
      </c>
      <c r="R315" t="s">
        <v>8315</v>
      </c>
      <c r="S315" s="12">
        <f>((((I315/60)/60)/24)+DATE(1970,1,1))</f>
        <v>40401.665972222225</v>
      </c>
      <c r="T315" s="12">
        <f>((((J315/60)/60)/24)+DATE(1970,1,1))</f>
        <v>40357.227939814817</v>
      </c>
    </row>
    <row r="316" spans="1:20" ht="43.2" hidden="1" x14ac:dyDescent="0.3">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E316/D316</f>
        <v>3.8515000000000001</v>
      </c>
      <c r="P316" s="8">
        <f>E316/L316</f>
        <v>32.095833333333331</v>
      </c>
      <c r="Q316" t="s">
        <v>8310</v>
      </c>
      <c r="R316" t="s">
        <v>8315</v>
      </c>
      <c r="S316" s="12">
        <f>((((I316/60)/60)/24)+DATE(1970,1,1))</f>
        <v>41334.833194444444</v>
      </c>
      <c r="T316" s="12">
        <f>((((J316/60)/60)/24)+DATE(1970,1,1))</f>
        <v>41304.833194444444</v>
      </c>
    </row>
    <row r="317" spans="1:20" ht="43.2" hidden="1" x14ac:dyDescent="0.3">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E317/D317</f>
        <v>1.01248</v>
      </c>
      <c r="P317" s="8">
        <f>E317/L317</f>
        <v>200.88888888888889</v>
      </c>
      <c r="Q317" t="s">
        <v>8310</v>
      </c>
      <c r="R317" t="s">
        <v>8315</v>
      </c>
      <c r="S317" s="12">
        <f>((((I317/60)/60)/24)+DATE(1970,1,1))</f>
        <v>41143.77238425926</v>
      </c>
      <c r="T317" s="12">
        <f>((((J317/60)/60)/24)+DATE(1970,1,1))</f>
        <v>41113.77238425926</v>
      </c>
    </row>
    <row r="318" spans="1:20" ht="28.8" hidden="1" x14ac:dyDescent="0.3">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E318/D318</f>
        <v>1.1377333333333333</v>
      </c>
      <c r="P318" s="8">
        <f>E318/L318</f>
        <v>108.01265822784811</v>
      </c>
      <c r="Q318" t="s">
        <v>8310</v>
      </c>
      <c r="R318" t="s">
        <v>8315</v>
      </c>
      <c r="S318" s="12">
        <f>((((I318/60)/60)/24)+DATE(1970,1,1))</f>
        <v>41984.207638888889</v>
      </c>
      <c r="T318" s="12">
        <f>((((J318/60)/60)/24)+DATE(1970,1,1))</f>
        <v>41950.923576388886</v>
      </c>
    </row>
    <row r="319" spans="1:20" ht="43.2" hidden="1" x14ac:dyDescent="0.3">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E319/D319</f>
        <v>1.0080333333333333</v>
      </c>
      <c r="P319" s="8">
        <f>E319/L319</f>
        <v>95.699367088607602</v>
      </c>
      <c r="Q319" t="s">
        <v>8310</v>
      </c>
      <c r="R319" t="s">
        <v>8315</v>
      </c>
      <c r="S319" s="12">
        <f>((((I319/60)/60)/24)+DATE(1970,1,1))</f>
        <v>41619.676886574074</v>
      </c>
      <c r="T319" s="12">
        <f>((((J319/60)/60)/24)+DATE(1970,1,1))</f>
        <v>41589.676886574074</v>
      </c>
    </row>
    <row r="320" spans="1:20" ht="43.2" hidden="1" x14ac:dyDescent="0.3">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E320/D320</f>
        <v>2.8332000000000002</v>
      </c>
      <c r="P320" s="8">
        <f>E320/L320</f>
        <v>49.880281690140848</v>
      </c>
      <c r="Q320" t="s">
        <v>8310</v>
      </c>
      <c r="R320" t="s">
        <v>8315</v>
      </c>
      <c r="S320" s="12">
        <f>((((I320/60)/60)/24)+DATE(1970,1,1))</f>
        <v>41359.997118055559</v>
      </c>
      <c r="T320" s="12">
        <f>((((J320/60)/60)/24)+DATE(1970,1,1))</f>
        <v>41330.038784722223</v>
      </c>
    </row>
    <row r="321" spans="1:20" ht="57.6" hidden="1" x14ac:dyDescent="0.3">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E321/D321</f>
        <v>1.1268</v>
      </c>
      <c r="P321" s="8">
        <f>E321/L321</f>
        <v>110.47058823529412</v>
      </c>
      <c r="Q321" t="s">
        <v>8310</v>
      </c>
      <c r="R321" t="s">
        <v>8315</v>
      </c>
      <c r="S321" s="12">
        <f>((((I321/60)/60)/24)+DATE(1970,1,1))</f>
        <v>40211.332638888889</v>
      </c>
      <c r="T321" s="12">
        <f>((((J321/60)/60)/24)+DATE(1970,1,1))</f>
        <v>40123.83829861111</v>
      </c>
    </row>
    <row r="322" spans="1:20" ht="43.2" x14ac:dyDescent="0.3">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E322/D322</f>
        <v>1.0658000000000001</v>
      </c>
      <c r="P322" s="8">
        <f>E322/L322</f>
        <v>134.91139240506328</v>
      </c>
      <c r="Q322" t="s">
        <v>8310</v>
      </c>
      <c r="R322" t="s">
        <v>8315</v>
      </c>
      <c r="S322" s="12">
        <f>((((I322/60)/60)/24)+DATE(1970,1,1))</f>
        <v>42360.958333333328</v>
      </c>
      <c r="T322" s="12">
        <f>((((J322/60)/60)/24)+DATE(1970,1,1))</f>
        <v>42331.551307870366</v>
      </c>
    </row>
    <row r="323" spans="1:20" ht="43.2" hidden="1" x14ac:dyDescent="0.3">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E323/D323</f>
        <v>1.0266285714285714</v>
      </c>
      <c r="P323" s="8">
        <f>E323/L323</f>
        <v>106.62314540059347</v>
      </c>
      <c r="Q323" t="s">
        <v>8310</v>
      </c>
      <c r="R323" t="s">
        <v>8315</v>
      </c>
      <c r="S323" s="12">
        <f>((((I323/60)/60)/24)+DATE(1970,1,1))</f>
        <v>42682.488263888896</v>
      </c>
      <c r="T323" s="12">
        <f>((((J323/60)/60)/24)+DATE(1970,1,1))</f>
        <v>42647.446597222224</v>
      </c>
    </row>
    <row r="324" spans="1:20" ht="43.2" hidden="1" x14ac:dyDescent="0.3">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E324/D324</f>
        <v>1.0791200000000001</v>
      </c>
      <c r="P324" s="8">
        <f>E324/L324</f>
        <v>145.04301075268816</v>
      </c>
      <c r="Q324" t="s">
        <v>8310</v>
      </c>
      <c r="R324" t="s">
        <v>8315</v>
      </c>
      <c r="S324" s="12">
        <f>((((I324/60)/60)/24)+DATE(1970,1,1))</f>
        <v>42503.57</v>
      </c>
      <c r="T324" s="12">
        <f>((((J324/60)/60)/24)+DATE(1970,1,1))</f>
        <v>42473.57</v>
      </c>
    </row>
    <row r="325" spans="1:20" ht="43.2" hidden="1" x14ac:dyDescent="0.3">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E325/D325</f>
        <v>1.2307407407407407</v>
      </c>
      <c r="P325" s="8">
        <f>E325/L325</f>
        <v>114.58620689655173</v>
      </c>
      <c r="Q325" t="s">
        <v>8310</v>
      </c>
      <c r="R325" t="s">
        <v>8315</v>
      </c>
      <c r="S325" s="12">
        <f>((((I325/60)/60)/24)+DATE(1970,1,1))</f>
        <v>42725.332638888889</v>
      </c>
      <c r="T325" s="12">
        <f>((((J325/60)/60)/24)+DATE(1970,1,1))</f>
        <v>42697.32136574074</v>
      </c>
    </row>
    <row r="326" spans="1:20" ht="43.2" hidden="1" x14ac:dyDescent="0.3">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E326/D326</f>
        <v>1.016</v>
      </c>
      <c r="P326" s="8">
        <f>E326/L326</f>
        <v>105.3170731707317</v>
      </c>
      <c r="Q326" t="s">
        <v>8310</v>
      </c>
      <c r="R326" t="s">
        <v>8315</v>
      </c>
      <c r="S326" s="12">
        <f>((((I326/60)/60)/24)+DATE(1970,1,1))</f>
        <v>42217.626250000001</v>
      </c>
      <c r="T326" s="12">
        <f>((((J326/60)/60)/24)+DATE(1970,1,1))</f>
        <v>42184.626250000001</v>
      </c>
    </row>
    <row r="327" spans="1:20" ht="43.2" hidden="1" x14ac:dyDescent="0.3">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E327/D327</f>
        <v>1.04396</v>
      </c>
      <c r="P327" s="8">
        <f>E327/L327</f>
        <v>70.921195652173907</v>
      </c>
      <c r="Q327" t="s">
        <v>8310</v>
      </c>
      <c r="R327" t="s">
        <v>8315</v>
      </c>
      <c r="S327" s="12">
        <f>((((I327/60)/60)/24)+DATE(1970,1,1))</f>
        <v>42724.187881944439</v>
      </c>
      <c r="T327" s="12">
        <f>((((J327/60)/60)/24)+DATE(1970,1,1))</f>
        <v>42689.187881944439</v>
      </c>
    </row>
    <row r="328" spans="1:20" ht="43.2" hidden="1"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E328/D328</f>
        <v>1.1292973333333334</v>
      </c>
      <c r="P328" s="8">
        <f>E328/L328</f>
        <v>147.17167680278018</v>
      </c>
      <c r="Q328" t="s">
        <v>8310</v>
      </c>
      <c r="R328" t="s">
        <v>8315</v>
      </c>
      <c r="S328" s="12">
        <f>((((I328/60)/60)/24)+DATE(1970,1,1))</f>
        <v>42808.956250000003</v>
      </c>
      <c r="T328" s="12">
        <f>((((J328/60)/60)/24)+DATE(1970,1,1))</f>
        <v>42775.314884259264</v>
      </c>
    </row>
    <row r="329" spans="1:20" ht="43.2" hidden="1" x14ac:dyDescent="0.3">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E329/D329</f>
        <v>1.3640000000000001</v>
      </c>
      <c r="P329" s="8">
        <f>E329/L329</f>
        <v>160.47058823529412</v>
      </c>
      <c r="Q329" t="s">
        <v>8310</v>
      </c>
      <c r="R329" t="s">
        <v>8315</v>
      </c>
      <c r="S329" s="12">
        <f>((((I329/60)/60)/24)+DATE(1970,1,1))</f>
        <v>42085.333333333328</v>
      </c>
      <c r="T329" s="12">
        <f>((((J329/60)/60)/24)+DATE(1970,1,1))</f>
        <v>42058.235289351855</v>
      </c>
    </row>
    <row r="330" spans="1:20" ht="43.2" hidden="1"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E330/D330</f>
        <v>1.036144</v>
      </c>
      <c r="P330" s="8">
        <f>E330/L330</f>
        <v>156.04578313253012</v>
      </c>
      <c r="Q330" t="s">
        <v>8310</v>
      </c>
      <c r="R330" t="s">
        <v>8315</v>
      </c>
      <c r="S330" s="12">
        <f>((((I330/60)/60)/24)+DATE(1970,1,1))</f>
        <v>42309.166666666672</v>
      </c>
      <c r="T330" s="12">
        <f>((((J330/60)/60)/24)+DATE(1970,1,1))</f>
        <v>42278.946620370371</v>
      </c>
    </row>
    <row r="331" spans="1:20" ht="43.2" hidden="1" x14ac:dyDescent="0.3">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E331/D331</f>
        <v>1.0549999999999999</v>
      </c>
      <c r="P331" s="8">
        <f>E331/L331</f>
        <v>63.17365269461078</v>
      </c>
      <c r="Q331" t="s">
        <v>8310</v>
      </c>
      <c r="R331" t="s">
        <v>8315</v>
      </c>
      <c r="S331" s="12">
        <f>((((I331/60)/60)/24)+DATE(1970,1,1))</f>
        <v>42315.166666666672</v>
      </c>
      <c r="T331" s="12">
        <f>((((J331/60)/60)/24)+DATE(1970,1,1))</f>
        <v>42291.46674768519</v>
      </c>
    </row>
    <row r="332" spans="1:20" ht="43.2" hidden="1" x14ac:dyDescent="0.3">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E332/D332</f>
        <v>1.0182857142857142</v>
      </c>
      <c r="P332" s="8">
        <f>E332/L332</f>
        <v>104.82352941176471</v>
      </c>
      <c r="Q332" t="s">
        <v>8310</v>
      </c>
      <c r="R332" t="s">
        <v>8315</v>
      </c>
      <c r="S332" s="12">
        <f>((((I332/60)/60)/24)+DATE(1970,1,1))</f>
        <v>41411.165972222225</v>
      </c>
      <c r="T332" s="12">
        <f>((((J332/60)/60)/24)+DATE(1970,1,1))</f>
        <v>41379.515775462962</v>
      </c>
    </row>
    <row r="333" spans="1:20" ht="43.2" hidden="1" x14ac:dyDescent="0.3">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E333/D333</f>
        <v>1.0660499999999999</v>
      </c>
      <c r="P333" s="8">
        <f>E333/L333</f>
        <v>97.356164383561648</v>
      </c>
      <c r="Q333" t="s">
        <v>8310</v>
      </c>
      <c r="R333" t="s">
        <v>8315</v>
      </c>
      <c r="S333" s="12">
        <f>((((I333/60)/60)/24)+DATE(1970,1,1))</f>
        <v>42538.581412037034</v>
      </c>
      <c r="T333" s="12">
        <f>((((J333/60)/60)/24)+DATE(1970,1,1))</f>
        <v>42507.581412037034</v>
      </c>
    </row>
    <row r="334" spans="1:20" ht="43.2" hidden="1"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E334/D334</f>
        <v>1.13015</v>
      </c>
      <c r="P334" s="8">
        <f>E334/L334</f>
        <v>203.63063063063063</v>
      </c>
      <c r="Q334" t="s">
        <v>8310</v>
      </c>
      <c r="R334" t="s">
        <v>8315</v>
      </c>
      <c r="S334" s="12">
        <f>((((I334/60)/60)/24)+DATE(1970,1,1))</f>
        <v>42305.333333333328</v>
      </c>
      <c r="T334" s="12">
        <f>((((J334/60)/60)/24)+DATE(1970,1,1))</f>
        <v>42263.680289351847</v>
      </c>
    </row>
    <row r="335" spans="1:20" ht="43.2" hidden="1" x14ac:dyDescent="0.3">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E335/D335</f>
        <v>1.252275</v>
      </c>
      <c r="P335" s="8">
        <f>E335/L335</f>
        <v>188.31203007518798</v>
      </c>
      <c r="Q335" t="s">
        <v>8310</v>
      </c>
      <c r="R335" t="s">
        <v>8315</v>
      </c>
      <c r="S335" s="12">
        <f>((((I335/60)/60)/24)+DATE(1970,1,1))</f>
        <v>42467.59480324074</v>
      </c>
      <c r="T335" s="12">
        <f>((((J335/60)/60)/24)+DATE(1970,1,1))</f>
        <v>42437.636469907404</v>
      </c>
    </row>
    <row r="336" spans="1:20" ht="57.6" hidden="1" x14ac:dyDescent="0.3">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E336/D336</f>
        <v>1.0119</v>
      </c>
      <c r="P336" s="8">
        <f>E336/L336</f>
        <v>146.65217391304347</v>
      </c>
      <c r="Q336" t="s">
        <v>8310</v>
      </c>
      <c r="R336" t="s">
        <v>8315</v>
      </c>
      <c r="S336" s="12">
        <f>((((I336/60)/60)/24)+DATE(1970,1,1))</f>
        <v>42139.791666666672</v>
      </c>
      <c r="T336" s="12">
        <f>((((J336/60)/60)/24)+DATE(1970,1,1))</f>
        <v>42101.682372685187</v>
      </c>
    </row>
    <row r="337" spans="1:20" ht="43.2" hidden="1" x14ac:dyDescent="0.3">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E337/D337</f>
        <v>1.0276470588235294</v>
      </c>
      <c r="P337" s="8">
        <f>E337/L337</f>
        <v>109.1875</v>
      </c>
      <c r="Q337" t="s">
        <v>8310</v>
      </c>
      <c r="R337" t="s">
        <v>8315</v>
      </c>
      <c r="S337" s="12">
        <f>((((I337/60)/60)/24)+DATE(1970,1,1))</f>
        <v>42132.916666666672</v>
      </c>
      <c r="T337" s="12">
        <f>((((J337/60)/60)/24)+DATE(1970,1,1))</f>
        <v>42101.737442129626</v>
      </c>
    </row>
    <row r="338" spans="1:20" ht="43.2" hidden="1"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E338/D338</f>
        <v>1.1683911999999999</v>
      </c>
      <c r="P338" s="8">
        <f>E338/L338</f>
        <v>59.249046653144013</v>
      </c>
      <c r="Q338" t="s">
        <v>8310</v>
      </c>
      <c r="R338" t="s">
        <v>8315</v>
      </c>
      <c r="S338" s="12">
        <f>((((I338/60)/60)/24)+DATE(1970,1,1))</f>
        <v>42321.637939814813</v>
      </c>
      <c r="T338" s="12">
        <f>((((J338/60)/60)/24)+DATE(1970,1,1))</f>
        <v>42291.596273148149</v>
      </c>
    </row>
    <row r="339" spans="1:20" ht="43.2" hidden="1" x14ac:dyDescent="0.3">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E339/D339</f>
        <v>1.0116833333333335</v>
      </c>
      <c r="P339" s="8">
        <f>E339/L339</f>
        <v>97.904838709677421</v>
      </c>
      <c r="Q339" t="s">
        <v>8310</v>
      </c>
      <c r="R339" t="s">
        <v>8315</v>
      </c>
      <c r="S339" s="12">
        <f>((((I339/60)/60)/24)+DATE(1970,1,1))</f>
        <v>42077.086898148147</v>
      </c>
      <c r="T339" s="12">
        <f>((((J339/60)/60)/24)+DATE(1970,1,1))</f>
        <v>42047.128564814819</v>
      </c>
    </row>
    <row r="340" spans="1:20" ht="43.2" hidden="1"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E340/D340</f>
        <v>1.1013360000000001</v>
      </c>
      <c r="P340" s="8">
        <f>E340/L340</f>
        <v>70.000169491525426</v>
      </c>
      <c r="Q340" t="s">
        <v>8310</v>
      </c>
      <c r="R340" t="s">
        <v>8315</v>
      </c>
      <c r="S340" s="12">
        <f>((((I340/60)/60)/24)+DATE(1970,1,1))</f>
        <v>42616.041666666672</v>
      </c>
      <c r="T340" s="12">
        <f>((((J340/60)/60)/24)+DATE(1970,1,1))</f>
        <v>42559.755671296298</v>
      </c>
    </row>
    <row r="341" spans="1:20" ht="43.2" hidden="1" x14ac:dyDescent="0.3">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E341/D341</f>
        <v>1.0808333333333333</v>
      </c>
      <c r="P341" s="8">
        <f>E341/L341</f>
        <v>72.865168539325836</v>
      </c>
      <c r="Q341" t="s">
        <v>8310</v>
      </c>
      <c r="R341" t="s">
        <v>8315</v>
      </c>
      <c r="S341" s="12">
        <f>((((I341/60)/60)/24)+DATE(1970,1,1))</f>
        <v>42123.760046296295</v>
      </c>
      <c r="T341" s="12">
        <f>((((J341/60)/60)/24)+DATE(1970,1,1))</f>
        <v>42093.760046296295</v>
      </c>
    </row>
    <row r="342" spans="1:20" ht="43.2" hidden="1" x14ac:dyDescent="0.3">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E342/D342</f>
        <v>1.2502285714285715</v>
      </c>
      <c r="P342" s="8">
        <f>E342/L342</f>
        <v>146.34782608695653</v>
      </c>
      <c r="Q342" t="s">
        <v>8310</v>
      </c>
      <c r="R342" t="s">
        <v>8315</v>
      </c>
      <c r="S342" s="12">
        <f>((((I342/60)/60)/24)+DATE(1970,1,1))</f>
        <v>42802.875</v>
      </c>
      <c r="T342" s="12">
        <f>((((J342/60)/60)/24)+DATE(1970,1,1))</f>
        <v>42772.669062500005</v>
      </c>
    </row>
    <row r="343" spans="1:20" ht="43.2" hidden="1" x14ac:dyDescent="0.3">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E343/D343</f>
        <v>1.0671428571428572</v>
      </c>
      <c r="P343" s="8">
        <f>E343/L343</f>
        <v>67.909090909090907</v>
      </c>
      <c r="Q343" t="s">
        <v>8310</v>
      </c>
      <c r="R343" t="s">
        <v>8315</v>
      </c>
      <c r="S343" s="12">
        <f>((((I343/60)/60)/24)+DATE(1970,1,1))</f>
        <v>41913.165972222225</v>
      </c>
      <c r="T343" s="12">
        <f>((((J343/60)/60)/24)+DATE(1970,1,1))</f>
        <v>41894.879606481481</v>
      </c>
    </row>
    <row r="344" spans="1:20" ht="28.8" hidden="1"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E344/D344</f>
        <v>1.0036639999999999</v>
      </c>
      <c r="P344" s="8">
        <f>E344/L344</f>
        <v>169.85083076923075</v>
      </c>
      <c r="Q344" t="s">
        <v>8310</v>
      </c>
      <c r="R344" t="s">
        <v>8315</v>
      </c>
      <c r="S344" s="12">
        <f>((((I344/60)/60)/24)+DATE(1970,1,1))</f>
        <v>42489.780844907407</v>
      </c>
      <c r="T344" s="12">
        <f>((((J344/60)/60)/24)+DATE(1970,1,1))</f>
        <v>42459.780844907407</v>
      </c>
    </row>
    <row r="345" spans="1:20" ht="43.2" hidden="1"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E345/D345</f>
        <v>1.0202863333333334</v>
      </c>
      <c r="P345" s="8">
        <f>E345/L345</f>
        <v>58.413339694656486</v>
      </c>
      <c r="Q345" t="s">
        <v>8310</v>
      </c>
      <c r="R345" t="s">
        <v>8315</v>
      </c>
      <c r="S345" s="12">
        <f>((((I345/60)/60)/24)+DATE(1970,1,1))</f>
        <v>41957.125</v>
      </c>
      <c r="T345" s="12">
        <f>((((J345/60)/60)/24)+DATE(1970,1,1))</f>
        <v>41926.73778935185</v>
      </c>
    </row>
    <row r="346" spans="1:20" ht="43.2" hidden="1" x14ac:dyDescent="0.3">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E346/D346</f>
        <v>1.0208358208955224</v>
      </c>
      <c r="P346" s="8">
        <f>E346/L346</f>
        <v>119.99298245614035</v>
      </c>
      <c r="Q346" t="s">
        <v>8310</v>
      </c>
      <c r="R346" t="s">
        <v>8315</v>
      </c>
      <c r="S346" s="12">
        <f>((((I346/60)/60)/24)+DATE(1970,1,1))</f>
        <v>42156.097222222219</v>
      </c>
      <c r="T346" s="12">
        <f>((((J346/60)/60)/24)+DATE(1970,1,1))</f>
        <v>42111.970995370371</v>
      </c>
    </row>
    <row r="347" spans="1:20" ht="43.2" hidden="1" x14ac:dyDescent="0.3">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E347/D347</f>
        <v>1.2327586206896552</v>
      </c>
      <c r="P347" s="8">
        <f>E347/L347</f>
        <v>99.860335195530723</v>
      </c>
      <c r="Q347" t="s">
        <v>8310</v>
      </c>
      <c r="R347" t="s">
        <v>8315</v>
      </c>
      <c r="S347" s="12">
        <f>((((I347/60)/60)/24)+DATE(1970,1,1))</f>
        <v>42144.944328703699</v>
      </c>
      <c r="T347" s="12">
        <f>((((J347/60)/60)/24)+DATE(1970,1,1))</f>
        <v>42114.944328703699</v>
      </c>
    </row>
    <row r="348" spans="1:20" ht="43.2" hidden="1"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E348/D348</f>
        <v>1.7028880000000002</v>
      </c>
      <c r="P348" s="8">
        <f>E348/L348</f>
        <v>90.579148936170213</v>
      </c>
      <c r="Q348" t="s">
        <v>8310</v>
      </c>
      <c r="R348" t="s">
        <v>8315</v>
      </c>
      <c r="S348" s="12">
        <f>((((I348/60)/60)/24)+DATE(1970,1,1))</f>
        <v>42291.500243055561</v>
      </c>
      <c r="T348" s="12">
        <f>((((J348/60)/60)/24)+DATE(1970,1,1))</f>
        <v>42261.500243055561</v>
      </c>
    </row>
    <row r="349" spans="1:20" ht="43.2" hidden="1"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E349/D349</f>
        <v>1.1159049999999999</v>
      </c>
      <c r="P349" s="8">
        <f>E349/L349</f>
        <v>117.77361477572559</v>
      </c>
      <c r="Q349" t="s">
        <v>8310</v>
      </c>
      <c r="R349" t="s">
        <v>8315</v>
      </c>
      <c r="S349" s="12">
        <f>((((I349/60)/60)/24)+DATE(1970,1,1))</f>
        <v>42322.537141203706</v>
      </c>
      <c r="T349" s="12">
        <f>((((J349/60)/60)/24)+DATE(1970,1,1))</f>
        <v>42292.495474537034</v>
      </c>
    </row>
    <row r="350" spans="1:20" ht="43.2" hidden="1" x14ac:dyDescent="0.3">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E350/D350</f>
        <v>1.03</v>
      </c>
      <c r="P350" s="8">
        <f>E350/L350</f>
        <v>86.554621848739501</v>
      </c>
      <c r="Q350" t="s">
        <v>8310</v>
      </c>
      <c r="R350" t="s">
        <v>8315</v>
      </c>
      <c r="S350" s="12">
        <f>((((I350/60)/60)/24)+DATE(1970,1,1))</f>
        <v>42237.58699074074</v>
      </c>
      <c r="T350" s="12">
        <f>((((J350/60)/60)/24)+DATE(1970,1,1))</f>
        <v>42207.58699074074</v>
      </c>
    </row>
    <row r="351" spans="1:20" ht="43.2" hidden="1"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E351/D351</f>
        <v>1.0663570159857905</v>
      </c>
      <c r="P351" s="8">
        <f>E351/L351</f>
        <v>71.899281437125751</v>
      </c>
      <c r="Q351" t="s">
        <v>8310</v>
      </c>
      <c r="R351" t="s">
        <v>8315</v>
      </c>
      <c r="S351" s="12">
        <f>((((I351/60)/60)/24)+DATE(1970,1,1))</f>
        <v>42790.498935185184</v>
      </c>
      <c r="T351" s="12">
        <f>((((J351/60)/60)/24)+DATE(1970,1,1))</f>
        <v>42760.498935185184</v>
      </c>
    </row>
    <row r="352" spans="1:20" ht="43.2" hidden="1" x14ac:dyDescent="0.3">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E352/D352</f>
        <v>1.1476</v>
      </c>
      <c r="P352" s="8">
        <f>E352/L352</f>
        <v>129.81900452488688</v>
      </c>
      <c r="Q352" t="s">
        <v>8310</v>
      </c>
      <c r="R352" t="s">
        <v>8315</v>
      </c>
      <c r="S352" s="12">
        <f>((((I352/60)/60)/24)+DATE(1970,1,1))</f>
        <v>42624.165972222225</v>
      </c>
      <c r="T352" s="12">
        <f>((((J352/60)/60)/24)+DATE(1970,1,1))</f>
        <v>42586.066076388888</v>
      </c>
    </row>
    <row r="353" spans="1:20" ht="43.2" hidden="1" x14ac:dyDescent="0.3">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E353/D353</f>
        <v>1.2734117647058822</v>
      </c>
      <c r="P353" s="8">
        <f>E353/L353</f>
        <v>44.912863070539416</v>
      </c>
      <c r="Q353" t="s">
        <v>8310</v>
      </c>
      <c r="R353" t="s">
        <v>8315</v>
      </c>
      <c r="S353" s="12">
        <f>((((I353/60)/60)/24)+DATE(1970,1,1))</f>
        <v>42467.923078703709</v>
      </c>
      <c r="T353" s="12">
        <f>((((J353/60)/60)/24)+DATE(1970,1,1))</f>
        <v>42427.964745370366</v>
      </c>
    </row>
    <row r="354" spans="1:20" ht="43.2" hidden="1" x14ac:dyDescent="0.3">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E354/D354</f>
        <v>1.1656</v>
      </c>
      <c r="P354" s="8">
        <f>E354/L354</f>
        <v>40.755244755244753</v>
      </c>
      <c r="Q354" t="s">
        <v>8310</v>
      </c>
      <c r="R354" t="s">
        <v>8315</v>
      </c>
      <c r="S354" s="12">
        <f>((((I354/60)/60)/24)+DATE(1970,1,1))</f>
        <v>41920.167453703703</v>
      </c>
      <c r="T354" s="12">
        <f>((((J354/60)/60)/24)+DATE(1970,1,1))</f>
        <v>41890.167453703703</v>
      </c>
    </row>
    <row r="355" spans="1:20" ht="43.2" hidden="1"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E355/D355</f>
        <v>1.0861819426615318</v>
      </c>
      <c r="P355" s="8">
        <f>E355/L355</f>
        <v>103.52394779771615</v>
      </c>
      <c r="Q355" t="s">
        <v>8310</v>
      </c>
      <c r="R355" t="s">
        <v>8315</v>
      </c>
      <c r="S355" s="12">
        <f>((((I355/60)/60)/24)+DATE(1970,1,1))</f>
        <v>42327.833553240736</v>
      </c>
      <c r="T355" s="12">
        <f>((((J355/60)/60)/24)+DATE(1970,1,1))</f>
        <v>42297.791886574079</v>
      </c>
    </row>
    <row r="356" spans="1:20" ht="43.2" hidden="1" x14ac:dyDescent="0.3">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E356/D356</f>
        <v>1.0394285714285714</v>
      </c>
      <c r="P356" s="8">
        <f>E356/L356</f>
        <v>125.44827586206897</v>
      </c>
      <c r="Q356" t="s">
        <v>8310</v>
      </c>
      <c r="R356" t="s">
        <v>8315</v>
      </c>
      <c r="S356" s="12">
        <f>((((I356/60)/60)/24)+DATE(1970,1,1))</f>
        <v>42468.786122685182</v>
      </c>
      <c r="T356" s="12">
        <f>((((J356/60)/60)/24)+DATE(1970,1,1))</f>
        <v>42438.827789351853</v>
      </c>
    </row>
    <row r="357" spans="1:20" ht="43.2" hidden="1" x14ac:dyDescent="0.3">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E357/D357</f>
        <v>1.1625714285714286</v>
      </c>
      <c r="P357" s="8">
        <f>E357/L357</f>
        <v>246.60606060606059</v>
      </c>
      <c r="Q357" t="s">
        <v>8310</v>
      </c>
      <c r="R357" t="s">
        <v>8315</v>
      </c>
      <c r="S357" s="12">
        <f>((((I357/60)/60)/24)+DATE(1970,1,1))</f>
        <v>41974.3355787037</v>
      </c>
      <c r="T357" s="12">
        <f>((((J357/60)/60)/24)+DATE(1970,1,1))</f>
        <v>41943.293912037036</v>
      </c>
    </row>
    <row r="358" spans="1:20" ht="43.2" hidden="1" x14ac:dyDescent="0.3">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E358/D358</f>
        <v>1.0269239999999999</v>
      </c>
      <c r="P358" s="8">
        <f>E358/L358</f>
        <v>79.401340206185566</v>
      </c>
      <c r="Q358" t="s">
        <v>8310</v>
      </c>
      <c r="R358" t="s">
        <v>8315</v>
      </c>
      <c r="S358" s="12">
        <f>((((I358/60)/60)/24)+DATE(1970,1,1))</f>
        <v>42445.761493055557</v>
      </c>
      <c r="T358" s="12">
        <f>((((J358/60)/60)/24)+DATE(1970,1,1))</f>
        <v>42415.803159722222</v>
      </c>
    </row>
    <row r="359" spans="1:20" ht="43.2" hidden="1" x14ac:dyDescent="0.3">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E359/D359</f>
        <v>1.74</v>
      </c>
      <c r="P359" s="8">
        <f>E359/L359</f>
        <v>86.138613861386133</v>
      </c>
      <c r="Q359" t="s">
        <v>8310</v>
      </c>
      <c r="R359" t="s">
        <v>8315</v>
      </c>
      <c r="S359" s="12">
        <f>((((I359/60)/60)/24)+DATE(1970,1,1))</f>
        <v>42118.222187499996</v>
      </c>
      <c r="T359" s="12">
        <f>((((J359/60)/60)/24)+DATE(1970,1,1))</f>
        <v>42078.222187499996</v>
      </c>
    </row>
    <row r="360" spans="1:20" ht="43.2" hidden="1" x14ac:dyDescent="0.3">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E360/D360</f>
        <v>1.03088</v>
      </c>
      <c r="P360" s="8">
        <f>E360/L360</f>
        <v>193.04868913857678</v>
      </c>
      <c r="Q360" t="s">
        <v>8310</v>
      </c>
      <c r="R360" t="s">
        <v>8315</v>
      </c>
      <c r="S360" s="12">
        <f>((((I360/60)/60)/24)+DATE(1970,1,1))</f>
        <v>42536.625</v>
      </c>
      <c r="T360" s="12">
        <f>((((J360/60)/60)/24)+DATE(1970,1,1))</f>
        <v>42507.860196759255</v>
      </c>
    </row>
    <row r="361" spans="1:20" ht="43.2" hidden="1" x14ac:dyDescent="0.3">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E361/D361</f>
        <v>1.0485537190082646</v>
      </c>
      <c r="P361" s="8">
        <f>E361/L361</f>
        <v>84.023178807947019</v>
      </c>
      <c r="Q361" t="s">
        <v>8310</v>
      </c>
      <c r="R361" t="s">
        <v>8315</v>
      </c>
      <c r="S361" s="12">
        <f>((((I361/60)/60)/24)+DATE(1970,1,1))</f>
        <v>41957.216666666667</v>
      </c>
      <c r="T361" s="12">
        <f>((((J361/60)/60)/24)+DATE(1970,1,1))</f>
        <v>41935.070486111108</v>
      </c>
    </row>
    <row r="362" spans="1:20" ht="43.2" hidden="1" x14ac:dyDescent="0.3">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E362/D362</f>
        <v>1.0137499999999999</v>
      </c>
      <c r="P362" s="8">
        <f>E362/L362</f>
        <v>139.82758620689654</v>
      </c>
      <c r="Q362" t="s">
        <v>8310</v>
      </c>
      <c r="R362" t="s">
        <v>8315</v>
      </c>
      <c r="S362" s="12">
        <f>((((I362/60)/60)/24)+DATE(1970,1,1))</f>
        <v>42208.132638888885</v>
      </c>
      <c r="T362" s="12">
        <f>((((J362/60)/60)/24)+DATE(1970,1,1))</f>
        <v>42163.897916666669</v>
      </c>
    </row>
    <row r="363" spans="1:20" ht="43.2" hidden="1"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E363/D363</f>
        <v>1.1107699999999998</v>
      </c>
      <c r="P363" s="8">
        <f>E363/L363</f>
        <v>109.82189265536722</v>
      </c>
      <c r="Q363" t="s">
        <v>8310</v>
      </c>
      <c r="R363" t="s">
        <v>8315</v>
      </c>
      <c r="S363" s="12">
        <f>((((I363/60)/60)/24)+DATE(1970,1,1))</f>
        <v>41966.042893518519</v>
      </c>
      <c r="T363" s="12">
        <f>((((J363/60)/60)/24)+DATE(1970,1,1))</f>
        <v>41936.001226851848</v>
      </c>
    </row>
    <row r="364" spans="1:20" ht="57.6" hidden="1" x14ac:dyDescent="0.3">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E364/D364</f>
        <v>1.2415933781686497</v>
      </c>
      <c r="P364" s="8">
        <f>E364/L364</f>
        <v>139.53488372093022</v>
      </c>
      <c r="Q364" t="s">
        <v>8310</v>
      </c>
      <c r="R364" t="s">
        <v>8315</v>
      </c>
      <c r="S364" s="12">
        <f>((((I364/60)/60)/24)+DATE(1970,1,1))</f>
        <v>41859</v>
      </c>
      <c r="T364" s="12">
        <f>((((J364/60)/60)/24)+DATE(1970,1,1))</f>
        <v>41837.210543981484</v>
      </c>
    </row>
    <row r="365" spans="1:20" ht="57.6" hidden="1" x14ac:dyDescent="0.3">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E365/D365</f>
        <v>1.0133333333333334</v>
      </c>
      <c r="P365" s="8">
        <f>E365/L365</f>
        <v>347.84615384615387</v>
      </c>
      <c r="Q365" t="s">
        <v>8310</v>
      </c>
      <c r="R365" t="s">
        <v>8315</v>
      </c>
      <c r="S365" s="12">
        <f>((((I365/60)/60)/24)+DATE(1970,1,1))</f>
        <v>40300.806944444441</v>
      </c>
      <c r="T365" s="12">
        <f>((((J365/60)/60)/24)+DATE(1970,1,1))</f>
        <v>40255.744629629626</v>
      </c>
    </row>
    <row r="366" spans="1:20" ht="43.2" hidden="1" x14ac:dyDescent="0.3">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E366/D366</f>
        <v>1.1016142857142857</v>
      </c>
      <c r="P366" s="8">
        <f>E366/L366</f>
        <v>68.24159292035398</v>
      </c>
      <c r="Q366" t="s">
        <v>8310</v>
      </c>
      <c r="R366" t="s">
        <v>8315</v>
      </c>
      <c r="S366" s="12">
        <f>((((I366/60)/60)/24)+DATE(1970,1,1))</f>
        <v>41811.165972222225</v>
      </c>
      <c r="T366" s="12">
        <f>((((J366/60)/60)/24)+DATE(1970,1,1))</f>
        <v>41780.859629629631</v>
      </c>
    </row>
    <row r="367" spans="1:20" ht="43.2" x14ac:dyDescent="0.3">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E367/D367</f>
        <v>1.0397333333333334</v>
      </c>
      <c r="P367" s="8">
        <f>E367/L367</f>
        <v>239.93846153846152</v>
      </c>
      <c r="Q367" t="s">
        <v>8310</v>
      </c>
      <c r="R367" t="s">
        <v>8315</v>
      </c>
      <c r="S367" s="12">
        <f>((((I367/60)/60)/24)+DATE(1970,1,1))</f>
        <v>41698.606469907405</v>
      </c>
      <c r="T367" s="12">
        <f>((((J367/60)/60)/24)+DATE(1970,1,1))</f>
        <v>41668.606469907405</v>
      </c>
    </row>
    <row r="368" spans="1:20" ht="43.2" hidden="1" x14ac:dyDescent="0.3">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E368/D368</f>
        <v>1.013157894736842</v>
      </c>
      <c r="P368" s="8">
        <f>E368/L368</f>
        <v>287.31343283582089</v>
      </c>
      <c r="Q368" t="s">
        <v>8310</v>
      </c>
      <c r="R368" t="s">
        <v>8315</v>
      </c>
      <c r="S368" s="12">
        <f>((((I368/60)/60)/24)+DATE(1970,1,1))</f>
        <v>41049.793032407404</v>
      </c>
      <c r="T368" s="12">
        <f>((((J368/60)/60)/24)+DATE(1970,1,1))</f>
        <v>41019.793032407404</v>
      </c>
    </row>
    <row r="369" spans="1:20" ht="43.2" hidden="1"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E369/D369</f>
        <v>1.033501</v>
      </c>
      <c r="P369" s="8">
        <f>E369/L369</f>
        <v>86.84882352941176</v>
      </c>
      <c r="Q369" t="s">
        <v>8310</v>
      </c>
      <c r="R369" t="s">
        <v>8315</v>
      </c>
      <c r="S369" s="12">
        <f>((((I369/60)/60)/24)+DATE(1970,1,1))</f>
        <v>41395.207638888889</v>
      </c>
      <c r="T369" s="12">
        <f>((((J369/60)/60)/24)+DATE(1970,1,1))</f>
        <v>41355.577291666668</v>
      </c>
    </row>
    <row r="370" spans="1:20" ht="43.2" hidden="1" x14ac:dyDescent="0.3">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E370/D370</f>
        <v>1.04112</v>
      </c>
      <c r="P370" s="8">
        <f>E370/L370</f>
        <v>81.84905660377359</v>
      </c>
      <c r="Q370" t="s">
        <v>8310</v>
      </c>
      <c r="R370" t="s">
        <v>8315</v>
      </c>
      <c r="S370" s="12">
        <f>((((I370/60)/60)/24)+DATE(1970,1,1))</f>
        <v>42078.563912037032</v>
      </c>
      <c r="T370" s="12">
        <f>((((J370/60)/60)/24)+DATE(1970,1,1))</f>
        <v>42043.605578703704</v>
      </c>
    </row>
    <row r="371" spans="1:20" ht="43.2" hidden="1" x14ac:dyDescent="0.3">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E371/D371</f>
        <v>1.1015569230769231</v>
      </c>
      <c r="P371" s="8">
        <f>E371/L371</f>
        <v>42.874970059880241</v>
      </c>
      <c r="Q371" t="s">
        <v>8310</v>
      </c>
      <c r="R371" t="s">
        <v>8315</v>
      </c>
      <c r="S371" s="12">
        <f>((((I371/60)/60)/24)+DATE(1970,1,1))</f>
        <v>40923.551724537036</v>
      </c>
      <c r="T371" s="12">
        <f>((((J371/60)/60)/24)+DATE(1970,1,1))</f>
        <v>40893.551724537036</v>
      </c>
    </row>
    <row r="372" spans="1:20" ht="43.2" hidden="1" x14ac:dyDescent="0.3">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E372/D372</f>
        <v>1.2202</v>
      </c>
      <c r="P372" s="8">
        <f>E372/L372</f>
        <v>709.41860465116281</v>
      </c>
      <c r="Q372" t="s">
        <v>8310</v>
      </c>
      <c r="R372" t="s">
        <v>8315</v>
      </c>
      <c r="S372" s="12">
        <f>((((I372/60)/60)/24)+DATE(1970,1,1))</f>
        <v>42741.795138888891</v>
      </c>
      <c r="T372" s="12">
        <f>((((J372/60)/60)/24)+DATE(1970,1,1))</f>
        <v>42711.795138888891</v>
      </c>
    </row>
    <row r="373" spans="1:20" ht="43.2" hidden="1"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E373/D373</f>
        <v>1.1416866666666667</v>
      </c>
      <c r="P373" s="8">
        <f>E373/L373</f>
        <v>161.25517890772127</v>
      </c>
      <c r="Q373" t="s">
        <v>8310</v>
      </c>
      <c r="R373" t="s">
        <v>8315</v>
      </c>
      <c r="S373" s="12">
        <f>((((I373/60)/60)/24)+DATE(1970,1,1))</f>
        <v>41306.767812500002</v>
      </c>
      <c r="T373" s="12">
        <f>((((J373/60)/60)/24)+DATE(1970,1,1))</f>
        <v>41261.767812500002</v>
      </c>
    </row>
    <row r="374" spans="1:20" ht="28.8" x14ac:dyDescent="0.3">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E374/D374</f>
        <v>1.2533333333333334</v>
      </c>
      <c r="P374" s="8">
        <f>E374/L374</f>
        <v>41.777777777777779</v>
      </c>
      <c r="Q374" t="s">
        <v>8310</v>
      </c>
      <c r="R374" t="s">
        <v>8315</v>
      </c>
      <c r="S374" s="12">
        <f>((((I374/60)/60)/24)+DATE(1970,1,1))</f>
        <v>42465.666666666672</v>
      </c>
      <c r="T374" s="12">
        <f>((((J374/60)/60)/24)+DATE(1970,1,1))</f>
        <v>42425.576898148152</v>
      </c>
    </row>
    <row r="375" spans="1:20" ht="43.2" hidden="1" x14ac:dyDescent="0.3">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E375/D375</f>
        <v>1.0666666666666667</v>
      </c>
      <c r="P375" s="8">
        <f>E375/L375</f>
        <v>89.887640449438209</v>
      </c>
      <c r="Q375" t="s">
        <v>8310</v>
      </c>
      <c r="R375" t="s">
        <v>8315</v>
      </c>
      <c r="S375" s="12">
        <f>((((I375/60)/60)/24)+DATE(1970,1,1))</f>
        <v>41108.91201388889</v>
      </c>
      <c r="T375" s="12">
        <f>((((J375/60)/60)/24)+DATE(1970,1,1))</f>
        <v>41078.91201388889</v>
      </c>
    </row>
    <row r="376" spans="1:20" ht="43.2" hidden="1" x14ac:dyDescent="0.3">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E376/D376</f>
        <v>1.3065</v>
      </c>
      <c r="P376" s="8">
        <f>E376/L376</f>
        <v>45.051724137931032</v>
      </c>
      <c r="Q376" t="s">
        <v>8310</v>
      </c>
      <c r="R376" t="s">
        <v>8315</v>
      </c>
      <c r="S376" s="12">
        <f>((((I376/60)/60)/24)+DATE(1970,1,1))</f>
        <v>40802.889247685183</v>
      </c>
      <c r="T376" s="12">
        <f>((((J376/60)/60)/24)+DATE(1970,1,1))</f>
        <v>40757.889247685183</v>
      </c>
    </row>
    <row r="377" spans="1:20" ht="43.2" hidden="1" x14ac:dyDescent="0.3">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E377/D377</f>
        <v>1.2</v>
      </c>
      <c r="P377" s="8">
        <f>E377/L377</f>
        <v>42.857142857142854</v>
      </c>
      <c r="Q377" t="s">
        <v>8310</v>
      </c>
      <c r="R377" t="s">
        <v>8315</v>
      </c>
      <c r="S377" s="12">
        <f>((((I377/60)/60)/24)+DATE(1970,1,1))</f>
        <v>41699.720833333333</v>
      </c>
      <c r="T377" s="12">
        <f>((((J377/60)/60)/24)+DATE(1970,1,1))</f>
        <v>41657.985081018516</v>
      </c>
    </row>
    <row r="378" spans="1:20" ht="43.2" x14ac:dyDescent="0.3">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E378/D378</f>
        <v>1.0595918367346939</v>
      </c>
      <c r="P378" s="8">
        <f>E378/L378</f>
        <v>54.083333333333336</v>
      </c>
      <c r="Q378" t="s">
        <v>8310</v>
      </c>
      <c r="R378" t="s">
        <v>8315</v>
      </c>
      <c r="S378" s="12">
        <f>((((I378/60)/60)/24)+DATE(1970,1,1))</f>
        <v>42607.452731481477</v>
      </c>
      <c r="T378" s="12">
        <f>((((J378/60)/60)/24)+DATE(1970,1,1))</f>
        <v>42576.452731481477</v>
      </c>
    </row>
    <row r="379" spans="1:20" ht="43.2" hidden="1" x14ac:dyDescent="0.3">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E379/D379</f>
        <v>1.1439999999999999</v>
      </c>
      <c r="P379" s="8">
        <f>E379/L379</f>
        <v>103.21804511278195</v>
      </c>
      <c r="Q379" t="s">
        <v>8310</v>
      </c>
      <c r="R379" t="s">
        <v>8315</v>
      </c>
      <c r="S379" s="12">
        <f>((((I379/60)/60)/24)+DATE(1970,1,1))</f>
        <v>42322.292361111111</v>
      </c>
      <c r="T379" s="12">
        <f>((((J379/60)/60)/24)+DATE(1970,1,1))</f>
        <v>42292.250787037032</v>
      </c>
    </row>
    <row r="380" spans="1:20" ht="57.6" hidden="1" x14ac:dyDescent="0.3">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E380/D380</f>
        <v>1.1176666666666666</v>
      </c>
      <c r="P380" s="8">
        <f>E380/L380</f>
        <v>40.397590361445786</v>
      </c>
      <c r="Q380" t="s">
        <v>8310</v>
      </c>
      <c r="R380" t="s">
        <v>8315</v>
      </c>
      <c r="S380" s="12">
        <f>((((I380/60)/60)/24)+DATE(1970,1,1))</f>
        <v>42394.994444444441</v>
      </c>
      <c r="T380" s="12">
        <f>((((J380/60)/60)/24)+DATE(1970,1,1))</f>
        <v>42370.571851851855</v>
      </c>
    </row>
    <row r="381" spans="1:20" ht="43.2" hidden="1" x14ac:dyDescent="0.3">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E381/D381</f>
        <v>1.1608000000000001</v>
      </c>
      <c r="P381" s="8">
        <f>E381/L381</f>
        <v>116.85906040268456</v>
      </c>
      <c r="Q381" t="s">
        <v>8310</v>
      </c>
      <c r="R381" t="s">
        <v>8315</v>
      </c>
      <c r="S381" s="12">
        <f>((((I381/60)/60)/24)+DATE(1970,1,1))</f>
        <v>41032.688333333332</v>
      </c>
      <c r="T381" s="12">
        <f>((((J381/60)/60)/24)+DATE(1970,1,1))</f>
        <v>40987.688333333332</v>
      </c>
    </row>
    <row r="382" spans="1:20" ht="57.6" hidden="1" x14ac:dyDescent="0.3">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E382/D382</f>
        <v>1.415</v>
      </c>
      <c r="P382" s="8">
        <f>E382/L382</f>
        <v>115.51020408163265</v>
      </c>
      <c r="Q382" t="s">
        <v>8310</v>
      </c>
      <c r="R382" t="s">
        <v>8315</v>
      </c>
      <c r="S382" s="12">
        <f>((((I382/60)/60)/24)+DATE(1970,1,1))</f>
        <v>42392.719814814816</v>
      </c>
      <c r="T382" s="12">
        <f>((((J382/60)/60)/24)+DATE(1970,1,1))</f>
        <v>42367.719814814816</v>
      </c>
    </row>
    <row r="383" spans="1:20" ht="43.2" hidden="1"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E383/D383</f>
        <v>1.0472999999999999</v>
      </c>
      <c r="P383" s="8">
        <f>E383/L383</f>
        <v>104.31274900398407</v>
      </c>
      <c r="Q383" t="s">
        <v>8310</v>
      </c>
      <c r="R383" t="s">
        <v>8315</v>
      </c>
      <c r="S383" s="12">
        <f>((((I383/60)/60)/24)+DATE(1970,1,1))</f>
        <v>41120.208333333336</v>
      </c>
      <c r="T383" s="12">
        <f>((((J383/60)/60)/24)+DATE(1970,1,1))</f>
        <v>41085.698113425926</v>
      </c>
    </row>
    <row r="384" spans="1:20" ht="57.6" hidden="1" x14ac:dyDescent="0.3">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E384/D384</f>
        <v>2.5583333333333331</v>
      </c>
      <c r="P384" s="8">
        <f>E384/L384</f>
        <v>69.772727272727266</v>
      </c>
      <c r="Q384" t="s">
        <v>8310</v>
      </c>
      <c r="R384" t="s">
        <v>8315</v>
      </c>
      <c r="S384" s="12">
        <f>((((I384/60)/60)/24)+DATE(1970,1,1))</f>
        <v>41158.709490740745</v>
      </c>
      <c r="T384" s="12">
        <f>((((J384/60)/60)/24)+DATE(1970,1,1))</f>
        <v>41144.709490740745</v>
      </c>
    </row>
    <row r="385" spans="1:20" ht="43.2" hidden="1" x14ac:dyDescent="0.3">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E385/D385</f>
        <v>2.0670670670670672</v>
      </c>
      <c r="P385" s="8">
        <f>E385/L385</f>
        <v>43.020833333333336</v>
      </c>
      <c r="Q385" t="s">
        <v>8310</v>
      </c>
      <c r="R385" t="s">
        <v>8315</v>
      </c>
      <c r="S385" s="12">
        <f>((((I385/60)/60)/24)+DATE(1970,1,1))</f>
        <v>41778.117581018516</v>
      </c>
      <c r="T385" s="12">
        <f>((((J385/60)/60)/24)+DATE(1970,1,1))</f>
        <v>41755.117581018516</v>
      </c>
    </row>
    <row r="386" spans="1:20" ht="43.2" hidden="1" x14ac:dyDescent="0.3">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E386/D386</f>
        <v>1.1210500000000001</v>
      </c>
      <c r="P386" s="8">
        <f>E386/L386</f>
        <v>58.540469973890339</v>
      </c>
      <c r="Q386" t="s">
        <v>8310</v>
      </c>
      <c r="R386" t="s">
        <v>8315</v>
      </c>
      <c r="S386" s="12">
        <f>((((I386/60)/60)/24)+DATE(1970,1,1))</f>
        <v>42010.781793981485</v>
      </c>
      <c r="T386" s="12">
        <f>((((J386/60)/60)/24)+DATE(1970,1,1))</f>
        <v>41980.781793981485</v>
      </c>
    </row>
    <row r="387" spans="1:20" ht="43.2" hidden="1"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E387/D387</f>
        <v>1.05982</v>
      </c>
      <c r="P387" s="8">
        <f>E387/L387</f>
        <v>111.79535864978902</v>
      </c>
      <c r="Q387" t="s">
        <v>8310</v>
      </c>
      <c r="R387" t="s">
        <v>8315</v>
      </c>
      <c r="S387" s="12">
        <f>((((I387/60)/60)/24)+DATE(1970,1,1))</f>
        <v>41964.626168981486</v>
      </c>
      <c r="T387" s="12">
        <f>((((J387/60)/60)/24)+DATE(1970,1,1))</f>
        <v>41934.584502314814</v>
      </c>
    </row>
    <row r="388" spans="1:20" ht="43.2" hidden="1" x14ac:dyDescent="0.3">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E388/D388</f>
        <v>1.0016666666666667</v>
      </c>
      <c r="P388" s="8">
        <f>E388/L388</f>
        <v>46.230769230769234</v>
      </c>
      <c r="Q388" t="s">
        <v>8310</v>
      </c>
      <c r="R388" t="s">
        <v>8315</v>
      </c>
      <c r="S388" s="12">
        <f>((((I388/60)/60)/24)+DATE(1970,1,1))</f>
        <v>42226.951284722221</v>
      </c>
      <c r="T388" s="12">
        <f>((((J388/60)/60)/24)+DATE(1970,1,1))</f>
        <v>42211.951284722221</v>
      </c>
    </row>
    <row r="389" spans="1:20" ht="57.6" hidden="1" x14ac:dyDescent="0.3">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E389/D389</f>
        <v>2.1398947368421051</v>
      </c>
      <c r="P389" s="8">
        <f>E389/L389</f>
        <v>144.69039145907473</v>
      </c>
      <c r="Q389" t="s">
        <v>8310</v>
      </c>
      <c r="R389" t="s">
        <v>8315</v>
      </c>
      <c r="S389" s="12">
        <f>((((I389/60)/60)/24)+DATE(1970,1,1))</f>
        <v>42231.25</v>
      </c>
      <c r="T389" s="12">
        <f>((((J389/60)/60)/24)+DATE(1970,1,1))</f>
        <v>42200.67659722222</v>
      </c>
    </row>
    <row r="390" spans="1:20" ht="43.2" hidden="1" x14ac:dyDescent="0.3">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E390/D390</f>
        <v>1.2616000000000001</v>
      </c>
      <c r="P390" s="8">
        <f>E390/L390</f>
        <v>88.845070422535215</v>
      </c>
      <c r="Q390" t="s">
        <v>8310</v>
      </c>
      <c r="R390" t="s">
        <v>8315</v>
      </c>
      <c r="S390" s="12">
        <f>((((I390/60)/60)/24)+DATE(1970,1,1))</f>
        <v>42579.076157407413</v>
      </c>
      <c r="T390" s="12">
        <f>((((J390/60)/60)/24)+DATE(1970,1,1))</f>
        <v>42549.076157407413</v>
      </c>
    </row>
    <row r="391" spans="1:20" ht="57.6" hidden="1"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E391/D391</f>
        <v>1.8153547058823529</v>
      </c>
      <c r="P391" s="8">
        <f>E391/L391</f>
        <v>81.75107284768211</v>
      </c>
      <c r="Q391" t="s">
        <v>8310</v>
      </c>
      <c r="R391" t="s">
        <v>8315</v>
      </c>
      <c r="S391" s="12">
        <f>((((I391/60)/60)/24)+DATE(1970,1,1))</f>
        <v>41705.957638888889</v>
      </c>
      <c r="T391" s="12">
        <f>((((J391/60)/60)/24)+DATE(1970,1,1))</f>
        <v>41674.063078703701</v>
      </c>
    </row>
    <row r="392" spans="1:20" ht="43.2" hidden="1" x14ac:dyDescent="0.3">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E392/D392</f>
        <v>1</v>
      </c>
      <c r="P392" s="8">
        <f>E392/L392</f>
        <v>71.428571428571431</v>
      </c>
      <c r="Q392" t="s">
        <v>8310</v>
      </c>
      <c r="R392" t="s">
        <v>8315</v>
      </c>
      <c r="S392" s="12">
        <f>((((I392/60)/60)/24)+DATE(1970,1,1))</f>
        <v>42132.036712962959</v>
      </c>
      <c r="T392" s="12">
        <f>((((J392/60)/60)/24)+DATE(1970,1,1))</f>
        <v>42112.036712962959</v>
      </c>
    </row>
    <row r="393" spans="1:20" ht="43.2" hidden="1" x14ac:dyDescent="0.3">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E393/D393</f>
        <v>1.0061</v>
      </c>
      <c r="P393" s="8">
        <f>E393/L393</f>
        <v>104.25906735751295</v>
      </c>
      <c r="Q393" t="s">
        <v>8310</v>
      </c>
      <c r="R393" t="s">
        <v>8315</v>
      </c>
      <c r="S393" s="12">
        <f>((((I393/60)/60)/24)+DATE(1970,1,1))</f>
        <v>40895.040972222225</v>
      </c>
      <c r="T393" s="12">
        <f>((((J393/60)/60)/24)+DATE(1970,1,1))</f>
        <v>40865.042256944449</v>
      </c>
    </row>
    <row r="394" spans="1:20" ht="43.2" hidden="1" x14ac:dyDescent="0.3">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E394/D394</f>
        <v>1.009027027027027</v>
      </c>
      <c r="P394" s="8">
        <f>E394/L394</f>
        <v>90.616504854368927</v>
      </c>
      <c r="Q394" t="s">
        <v>8310</v>
      </c>
      <c r="R394" t="s">
        <v>8315</v>
      </c>
      <c r="S394" s="12">
        <f>((((I394/60)/60)/24)+DATE(1970,1,1))</f>
        <v>40794.125</v>
      </c>
      <c r="T394" s="12">
        <f>((((J394/60)/60)/24)+DATE(1970,1,1))</f>
        <v>40763.717256944445</v>
      </c>
    </row>
    <row r="395" spans="1:20" ht="43.2" hidden="1" x14ac:dyDescent="0.3">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E395/D395</f>
        <v>1.10446</v>
      </c>
      <c r="P395" s="8">
        <f>E395/L395</f>
        <v>157.33048433048432</v>
      </c>
      <c r="Q395" t="s">
        <v>8310</v>
      </c>
      <c r="R395" t="s">
        <v>8315</v>
      </c>
      <c r="S395" s="12">
        <f>((((I395/60)/60)/24)+DATE(1970,1,1))</f>
        <v>41557.708935185183</v>
      </c>
      <c r="T395" s="12">
        <f>((((J395/60)/60)/24)+DATE(1970,1,1))</f>
        <v>41526.708935185183</v>
      </c>
    </row>
    <row r="396" spans="1:20" ht="43.2" hidden="1" x14ac:dyDescent="0.3">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E396/D396</f>
        <v>1.118936170212766</v>
      </c>
      <c r="P396" s="8">
        <f>E396/L396</f>
        <v>105.18</v>
      </c>
      <c r="Q396" t="s">
        <v>8310</v>
      </c>
      <c r="R396" t="s">
        <v>8315</v>
      </c>
      <c r="S396" s="12">
        <f>((((I396/60)/60)/24)+DATE(1970,1,1))</f>
        <v>42477.776412037041</v>
      </c>
      <c r="T396" s="12">
        <f>((((J396/60)/60)/24)+DATE(1970,1,1))</f>
        <v>42417.818078703705</v>
      </c>
    </row>
    <row r="397" spans="1:20" ht="43.2" hidden="1"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E397/D397</f>
        <v>1.0804450000000001</v>
      </c>
      <c r="P397" s="8">
        <f>E397/L397</f>
        <v>58.719836956521746</v>
      </c>
      <c r="Q397" t="s">
        <v>8310</v>
      </c>
      <c r="R397" t="s">
        <v>8315</v>
      </c>
      <c r="S397" s="12">
        <f>((((I397/60)/60)/24)+DATE(1970,1,1))</f>
        <v>41026.897222222222</v>
      </c>
      <c r="T397" s="12">
        <f>((((J397/60)/60)/24)+DATE(1970,1,1))</f>
        <v>40990.909259259257</v>
      </c>
    </row>
    <row r="398" spans="1:20" ht="43.2" hidden="1" x14ac:dyDescent="0.3">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E398/D398</f>
        <v>1.0666666666666667</v>
      </c>
      <c r="P398" s="8">
        <f>E398/L398</f>
        <v>81.632653061224488</v>
      </c>
      <c r="Q398" t="s">
        <v>8310</v>
      </c>
      <c r="R398" t="s">
        <v>8315</v>
      </c>
      <c r="S398" s="12">
        <f>((((I398/60)/60)/24)+DATE(1970,1,1))</f>
        <v>41097.564884259256</v>
      </c>
      <c r="T398" s="12">
        <f>((((J398/60)/60)/24)+DATE(1970,1,1))</f>
        <v>41082.564884259256</v>
      </c>
    </row>
    <row r="399" spans="1:20" ht="57.6" hidden="1"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E399/D399</f>
        <v>1.0390027322404372</v>
      </c>
      <c r="P399" s="8">
        <f>E399/L399</f>
        <v>56.460043668122275</v>
      </c>
      <c r="Q399" t="s">
        <v>8310</v>
      </c>
      <c r="R399" t="s">
        <v>8315</v>
      </c>
      <c r="S399" s="12">
        <f>((((I399/60)/60)/24)+DATE(1970,1,1))</f>
        <v>40422.155555555553</v>
      </c>
      <c r="T399" s="12">
        <f>((((J399/60)/60)/24)+DATE(1970,1,1))</f>
        <v>40379.776435185187</v>
      </c>
    </row>
    <row r="400" spans="1:20" ht="43.2" hidden="1" x14ac:dyDescent="0.3">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E400/D400</f>
        <v>1.2516</v>
      </c>
      <c r="P400" s="8">
        <f>E400/L400</f>
        <v>140.1044776119403</v>
      </c>
      <c r="Q400" t="s">
        <v>8310</v>
      </c>
      <c r="R400" t="s">
        <v>8315</v>
      </c>
      <c r="S400" s="12">
        <f>((((I400/60)/60)/24)+DATE(1970,1,1))</f>
        <v>42123.793124999997</v>
      </c>
      <c r="T400" s="12">
        <f>((((J400/60)/60)/24)+DATE(1970,1,1))</f>
        <v>42078.793124999997</v>
      </c>
    </row>
    <row r="401" spans="1:20" ht="43.2" x14ac:dyDescent="0.3">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E401/D401</f>
        <v>1.0680499999999999</v>
      </c>
      <c r="P401" s="8">
        <f>E401/L401</f>
        <v>224.85263157894738</v>
      </c>
      <c r="Q401" t="s">
        <v>8310</v>
      </c>
      <c r="R401" t="s">
        <v>8315</v>
      </c>
      <c r="S401" s="12">
        <f>((((I401/60)/60)/24)+DATE(1970,1,1))</f>
        <v>42718.5</v>
      </c>
      <c r="T401" s="12">
        <f>((((J401/60)/60)/24)+DATE(1970,1,1))</f>
        <v>42687.875775462962</v>
      </c>
    </row>
    <row r="402" spans="1:20" ht="43.2" hidden="1"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E402/D402</f>
        <v>1.1230249999999999</v>
      </c>
      <c r="P402" s="8">
        <f>E402/L402</f>
        <v>181.13306451612902</v>
      </c>
      <c r="Q402" t="s">
        <v>8310</v>
      </c>
      <c r="R402" t="s">
        <v>8315</v>
      </c>
      <c r="S402" s="12">
        <f>((((I402/60)/60)/24)+DATE(1970,1,1))</f>
        <v>41776.145833333336</v>
      </c>
      <c r="T402" s="12">
        <f>((((J402/60)/60)/24)+DATE(1970,1,1))</f>
        <v>41745.635960648149</v>
      </c>
    </row>
    <row r="403" spans="1:20" ht="43.2" hidden="1" x14ac:dyDescent="0.3">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E403/D403</f>
        <v>1.0381199999999999</v>
      </c>
      <c r="P403" s="8">
        <f>E403/L403</f>
        <v>711.04109589041093</v>
      </c>
      <c r="Q403" t="s">
        <v>8310</v>
      </c>
      <c r="R403" t="s">
        <v>8315</v>
      </c>
      <c r="S403" s="12">
        <f>((((I403/60)/60)/24)+DATE(1970,1,1))</f>
        <v>40762.842245370368</v>
      </c>
      <c r="T403" s="12">
        <f>((((J403/60)/60)/24)+DATE(1970,1,1))</f>
        <v>40732.842245370368</v>
      </c>
    </row>
    <row r="404" spans="1:20" ht="43.2" hidden="1" x14ac:dyDescent="0.3">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E404/D404</f>
        <v>1.4165000000000001</v>
      </c>
      <c r="P404" s="8">
        <f>E404/L404</f>
        <v>65.883720930232556</v>
      </c>
      <c r="Q404" t="s">
        <v>8310</v>
      </c>
      <c r="R404" t="s">
        <v>8315</v>
      </c>
      <c r="S404" s="12">
        <f>((((I404/60)/60)/24)+DATE(1970,1,1))</f>
        <v>42313.58121527778</v>
      </c>
      <c r="T404" s="12">
        <f>((((J404/60)/60)/24)+DATE(1970,1,1))</f>
        <v>42292.539548611108</v>
      </c>
    </row>
    <row r="405" spans="1:20" ht="43.2" hidden="1" x14ac:dyDescent="0.3">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E405/D405</f>
        <v>1.0526</v>
      </c>
      <c r="P405" s="8">
        <f>E405/L405</f>
        <v>75.185714285714283</v>
      </c>
      <c r="Q405" t="s">
        <v>8310</v>
      </c>
      <c r="R405" t="s">
        <v>8315</v>
      </c>
      <c r="S405" s="12">
        <f>((((I405/60)/60)/24)+DATE(1970,1,1))</f>
        <v>40765.297222222223</v>
      </c>
      <c r="T405" s="12">
        <f>((((J405/60)/60)/24)+DATE(1970,1,1))</f>
        <v>40718.310659722221</v>
      </c>
    </row>
    <row r="406" spans="1:20" ht="43.2" hidden="1" x14ac:dyDescent="0.3">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E406/D406</f>
        <v>1.0309142857142857</v>
      </c>
      <c r="P406" s="8">
        <f>E406/L406</f>
        <v>133.14391143911439</v>
      </c>
      <c r="Q406" t="s">
        <v>8310</v>
      </c>
      <c r="R406" t="s">
        <v>8315</v>
      </c>
      <c r="S406" s="12">
        <f>((((I406/60)/60)/24)+DATE(1970,1,1))</f>
        <v>41675.961111111108</v>
      </c>
      <c r="T406" s="12">
        <f>((((J406/60)/60)/24)+DATE(1970,1,1))</f>
        <v>41646.628032407411</v>
      </c>
    </row>
    <row r="407" spans="1:20" ht="28.8" hidden="1" x14ac:dyDescent="0.3">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E407/D407</f>
        <v>1.0765957446808512</v>
      </c>
      <c r="P407" s="8">
        <f>E407/L407</f>
        <v>55.2</v>
      </c>
      <c r="Q407" t="s">
        <v>8310</v>
      </c>
      <c r="R407" t="s">
        <v>8315</v>
      </c>
      <c r="S407" s="12">
        <f>((((I407/60)/60)/24)+DATE(1970,1,1))</f>
        <v>41704.08494212963</v>
      </c>
      <c r="T407" s="12">
        <f>((((J407/60)/60)/24)+DATE(1970,1,1))</f>
        <v>41674.08494212963</v>
      </c>
    </row>
    <row r="408" spans="1:20" ht="43.2" hidden="1" x14ac:dyDescent="0.3">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E408/D408</f>
        <v>1.0770464285714285</v>
      </c>
      <c r="P408" s="8">
        <f>E408/L408</f>
        <v>86.163714285714292</v>
      </c>
      <c r="Q408" t="s">
        <v>8310</v>
      </c>
      <c r="R408" t="s">
        <v>8315</v>
      </c>
      <c r="S408" s="12">
        <f>((((I408/60)/60)/24)+DATE(1970,1,1))</f>
        <v>40672.249305555553</v>
      </c>
      <c r="T408" s="12">
        <f>((((J408/60)/60)/24)+DATE(1970,1,1))</f>
        <v>40638.162465277775</v>
      </c>
    </row>
    <row r="409" spans="1:20" ht="43.2" hidden="1" x14ac:dyDescent="0.3">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E409/D409</f>
        <v>1.0155000000000001</v>
      </c>
      <c r="P409" s="8">
        <f>E409/L409</f>
        <v>92.318181818181813</v>
      </c>
      <c r="Q409" t="s">
        <v>8310</v>
      </c>
      <c r="R409" t="s">
        <v>8315</v>
      </c>
      <c r="S409" s="12">
        <f>((((I409/60)/60)/24)+DATE(1970,1,1))</f>
        <v>40866.912615740745</v>
      </c>
      <c r="T409" s="12">
        <f>((((J409/60)/60)/24)+DATE(1970,1,1))</f>
        <v>40806.870949074073</v>
      </c>
    </row>
    <row r="410" spans="1:20" ht="43.2" hidden="1" x14ac:dyDescent="0.3">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E410/D410</f>
        <v>1.0143766666666667</v>
      </c>
      <c r="P410" s="8">
        <f>E410/L410</f>
        <v>160.16473684210527</v>
      </c>
      <c r="Q410" t="s">
        <v>8310</v>
      </c>
      <c r="R410" t="s">
        <v>8315</v>
      </c>
      <c r="S410" s="12">
        <f>((((I410/60)/60)/24)+DATE(1970,1,1))</f>
        <v>41583.777662037035</v>
      </c>
      <c r="T410" s="12">
        <f>((((J410/60)/60)/24)+DATE(1970,1,1))</f>
        <v>41543.735995370371</v>
      </c>
    </row>
    <row r="411" spans="1:20" ht="43.2" x14ac:dyDescent="0.3">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E411/D411</f>
        <v>1.3680000000000001</v>
      </c>
      <c r="P411" s="8">
        <f>E411/L411</f>
        <v>45.6</v>
      </c>
      <c r="Q411" t="s">
        <v>8310</v>
      </c>
      <c r="R411" t="s">
        <v>8315</v>
      </c>
      <c r="S411" s="12">
        <f>((((I411/60)/60)/24)+DATE(1970,1,1))</f>
        <v>42573.862777777773</v>
      </c>
      <c r="T411" s="12">
        <f>((((J411/60)/60)/24)+DATE(1970,1,1))</f>
        <v>42543.862777777773</v>
      </c>
    </row>
    <row r="412" spans="1:20" ht="43.2" hidden="1" x14ac:dyDescent="0.3">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E412/D412</f>
        <v>1.2829999999999999</v>
      </c>
      <c r="P412" s="8">
        <f>E412/L412</f>
        <v>183.28571428571428</v>
      </c>
      <c r="Q412" t="s">
        <v>8310</v>
      </c>
      <c r="R412" t="s">
        <v>8315</v>
      </c>
      <c r="S412" s="12">
        <f>((((I412/60)/60)/24)+DATE(1970,1,1))</f>
        <v>42173.981446759266</v>
      </c>
      <c r="T412" s="12">
        <f>((((J412/60)/60)/24)+DATE(1970,1,1))</f>
        <v>42113.981446759266</v>
      </c>
    </row>
    <row r="413" spans="1:20" ht="43.2" hidden="1" x14ac:dyDescent="0.3">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E413/D413</f>
        <v>1.0105</v>
      </c>
      <c r="P413" s="8">
        <f>E413/L413</f>
        <v>125.78838174273859</v>
      </c>
      <c r="Q413" t="s">
        <v>8310</v>
      </c>
      <c r="R413" t="s">
        <v>8315</v>
      </c>
      <c r="S413" s="12">
        <f>((((I413/60)/60)/24)+DATE(1970,1,1))</f>
        <v>41630.208333333336</v>
      </c>
      <c r="T413" s="12">
        <f>((((J413/60)/60)/24)+DATE(1970,1,1))</f>
        <v>41598.17597222222</v>
      </c>
    </row>
    <row r="414" spans="1:20" ht="43.2" hidden="1" x14ac:dyDescent="0.3">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E414/D414</f>
        <v>1.2684</v>
      </c>
      <c r="P414" s="8">
        <f>E414/L414</f>
        <v>57.654545454545456</v>
      </c>
      <c r="Q414" t="s">
        <v>8310</v>
      </c>
      <c r="R414" t="s">
        <v>8315</v>
      </c>
      <c r="S414" s="12">
        <f>((((I414/60)/60)/24)+DATE(1970,1,1))</f>
        <v>41115.742800925924</v>
      </c>
      <c r="T414" s="12">
        <f>((((J414/60)/60)/24)+DATE(1970,1,1))</f>
        <v>41099.742800925924</v>
      </c>
    </row>
    <row r="415" spans="1:20" ht="43.2" hidden="1" x14ac:dyDescent="0.3">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E415/D415</f>
        <v>1.0508593749999999</v>
      </c>
      <c r="P415" s="8">
        <f>E415/L415</f>
        <v>78.660818713450297</v>
      </c>
      <c r="Q415" t="s">
        <v>8310</v>
      </c>
      <c r="R415" t="s">
        <v>8315</v>
      </c>
      <c r="S415" s="12">
        <f>((((I415/60)/60)/24)+DATE(1970,1,1))</f>
        <v>41109.877442129626</v>
      </c>
      <c r="T415" s="12">
        <f>((((J415/60)/60)/24)+DATE(1970,1,1))</f>
        <v>41079.877442129626</v>
      </c>
    </row>
    <row r="416" spans="1:20" ht="43.2" hidden="1" x14ac:dyDescent="0.3">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E416/D416</f>
        <v>1.0285405405405406</v>
      </c>
      <c r="P416" s="8">
        <f>E416/L416</f>
        <v>91.480769230769226</v>
      </c>
      <c r="Q416" t="s">
        <v>8310</v>
      </c>
      <c r="R416" t="s">
        <v>8315</v>
      </c>
      <c r="S416" s="12">
        <f>((((I416/60)/60)/24)+DATE(1970,1,1))</f>
        <v>41559.063252314816</v>
      </c>
      <c r="T416" s="12">
        <f>((((J416/60)/60)/24)+DATE(1970,1,1))</f>
        <v>41529.063252314816</v>
      </c>
    </row>
    <row r="417" spans="1:20" ht="57.6" hidden="1" x14ac:dyDescent="0.3">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E417/D417</f>
        <v>1.0214714285714286</v>
      </c>
      <c r="P417" s="8">
        <f>E417/L417</f>
        <v>68.09809523809524</v>
      </c>
      <c r="Q417" t="s">
        <v>8310</v>
      </c>
      <c r="R417" t="s">
        <v>8315</v>
      </c>
      <c r="S417" s="12">
        <f>((((I417/60)/60)/24)+DATE(1970,1,1))</f>
        <v>41929.5</v>
      </c>
      <c r="T417" s="12">
        <f>((((J417/60)/60)/24)+DATE(1970,1,1))</f>
        <v>41904.851875</v>
      </c>
    </row>
    <row r="418" spans="1:20" ht="43.2" hidden="1" x14ac:dyDescent="0.3">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E418/D418</f>
        <v>1.2021700000000002</v>
      </c>
      <c r="P418" s="8">
        <f>E418/L418</f>
        <v>48.086800000000004</v>
      </c>
      <c r="Q418" t="s">
        <v>8310</v>
      </c>
      <c r="R418" t="s">
        <v>8315</v>
      </c>
      <c r="S418" s="12">
        <f>((((I418/60)/60)/24)+DATE(1970,1,1))</f>
        <v>41678.396192129629</v>
      </c>
      <c r="T418" s="12">
        <f>((((J418/60)/60)/24)+DATE(1970,1,1))</f>
        <v>41648.396192129629</v>
      </c>
    </row>
    <row r="419" spans="1:20" ht="43.2" hidden="1" x14ac:dyDescent="0.3">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E419/D419</f>
        <v>1.0024761904761905</v>
      </c>
      <c r="P419" s="8">
        <f>E419/L419</f>
        <v>202.42307692307693</v>
      </c>
      <c r="Q419" t="s">
        <v>8310</v>
      </c>
      <c r="R419" t="s">
        <v>8315</v>
      </c>
      <c r="S419" s="12">
        <f>((((I419/60)/60)/24)+DATE(1970,1,1))</f>
        <v>41372.189583333333</v>
      </c>
      <c r="T419" s="12">
        <f>((((J419/60)/60)/24)+DATE(1970,1,1))</f>
        <v>41360.970601851855</v>
      </c>
    </row>
    <row r="420" spans="1:20" ht="43.2" hidden="1" x14ac:dyDescent="0.3">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E420/D420</f>
        <v>1.0063392857142857</v>
      </c>
      <c r="P420" s="8">
        <f>E420/L420</f>
        <v>216.75</v>
      </c>
      <c r="Q420" t="s">
        <v>8310</v>
      </c>
      <c r="R420" t="s">
        <v>8315</v>
      </c>
      <c r="S420" s="12">
        <f>((((I420/60)/60)/24)+DATE(1970,1,1))</f>
        <v>42208.282372685186</v>
      </c>
      <c r="T420" s="12">
        <f>((((J420/60)/60)/24)+DATE(1970,1,1))</f>
        <v>42178.282372685186</v>
      </c>
    </row>
    <row r="421" spans="1:20" ht="43.2" hidden="1" x14ac:dyDescent="0.3">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E421/D421</f>
        <v>1.004375</v>
      </c>
      <c r="P421" s="8">
        <f>E421/L421</f>
        <v>110.06849315068493</v>
      </c>
      <c r="Q421" t="s">
        <v>8310</v>
      </c>
      <c r="R421" t="s">
        <v>8315</v>
      </c>
      <c r="S421" s="12">
        <f>((((I421/60)/60)/24)+DATE(1970,1,1))</f>
        <v>41454.842442129629</v>
      </c>
      <c r="T421" s="12">
        <f>((((J421/60)/60)/24)+DATE(1970,1,1))</f>
        <v>41394.842442129629</v>
      </c>
    </row>
    <row r="422" spans="1:20" ht="43.2" hidden="1" x14ac:dyDescent="0.3">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E422/D422</f>
        <v>4.3939393939393936E-3</v>
      </c>
      <c r="P422" s="8">
        <f>E422/L422</f>
        <v>4.833333333333333</v>
      </c>
      <c r="Q422" t="s">
        <v>8310</v>
      </c>
      <c r="R422" t="s">
        <v>8316</v>
      </c>
      <c r="S422" s="12">
        <f>((((I422/60)/60)/24)+DATE(1970,1,1))</f>
        <v>41712.194803240738</v>
      </c>
      <c r="T422" s="12">
        <f>((((J422/60)/60)/24)+DATE(1970,1,1))</f>
        <v>41682.23646990741</v>
      </c>
    </row>
    <row r="423" spans="1:20" ht="43.2" hidden="1" x14ac:dyDescent="0.3">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E423/D423</f>
        <v>2.0066666666666667E-2</v>
      </c>
      <c r="P423" s="8">
        <f>E423/L423</f>
        <v>50.166666666666664</v>
      </c>
      <c r="Q423" t="s">
        <v>8310</v>
      </c>
      <c r="R423" t="s">
        <v>8316</v>
      </c>
      <c r="S423" s="12">
        <f>((((I423/60)/60)/24)+DATE(1970,1,1))</f>
        <v>42237.491388888884</v>
      </c>
      <c r="T423" s="12">
        <f>((((J423/60)/60)/24)+DATE(1970,1,1))</f>
        <v>42177.491388888884</v>
      </c>
    </row>
    <row r="424" spans="1:20" ht="43.2" hidden="1" x14ac:dyDescent="0.3">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E424/D424</f>
        <v>1.0749999999999999E-2</v>
      </c>
      <c r="P424" s="8">
        <f>E424/L424</f>
        <v>35.833333333333336</v>
      </c>
      <c r="Q424" t="s">
        <v>8310</v>
      </c>
      <c r="R424" t="s">
        <v>8316</v>
      </c>
      <c r="S424" s="12">
        <f>((((I424/60)/60)/24)+DATE(1970,1,1))</f>
        <v>41893.260381944441</v>
      </c>
      <c r="T424" s="12">
        <f>((((J424/60)/60)/24)+DATE(1970,1,1))</f>
        <v>41863.260381944441</v>
      </c>
    </row>
    <row r="425" spans="1:20" ht="43.2" hidden="1" x14ac:dyDescent="0.3">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E425/D425</f>
        <v>7.6499999999999997E-3</v>
      </c>
      <c r="P425" s="8">
        <f>E425/L425</f>
        <v>11.76923076923077</v>
      </c>
      <c r="Q425" t="s">
        <v>8310</v>
      </c>
      <c r="R425" t="s">
        <v>8316</v>
      </c>
      <c r="S425" s="12">
        <f>((((I425/60)/60)/24)+DATE(1970,1,1))</f>
        <v>41430.92627314815</v>
      </c>
      <c r="T425" s="12">
        <f>((((J425/60)/60)/24)+DATE(1970,1,1))</f>
        <v>41400.92627314815</v>
      </c>
    </row>
    <row r="426" spans="1:20" ht="43.2" hidden="1" x14ac:dyDescent="0.3">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E426/D426</f>
        <v>6.7966666666666675E-2</v>
      </c>
      <c r="P426" s="8">
        <f>E426/L426</f>
        <v>40.78</v>
      </c>
      <c r="Q426" t="s">
        <v>8310</v>
      </c>
      <c r="R426" t="s">
        <v>8316</v>
      </c>
      <c r="S426" s="12">
        <f>((((I426/60)/60)/24)+DATE(1970,1,1))</f>
        <v>40994.334479166668</v>
      </c>
      <c r="T426" s="12">
        <f>((((J426/60)/60)/24)+DATE(1970,1,1))</f>
        <v>40934.376145833332</v>
      </c>
    </row>
    <row r="427" spans="1:20" ht="43.2" hidden="1" x14ac:dyDescent="0.3">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E427/D427</f>
        <v>1.2E-4</v>
      </c>
      <c r="P427" s="8">
        <f>E427/L427</f>
        <v>3</v>
      </c>
      <c r="Q427" t="s">
        <v>8310</v>
      </c>
      <c r="R427" t="s">
        <v>8316</v>
      </c>
      <c r="S427" s="12">
        <f>((((I427/60)/60)/24)+DATE(1970,1,1))</f>
        <v>42335.902824074074</v>
      </c>
      <c r="T427" s="12">
        <f>((((J427/60)/60)/24)+DATE(1970,1,1))</f>
        <v>42275.861157407402</v>
      </c>
    </row>
    <row r="428" spans="1:20" ht="43.2" hidden="1" x14ac:dyDescent="0.3">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E428/D428</f>
        <v>1.3299999999999999E-2</v>
      </c>
      <c r="P428" s="8">
        <f>E428/L428</f>
        <v>16.625</v>
      </c>
      <c r="Q428" t="s">
        <v>8310</v>
      </c>
      <c r="R428" t="s">
        <v>8316</v>
      </c>
      <c r="S428" s="12">
        <f>((((I428/60)/60)/24)+DATE(1970,1,1))</f>
        <v>42430.711967592593</v>
      </c>
      <c r="T428" s="12">
        <f>((((J428/60)/60)/24)+DATE(1970,1,1))</f>
        <v>42400.711967592593</v>
      </c>
    </row>
    <row r="429" spans="1:20" ht="57.6" hidden="1" x14ac:dyDescent="0.3">
      <c r="A429">
        <v>427</v>
      </c>
      <c r="B429" s="3" t="s">
        <v>428</v>
      </c>
      <c r="C429" s="3" t="s">
        <v>4537</v>
      </c>
      <c r="D429">
        <v>6500</v>
      </c>
      <c r="E429">
        <v>0</v>
      </c>
      <c r="F429" t="s">
        <v>8221</v>
      </c>
      <c r="G429" t="s">
        <v>8224</v>
      </c>
      <c r="H429" t="s">
        <v>8246</v>
      </c>
      <c r="I429">
        <v>1445540340</v>
      </c>
      <c r="J429">
        <v>1444340940</v>
      </c>
      <c r="K429" t="b">
        <v>0</v>
      </c>
      <c r="L429">
        <v>0</v>
      </c>
      <c r="M429" t="b">
        <v>0</v>
      </c>
      <c r="N429" t="s">
        <v>8270</v>
      </c>
      <c r="O429" s="6">
        <f>E429/D429</f>
        <v>0</v>
      </c>
      <c r="P429" s="8" t="e">
        <f>E429/L429</f>
        <v>#DIV/0!</v>
      </c>
      <c r="Q429" t="s">
        <v>8310</v>
      </c>
      <c r="R429" t="s">
        <v>8316</v>
      </c>
      <c r="S429" s="12">
        <f>((((I429/60)/60)/24)+DATE(1970,1,1))</f>
        <v>42299.790972222225</v>
      </c>
      <c r="T429" s="12">
        <f>((((J429/60)/60)/24)+DATE(1970,1,1))</f>
        <v>42285.909027777772</v>
      </c>
    </row>
    <row r="430" spans="1:20" ht="28.8" hidden="1" x14ac:dyDescent="0.3">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E430/D430</f>
        <v>5.6333333333333332E-2</v>
      </c>
      <c r="P430" s="8">
        <f>E430/L430</f>
        <v>52</v>
      </c>
      <c r="Q430" t="s">
        <v>8310</v>
      </c>
      <c r="R430" t="s">
        <v>8316</v>
      </c>
      <c r="S430" s="12">
        <f>((((I430/60)/60)/24)+DATE(1970,1,1))</f>
        <v>41806.916666666664</v>
      </c>
      <c r="T430" s="12">
        <f>((((J430/60)/60)/24)+DATE(1970,1,1))</f>
        <v>41778.766724537039</v>
      </c>
    </row>
    <row r="431" spans="1:20" ht="57.6" hidden="1" x14ac:dyDescent="0.3">
      <c r="A431">
        <v>429</v>
      </c>
      <c r="B431" s="3" t="s">
        <v>430</v>
      </c>
      <c r="C431" s="3" t="s">
        <v>4539</v>
      </c>
      <c r="D431">
        <v>5000</v>
      </c>
      <c r="E431">
        <v>0</v>
      </c>
      <c r="F431" t="s">
        <v>8221</v>
      </c>
      <c r="G431" t="s">
        <v>8224</v>
      </c>
      <c r="H431" t="s">
        <v>8246</v>
      </c>
      <c r="I431">
        <v>1259297940</v>
      </c>
      <c r="J431">
        <v>1252964282</v>
      </c>
      <c r="K431" t="b">
        <v>0</v>
      </c>
      <c r="L431">
        <v>0</v>
      </c>
      <c r="M431" t="b">
        <v>0</v>
      </c>
      <c r="N431" t="s">
        <v>8270</v>
      </c>
      <c r="O431" s="6">
        <f>E431/D431</f>
        <v>0</v>
      </c>
      <c r="P431" s="8" t="e">
        <f>E431/L431</f>
        <v>#DIV/0!</v>
      </c>
      <c r="Q431" t="s">
        <v>8310</v>
      </c>
      <c r="R431" t="s">
        <v>8316</v>
      </c>
      <c r="S431" s="12">
        <f>((((I431/60)/60)/24)+DATE(1970,1,1))</f>
        <v>40144.207638888889</v>
      </c>
      <c r="T431" s="12">
        <f>((((J431/60)/60)/24)+DATE(1970,1,1))</f>
        <v>40070.901412037041</v>
      </c>
    </row>
    <row r="432" spans="1:20" ht="43.2" hidden="1" x14ac:dyDescent="0.3">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E432/D432</f>
        <v>2.4E-2</v>
      </c>
      <c r="P432" s="8">
        <f>E432/L432</f>
        <v>4.8</v>
      </c>
      <c r="Q432" t="s">
        <v>8310</v>
      </c>
      <c r="R432" t="s">
        <v>8316</v>
      </c>
      <c r="S432" s="12">
        <f>((((I432/60)/60)/24)+DATE(1970,1,1))</f>
        <v>41528.107256944444</v>
      </c>
      <c r="T432" s="12">
        <f>((((J432/60)/60)/24)+DATE(1970,1,1))</f>
        <v>41513.107256944444</v>
      </c>
    </row>
    <row r="433" spans="1:20" ht="43.2" x14ac:dyDescent="0.3">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E433/D433</f>
        <v>0.13833333333333334</v>
      </c>
      <c r="P433" s="8">
        <f>E433/L433</f>
        <v>51.875</v>
      </c>
      <c r="Q433" t="s">
        <v>8310</v>
      </c>
      <c r="R433" t="s">
        <v>8316</v>
      </c>
      <c r="S433" s="12">
        <f>((((I433/60)/60)/24)+DATE(1970,1,1))</f>
        <v>42556.871331018512</v>
      </c>
      <c r="T433" s="12">
        <f>((((J433/60)/60)/24)+DATE(1970,1,1))</f>
        <v>42526.871331018512</v>
      </c>
    </row>
    <row r="434" spans="1:20" ht="57.6" hidden="1" x14ac:dyDescent="0.3">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E434/D434</f>
        <v>9.5000000000000001E-2</v>
      </c>
      <c r="P434" s="8">
        <f>E434/L434</f>
        <v>71.25</v>
      </c>
      <c r="Q434" t="s">
        <v>8310</v>
      </c>
      <c r="R434" t="s">
        <v>8316</v>
      </c>
      <c r="S434" s="12">
        <f>((((I434/60)/60)/24)+DATE(1970,1,1))</f>
        <v>42298.726631944446</v>
      </c>
      <c r="T434" s="12">
        <f>((((J434/60)/60)/24)+DATE(1970,1,1))</f>
        <v>42238.726631944446</v>
      </c>
    </row>
    <row r="435" spans="1:20" ht="57.6" hidden="1" x14ac:dyDescent="0.3">
      <c r="A435">
        <v>433</v>
      </c>
      <c r="B435" s="3" t="s">
        <v>434</v>
      </c>
      <c r="C435" s="3" t="s">
        <v>4543</v>
      </c>
      <c r="D435">
        <v>3000</v>
      </c>
      <c r="E435">
        <v>0</v>
      </c>
      <c r="F435" t="s">
        <v>8221</v>
      </c>
      <c r="G435" t="s">
        <v>8224</v>
      </c>
      <c r="H435" t="s">
        <v>8246</v>
      </c>
      <c r="I435">
        <v>1444576022</v>
      </c>
      <c r="J435">
        <v>1439392022</v>
      </c>
      <c r="K435" t="b">
        <v>0</v>
      </c>
      <c r="L435">
        <v>0</v>
      </c>
      <c r="M435" t="b">
        <v>0</v>
      </c>
      <c r="N435" t="s">
        <v>8270</v>
      </c>
      <c r="O435" s="6">
        <f>E435/D435</f>
        <v>0</v>
      </c>
      <c r="P435" s="8" t="e">
        <f>E435/L435</f>
        <v>#DIV/0!</v>
      </c>
      <c r="Q435" t="s">
        <v>8310</v>
      </c>
      <c r="R435" t="s">
        <v>8316</v>
      </c>
      <c r="S435" s="12">
        <f>((((I435/60)/60)/24)+DATE(1970,1,1))</f>
        <v>42288.629884259266</v>
      </c>
      <c r="T435" s="12">
        <f>((((J435/60)/60)/24)+DATE(1970,1,1))</f>
        <v>42228.629884259266</v>
      </c>
    </row>
    <row r="436" spans="1:20" ht="57.6" hidden="1" x14ac:dyDescent="0.3">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E436/D436</f>
        <v>0.05</v>
      </c>
      <c r="P436" s="8">
        <f>E436/L436</f>
        <v>62.5</v>
      </c>
      <c r="Q436" t="s">
        <v>8310</v>
      </c>
      <c r="R436" t="s">
        <v>8316</v>
      </c>
      <c r="S436" s="12">
        <f>((((I436/60)/60)/24)+DATE(1970,1,1))</f>
        <v>41609.876180555555</v>
      </c>
      <c r="T436" s="12">
        <f>((((J436/60)/60)/24)+DATE(1970,1,1))</f>
        <v>41576.834513888891</v>
      </c>
    </row>
    <row r="437" spans="1:20" ht="57.6" hidden="1" x14ac:dyDescent="0.3">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E437/D437</f>
        <v>2.7272727272727273E-5</v>
      </c>
      <c r="P437" s="8">
        <f>E437/L437</f>
        <v>1</v>
      </c>
      <c r="Q437" t="s">
        <v>8310</v>
      </c>
      <c r="R437" t="s">
        <v>8316</v>
      </c>
      <c r="S437" s="12">
        <f>((((I437/60)/60)/24)+DATE(1970,1,1))</f>
        <v>41530.747453703705</v>
      </c>
      <c r="T437" s="12">
        <f>((((J437/60)/60)/24)+DATE(1970,1,1))</f>
        <v>41500.747453703705</v>
      </c>
    </row>
    <row r="438" spans="1:20" ht="43.2" hidden="1" x14ac:dyDescent="0.3">
      <c r="A438">
        <v>436</v>
      </c>
      <c r="B438" s="3" t="s">
        <v>437</v>
      </c>
      <c r="C438" s="3" t="s">
        <v>4546</v>
      </c>
      <c r="D438">
        <v>1000</v>
      </c>
      <c r="E438">
        <v>0</v>
      </c>
      <c r="F438" t="s">
        <v>8221</v>
      </c>
      <c r="G438" t="s">
        <v>8224</v>
      </c>
      <c r="H438" t="s">
        <v>8246</v>
      </c>
      <c r="I438">
        <v>1375260113</v>
      </c>
      <c r="J438">
        <v>1372668113</v>
      </c>
      <c r="K438" t="b">
        <v>0</v>
      </c>
      <c r="L438">
        <v>0</v>
      </c>
      <c r="M438" t="b">
        <v>0</v>
      </c>
      <c r="N438" t="s">
        <v>8270</v>
      </c>
      <c r="O438" s="6">
        <f>E438/D438</f>
        <v>0</v>
      </c>
      <c r="P438" s="8" t="e">
        <f>E438/L438</f>
        <v>#DIV/0!</v>
      </c>
      <c r="Q438" t="s">
        <v>8310</v>
      </c>
      <c r="R438" t="s">
        <v>8316</v>
      </c>
      <c r="S438" s="12">
        <f>((((I438/60)/60)/24)+DATE(1970,1,1))</f>
        <v>41486.36241898148</v>
      </c>
      <c r="T438" s="12">
        <f>((((J438/60)/60)/24)+DATE(1970,1,1))</f>
        <v>41456.36241898148</v>
      </c>
    </row>
    <row r="439" spans="1:20" ht="43.2" hidden="1" x14ac:dyDescent="0.3">
      <c r="A439">
        <v>437</v>
      </c>
      <c r="B439" s="3" t="s">
        <v>438</v>
      </c>
      <c r="C439" s="3" t="s">
        <v>4547</v>
      </c>
      <c r="D439">
        <v>7000</v>
      </c>
      <c r="E439">
        <v>0</v>
      </c>
      <c r="F439" t="s">
        <v>8221</v>
      </c>
      <c r="G439" t="s">
        <v>8229</v>
      </c>
      <c r="H439" t="s">
        <v>8251</v>
      </c>
      <c r="I439">
        <v>1475912326</v>
      </c>
      <c r="J439">
        <v>1470728326</v>
      </c>
      <c r="K439" t="b">
        <v>0</v>
      </c>
      <c r="L439">
        <v>0</v>
      </c>
      <c r="M439" t="b">
        <v>0</v>
      </c>
      <c r="N439" t="s">
        <v>8270</v>
      </c>
      <c r="O439" s="6">
        <f>E439/D439</f>
        <v>0</v>
      </c>
      <c r="P439" s="8" t="e">
        <f>E439/L439</f>
        <v>#DIV/0!</v>
      </c>
      <c r="Q439" t="s">
        <v>8310</v>
      </c>
      <c r="R439" t="s">
        <v>8316</v>
      </c>
      <c r="S439" s="12">
        <f>((((I439/60)/60)/24)+DATE(1970,1,1))</f>
        <v>42651.31858796296</v>
      </c>
      <c r="T439" s="12">
        <f>((((J439/60)/60)/24)+DATE(1970,1,1))</f>
        <v>42591.31858796296</v>
      </c>
    </row>
    <row r="440" spans="1:20" ht="43.2" hidden="1" x14ac:dyDescent="0.3">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E440/D440</f>
        <v>9.3799999999999994E-2</v>
      </c>
      <c r="P440" s="8">
        <f>E440/L440</f>
        <v>170.54545454545453</v>
      </c>
      <c r="Q440" t="s">
        <v>8310</v>
      </c>
      <c r="R440" t="s">
        <v>8316</v>
      </c>
      <c r="S440" s="12">
        <f>((((I440/60)/60)/24)+DATE(1970,1,1))</f>
        <v>42326.302754629629</v>
      </c>
      <c r="T440" s="12">
        <f>((((J440/60)/60)/24)+DATE(1970,1,1))</f>
        <v>42296.261087962965</v>
      </c>
    </row>
    <row r="441" spans="1:20" ht="43.2" hidden="1" x14ac:dyDescent="0.3">
      <c r="A441">
        <v>439</v>
      </c>
      <c r="B441" s="3" t="s">
        <v>440</v>
      </c>
      <c r="C441" s="3" t="s">
        <v>4549</v>
      </c>
      <c r="D441">
        <v>450</v>
      </c>
      <c r="E441">
        <v>0</v>
      </c>
      <c r="F441" t="s">
        <v>8221</v>
      </c>
      <c r="G441" t="s">
        <v>8224</v>
      </c>
      <c r="H441" t="s">
        <v>8246</v>
      </c>
      <c r="I441">
        <v>1413569818</v>
      </c>
      <c r="J441">
        <v>1412705818</v>
      </c>
      <c r="K441" t="b">
        <v>0</v>
      </c>
      <c r="L441">
        <v>0</v>
      </c>
      <c r="M441" t="b">
        <v>0</v>
      </c>
      <c r="N441" t="s">
        <v>8270</v>
      </c>
      <c r="O441" s="6">
        <f>E441/D441</f>
        <v>0</v>
      </c>
      <c r="P441" s="8" t="e">
        <f>E441/L441</f>
        <v>#DIV/0!</v>
      </c>
      <c r="Q441" t="s">
        <v>8310</v>
      </c>
      <c r="R441" t="s">
        <v>8316</v>
      </c>
      <c r="S441" s="12">
        <f>((((I441/60)/60)/24)+DATE(1970,1,1))</f>
        <v>41929.761782407404</v>
      </c>
      <c r="T441" s="12">
        <f>((((J441/60)/60)/24)+DATE(1970,1,1))</f>
        <v>41919.761782407404</v>
      </c>
    </row>
    <row r="442" spans="1:20" ht="43.2" hidden="1" x14ac:dyDescent="0.3">
      <c r="A442">
        <v>440</v>
      </c>
      <c r="B442" s="3" t="s">
        <v>441</v>
      </c>
      <c r="C442" s="3" t="s">
        <v>4550</v>
      </c>
      <c r="D442">
        <v>5000</v>
      </c>
      <c r="E442">
        <v>5</v>
      </c>
      <c r="F442" t="s">
        <v>8221</v>
      </c>
      <c r="G442" t="s">
        <v>8224</v>
      </c>
      <c r="H442" t="s">
        <v>8246</v>
      </c>
      <c r="I442">
        <v>1458859153</v>
      </c>
      <c r="J442">
        <v>1456270753</v>
      </c>
      <c r="K442" t="b">
        <v>0</v>
      </c>
      <c r="L442">
        <v>1</v>
      </c>
      <c r="M442" t="b">
        <v>0</v>
      </c>
      <c r="N442" t="s">
        <v>8270</v>
      </c>
      <c r="O442" s="6">
        <f>E442/D442</f>
        <v>1E-3</v>
      </c>
      <c r="P442" s="8">
        <f>E442/L442</f>
        <v>5</v>
      </c>
      <c r="Q442" t="s">
        <v>8310</v>
      </c>
      <c r="R442" t="s">
        <v>8316</v>
      </c>
      <c r="S442" s="12">
        <f>((((I442/60)/60)/24)+DATE(1970,1,1))</f>
        <v>42453.943900462968</v>
      </c>
      <c r="T442" s="12">
        <f>((((J442/60)/60)/24)+DATE(1970,1,1))</f>
        <v>42423.985567129625</v>
      </c>
    </row>
    <row r="443" spans="1:20" ht="43.2" x14ac:dyDescent="0.3">
      <c r="A443">
        <v>441</v>
      </c>
      <c r="B443" s="3" t="s">
        <v>442</v>
      </c>
      <c r="C443" s="3" t="s">
        <v>4551</v>
      </c>
      <c r="D443">
        <v>400</v>
      </c>
      <c r="E443">
        <v>0</v>
      </c>
      <c r="F443" t="s">
        <v>8221</v>
      </c>
      <c r="G443" t="s">
        <v>8225</v>
      </c>
      <c r="H443" t="s">
        <v>8247</v>
      </c>
      <c r="I443">
        <v>1383418996</v>
      </c>
      <c r="J443">
        <v>1380826996</v>
      </c>
      <c r="K443" t="b">
        <v>0</v>
      </c>
      <c r="L443">
        <v>0</v>
      </c>
      <c r="M443" t="b">
        <v>0</v>
      </c>
      <c r="N443" t="s">
        <v>8270</v>
      </c>
      <c r="O443" s="6">
        <f>E443/D443</f>
        <v>0</v>
      </c>
      <c r="P443" s="8" t="e">
        <f>E443/L443</f>
        <v>#DIV/0!</v>
      </c>
      <c r="Q443" t="s">
        <v>8310</v>
      </c>
      <c r="R443" t="s">
        <v>8316</v>
      </c>
      <c r="S443" s="12">
        <f>((((I443/60)/60)/24)+DATE(1970,1,1))</f>
        <v>41580.793935185182</v>
      </c>
      <c r="T443" s="12">
        <f>((((J443/60)/60)/24)+DATE(1970,1,1))</f>
        <v>41550.793935185182</v>
      </c>
    </row>
    <row r="444" spans="1:20" hidden="1" x14ac:dyDescent="0.3">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E444/D444</f>
        <v>0.39358823529411763</v>
      </c>
      <c r="P444" s="8">
        <f>E444/L444</f>
        <v>393.58823529411762</v>
      </c>
      <c r="Q444" t="s">
        <v>8310</v>
      </c>
      <c r="R444" t="s">
        <v>8316</v>
      </c>
      <c r="S444" s="12">
        <f>((((I444/60)/60)/24)+DATE(1970,1,1))</f>
        <v>42054.888692129629</v>
      </c>
      <c r="T444" s="12">
        <f>((((J444/60)/60)/24)+DATE(1970,1,1))</f>
        <v>42024.888692129629</v>
      </c>
    </row>
    <row r="445" spans="1:20" ht="43.2" hidden="1" x14ac:dyDescent="0.3">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E445/D445</f>
        <v>1E-3</v>
      </c>
      <c r="P445" s="8">
        <f>E445/L445</f>
        <v>5</v>
      </c>
      <c r="Q445" t="s">
        <v>8310</v>
      </c>
      <c r="R445" t="s">
        <v>8316</v>
      </c>
      <c r="S445" s="12">
        <f>((((I445/60)/60)/24)+DATE(1970,1,1))</f>
        <v>41680.015057870369</v>
      </c>
      <c r="T445" s="12">
        <f>((((J445/60)/60)/24)+DATE(1970,1,1))</f>
        <v>41650.015057870369</v>
      </c>
    </row>
    <row r="446" spans="1:20" ht="43.2" hidden="1" x14ac:dyDescent="0.3">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E446/D446</f>
        <v>0.05</v>
      </c>
      <c r="P446" s="8">
        <f>E446/L446</f>
        <v>50</v>
      </c>
      <c r="Q446" t="s">
        <v>8310</v>
      </c>
      <c r="R446" t="s">
        <v>8316</v>
      </c>
      <c r="S446" s="12">
        <f>((((I446/60)/60)/24)+DATE(1970,1,1))</f>
        <v>40954.906956018516</v>
      </c>
      <c r="T446" s="12">
        <f>((((J446/60)/60)/24)+DATE(1970,1,1))</f>
        <v>40894.906956018516</v>
      </c>
    </row>
    <row r="447" spans="1:20" ht="43.2" hidden="1" x14ac:dyDescent="0.3">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E447/D447</f>
        <v>3.3333333333333335E-5</v>
      </c>
      <c r="P447" s="8">
        <f>E447/L447</f>
        <v>1</v>
      </c>
      <c r="Q447" t="s">
        <v>8310</v>
      </c>
      <c r="R447" t="s">
        <v>8316</v>
      </c>
      <c r="S447" s="12">
        <f>((((I447/60)/60)/24)+DATE(1970,1,1))</f>
        <v>42145.335358796292</v>
      </c>
      <c r="T447" s="12">
        <f>((((J447/60)/60)/24)+DATE(1970,1,1))</f>
        <v>42130.335358796292</v>
      </c>
    </row>
    <row r="448" spans="1:20" ht="43.2" hidden="1" x14ac:dyDescent="0.3">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E448/D448</f>
        <v>7.2952380952380949E-2</v>
      </c>
      <c r="P448" s="8">
        <f>E448/L448</f>
        <v>47.875</v>
      </c>
      <c r="Q448" t="s">
        <v>8310</v>
      </c>
      <c r="R448" t="s">
        <v>8316</v>
      </c>
      <c r="S448" s="12">
        <f>((((I448/60)/60)/24)+DATE(1970,1,1))</f>
        <v>42067.083564814813</v>
      </c>
      <c r="T448" s="12">
        <f>((((J448/60)/60)/24)+DATE(1970,1,1))</f>
        <v>42037.083564814813</v>
      </c>
    </row>
    <row r="449" spans="1:20" ht="43.2" x14ac:dyDescent="0.3">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E449/D449</f>
        <v>1.6666666666666666E-4</v>
      </c>
      <c r="P449" s="8">
        <f>E449/L449</f>
        <v>5</v>
      </c>
      <c r="Q449" t="s">
        <v>8310</v>
      </c>
      <c r="R449" t="s">
        <v>8316</v>
      </c>
      <c r="S449" s="12">
        <f>((((I449/60)/60)/24)+DATE(1970,1,1))</f>
        <v>41356.513460648144</v>
      </c>
      <c r="T449" s="12">
        <f>((((J449/60)/60)/24)+DATE(1970,1,1))</f>
        <v>41331.555127314816</v>
      </c>
    </row>
    <row r="450" spans="1:20" ht="43.2" hidden="1" x14ac:dyDescent="0.3">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E450/D450</f>
        <v>3.2804E-2</v>
      </c>
      <c r="P450" s="8">
        <f>E450/L450</f>
        <v>20.502500000000001</v>
      </c>
      <c r="Q450" t="s">
        <v>8310</v>
      </c>
      <c r="R450" t="s">
        <v>8316</v>
      </c>
      <c r="S450" s="12">
        <f>((((I450/60)/60)/24)+DATE(1970,1,1))</f>
        <v>41773.758043981477</v>
      </c>
      <c r="T450" s="12">
        <f>((((J450/60)/60)/24)+DATE(1970,1,1))</f>
        <v>41753.758043981477</v>
      </c>
    </row>
    <row r="451" spans="1:20" ht="43.2" x14ac:dyDescent="0.3">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E451/D451</f>
        <v>2.2499999999999999E-2</v>
      </c>
      <c r="P451" s="8">
        <f>E451/L451</f>
        <v>9</v>
      </c>
      <c r="Q451" t="s">
        <v>8310</v>
      </c>
      <c r="R451" t="s">
        <v>8316</v>
      </c>
      <c r="S451" s="12">
        <f>((((I451/60)/60)/24)+DATE(1970,1,1))</f>
        <v>41564.568113425928</v>
      </c>
      <c r="T451" s="12">
        <f>((((J451/60)/60)/24)+DATE(1970,1,1))</f>
        <v>41534.568113425928</v>
      </c>
    </row>
    <row r="452" spans="1:20" ht="43.2" hidden="1" x14ac:dyDescent="0.3">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E452/D452</f>
        <v>7.92E-3</v>
      </c>
      <c r="P452" s="8">
        <f>E452/L452</f>
        <v>56.571428571428569</v>
      </c>
      <c r="Q452" t="s">
        <v>8310</v>
      </c>
      <c r="R452" t="s">
        <v>8316</v>
      </c>
      <c r="S452" s="12">
        <f>((((I452/60)/60)/24)+DATE(1970,1,1))</f>
        <v>41684.946759259255</v>
      </c>
      <c r="T452" s="12">
        <f>((((J452/60)/60)/24)+DATE(1970,1,1))</f>
        <v>41654.946759259255</v>
      </c>
    </row>
    <row r="453" spans="1:20" ht="43.2" hidden="1" x14ac:dyDescent="0.3">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E453/D453</f>
        <v>0</v>
      </c>
      <c r="P453" s="8" t="e">
        <f>E453/L453</f>
        <v>#DIV/0!</v>
      </c>
      <c r="Q453" t="s">
        <v>8310</v>
      </c>
      <c r="R453" t="s">
        <v>8316</v>
      </c>
      <c r="S453" s="12">
        <f>((((I453/60)/60)/24)+DATE(1970,1,1))</f>
        <v>41664.715173611112</v>
      </c>
      <c r="T453" s="12">
        <f>((((J453/60)/60)/24)+DATE(1970,1,1))</f>
        <v>41634.715173611112</v>
      </c>
    </row>
    <row r="454" spans="1:20" ht="28.8" hidden="1" x14ac:dyDescent="0.3">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E454/D454</f>
        <v>0.64</v>
      </c>
      <c r="P454" s="8">
        <f>E454/L454</f>
        <v>40</v>
      </c>
      <c r="Q454" t="s">
        <v>8310</v>
      </c>
      <c r="R454" t="s">
        <v>8316</v>
      </c>
      <c r="S454" s="12">
        <f>((((I454/60)/60)/24)+DATE(1970,1,1))</f>
        <v>42137.703877314809</v>
      </c>
      <c r="T454" s="12">
        <f>((((J454/60)/60)/24)+DATE(1970,1,1))</f>
        <v>42107.703877314809</v>
      </c>
    </row>
    <row r="455" spans="1:20" ht="43.2" hidden="1" x14ac:dyDescent="0.3">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E455/D455</f>
        <v>2.740447957839262E-4</v>
      </c>
      <c r="P455" s="8">
        <f>E455/L455</f>
        <v>13</v>
      </c>
      <c r="Q455" t="s">
        <v>8310</v>
      </c>
      <c r="R455" t="s">
        <v>8316</v>
      </c>
      <c r="S455" s="12">
        <f>((((I455/60)/60)/24)+DATE(1970,1,1))</f>
        <v>42054.824988425928</v>
      </c>
      <c r="T455" s="12">
        <f>((((J455/60)/60)/24)+DATE(1970,1,1))</f>
        <v>42038.824988425928</v>
      </c>
    </row>
    <row r="456" spans="1:20" ht="43.2" hidden="1" x14ac:dyDescent="0.3">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E456/D456</f>
        <v>8.2000000000000007E-3</v>
      </c>
      <c r="P456" s="8">
        <f>E456/L456</f>
        <v>16.399999999999999</v>
      </c>
      <c r="Q456" t="s">
        <v>8310</v>
      </c>
      <c r="R456" t="s">
        <v>8316</v>
      </c>
      <c r="S456" s="12">
        <f>((((I456/60)/60)/24)+DATE(1970,1,1))</f>
        <v>41969.551388888889</v>
      </c>
      <c r="T456" s="12">
        <f>((((J456/60)/60)/24)+DATE(1970,1,1))</f>
        <v>41938.717256944445</v>
      </c>
    </row>
    <row r="457" spans="1:20" ht="43.2" hidden="1" x14ac:dyDescent="0.3">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E457/D457</f>
        <v>6.9230769230769226E-4</v>
      </c>
      <c r="P457" s="8">
        <f>E457/L457</f>
        <v>22.5</v>
      </c>
      <c r="Q457" t="s">
        <v>8310</v>
      </c>
      <c r="R457" t="s">
        <v>8316</v>
      </c>
      <c r="S457" s="12">
        <f>((((I457/60)/60)/24)+DATE(1970,1,1))</f>
        <v>41016.021527777775</v>
      </c>
      <c r="T457" s="12">
        <f>((((J457/60)/60)/24)+DATE(1970,1,1))</f>
        <v>40971.002569444441</v>
      </c>
    </row>
    <row r="458" spans="1:20" ht="43.2" hidden="1" x14ac:dyDescent="0.3">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E458/D458</f>
        <v>6.8631863186318634E-3</v>
      </c>
      <c r="P458" s="8">
        <f>E458/L458</f>
        <v>20.333333333333332</v>
      </c>
      <c r="Q458" t="s">
        <v>8310</v>
      </c>
      <c r="R458" t="s">
        <v>8316</v>
      </c>
      <c r="S458" s="12">
        <f>((((I458/60)/60)/24)+DATE(1970,1,1))</f>
        <v>41569.165972222225</v>
      </c>
      <c r="T458" s="12">
        <f>((((J458/60)/60)/24)+DATE(1970,1,1))</f>
        <v>41547.694456018515</v>
      </c>
    </row>
    <row r="459" spans="1:20" ht="43.2" hidden="1" x14ac:dyDescent="0.3">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E459/D459</f>
        <v>0</v>
      </c>
      <c r="P459" s="8" t="e">
        <f>E459/L459</f>
        <v>#DIV/0!</v>
      </c>
      <c r="Q459" t="s">
        <v>8310</v>
      </c>
      <c r="R459" t="s">
        <v>8316</v>
      </c>
      <c r="S459" s="12">
        <f>((((I459/60)/60)/24)+DATE(1970,1,1))</f>
        <v>41867.767500000002</v>
      </c>
      <c r="T459" s="12">
        <f>((((J459/60)/60)/24)+DATE(1970,1,1))</f>
        <v>41837.767500000002</v>
      </c>
    </row>
    <row r="460" spans="1:20" ht="43.2" x14ac:dyDescent="0.3">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E460/D460</f>
        <v>8.2100000000000006E-2</v>
      </c>
      <c r="P460" s="8">
        <f>E460/L460</f>
        <v>16.755102040816325</v>
      </c>
      <c r="Q460" t="s">
        <v>8310</v>
      </c>
      <c r="R460" t="s">
        <v>8316</v>
      </c>
      <c r="S460" s="12">
        <f>((((I460/60)/60)/24)+DATE(1970,1,1))</f>
        <v>41408.69976851852</v>
      </c>
      <c r="T460" s="12">
        <f>((((J460/60)/60)/24)+DATE(1970,1,1))</f>
        <v>41378.69976851852</v>
      </c>
    </row>
    <row r="461" spans="1:20" ht="43.2" hidden="1" x14ac:dyDescent="0.3">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E461/D461</f>
        <v>6.4102564102564103E-4</v>
      </c>
      <c r="P461" s="8">
        <f>E461/L461</f>
        <v>25</v>
      </c>
      <c r="Q461" t="s">
        <v>8310</v>
      </c>
      <c r="R461" t="s">
        <v>8316</v>
      </c>
      <c r="S461" s="12">
        <f>((((I461/60)/60)/24)+DATE(1970,1,1))</f>
        <v>40860.682025462964</v>
      </c>
      <c r="T461" s="12">
        <f>((((J461/60)/60)/24)+DATE(1970,1,1))</f>
        <v>40800.6403587963</v>
      </c>
    </row>
    <row r="462" spans="1:20" ht="28.8" hidden="1" x14ac:dyDescent="0.3">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E462/D462</f>
        <v>2.9411764705882353E-3</v>
      </c>
      <c r="P462" s="8">
        <f>E462/L462</f>
        <v>12.5</v>
      </c>
      <c r="Q462" t="s">
        <v>8310</v>
      </c>
      <c r="R462" t="s">
        <v>8316</v>
      </c>
      <c r="S462" s="12">
        <f>((((I462/60)/60)/24)+DATE(1970,1,1))</f>
        <v>41791.166666666664</v>
      </c>
      <c r="T462" s="12">
        <f>((((J462/60)/60)/24)+DATE(1970,1,1))</f>
        <v>41759.542534722219</v>
      </c>
    </row>
    <row r="463" spans="1:20" ht="43.2" x14ac:dyDescent="0.3">
      <c r="A463">
        <v>461</v>
      </c>
      <c r="B463" s="3" t="s">
        <v>462</v>
      </c>
      <c r="C463" s="3" t="s">
        <v>4571</v>
      </c>
      <c r="D463">
        <v>550</v>
      </c>
      <c r="E463">
        <v>0</v>
      </c>
      <c r="F463" t="s">
        <v>8221</v>
      </c>
      <c r="G463" t="s">
        <v>8225</v>
      </c>
      <c r="H463" t="s">
        <v>8247</v>
      </c>
      <c r="I463">
        <v>1370204367</v>
      </c>
      <c r="J463">
        <v>1368476367</v>
      </c>
      <c r="K463" t="b">
        <v>0</v>
      </c>
      <c r="L463">
        <v>0</v>
      </c>
      <c r="M463" t="b">
        <v>0</v>
      </c>
      <c r="N463" t="s">
        <v>8270</v>
      </c>
      <c r="O463" s="6">
        <f>E463/D463</f>
        <v>0</v>
      </c>
      <c r="P463" s="8" t="e">
        <f>E463/L463</f>
        <v>#DIV/0!</v>
      </c>
      <c r="Q463" t="s">
        <v>8310</v>
      </c>
      <c r="R463" t="s">
        <v>8316</v>
      </c>
      <c r="S463" s="12">
        <f>((((I463/60)/60)/24)+DATE(1970,1,1))</f>
        <v>41427.84684027778</v>
      </c>
      <c r="T463" s="12">
        <f>((((J463/60)/60)/24)+DATE(1970,1,1))</f>
        <v>41407.84684027778</v>
      </c>
    </row>
    <row r="464" spans="1:20" ht="43.2" hidden="1" x14ac:dyDescent="0.3">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E464/D464</f>
        <v>0</v>
      </c>
      <c r="P464" s="8" t="e">
        <f>E464/L464</f>
        <v>#DIV/0!</v>
      </c>
      <c r="Q464" t="s">
        <v>8310</v>
      </c>
      <c r="R464" t="s">
        <v>8316</v>
      </c>
      <c r="S464" s="12">
        <f>((((I464/60)/60)/24)+DATE(1970,1,1))</f>
        <v>40765.126631944448</v>
      </c>
      <c r="T464" s="12">
        <f>((((J464/60)/60)/24)+DATE(1970,1,1))</f>
        <v>40705.126631944448</v>
      </c>
    </row>
    <row r="465" spans="1:20" ht="43.2" hidden="1" x14ac:dyDescent="0.3">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E465/D465</f>
        <v>2.2727272727272728E-2</v>
      </c>
      <c r="P465" s="8">
        <f>E465/L465</f>
        <v>113.63636363636364</v>
      </c>
      <c r="Q465" t="s">
        <v>8310</v>
      </c>
      <c r="R465" t="s">
        <v>8316</v>
      </c>
      <c r="S465" s="12">
        <f>((((I465/60)/60)/24)+DATE(1970,1,1))</f>
        <v>40810.710104166668</v>
      </c>
      <c r="T465" s="12">
        <f>((((J465/60)/60)/24)+DATE(1970,1,1))</f>
        <v>40750.710104166668</v>
      </c>
    </row>
    <row r="466" spans="1:20" ht="28.8" hidden="1" x14ac:dyDescent="0.3">
      <c r="A466">
        <v>464</v>
      </c>
      <c r="B466" s="3" t="s">
        <v>465</v>
      </c>
      <c r="C466" s="3" t="s">
        <v>4574</v>
      </c>
      <c r="D466">
        <v>1010</v>
      </c>
      <c r="E466">
        <v>1</v>
      </c>
      <c r="F466" t="s">
        <v>8221</v>
      </c>
      <c r="G466" t="s">
        <v>8236</v>
      </c>
      <c r="H466" t="s">
        <v>8249</v>
      </c>
      <c r="I466">
        <v>1463602935</v>
      </c>
      <c r="J466">
        <v>1461874935</v>
      </c>
      <c r="K466" t="b">
        <v>0</v>
      </c>
      <c r="L466">
        <v>1</v>
      </c>
      <c r="M466" t="b">
        <v>0</v>
      </c>
      <c r="N466" t="s">
        <v>8270</v>
      </c>
      <c r="O466" s="6">
        <f>E466/D466</f>
        <v>9.9009900990099011E-4</v>
      </c>
      <c r="P466" s="8">
        <f>E466/L466</f>
        <v>1</v>
      </c>
      <c r="Q466" t="s">
        <v>8310</v>
      </c>
      <c r="R466" t="s">
        <v>8316</v>
      </c>
      <c r="S466" s="12">
        <f>((((I466/60)/60)/24)+DATE(1970,1,1))</f>
        <v>42508.848784722228</v>
      </c>
      <c r="T466" s="12">
        <f>((((J466/60)/60)/24)+DATE(1970,1,1))</f>
        <v>42488.848784722228</v>
      </c>
    </row>
    <row r="467" spans="1:20" hidden="1" x14ac:dyDescent="0.3">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E467/D467</f>
        <v>0.26953125</v>
      </c>
      <c r="P467" s="8">
        <f>E467/L467</f>
        <v>17.25</v>
      </c>
      <c r="Q467" t="s">
        <v>8310</v>
      </c>
      <c r="R467" t="s">
        <v>8316</v>
      </c>
      <c r="S467" s="12">
        <f>((((I467/60)/60)/24)+DATE(1970,1,1))</f>
        <v>41817.120069444441</v>
      </c>
      <c r="T467" s="12">
        <f>((((J467/60)/60)/24)+DATE(1970,1,1))</f>
        <v>41801.120069444441</v>
      </c>
    </row>
    <row r="468" spans="1:20" ht="43.2" hidden="1" x14ac:dyDescent="0.3">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E468/D468</f>
        <v>7.6E-3</v>
      </c>
      <c r="P468" s="8">
        <f>E468/L468</f>
        <v>15.2</v>
      </c>
      <c r="Q468" t="s">
        <v>8310</v>
      </c>
      <c r="R468" t="s">
        <v>8316</v>
      </c>
      <c r="S468" s="12">
        <f>((((I468/60)/60)/24)+DATE(1970,1,1))</f>
        <v>41159.942870370374</v>
      </c>
      <c r="T468" s="12">
        <f>((((J468/60)/60)/24)+DATE(1970,1,1))</f>
        <v>41129.942870370374</v>
      </c>
    </row>
    <row r="469" spans="1:20" ht="43.2" hidden="1" x14ac:dyDescent="0.3">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E469/D469</f>
        <v>0.21575</v>
      </c>
      <c r="P469" s="8">
        <f>E469/L469</f>
        <v>110.64102564102564</v>
      </c>
      <c r="Q469" t="s">
        <v>8310</v>
      </c>
      <c r="R469" t="s">
        <v>8316</v>
      </c>
      <c r="S469" s="12">
        <f>((((I469/60)/60)/24)+DATE(1970,1,1))</f>
        <v>41180.679791666669</v>
      </c>
      <c r="T469" s="12">
        <f>((((J469/60)/60)/24)+DATE(1970,1,1))</f>
        <v>41135.679791666669</v>
      </c>
    </row>
    <row r="470" spans="1:20" ht="43.2" hidden="1" x14ac:dyDescent="0.3">
      <c r="A470">
        <v>468</v>
      </c>
      <c r="B470" s="3" t="s">
        <v>469</v>
      </c>
      <c r="C470" s="3" t="s">
        <v>4578</v>
      </c>
      <c r="D470">
        <v>7500</v>
      </c>
      <c r="E470">
        <v>0</v>
      </c>
      <c r="F470" t="s">
        <v>8221</v>
      </c>
      <c r="G470" t="s">
        <v>8224</v>
      </c>
      <c r="H470" t="s">
        <v>8246</v>
      </c>
      <c r="I470">
        <v>1341978665</v>
      </c>
      <c r="J470">
        <v>1336795283</v>
      </c>
      <c r="K470" t="b">
        <v>0</v>
      </c>
      <c r="L470">
        <v>0</v>
      </c>
      <c r="M470" t="b">
        <v>0</v>
      </c>
      <c r="N470" t="s">
        <v>8270</v>
      </c>
      <c r="O470" s="6">
        <f>E470/D470</f>
        <v>0</v>
      </c>
      <c r="P470" s="8" t="e">
        <f>E470/L470</f>
        <v>#DIV/0!</v>
      </c>
      <c r="Q470" t="s">
        <v>8310</v>
      </c>
      <c r="R470" t="s">
        <v>8316</v>
      </c>
      <c r="S470" s="12">
        <f>((((I470/60)/60)/24)+DATE(1970,1,1))</f>
        <v>41101.160474537035</v>
      </c>
      <c r="T470" s="12">
        <f>((((J470/60)/60)/24)+DATE(1970,1,1))</f>
        <v>41041.167627314811</v>
      </c>
    </row>
    <row r="471" spans="1:20" ht="28.8" x14ac:dyDescent="0.3">
      <c r="A471">
        <v>469</v>
      </c>
      <c r="B471" s="3" t="s">
        <v>470</v>
      </c>
      <c r="C471" s="3" t="s">
        <v>4579</v>
      </c>
      <c r="D471">
        <v>6000</v>
      </c>
      <c r="E471">
        <v>0</v>
      </c>
      <c r="F471" t="s">
        <v>8221</v>
      </c>
      <c r="G471" t="s">
        <v>8225</v>
      </c>
      <c r="H471" t="s">
        <v>8247</v>
      </c>
      <c r="I471">
        <v>1409960724</v>
      </c>
      <c r="J471">
        <v>1404776724</v>
      </c>
      <c r="K471" t="b">
        <v>0</v>
      </c>
      <c r="L471">
        <v>0</v>
      </c>
      <c r="M471" t="b">
        <v>0</v>
      </c>
      <c r="N471" t="s">
        <v>8270</v>
      </c>
      <c r="O471" s="6">
        <f>E471/D471</f>
        <v>0</v>
      </c>
      <c r="P471" s="8" t="e">
        <f>E471/L471</f>
        <v>#DIV/0!</v>
      </c>
      <c r="Q471" t="s">
        <v>8310</v>
      </c>
      <c r="R471" t="s">
        <v>8316</v>
      </c>
      <c r="S471" s="12">
        <f>((((I471/60)/60)/24)+DATE(1970,1,1))</f>
        <v>41887.989861111113</v>
      </c>
      <c r="T471" s="12">
        <f>((((J471/60)/60)/24)+DATE(1970,1,1))</f>
        <v>41827.989861111113</v>
      </c>
    </row>
    <row r="472" spans="1:20" ht="43.2" hidden="1" x14ac:dyDescent="0.3">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E472/D472</f>
        <v>1.0200000000000001E-2</v>
      </c>
      <c r="P472" s="8">
        <f>E472/L472</f>
        <v>25.5</v>
      </c>
      <c r="Q472" t="s">
        <v>8310</v>
      </c>
      <c r="R472" t="s">
        <v>8316</v>
      </c>
      <c r="S472" s="12">
        <f>((((I472/60)/60)/24)+DATE(1970,1,1))</f>
        <v>41655.166666666664</v>
      </c>
      <c r="T472" s="12">
        <f>((((J472/60)/60)/24)+DATE(1970,1,1))</f>
        <v>41605.167696759258</v>
      </c>
    </row>
    <row r="473" spans="1:20" ht="57.6" hidden="1" x14ac:dyDescent="0.3">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E473/D473</f>
        <v>0.11892727272727273</v>
      </c>
      <c r="P473" s="8">
        <f>E473/L473</f>
        <v>38.476470588235294</v>
      </c>
      <c r="Q473" t="s">
        <v>8310</v>
      </c>
      <c r="R473" t="s">
        <v>8316</v>
      </c>
      <c r="S473" s="12">
        <f>((((I473/60)/60)/24)+DATE(1970,1,1))</f>
        <v>41748.680312500001</v>
      </c>
      <c r="T473" s="12">
        <f>((((J473/60)/60)/24)+DATE(1970,1,1))</f>
        <v>41703.721979166665</v>
      </c>
    </row>
    <row r="474" spans="1:20" ht="43.2" hidden="1" x14ac:dyDescent="0.3">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E474/D474</f>
        <v>0.17624999999999999</v>
      </c>
      <c r="P474" s="8">
        <f>E474/L474</f>
        <v>28.2</v>
      </c>
      <c r="Q474" t="s">
        <v>8310</v>
      </c>
      <c r="R474" t="s">
        <v>8316</v>
      </c>
      <c r="S474" s="12">
        <f>((((I474/60)/60)/24)+DATE(1970,1,1))</f>
        <v>41874.922662037039</v>
      </c>
      <c r="T474" s="12">
        <f>((((J474/60)/60)/24)+DATE(1970,1,1))</f>
        <v>41844.922662037039</v>
      </c>
    </row>
    <row r="475" spans="1:20" ht="43.2" hidden="1" x14ac:dyDescent="0.3">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E475/D475</f>
        <v>2.87E-2</v>
      </c>
      <c r="P475" s="8">
        <f>E475/L475</f>
        <v>61.5</v>
      </c>
      <c r="Q475" t="s">
        <v>8310</v>
      </c>
      <c r="R475" t="s">
        <v>8316</v>
      </c>
      <c r="S475" s="12">
        <f>((((I475/60)/60)/24)+DATE(1970,1,1))</f>
        <v>41899.698136574072</v>
      </c>
      <c r="T475" s="12">
        <f>((((J475/60)/60)/24)+DATE(1970,1,1))</f>
        <v>41869.698136574072</v>
      </c>
    </row>
    <row r="476" spans="1:20" ht="43.2" hidden="1" x14ac:dyDescent="0.3">
      <c r="A476">
        <v>474</v>
      </c>
      <c r="B476" s="3" t="s">
        <v>475</v>
      </c>
      <c r="C476" s="3" t="s">
        <v>4584</v>
      </c>
      <c r="D476">
        <v>3300</v>
      </c>
      <c r="E476">
        <v>1</v>
      </c>
      <c r="F476" t="s">
        <v>8221</v>
      </c>
      <c r="G476" t="s">
        <v>8224</v>
      </c>
      <c r="H476" t="s">
        <v>8246</v>
      </c>
      <c r="I476">
        <v>1487318029</v>
      </c>
      <c r="J476">
        <v>1484726029</v>
      </c>
      <c r="K476" t="b">
        <v>0</v>
      </c>
      <c r="L476">
        <v>1</v>
      </c>
      <c r="M476" t="b">
        <v>0</v>
      </c>
      <c r="N476" t="s">
        <v>8270</v>
      </c>
      <c r="O476" s="6">
        <f>E476/D476</f>
        <v>3.0303030303030303E-4</v>
      </c>
      <c r="P476" s="8">
        <f>E476/L476</f>
        <v>1</v>
      </c>
      <c r="Q476" t="s">
        <v>8310</v>
      </c>
      <c r="R476" t="s">
        <v>8316</v>
      </c>
      <c r="S476" s="12">
        <f>((((I476/60)/60)/24)+DATE(1970,1,1))</f>
        <v>42783.329039351855</v>
      </c>
      <c r="T476" s="12">
        <f>((((J476/60)/60)/24)+DATE(1970,1,1))</f>
        <v>42753.329039351855</v>
      </c>
    </row>
    <row r="477" spans="1:20" ht="57.6" hidden="1" x14ac:dyDescent="0.3">
      <c r="A477">
        <v>475</v>
      </c>
      <c r="B477" s="3" t="s">
        <v>476</v>
      </c>
      <c r="C477" s="3" t="s">
        <v>4585</v>
      </c>
      <c r="D477">
        <v>2000</v>
      </c>
      <c r="E477">
        <v>0</v>
      </c>
      <c r="F477" t="s">
        <v>8221</v>
      </c>
      <c r="G477" t="s">
        <v>8224</v>
      </c>
      <c r="H477" t="s">
        <v>8246</v>
      </c>
      <c r="I477">
        <v>1430877843</v>
      </c>
      <c r="J477">
        <v>1428285843</v>
      </c>
      <c r="K477" t="b">
        <v>0</v>
      </c>
      <c r="L477">
        <v>0</v>
      </c>
      <c r="M477" t="b">
        <v>0</v>
      </c>
      <c r="N477" t="s">
        <v>8270</v>
      </c>
      <c r="O477" s="6">
        <f>E477/D477</f>
        <v>0</v>
      </c>
      <c r="P477" s="8" t="e">
        <f>E477/L477</f>
        <v>#DIV/0!</v>
      </c>
      <c r="Q477" t="s">
        <v>8310</v>
      </c>
      <c r="R477" t="s">
        <v>8316</v>
      </c>
      <c r="S477" s="12">
        <f>((((I477/60)/60)/24)+DATE(1970,1,1))</f>
        <v>42130.086145833338</v>
      </c>
      <c r="T477" s="12">
        <f>((((J477/60)/60)/24)+DATE(1970,1,1))</f>
        <v>42100.086145833338</v>
      </c>
    </row>
    <row r="478" spans="1:20" ht="28.8" hidden="1"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E478/D478</f>
        <v>2.2302681818181819E-2</v>
      </c>
      <c r="P478" s="8">
        <f>E478/L478</f>
        <v>39.569274193548388</v>
      </c>
      <c r="Q478" t="s">
        <v>8310</v>
      </c>
      <c r="R478" t="s">
        <v>8316</v>
      </c>
      <c r="S478" s="12">
        <f>((((I478/60)/60)/24)+DATE(1970,1,1))</f>
        <v>41793.165972222225</v>
      </c>
      <c r="T478" s="12">
        <f>((((J478/60)/60)/24)+DATE(1970,1,1))</f>
        <v>41757.975011574075</v>
      </c>
    </row>
    <row r="479" spans="1:20" ht="57.6" hidden="1" x14ac:dyDescent="0.3">
      <c r="A479">
        <v>477</v>
      </c>
      <c r="B479" s="3" t="s">
        <v>478</v>
      </c>
      <c r="C479" s="3" t="s">
        <v>4587</v>
      </c>
      <c r="D479">
        <v>1500</v>
      </c>
      <c r="E479">
        <v>0</v>
      </c>
      <c r="F479" t="s">
        <v>8221</v>
      </c>
      <c r="G479" t="s">
        <v>8224</v>
      </c>
      <c r="H479" t="s">
        <v>8246</v>
      </c>
      <c r="I479">
        <v>1337371334</v>
      </c>
      <c r="J479">
        <v>1332187334</v>
      </c>
      <c r="K479" t="b">
        <v>0</v>
      </c>
      <c r="L479">
        <v>0</v>
      </c>
      <c r="M479" t="b">
        <v>0</v>
      </c>
      <c r="N479" t="s">
        <v>8270</v>
      </c>
      <c r="O479" s="6">
        <f>E479/D479</f>
        <v>0</v>
      </c>
      <c r="P479" s="8" t="e">
        <f>E479/L479</f>
        <v>#DIV/0!</v>
      </c>
      <c r="Q479" t="s">
        <v>8310</v>
      </c>
      <c r="R479" t="s">
        <v>8316</v>
      </c>
      <c r="S479" s="12">
        <f>((((I479/60)/60)/24)+DATE(1970,1,1))</f>
        <v>41047.83488425926</v>
      </c>
      <c r="T479" s="12">
        <f>((((J479/60)/60)/24)+DATE(1970,1,1))</f>
        <v>40987.83488425926</v>
      </c>
    </row>
    <row r="480" spans="1:20" ht="43.2" hidden="1" x14ac:dyDescent="0.3">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E480/D480</f>
        <v>0</v>
      </c>
      <c r="P480" s="8" t="e">
        <f>E480/L480</f>
        <v>#DIV/0!</v>
      </c>
      <c r="Q480" t="s">
        <v>8310</v>
      </c>
      <c r="R480" t="s">
        <v>8316</v>
      </c>
      <c r="S480" s="12">
        <f>((((I480/60)/60)/24)+DATE(1970,1,1))</f>
        <v>42095.869317129633</v>
      </c>
      <c r="T480" s="12">
        <f>((((J480/60)/60)/24)+DATE(1970,1,1))</f>
        <v>42065.910983796297</v>
      </c>
    </row>
    <row r="481" spans="1:20" ht="43.2" hidden="1" x14ac:dyDescent="0.3">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E481/D481</f>
        <v>0.3256</v>
      </c>
      <c r="P481" s="8">
        <f>E481/L481</f>
        <v>88.8</v>
      </c>
      <c r="Q481" t="s">
        <v>8310</v>
      </c>
      <c r="R481" t="s">
        <v>8316</v>
      </c>
      <c r="S481" s="12">
        <f>((((I481/60)/60)/24)+DATE(1970,1,1))</f>
        <v>41964.449479166666</v>
      </c>
      <c r="T481" s="12">
        <f>((((J481/60)/60)/24)+DATE(1970,1,1))</f>
        <v>41904.407812500001</v>
      </c>
    </row>
    <row r="482" spans="1:20" ht="43.2" hidden="1" x14ac:dyDescent="0.3">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E482/D482</f>
        <v>0.19409999999999999</v>
      </c>
      <c r="P482" s="8">
        <f>E482/L482</f>
        <v>55.457142857142856</v>
      </c>
      <c r="Q482" t="s">
        <v>8310</v>
      </c>
      <c r="R482" t="s">
        <v>8316</v>
      </c>
      <c r="S482" s="12">
        <f>((((I482/60)/60)/24)+DATE(1970,1,1))</f>
        <v>41495.500173611108</v>
      </c>
      <c r="T482" s="12">
        <f>((((J482/60)/60)/24)+DATE(1970,1,1))</f>
        <v>41465.500173611108</v>
      </c>
    </row>
    <row r="483" spans="1:20" ht="43.2" hidden="1" x14ac:dyDescent="0.3">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E483/D483</f>
        <v>6.0999999999999999E-2</v>
      </c>
      <c r="P483" s="8">
        <f>E483/L483</f>
        <v>87.142857142857139</v>
      </c>
      <c r="Q483" t="s">
        <v>8310</v>
      </c>
      <c r="R483" t="s">
        <v>8316</v>
      </c>
      <c r="S483" s="12">
        <f>((((I483/60)/60)/24)+DATE(1970,1,1))</f>
        <v>41192.672326388885</v>
      </c>
      <c r="T483" s="12">
        <f>((((J483/60)/60)/24)+DATE(1970,1,1))</f>
        <v>41162.672326388885</v>
      </c>
    </row>
    <row r="484" spans="1:20" ht="43.2" hidden="1" x14ac:dyDescent="0.3">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E484/D484</f>
        <v>1E-3</v>
      </c>
      <c r="P484" s="8">
        <f>E484/L484</f>
        <v>10</v>
      </c>
      <c r="Q484" t="s">
        <v>8310</v>
      </c>
      <c r="R484" t="s">
        <v>8316</v>
      </c>
      <c r="S484" s="12">
        <f>((((I484/60)/60)/24)+DATE(1970,1,1))</f>
        <v>42474.606944444444</v>
      </c>
      <c r="T484" s="12">
        <f>((((J484/60)/60)/24)+DATE(1970,1,1))</f>
        <v>42447.896875000006</v>
      </c>
    </row>
    <row r="485" spans="1:20" ht="57.6" x14ac:dyDescent="0.3">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E485/D485</f>
        <v>0.502</v>
      </c>
      <c r="P485" s="8">
        <f>E485/L485</f>
        <v>51.224489795918366</v>
      </c>
      <c r="Q485" t="s">
        <v>8310</v>
      </c>
      <c r="R485" t="s">
        <v>8316</v>
      </c>
      <c r="S485" s="12">
        <f>((((I485/60)/60)/24)+DATE(1970,1,1))</f>
        <v>41303.197592592594</v>
      </c>
      <c r="T485" s="12">
        <f>((((J485/60)/60)/24)+DATE(1970,1,1))</f>
        <v>41243.197592592594</v>
      </c>
    </row>
    <row r="486" spans="1:20" ht="57.6" x14ac:dyDescent="0.3">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E486/D486</f>
        <v>1.8625E-3</v>
      </c>
      <c r="P486" s="8">
        <f>E486/L486</f>
        <v>13.545454545454545</v>
      </c>
      <c r="Q486" t="s">
        <v>8310</v>
      </c>
      <c r="R486" t="s">
        <v>8316</v>
      </c>
      <c r="S486" s="12">
        <f>((((I486/60)/60)/24)+DATE(1970,1,1))</f>
        <v>42313.981157407412</v>
      </c>
      <c r="T486" s="12">
        <f>((((J486/60)/60)/24)+DATE(1970,1,1))</f>
        <v>42272.93949074074</v>
      </c>
    </row>
    <row r="487" spans="1:20" ht="43.2"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E487/D487</f>
        <v>0.21906971229845085</v>
      </c>
      <c r="P487" s="8">
        <f>E487/L487</f>
        <v>66.520080000000007</v>
      </c>
      <c r="Q487" t="s">
        <v>8310</v>
      </c>
      <c r="R487" t="s">
        <v>8316</v>
      </c>
      <c r="S487" s="12">
        <f>((((I487/60)/60)/24)+DATE(1970,1,1))</f>
        <v>41411.50577546296</v>
      </c>
      <c r="T487" s="12">
        <f>((((J487/60)/60)/24)+DATE(1970,1,1))</f>
        <v>41381.50577546296</v>
      </c>
    </row>
    <row r="488" spans="1:20" ht="43.2" hidden="1" x14ac:dyDescent="0.3">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E488/D488</f>
        <v>9.0909090909090904E-5</v>
      </c>
      <c r="P488" s="8">
        <f>E488/L488</f>
        <v>50</v>
      </c>
      <c r="Q488" t="s">
        <v>8310</v>
      </c>
      <c r="R488" t="s">
        <v>8316</v>
      </c>
      <c r="S488" s="12">
        <f>((((I488/60)/60)/24)+DATE(1970,1,1))</f>
        <v>41791.94258101852</v>
      </c>
      <c r="T488" s="12">
        <f>((((J488/60)/60)/24)+DATE(1970,1,1))</f>
        <v>41761.94258101852</v>
      </c>
    </row>
    <row r="489" spans="1:20" ht="43.2" hidden="1" x14ac:dyDescent="0.3">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E489/D489</f>
        <v>0</v>
      </c>
      <c r="P489" s="8" t="e">
        <f>E489/L489</f>
        <v>#DIV/0!</v>
      </c>
      <c r="Q489" t="s">
        <v>8310</v>
      </c>
      <c r="R489" t="s">
        <v>8316</v>
      </c>
      <c r="S489" s="12">
        <f>((((I489/60)/60)/24)+DATE(1970,1,1))</f>
        <v>42729.636504629627</v>
      </c>
      <c r="T489" s="12">
        <f>((((J489/60)/60)/24)+DATE(1970,1,1))</f>
        <v>42669.594837962963</v>
      </c>
    </row>
    <row r="490" spans="1:20" ht="43.2" hidden="1" x14ac:dyDescent="0.3">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E490/D490</f>
        <v>0</v>
      </c>
      <c r="P490" s="8" t="e">
        <f>E490/L490</f>
        <v>#DIV/0!</v>
      </c>
      <c r="Q490" t="s">
        <v>8310</v>
      </c>
      <c r="R490" t="s">
        <v>8316</v>
      </c>
      <c r="S490" s="12">
        <f>((((I490/60)/60)/24)+DATE(1970,1,1))</f>
        <v>42744.054398148146</v>
      </c>
      <c r="T490" s="12">
        <f>((((J490/60)/60)/24)+DATE(1970,1,1))</f>
        <v>42714.054398148146</v>
      </c>
    </row>
    <row r="491" spans="1:20" ht="43.2" hidden="1" x14ac:dyDescent="0.3">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E491/D491</f>
        <v>2.8667813379201833E-3</v>
      </c>
      <c r="P491" s="8">
        <f>E491/L491</f>
        <v>71.666666666666671</v>
      </c>
      <c r="Q491" t="s">
        <v>8310</v>
      </c>
      <c r="R491" t="s">
        <v>8316</v>
      </c>
      <c r="S491" s="12">
        <f>((((I491/60)/60)/24)+DATE(1970,1,1))</f>
        <v>40913.481249999997</v>
      </c>
      <c r="T491" s="12">
        <f>((((J491/60)/60)/24)+DATE(1970,1,1))</f>
        <v>40882.481666666667</v>
      </c>
    </row>
    <row r="492" spans="1:20" hidden="1" x14ac:dyDescent="0.3">
      <c r="A492">
        <v>490</v>
      </c>
      <c r="B492" s="3" t="s">
        <v>491</v>
      </c>
      <c r="C492" s="3" t="s">
        <v>4600</v>
      </c>
      <c r="D492">
        <v>1000</v>
      </c>
      <c r="E492">
        <v>0</v>
      </c>
      <c r="F492" t="s">
        <v>8221</v>
      </c>
      <c r="G492" t="s">
        <v>8224</v>
      </c>
      <c r="H492" t="s">
        <v>8246</v>
      </c>
      <c r="I492">
        <v>1345677285</v>
      </c>
      <c r="J492">
        <v>1343085285</v>
      </c>
      <c r="K492" t="b">
        <v>0</v>
      </c>
      <c r="L492">
        <v>0</v>
      </c>
      <c r="M492" t="b">
        <v>0</v>
      </c>
      <c r="N492" t="s">
        <v>8270</v>
      </c>
      <c r="O492" s="6">
        <f>E492/D492</f>
        <v>0</v>
      </c>
      <c r="P492" s="8" t="e">
        <f>E492/L492</f>
        <v>#DIV/0!</v>
      </c>
      <c r="Q492" t="s">
        <v>8310</v>
      </c>
      <c r="R492" t="s">
        <v>8316</v>
      </c>
      <c r="S492" s="12">
        <f>((((I492/60)/60)/24)+DATE(1970,1,1))</f>
        <v>41143.968576388892</v>
      </c>
      <c r="T492" s="12">
        <f>((((J492/60)/60)/24)+DATE(1970,1,1))</f>
        <v>41113.968576388892</v>
      </c>
    </row>
    <row r="493" spans="1:20" ht="43.2" hidden="1" x14ac:dyDescent="0.3">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E493/D493</f>
        <v>0</v>
      </c>
      <c r="P493" s="8" t="e">
        <f>E493/L493</f>
        <v>#DIV/0!</v>
      </c>
      <c r="Q493" t="s">
        <v>8310</v>
      </c>
      <c r="R493" t="s">
        <v>8316</v>
      </c>
      <c r="S493" s="12">
        <f>((((I493/60)/60)/24)+DATE(1970,1,1))</f>
        <v>42396.982627314821</v>
      </c>
      <c r="T493" s="12">
        <f>((((J493/60)/60)/24)+DATE(1970,1,1))</f>
        <v>42366.982627314821</v>
      </c>
    </row>
    <row r="494" spans="1:20" ht="43.2" hidden="1" x14ac:dyDescent="0.3">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E494/D494</f>
        <v>0</v>
      </c>
      <c r="P494" s="8" t="e">
        <f>E494/L494</f>
        <v>#DIV/0!</v>
      </c>
      <c r="Q494" t="s">
        <v>8310</v>
      </c>
      <c r="R494" t="s">
        <v>8316</v>
      </c>
      <c r="S494" s="12">
        <f>((((I494/60)/60)/24)+DATE(1970,1,1))</f>
        <v>42656.03506944445</v>
      </c>
      <c r="T494" s="12">
        <f>((((J494/60)/60)/24)+DATE(1970,1,1))</f>
        <v>42596.03506944445</v>
      </c>
    </row>
    <row r="495" spans="1:20" ht="43.2" x14ac:dyDescent="0.3">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E495/D495</f>
        <v>0</v>
      </c>
      <c r="P495" s="8" t="e">
        <f>E495/L495</f>
        <v>#DIV/0!</v>
      </c>
      <c r="Q495" t="s">
        <v>8310</v>
      </c>
      <c r="R495" t="s">
        <v>8316</v>
      </c>
      <c r="S495" s="12">
        <f>((((I495/60)/60)/24)+DATE(1970,1,1))</f>
        <v>42144.726134259254</v>
      </c>
      <c r="T495" s="12">
        <f>((((J495/60)/60)/24)+DATE(1970,1,1))</f>
        <v>42114.726134259254</v>
      </c>
    </row>
    <row r="496" spans="1:20" ht="43.2" hidden="1" x14ac:dyDescent="0.3">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E496/D496</f>
        <v>1.5499999999999999E-3</v>
      </c>
      <c r="P496" s="8">
        <f>E496/L496</f>
        <v>10.333333333333334</v>
      </c>
      <c r="Q496" t="s">
        <v>8310</v>
      </c>
      <c r="R496" t="s">
        <v>8316</v>
      </c>
      <c r="S496" s="12">
        <f>((((I496/60)/60)/24)+DATE(1970,1,1))</f>
        <v>41823.125</v>
      </c>
      <c r="T496" s="12">
        <f>((((J496/60)/60)/24)+DATE(1970,1,1))</f>
        <v>41799.830613425926</v>
      </c>
    </row>
    <row r="497" spans="1:20" ht="43.2" hidden="1" x14ac:dyDescent="0.3">
      <c r="A497">
        <v>495</v>
      </c>
      <c r="B497" s="3" t="s">
        <v>496</v>
      </c>
      <c r="C497" s="3" t="s">
        <v>4605</v>
      </c>
      <c r="D497">
        <v>7000</v>
      </c>
      <c r="E497">
        <v>0</v>
      </c>
      <c r="F497" t="s">
        <v>8221</v>
      </c>
      <c r="G497" t="s">
        <v>8224</v>
      </c>
      <c r="H497" t="s">
        <v>8246</v>
      </c>
      <c r="I497">
        <v>1437076305</v>
      </c>
      <c r="J497">
        <v>1434484305</v>
      </c>
      <c r="K497" t="b">
        <v>0</v>
      </c>
      <c r="L497">
        <v>0</v>
      </c>
      <c r="M497" t="b">
        <v>0</v>
      </c>
      <c r="N497" t="s">
        <v>8270</v>
      </c>
      <c r="O497" s="6">
        <f>E497/D497</f>
        <v>0</v>
      </c>
      <c r="P497" s="8" t="e">
        <f>E497/L497</f>
        <v>#DIV/0!</v>
      </c>
      <c r="Q497" t="s">
        <v>8310</v>
      </c>
      <c r="R497" t="s">
        <v>8316</v>
      </c>
      <c r="S497" s="12">
        <f>((((I497/60)/60)/24)+DATE(1970,1,1))</f>
        <v>42201.827604166669</v>
      </c>
      <c r="T497" s="12">
        <f>((((J497/60)/60)/24)+DATE(1970,1,1))</f>
        <v>42171.827604166669</v>
      </c>
    </row>
    <row r="498" spans="1:20" ht="28.8" hidden="1" x14ac:dyDescent="0.3">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E498/D498</f>
        <v>1.6666666666666667E-5</v>
      </c>
      <c r="P498" s="8">
        <f>E498/L498</f>
        <v>1</v>
      </c>
      <c r="Q498" t="s">
        <v>8310</v>
      </c>
      <c r="R498" t="s">
        <v>8316</v>
      </c>
      <c r="S498" s="12">
        <f>((((I498/60)/60)/24)+DATE(1970,1,1))</f>
        <v>41680.93141203704</v>
      </c>
      <c r="T498" s="12">
        <f>((((J498/60)/60)/24)+DATE(1970,1,1))</f>
        <v>41620.93141203704</v>
      </c>
    </row>
    <row r="499" spans="1:20" hidden="1" x14ac:dyDescent="0.3">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E499/D499</f>
        <v>6.6964285714285711E-3</v>
      </c>
      <c r="P499" s="8">
        <f>E499/L499</f>
        <v>10</v>
      </c>
      <c r="Q499" t="s">
        <v>8310</v>
      </c>
      <c r="R499" t="s">
        <v>8316</v>
      </c>
      <c r="S499" s="12">
        <f>((((I499/60)/60)/24)+DATE(1970,1,1))</f>
        <v>41998.208333333328</v>
      </c>
      <c r="T499" s="12">
        <f>((((J499/60)/60)/24)+DATE(1970,1,1))</f>
        <v>41945.037789351853</v>
      </c>
    </row>
    <row r="500" spans="1:20" ht="43.2" hidden="1" x14ac:dyDescent="0.3">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E500/D500</f>
        <v>4.5985132395404561E-2</v>
      </c>
      <c r="P500" s="8">
        <f>E500/L500</f>
        <v>136.09090909090909</v>
      </c>
      <c r="Q500" t="s">
        <v>8310</v>
      </c>
      <c r="R500" t="s">
        <v>8316</v>
      </c>
      <c r="S500" s="12">
        <f>((((I500/60)/60)/24)+DATE(1970,1,1))</f>
        <v>40900.762141203704</v>
      </c>
      <c r="T500" s="12">
        <f>((((J500/60)/60)/24)+DATE(1970,1,1))</f>
        <v>40858.762141203704</v>
      </c>
    </row>
    <row r="501" spans="1:20" ht="57.6" hidden="1" x14ac:dyDescent="0.3">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E501/D501</f>
        <v>9.5500000000000002E-2</v>
      </c>
      <c r="P501" s="8">
        <f>E501/L501</f>
        <v>73.461538461538467</v>
      </c>
      <c r="Q501" t="s">
        <v>8310</v>
      </c>
      <c r="R501" t="s">
        <v>8316</v>
      </c>
      <c r="S501" s="12">
        <f>((((I501/60)/60)/24)+DATE(1970,1,1))</f>
        <v>40098.874305555553</v>
      </c>
      <c r="T501" s="12">
        <f>((((J501/60)/60)/24)+DATE(1970,1,1))</f>
        <v>40043.895462962959</v>
      </c>
    </row>
    <row r="502" spans="1:20" ht="57.6" hidden="1" x14ac:dyDescent="0.3">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E502/D502</f>
        <v>3.307692307692308E-2</v>
      </c>
      <c r="P502" s="8">
        <f>E502/L502</f>
        <v>53.75</v>
      </c>
      <c r="Q502" t="s">
        <v>8310</v>
      </c>
      <c r="R502" t="s">
        <v>8316</v>
      </c>
      <c r="S502" s="12">
        <f>((((I502/60)/60)/24)+DATE(1970,1,1))</f>
        <v>40306.927777777775</v>
      </c>
      <c r="T502" s="12">
        <f>((((J502/60)/60)/24)+DATE(1970,1,1))</f>
        <v>40247.886006944449</v>
      </c>
    </row>
    <row r="503" spans="1:20" ht="43.2" hidden="1" x14ac:dyDescent="0.3">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E503/D503</f>
        <v>0</v>
      </c>
      <c r="P503" s="8" t="e">
        <f>E503/L503</f>
        <v>#DIV/0!</v>
      </c>
      <c r="Q503" t="s">
        <v>8310</v>
      </c>
      <c r="R503" t="s">
        <v>8316</v>
      </c>
      <c r="S503" s="12">
        <f>((((I503/60)/60)/24)+DATE(1970,1,1))</f>
        <v>40733.234386574077</v>
      </c>
      <c r="T503" s="12">
        <f>((((J503/60)/60)/24)+DATE(1970,1,1))</f>
        <v>40703.234386574077</v>
      </c>
    </row>
    <row r="504" spans="1:20" ht="57.6" hidden="1" x14ac:dyDescent="0.3">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E504/D504</f>
        <v>1.15E-2</v>
      </c>
      <c r="P504" s="8">
        <f>E504/L504</f>
        <v>57.5</v>
      </c>
      <c r="Q504" t="s">
        <v>8310</v>
      </c>
      <c r="R504" t="s">
        <v>8316</v>
      </c>
      <c r="S504" s="12">
        <f>((((I504/60)/60)/24)+DATE(1970,1,1))</f>
        <v>40986.511863425927</v>
      </c>
      <c r="T504" s="12">
        <f>((((J504/60)/60)/24)+DATE(1970,1,1))</f>
        <v>40956.553530092591</v>
      </c>
    </row>
    <row r="505" spans="1:20" ht="43.2" x14ac:dyDescent="0.3">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E505/D505</f>
        <v>1.7538461538461537E-2</v>
      </c>
      <c r="P505" s="8">
        <f>E505/L505</f>
        <v>12.666666666666666</v>
      </c>
      <c r="Q505" t="s">
        <v>8310</v>
      </c>
      <c r="R505" t="s">
        <v>8316</v>
      </c>
      <c r="S505" s="12">
        <f>((((I505/60)/60)/24)+DATE(1970,1,1))</f>
        <v>42021.526655092588</v>
      </c>
      <c r="T505" s="12">
        <f>((((J505/60)/60)/24)+DATE(1970,1,1))</f>
        <v>41991.526655092588</v>
      </c>
    </row>
    <row r="506" spans="1:20" ht="43.2" hidden="1" x14ac:dyDescent="0.3">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E506/D506</f>
        <v>1.3673469387755101E-2</v>
      </c>
      <c r="P506" s="8">
        <f>E506/L506</f>
        <v>67</v>
      </c>
      <c r="Q506" t="s">
        <v>8310</v>
      </c>
      <c r="R506" t="s">
        <v>8316</v>
      </c>
      <c r="S506" s="12">
        <f>((((I506/60)/60)/24)+DATE(1970,1,1))</f>
        <v>41009.941979166666</v>
      </c>
      <c r="T506" s="12">
        <f>((((J506/60)/60)/24)+DATE(1970,1,1))</f>
        <v>40949.98364583333</v>
      </c>
    </row>
    <row r="507" spans="1:20" ht="43.2" hidden="1" x14ac:dyDescent="0.3">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E507/D507</f>
        <v>4.3333333333333331E-3</v>
      </c>
      <c r="P507" s="8">
        <f>E507/L507</f>
        <v>3.7142857142857144</v>
      </c>
      <c r="Q507" t="s">
        <v>8310</v>
      </c>
      <c r="R507" t="s">
        <v>8316</v>
      </c>
      <c r="S507" s="12">
        <f>((((I507/60)/60)/24)+DATE(1970,1,1))</f>
        <v>42363.098217592589</v>
      </c>
      <c r="T507" s="12">
        <f>((((J507/60)/60)/24)+DATE(1970,1,1))</f>
        <v>42318.098217592589</v>
      </c>
    </row>
    <row r="508" spans="1:20" ht="43.2" hidden="1" x14ac:dyDescent="0.3">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E508/D508</f>
        <v>1.25E-3</v>
      </c>
      <c r="P508" s="8">
        <f>E508/L508</f>
        <v>250</v>
      </c>
      <c r="Q508" t="s">
        <v>8310</v>
      </c>
      <c r="R508" t="s">
        <v>8316</v>
      </c>
      <c r="S508" s="12">
        <f>((((I508/60)/60)/24)+DATE(1970,1,1))</f>
        <v>41496.552314814813</v>
      </c>
      <c r="T508" s="12">
        <f>((((J508/60)/60)/24)+DATE(1970,1,1))</f>
        <v>41466.552314814813</v>
      </c>
    </row>
    <row r="509" spans="1:20" ht="43.2" hidden="1" x14ac:dyDescent="0.3">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E509/D509</f>
        <v>3.2000000000000001E-2</v>
      </c>
      <c r="P509" s="8">
        <f>E509/L509</f>
        <v>64</v>
      </c>
      <c r="Q509" t="s">
        <v>8310</v>
      </c>
      <c r="R509" t="s">
        <v>8316</v>
      </c>
      <c r="S509" s="12">
        <f>((((I509/60)/60)/24)+DATE(1970,1,1))</f>
        <v>41201.958993055552</v>
      </c>
      <c r="T509" s="12">
        <f>((((J509/60)/60)/24)+DATE(1970,1,1))</f>
        <v>41156.958993055552</v>
      </c>
    </row>
    <row r="510" spans="1:20" ht="57.6" hidden="1" x14ac:dyDescent="0.3">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E510/D510</f>
        <v>8.0000000000000002E-3</v>
      </c>
      <c r="P510" s="8">
        <f>E510/L510</f>
        <v>133.33333333333334</v>
      </c>
      <c r="Q510" t="s">
        <v>8310</v>
      </c>
      <c r="R510" t="s">
        <v>8316</v>
      </c>
      <c r="S510" s="12">
        <f>((((I510/60)/60)/24)+DATE(1970,1,1))</f>
        <v>41054.593055555553</v>
      </c>
      <c r="T510" s="12">
        <f>((((J510/60)/60)/24)+DATE(1970,1,1))</f>
        <v>40995.024317129632</v>
      </c>
    </row>
    <row r="511" spans="1:20" ht="43.2" x14ac:dyDescent="0.3">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E511/D511</f>
        <v>2E-3</v>
      </c>
      <c r="P511" s="8">
        <f>E511/L511</f>
        <v>10</v>
      </c>
      <c r="Q511" t="s">
        <v>8310</v>
      </c>
      <c r="R511" t="s">
        <v>8316</v>
      </c>
      <c r="S511" s="12">
        <f>((((I511/60)/60)/24)+DATE(1970,1,1))</f>
        <v>42183.631597222222</v>
      </c>
      <c r="T511" s="12">
        <f>((((J511/60)/60)/24)+DATE(1970,1,1))</f>
        <v>42153.631597222222</v>
      </c>
    </row>
    <row r="512" spans="1:20" ht="43.2" hidden="1" x14ac:dyDescent="0.3">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E512/D512</f>
        <v>0</v>
      </c>
      <c r="P512" s="8" t="e">
        <f>E512/L512</f>
        <v>#DIV/0!</v>
      </c>
      <c r="Q512" t="s">
        <v>8310</v>
      </c>
      <c r="R512" t="s">
        <v>8316</v>
      </c>
      <c r="S512" s="12">
        <f>((((I512/60)/60)/24)+DATE(1970,1,1))</f>
        <v>42430.176377314812</v>
      </c>
      <c r="T512" s="12">
        <f>((((J512/60)/60)/24)+DATE(1970,1,1))</f>
        <v>42400.176377314812</v>
      </c>
    </row>
    <row r="513" spans="1:20" ht="43.2" hidden="1" x14ac:dyDescent="0.3">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E513/D513</f>
        <v>0.03</v>
      </c>
      <c r="P513" s="8">
        <f>E513/L513</f>
        <v>30</v>
      </c>
      <c r="Q513" t="s">
        <v>8310</v>
      </c>
      <c r="R513" t="s">
        <v>8316</v>
      </c>
      <c r="S513" s="12">
        <f>((((I513/60)/60)/24)+DATE(1970,1,1))</f>
        <v>41370.261365740742</v>
      </c>
      <c r="T513" s="12">
        <f>((((J513/60)/60)/24)+DATE(1970,1,1))</f>
        <v>41340.303032407406</v>
      </c>
    </row>
    <row r="514" spans="1:20" ht="43.2" hidden="1" x14ac:dyDescent="0.3">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E514/D514</f>
        <v>1.3749999999999999E-3</v>
      </c>
      <c r="P514" s="8">
        <f>E514/L514</f>
        <v>5.5</v>
      </c>
      <c r="Q514" t="s">
        <v>8310</v>
      </c>
      <c r="R514" t="s">
        <v>8316</v>
      </c>
      <c r="S514" s="12">
        <f>((((I514/60)/60)/24)+DATE(1970,1,1))</f>
        <v>42694.783877314811</v>
      </c>
      <c r="T514" s="12">
        <f>((((J514/60)/60)/24)+DATE(1970,1,1))</f>
        <v>42649.742210648154</v>
      </c>
    </row>
    <row r="515" spans="1:20" ht="28.8" hidden="1" x14ac:dyDescent="0.3">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E515/D515</f>
        <v>0.13924</v>
      </c>
      <c r="P515" s="8">
        <f>E515/L515</f>
        <v>102.38235294117646</v>
      </c>
      <c r="Q515" t="s">
        <v>8310</v>
      </c>
      <c r="R515" t="s">
        <v>8316</v>
      </c>
      <c r="S515" s="12">
        <f>((((I515/60)/60)/24)+DATE(1970,1,1))</f>
        <v>42597.291666666672</v>
      </c>
      <c r="T515" s="12">
        <f>((((J515/60)/60)/24)+DATE(1970,1,1))</f>
        <v>42552.653993055559</v>
      </c>
    </row>
    <row r="516" spans="1:20" ht="43.2" hidden="1" x14ac:dyDescent="0.3">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E516/D516</f>
        <v>3.3333333333333333E-2</v>
      </c>
      <c r="P516" s="8">
        <f>E516/L516</f>
        <v>16.666666666666668</v>
      </c>
      <c r="Q516" t="s">
        <v>8310</v>
      </c>
      <c r="R516" t="s">
        <v>8316</v>
      </c>
      <c r="S516" s="12">
        <f>((((I516/60)/60)/24)+DATE(1970,1,1))</f>
        <v>41860.613969907405</v>
      </c>
      <c r="T516" s="12">
        <f>((((J516/60)/60)/24)+DATE(1970,1,1))</f>
        <v>41830.613969907405</v>
      </c>
    </row>
    <row r="517" spans="1:20" ht="43.2" hidden="1" x14ac:dyDescent="0.3">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E517/D517</f>
        <v>0.25413402061855672</v>
      </c>
      <c r="P517" s="8">
        <f>E517/L517</f>
        <v>725.02941176470586</v>
      </c>
      <c r="Q517" t="s">
        <v>8310</v>
      </c>
      <c r="R517" t="s">
        <v>8316</v>
      </c>
      <c r="S517" s="12">
        <f>((((I517/60)/60)/24)+DATE(1970,1,1))</f>
        <v>42367.490752314814</v>
      </c>
      <c r="T517" s="12">
        <f>((((J517/60)/60)/24)+DATE(1970,1,1))</f>
        <v>42327.490752314814</v>
      </c>
    </row>
    <row r="518" spans="1:20" ht="28.8" x14ac:dyDescent="0.3">
      <c r="A518">
        <v>516</v>
      </c>
      <c r="B518" s="3" t="s">
        <v>517</v>
      </c>
      <c r="C518" s="3" t="s">
        <v>4626</v>
      </c>
      <c r="D518">
        <v>5000</v>
      </c>
      <c r="E518">
        <v>0</v>
      </c>
      <c r="F518" t="s">
        <v>8221</v>
      </c>
      <c r="G518" t="s">
        <v>8225</v>
      </c>
      <c r="H518" t="s">
        <v>8247</v>
      </c>
      <c r="I518">
        <v>1432752080</v>
      </c>
      <c r="J518">
        <v>1427568080</v>
      </c>
      <c r="K518" t="b">
        <v>0</v>
      </c>
      <c r="L518">
        <v>0</v>
      </c>
      <c r="M518" t="b">
        <v>0</v>
      </c>
      <c r="N518" t="s">
        <v>8270</v>
      </c>
      <c r="O518" s="6">
        <f>E518/D518</f>
        <v>0</v>
      </c>
      <c r="P518" s="8" t="e">
        <f>E518/L518</f>
        <v>#DIV/0!</v>
      </c>
      <c r="Q518" t="s">
        <v>8310</v>
      </c>
      <c r="R518" t="s">
        <v>8316</v>
      </c>
      <c r="S518" s="12">
        <f>((((I518/60)/60)/24)+DATE(1970,1,1))</f>
        <v>42151.778703703705</v>
      </c>
      <c r="T518" s="12">
        <f>((((J518/60)/60)/24)+DATE(1970,1,1))</f>
        <v>42091.778703703705</v>
      </c>
    </row>
    <row r="519" spans="1:20" ht="43.2" hidden="1" x14ac:dyDescent="0.3">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E519/D519</f>
        <v>1.3666666666666667E-2</v>
      </c>
      <c r="P519" s="8">
        <f>E519/L519</f>
        <v>68.333333333333329</v>
      </c>
      <c r="Q519" t="s">
        <v>8310</v>
      </c>
      <c r="R519" t="s">
        <v>8316</v>
      </c>
      <c r="S519" s="12">
        <f>((((I519/60)/60)/24)+DATE(1970,1,1))</f>
        <v>42768.615289351852</v>
      </c>
      <c r="T519" s="12">
        <f>((((J519/60)/60)/24)+DATE(1970,1,1))</f>
        <v>42738.615289351852</v>
      </c>
    </row>
    <row r="520" spans="1:20" ht="43.2" hidden="1" x14ac:dyDescent="0.3">
      <c r="A520">
        <v>518</v>
      </c>
      <c r="B520" s="3" t="s">
        <v>519</v>
      </c>
      <c r="C520" s="3" t="s">
        <v>4628</v>
      </c>
      <c r="D520">
        <v>7175</v>
      </c>
      <c r="E520">
        <v>0</v>
      </c>
      <c r="F520" t="s">
        <v>8221</v>
      </c>
      <c r="G520" t="s">
        <v>8224</v>
      </c>
      <c r="H520" t="s">
        <v>8246</v>
      </c>
      <c r="I520">
        <v>1441550760</v>
      </c>
      <c r="J520">
        <v>1438958824</v>
      </c>
      <c r="K520" t="b">
        <v>0</v>
      </c>
      <c r="L520">
        <v>0</v>
      </c>
      <c r="M520" t="b">
        <v>0</v>
      </c>
      <c r="N520" t="s">
        <v>8270</v>
      </c>
      <c r="O520" s="6">
        <f>E520/D520</f>
        <v>0</v>
      </c>
      <c r="P520" s="8" t="e">
        <f>E520/L520</f>
        <v>#DIV/0!</v>
      </c>
      <c r="Q520" t="s">
        <v>8310</v>
      </c>
      <c r="R520" t="s">
        <v>8316</v>
      </c>
      <c r="S520" s="12">
        <f>((((I520/60)/60)/24)+DATE(1970,1,1))</f>
        <v>42253.615277777775</v>
      </c>
      <c r="T520" s="12">
        <f>((((J520/60)/60)/24)+DATE(1970,1,1))</f>
        <v>42223.616018518514</v>
      </c>
    </row>
    <row r="521" spans="1:20" ht="43.2" hidden="1" x14ac:dyDescent="0.3">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E521/D521</f>
        <v>0.22881426547787684</v>
      </c>
      <c r="P521" s="8">
        <f>E521/L521</f>
        <v>39.228571428571428</v>
      </c>
      <c r="Q521" t="s">
        <v>8310</v>
      </c>
      <c r="R521" t="s">
        <v>8316</v>
      </c>
      <c r="S521" s="12">
        <f>((((I521/60)/60)/24)+DATE(1970,1,1))</f>
        <v>41248.391446759262</v>
      </c>
      <c r="T521" s="12">
        <f>((((J521/60)/60)/24)+DATE(1970,1,1))</f>
        <v>41218.391446759262</v>
      </c>
    </row>
    <row r="522" spans="1:20" ht="43.2" x14ac:dyDescent="0.3">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E522/D522</f>
        <v>1.0209999999999999</v>
      </c>
      <c r="P522" s="8">
        <f>E522/L522</f>
        <v>150.14705882352942</v>
      </c>
      <c r="Q522" t="s">
        <v>8317</v>
      </c>
      <c r="R522" t="s">
        <v>8318</v>
      </c>
      <c r="S522" s="12">
        <f>((((I522/60)/60)/24)+DATE(1970,1,1))</f>
        <v>42348.702094907407</v>
      </c>
      <c r="T522" s="12">
        <f>((((J522/60)/60)/24)+DATE(1970,1,1))</f>
        <v>42318.702094907407</v>
      </c>
    </row>
    <row r="523" spans="1:20" ht="43.2" hidden="1" x14ac:dyDescent="0.3">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E523/D523</f>
        <v>1.0464</v>
      </c>
      <c r="P523" s="8">
        <f>E523/L523</f>
        <v>93.428571428571431</v>
      </c>
      <c r="Q523" t="s">
        <v>8317</v>
      </c>
      <c r="R523" t="s">
        <v>8318</v>
      </c>
      <c r="S523" s="12">
        <f>((((I523/60)/60)/24)+DATE(1970,1,1))</f>
        <v>42675.207638888889</v>
      </c>
      <c r="T523" s="12">
        <f>((((J523/60)/60)/24)+DATE(1970,1,1))</f>
        <v>42646.092812499999</v>
      </c>
    </row>
    <row r="524" spans="1:20" ht="43.2" hidden="1" x14ac:dyDescent="0.3">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E524/D524</f>
        <v>1.1466666666666667</v>
      </c>
      <c r="P524" s="8">
        <f>E524/L524</f>
        <v>110.96774193548387</v>
      </c>
      <c r="Q524" t="s">
        <v>8317</v>
      </c>
      <c r="R524" t="s">
        <v>8318</v>
      </c>
      <c r="S524" s="12">
        <f>((((I524/60)/60)/24)+DATE(1970,1,1))</f>
        <v>42449.999131944445</v>
      </c>
      <c r="T524" s="12">
        <f>((((J524/60)/60)/24)+DATE(1970,1,1))</f>
        <v>42430.040798611109</v>
      </c>
    </row>
    <row r="525" spans="1:20" ht="43.2" hidden="1" x14ac:dyDescent="0.3">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E525/D525</f>
        <v>1.206</v>
      </c>
      <c r="P525" s="8">
        <f>E525/L525</f>
        <v>71.785714285714292</v>
      </c>
      <c r="Q525" t="s">
        <v>8317</v>
      </c>
      <c r="R525" t="s">
        <v>8318</v>
      </c>
      <c r="S525" s="12">
        <f>((((I525/60)/60)/24)+DATE(1970,1,1))</f>
        <v>42268.13282407407</v>
      </c>
      <c r="T525" s="12">
        <f>((((J525/60)/60)/24)+DATE(1970,1,1))</f>
        <v>42238.13282407407</v>
      </c>
    </row>
    <row r="526" spans="1:20" ht="43.2" x14ac:dyDescent="0.3">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E526/D526</f>
        <v>1.0867285714285715</v>
      </c>
      <c r="P526" s="8">
        <f>E526/L526</f>
        <v>29.258076923076924</v>
      </c>
      <c r="Q526" t="s">
        <v>8317</v>
      </c>
      <c r="R526" t="s">
        <v>8318</v>
      </c>
      <c r="S526" s="12">
        <f>((((I526/60)/60)/24)+DATE(1970,1,1))</f>
        <v>42522.717233796298</v>
      </c>
      <c r="T526" s="12">
        <f>((((J526/60)/60)/24)+DATE(1970,1,1))</f>
        <v>42492.717233796298</v>
      </c>
    </row>
    <row r="527" spans="1:20" ht="57.6" hidden="1" x14ac:dyDescent="0.3">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E527/D527</f>
        <v>1</v>
      </c>
      <c r="P527" s="8">
        <f>E527/L527</f>
        <v>1000</v>
      </c>
      <c r="Q527" t="s">
        <v>8317</v>
      </c>
      <c r="R527" t="s">
        <v>8318</v>
      </c>
      <c r="S527" s="12">
        <f>((((I527/60)/60)/24)+DATE(1970,1,1))</f>
        <v>41895.400937500002</v>
      </c>
      <c r="T527" s="12">
        <f>((((J527/60)/60)/24)+DATE(1970,1,1))</f>
        <v>41850.400937500002</v>
      </c>
    </row>
    <row r="528" spans="1:20" ht="43.2" x14ac:dyDescent="0.3">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E528/D528</f>
        <v>1.1399999999999999</v>
      </c>
      <c r="P528" s="8">
        <f>E528/L528</f>
        <v>74.347826086956516</v>
      </c>
      <c r="Q528" t="s">
        <v>8317</v>
      </c>
      <c r="R528" t="s">
        <v>8318</v>
      </c>
      <c r="S528" s="12">
        <f>((((I528/60)/60)/24)+DATE(1970,1,1))</f>
        <v>42223.708333333328</v>
      </c>
      <c r="T528" s="12">
        <f>((((J528/60)/60)/24)+DATE(1970,1,1))</f>
        <v>42192.591944444444</v>
      </c>
    </row>
    <row r="529" spans="1:20" ht="57.6" hidden="1" x14ac:dyDescent="0.3">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E529/D529</f>
        <v>1.0085</v>
      </c>
      <c r="P529" s="8">
        <f>E529/L529</f>
        <v>63.829113924050631</v>
      </c>
      <c r="Q529" t="s">
        <v>8317</v>
      </c>
      <c r="R529" t="s">
        <v>8318</v>
      </c>
      <c r="S529" s="12">
        <f>((((I529/60)/60)/24)+DATE(1970,1,1))</f>
        <v>42783.670138888891</v>
      </c>
      <c r="T529" s="12">
        <f>((((J529/60)/60)/24)+DATE(1970,1,1))</f>
        <v>42753.205625000002</v>
      </c>
    </row>
    <row r="530" spans="1:20" ht="28.8" hidden="1" x14ac:dyDescent="0.3">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E530/D530</f>
        <v>1.1565217391304348</v>
      </c>
      <c r="P530" s="8">
        <f>E530/L530</f>
        <v>44.333333333333336</v>
      </c>
      <c r="Q530" t="s">
        <v>8317</v>
      </c>
      <c r="R530" t="s">
        <v>8318</v>
      </c>
      <c r="S530" s="12">
        <f>((((I530/60)/60)/24)+DATE(1970,1,1))</f>
        <v>42176.888888888891</v>
      </c>
      <c r="T530" s="12">
        <f>((((J530/60)/60)/24)+DATE(1970,1,1))</f>
        <v>42155.920219907406</v>
      </c>
    </row>
    <row r="531" spans="1:20" ht="43.2" hidden="1" x14ac:dyDescent="0.3">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E531/D531</f>
        <v>1.3041666666666667</v>
      </c>
      <c r="P531" s="8">
        <f>E531/L531</f>
        <v>86.944444444444443</v>
      </c>
      <c r="Q531" t="s">
        <v>8317</v>
      </c>
      <c r="R531" t="s">
        <v>8318</v>
      </c>
      <c r="S531" s="12">
        <f>((((I531/60)/60)/24)+DATE(1970,1,1))</f>
        <v>42746.208333333328</v>
      </c>
      <c r="T531" s="12">
        <f>((((J531/60)/60)/24)+DATE(1970,1,1))</f>
        <v>42725.031180555554</v>
      </c>
    </row>
    <row r="532" spans="1:20" ht="43.2" hidden="1" x14ac:dyDescent="0.3">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E532/D532</f>
        <v>1.0778267254038179</v>
      </c>
      <c r="P532" s="8">
        <f>E532/L532</f>
        <v>126.55172413793103</v>
      </c>
      <c r="Q532" t="s">
        <v>8317</v>
      </c>
      <c r="R532" t="s">
        <v>8318</v>
      </c>
      <c r="S532" s="12">
        <f>((((I532/60)/60)/24)+DATE(1970,1,1))</f>
        <v>42179.083333333328</v>
      </c>
      <c r="T532" s="12">
        <f>((((J532/60)/60)/24)+DATE(1970,1,1))</f>
        <v>42157.591064814813</v>
      </c>
    </row>
    <row r="533" spans="1:20" ht="43.2" hidden="1" x14ac:dyDescent="0.3">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E533/D533</f>
        <v>1</v>
      </c>
      <c r="P533" s="8">
        <f>E533/L533</f>
        <v>129.03225806451613</v>
      </c>
      <c r="Q533" t="s">
        <v>8317</v>
      </c>
      <c r="R533" t="s">
        <v>8318</v>
      </c>
      <c r="S533" s="12">
        <f>((((I533/60)/60)/24)+DATE(1970,1,1))</f>
        <v>42721.290972222225</v>
      </c>
      <c r="T533" s="12">
        <f>((((J533/60)/60)/24)+DATE(1970,1,1))</f>
        <v>42676.065150462964</v>
      </c>
    </row>
    <row r="534" spans="1:20" ht="43.2" hidden="1" x14ac:dyDescent="0.3">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E534/D534</f>
        <v>1.2324999999999999</v>
      </c>
      <c r="P534" s="8">
        <f>E534/L534</f>
        <v>71.242774566473983</v>
      </c>
      <c r="Q534" t="s">
        <v>8317</v>
      </c>
      <c r="R534" t="s">
        <v>8318</v>
      </c>
      <c r="S534" s="12">
        <f>((((I534/60)/60)/24)+DATE(1970,1,1))</f>
        <v>42503.007037037038</v>
      </c>
      <c r="T534" s="12">
        <f>((((J534/60)/60)/24)+DATE(1970,1,1))</f>
        <v>42473.007037037038</v>
      </c>
    </row>
    <row r="535" spans="1:20" ht="43.2" x14ac:dyDescent="0.3">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E535/D535</f>
        <v>1.002</v>
      </c>
      <c r="P535" s="8">
        <f>E535/L535</f>
        <v>117.88235294117646</v>
      </c>
      <c r="Q535" t="s">
        <v>8317</v>
      </c>
      <c r="R535" t="s">
        <v>8318</v>
      </c>
      <c r="S535" s="12">
        <f>((((I535/60)/60)/24)+DATE(1970,1,1))</f>
        <v>42506.43478009259</v>
      </c>
      <c r="T535" s="12">
        <f>((((J535/60)/60)/24)+DATE(1970,1,1))</f>
        <v>42482.43478009259</v>
      </c>
    </row>
    <row r="536" spans="1:20" ht="43.2" hidden="1" x14ac:dyDescent="0.3">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E536/D536</f>
        <v>1.0466666666666666</v>
      </c>
      <c r="P536" s="8">
        <f>E536/L536</f>
        <v>327.08333333333331</v>
      </c>
      <c r="Q536" t="s">
        <v>8317</v>
      </c>
      <c r="R536" t="s">
        <v>8318</v>
      </c>
      <c r="S536" s="12">
        <f>((((I536/60)/60)/24)+DATE(1970,1,1))</f>
        <v>42309.958333333328</v>
      </c>
      <c r="T536" s="12">
        <f>((((J536/60)/60)/24)+DATE(1970,1,1))</f>
        <v>42270.810995370368</v>
      </c>
    </row>
    <row r="537" spans="1:20" ht="43.2" x14ac:dyDescent="0.3">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E537/D537</f>
        <v>1.0249999999999999</v>
      </c>
      <c r="P537" s="8">
        <f>E537/L537</f>
        <v>34.745762711864408</v>
      </c>
      <c r="Q537" t="s">
        <v>8317</v>
      </c>
      <c r="R537" t="s">
        <v>8318</v>
      </c>
      <c r="S537" s="12">
        <f>((((I537/60)/60)/24)+DATE(1970,1,1))</f>
        <v>42741.545196759253</v>
      </c>
      <c r="T537" s="12">
        <f>((((J537/60)/60)/24)+DATE(1970,1,1))</f>
        <v>42711.545196759253</v>
      </c>
    </row>
    <row r="538" spans="1:20" ht="57.6" x14ac:dyDescent="0.3">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E538/D538</f>
        <v>1.1825757575757576</v>
      </c>
      <c r="P538" s="8">
        <f>E538/L538</f>
        <v>100.06410256410257</v>
      </c>
      <c r="Q538" t="s">
        <v>8317</v>
      </c>
      <c r="R538" t="s">
        <v>8318</v>
      </c>
      <c r="S538" s="12">
        <f>((((I538/60)/60)/24)+DATE(1970,1,1))</f>
        <v>42219.75</v>
      </c>
      <c r="T538" s="12">
        <f>((((J538/60)/60)/24)+DATE(1970,1,1))</f>
        <v>42179.344988425932</v>
      </c>
    </row>
    <row r="539" spans="1:20" ht="43.2" hidden="1" x14ac:dyDescent="0.3">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E539/D539</f>
        <v>1.2050000000000001</v>
      </c>
      <c r="P539" s="8">
        <f>E539/L539</f>
        <v>40.847457627118644</v>
      </c>
      <c r="Q539" t="s">
        <v>8317</v>
      </c>
      <c r="R539" t="s">
        <v>8318</v>
      </c>
      <c r="S539" s="12">
        <f>((((I539/60)/60)/24)+DATE(1970,1,1))</f>
        <v>42312.810081018513</v>
      </c>
      <c r="T539" s="12">
        <f>((((J539/60)/60)/24)+DATE(1970,1,1))</f>
        <v>42282.768414351856</v>
      </c>
    </row>
    <row r="540" spans="1:20" ht="43.2" hidden="1" x14ac:dyDescent="0.3">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E540/D540</f>
        <v>3.0242</v>
      </c>
      <c r="P540" s="8">
        <f>E540/L540</f>
        <v>252.01666666666668</v>
      </c>
      <c r="Q540" t="s">
        <v>8317</v>
      </c>
      <c r="R540" t="s">
        <v>8318</v>
      </c>
      <c r="S540" s="12">
        <f>((((I540/60)/60)/24)+DATE(1970,1,1))</f>
        <v>42503.794710648144</v>
      </c>
      <c r="T540" s="12">
        <f>((((J540/60)/60)/24)+DATE(1970,1,1))</f>
        <v>42473.794710648144</v>
      </c>
    </row>
    <row r="541" spans="1:20" ht="43.2" x14ac:dyDescent="0.3">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E541/D541</f>
        <v>1.00644</v>
      </c>
      <c r="P541" s="8">
        <f>E541/L541</f>
        <v>25.161000000000001</v>
      </c>
      <c r="Q541" t="s">
        <v>8317</v>
      </c>
      <c r="R541" t="s">
        <v>8318</v>
      </c>
      <c r="S541" s="12">
        <f>((((I541/60)/60)/24)+DATE(1970,1,1))</f>
        <v>42556.049849537041</v>
      </c>
      <c r="T541" s="12">
        <f>((((J541/60)/60)/24)+DATE(1970,1,1))</f>
        <v>42535.049849537041</v>
      </c>
    </row>
    <row r="542" spans="1:20" ht="57.6" hidden="1" x14ac:dyDescent="0.3">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E542/D542</f>
        <v>6.666666666666667E-5</v>
      </c>
      <c r="P542" s="8">
        <f>E542/L542</f>
        <v>1</v>
      </c>
      <c r="Q542" t="s">
        <v>8319</v>
      </c>
      <c r="R542" t="s">
        <v>8320</v>
      </c>
      <c r="S542" s="12">
        <f>((((I542/60)/60)/24)+DATE(1970,1,1))</f>
        <v>42039.817199074074</v>
      </c>
      <c r="T542" s="12">
        <f>((((J542/60)/60)/24)+DATE(1970,1,1))</f>
        <v>42009.817199074074</v>
      </c>
    </row>
    <row r="543" spans="1:20" ht="43.2" hidden="1" x14ac:dyDescent="0.3">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E543/D543</f>
        <v>5.5555555555555558E-3</v>
      </c>
      <c r="P543" s="8">
        <f>E543/L543</f>
        <v>25</v>
      </c>
      <c r="Q543" t="s">
        <v>8319</v>
      </c>
      <c r="R543" t="s">
        <v>8320</v>
      </c>
      <c r="S543" s="12">
        <f>((((I543/60)/60)/24)+DATE(1970,1,1))</f>
        <v>42306.046689814815</v>
      </c>
      <c r="T543" s="12">
        <f>((((J543/60)/60)/24)+DATE(1970,1,1))</f>
        <v>42276.046689814815</v>
      </c>
    </row>
    <row r="544" spans="1:20" ht="43.2" hidden="1" x14ac:dyDescent="0.3">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E544/D544</f>
        <v>3.9999999999999998E-6</v>
      </c>
      <c r="P544" s="8">
        <f>E544/L544</f>
        <v>1</v>
      </c>
      <c r="Q544" t="s">
        <v>8319</v>
      </c>
      <c r="R544" t="s">
        <v>8320</v>
      </c>
      <c r="S544" s="12">
        <f>((((I544/60)/60)/24)+DATE(1970,1,1))</f>
        <v>42493.695787037039</v>
      </c>
      <c r="T544" s="12">
        <f>((((J544/60)/60)/24)+DATE(1970,1,1))</f>
        <v>42433.737453703703</v>
      </c>
    </row>
    <row r="545" spans="1:20" ht="43.2" hidden="1" x14ac:dyDescent="0.3">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E545/D545</f>
        <v>3.1818181818181819E-3</v>
      </c>
      <c r="P545" s="8">
        <f>E545/L545</f>
        <v>35</v>
      </c>
      <c r="Q545" t="s">
        <v>8319</v>
      </c>
      <c r="R545" t="s">
        <v>8320</v>
      </c>
      <c r="S545" s="12">
        <f>((((I545/60)/60)/24)+DATE(1970,1,1))</f>
        <v>41944.092152777775</v>
      </c>
      <c r="T545" s="12">
        <f>((((J545/60)/60)/24)+DATE(1970,1,1))</f>
        <v>41914.092152777775</v>
      </c>
    </row>
    <row r="546" spans="1:20" ht="43.2" hidden="1" x14ac:dyDescent="0.3">
      <c r="A546">
        <v>544</v>
      </c>
      <c r="B546" s="3" t="s">
        <v>545</v>
      </c>
      <c r="C546" s="3" t="s">
        <v>4654</v>
      </c>
      <c r="D546">
        <v>500</v>
      </c>
      <c r="E546">
        <v>6</v>
      </c>
      <c r="F546" t="s">
        <v>8221</v>
      </c>
      <c r="G546" t="s">
        <v>8224</v>
      </c>
      <c r="H546" t="s">
        <v>8246</v>
      </c>
      <c r="I546">
        <v>1467647160</v>
      </c>
      <c r="J546">
        <v>1465055160</v>
      </c>
      <c r="K546" t="b">
        <v>0</v>
      </c>
      <c r="L546">
        <v>2</v>
      </c>
      <c r="M546" t="b">
        <v>0</v>
      </c>
      <c r="N546" t="s">
        <v>8272</v>
      </c>
      <c r="O546" s="6">
        <f>E546/D546</f>
        <v>1.2E-2</v>
      </c>
      <c r="P546" s="8">
        <f>E546/L546</f>
        <v>3</v>
      </c>
      <c r="Q546" t="s">
        <v>8319</v>
      </c>
      <c r="R546" t="s">
        <v>8320</v>
      </c>
      <c r="S546" s="12">
        <f>((((I546/60)/60)/24)+DATE(1970,1,1))</f>
        <v>42555.656944444447</v>
      </c>
      <c r="T546" s="12">
        <f>((((J546/60)/60)/24)+DATE(1970,1,1))</f>
        <v>42525.656944444447</v>
      </c>
    </row>
    <row r="547" spans="1:20" ht="43.2" hidden="1" x14ac:dyDescent="0.3">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E547/D547</f>
        <v>0.27383999999999997</v>
      </c>
      <c r="P547" s="8">
        <f>E547/L547</f>
        <v>402.70588235294116</v>
      </c>
      <c r="Q547" t="s">
        <v>8319</v>
      </c>
      <c r="R547" t="s">
        <v>8320</v>
      </c>
      <c r="S547" s="12">
        <f>((((I547/60)/60)/24)+DATE(1970,1,1))</f>
        <v>42323.634131944447</v>
      </c>
      <c r="T547" s="12">
        <f>((((J547/60)/60)/24)+DATE(1970,1,1))</f>
        <v>42283.592465277776</v>
      </c>
    </row>
    <row r="548" spans="1:20" ht="43.2" hidden="1" x14ac:dyDescent="0.3">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E548/D548</f>
        <v>8.6666666666666663E-4</v>
      </c>
      <c r="P548" s="8">
        <f>E548/L548</f>
        <v>26</v>
      </c>
      <c r="Q548" t="s">
        <v>8319</v>
      </c>
      <c r="R548" t="s">
        <v>8320</v>
      </c>
      <c r="S548" s="12">
        <f>((((I548/60)/60)/24)+DATE(1970,1,1))</f>
        <v>42294.667997685188</v>
      </c>
      <c r="T548" s="12">
        <f>((((J548/60)/60)/24)+DATE(1970,1,1))</f>
        <v>42249.667997685188</v>
      </c>
    </row>
    <row r="549" spans="1:20" ht="57.6" x14ac:dyDescent="0.3">
      <c r="A549">
        <v>547</v>
      </c>
      <c r="B549" s="3" t="s">
        <v>548</v>
      </c>
      <c r="C549" s="3" t="s">
        <v>4657</v>
      </c>
      <c r="D549">
        <v>7500</v>
      </c>
      <c r="E549">
        <v>0</v>
      </c>
      <c r="F549" t="s">
        <v>8221</v>
      </c>
      <c r="G549" t="s">
        <v>8225</v>
      </c>
      <c r="H549" t="s">
        <v>8247</v>
      </c>
      <c r="I549">
        <v>1455122564</v>
      </c>
      <c r="J549">
        <v>1452530564</v>
      </c>
      <c r="K549" t="b">
        <v>0</v>
      </c>
      <c r="L549">
        <v>0</v>
      </c>
      <c r="M549" t="b">
        <v>0</v>
      </c>
      <c r="N549" t="s">
        <v>8272</v>
      </c>
      <c r="O549" s="6">
        <f>E549/D549</f>
        <v>0</v>
      </c>
      <c r="P549" s="8" t="e">
        <f>E549/L549</f>
        <v>#DIV/0!</v>
      </c>
      <c r="Q549" t="s">
        <v>8319</v>
      </c>
      <c r="R549" t="s">
        <v>8320</v>
      </c>
      <c r="S549" s="12">
        <f>((((I549/60)/60)/24)+DATE(1970,1,1))</f>
        <v>42410.696342592593</v>
      </c>
      <c r="T549" s="12">
        <f>((((J549/60)/60)/24)+DATE(1970,1,1))</f>
        <v>42380.696342592593</v>
      </c>
    </row>
    <row r="550" spans="1:20" ht="43.2" x14ac:dyDescent="0.3">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E550/D550</f>
        <v>8.9999999999999998E-4</v>
      </c>
      <c r="P550" s="8">
        <f>E550/L550</f>
        <v>9</v>
      </c>
      <c r="Q550" t="s">
        <v>8319</v>
      </c>
      <c r="R550" t="s">
        <v>8320</v>
      </c>
      <c r="S550" s="12">
        <f>((((I550/60)/60)/24)+DATE(1970,1,1))</f>
        <v>42306.903333333335</v>
      </c>
      <c r="T550" s="12">
        <f>((((J550/60)/60)/24)+DATE(1970,1,1))</f>
        <v>42276.903333333335</v>
      </c>
    </row>
    <row r="551" spans="1:20" ht="57.6" x14ac:dyDescent="0.3">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E551/D551</f>
        <v>2.7199999999999998E-2</v>
      </c>
      <c r="P551" s="8">
        <f>E551/L551</f>
        <v>8.5</v>
      </c>
      <c r="Q551" t="s">
        <v>8319</v>
      </c>
      <c r="R551" t="s">
        <v>8320</v>
      </c>
      <c r="S551" s="12">
        <f>((((I551/60)/60)/24)+DATE(1970,1,1))</f>
        <v>42193.636828703704</v>
      </c>
      <c r="T551" s="12">
        <f>((((J551/60)/60)/24)+DATE(1970,1,1))</f>
        <v>42163.636828703704</v>
      </c>
    </row>
    <row r="552" spans="1:20" ht="43.2" hidden="1" x14ac:dyDescent="0.3">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E552/D552</f>
        <v>7.0000000000000001E-3</v>
      </c>
      <c r="P552" s="8">
        <f>E552/L552</f>
        <v>8.75</v>
      </c>
      <c r="Q552" t="s">
        <v>8319</v>
      </c>
      <c r="R552" t="s">
        <v>8320</v>
      </c>
      <c r="S552" s="12">
        <f>((((I552/60)/60)/24)+DATE(1970,1,1))</f>
        <v>42766.208333333328</v>
      </c>
      <c r="T552" s="12">
        <f>((((J552/60)/60)/24)+DATE(1970,1,1))</f>
        <v>42753.678761574076</v>
      </c>
    </row>
    <row r="553" spans="1:20" ht="43.2" hidden="1" x14ac:dyDescent="0.3">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E553/D553</f>
        <v>5.0413333333333331E-2</v>
      </c>
      <c r="P553" s="8">
        <f>E553/L553</f>
        <v>135.03571428571428</v>
      </c>
      <c r="Q553" t="s">
        <v>8319</v>
      </c>
      <c r="R553" t="s">
        <v>8320</v>
      </c>
      <c r="S553" s="12">
        <f>((((I553/60)/60)/24)+DATE(1970,1,1))</f>
        <v>42217.745138888888</v>
      </c>
      <c r="T553" s="12">
        <f>((((J553/60)/60)/24)+DATE(1970,1,1))</f>
        <v>42173.275740740741</v>
      </c>
    </row>
    <row r="554" spans="1:20" ht="43.2" hidden="1" x14ac:dyDescent="0.3">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E554/D554</f>
        <v>0</v>
      </c>
      <c r="P554" s="8" t="e">
        <f>E554/L554</f>
        <v>#DIV/0!</v>
      </c>
      <c r="Q554" t="s">
        <v>8319</v>
      </c>
      <c r="R554" t="s">
        <v>8320</v>
      </c>
      <c r="S554" s="12">
        <f>((((I554/60)/60)/24)+DATE(1970,1,1))</f>
        <v>42378.616851851853</v>
      </c>
      <c r="T554" s="12">
        <f>((((J554/60)/60)/24)+DATE(1970,1,1))</f>
        <v>42318.616851851853</v>
      </c>
    </row>
    <row r="555" spans="1:20" ht="43.2" hidden="1" x14ac:dyDescent="0.3">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E555/D555</f>
        <v>4.9199999999999999E-3</v>
      </c>
      <c r="P555" s="8">
        <f>E555/L555</f>
        <v>20.5</v>
      </c>
      <c r="Q555" t="s">
        <v>8319</v>
      </c>
      <c r="R555" t="s">
        <v>8320</v>
      </c>
      <c r="S555" s="12">
        <f>((((I555/60)/60)/24)+DATE(1970,1,1))</f>
        <v>41957.761469907404</v>
      </c>
      <c r="T555" s="12">
        <f>((((J555/60)/60)/24)+DATE(1970,1,1))</f>
        <v>41927.71980324074</v>
      </c>
    </row>
    <row r="556" spans="1:20" ht="43.2" hidden="1" x14ac:dyDescent="0.3">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E556/D556</f>
        <v>0.36589147286821705</v>
      </c>
      <c r="P556" s="8">
        <f>E556/L556</f>
        <v>64.36363636363636</v>
      </c>
      <c r="Q556" t="s">
        <v>8319</v>
      </c>
      <c r="R556" t="s">
        <v>8320</v>
      </c>
      <c r="S556" s="12">
        <f>((((I556/60)/60)/24)+DATE(1970,1,1))</f>
        <v>41931.684861111113</v>
      </c>
      <c r="T556" s="12">
        <f>((((J556/60)/60)/24)+DATE(1970,1,1))</f>
        <v>41901.684861111113</v>
      </c>
    </row>
    <row r="557" spans="1:20" ht="43.2" x14ac:dyDescent="0.3">
      <c r="A557">
        <v>555</v>
      </c>
      <c r="B557" s="3" t="s">
        <v>556</v>
      </c>
      <c r="C557" s="3" t="s">
        <v>4665</v>
      </c>
      <c r="D557">
        <v>7500</v>
      </c>
      <c r="E557">
        <v>0</v>
      </c>
      <c r="F557" t="s">
        <v>8221</v>
      </c>
      <c r="G557" t="s">
        <v>8225</v>
      </c>
      <c r="H557" t="s">
        <v>8247</v>
      </c>
      <c r="I557">
        <v>1465720143</v>
      </c>
      <c r="J557">
        <v>1463128143</v>
      </c>
      <c r="K557" t="b">
        <v>0</v>
      </c>
      <c r="L557">
        <v>0</v>
      </c>
      <c r="M557" t="b">
        <v>0</v>
      </c>
      <c r="N557" t="s">
        <v>8272</v>
      </c>
      <c r="O557" s="6">
        <f>E557/D557</f>
        <v>0</v>
      </c>
      <c r="P557" s="8" t="e">
        <f>E557/L557</f>
        <v>#DIV/0!</v>
      </c>
      <c r="Q557" t="s">
        <v>8319</v>
      </c>
      <c r="R557" t="s">
        <v>8320</v>
      </c>
      <c r="S557" s="12">
        <f>((((I557/60)/60)/24)+DATE(1970,1,1))</f>
        <v>42533.353506944448</v>
      </c>
      <c r="T557" s="12">
        <f>((((J557/60)/60)/24)+DATE(1970,1,1))</f>
        <v>42503.353506944448</v>
      </c>
    </row>
    <row r="558" spans="1:20" ht="28.8" hidden="1" x14ac:dyDescent="0.3">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E558/D558</f>
        <v>2.5000000000000001E-2</v>
      </c>
      <c r="P558" s="8">
        <f>E558/L558</f>
        <v>200</v>
      </c>
      <c r="Q558" t="s">
        <v>8319</v>
      </c>
      <c r="R558" t="s">
        <v>8320</v>
      </c>
      <c r="S558" s="12">
        <f>((((I558/60)/60)/24)+DATE(1970,1,1))</f>
        <v>42375.860150462962</v>
      </c>
      <c r="T558" s="12">
        <f>((((J558/60)/60)/24)+DATE(1970,1,1))</f>
        <v>42345.860150462962</v>
      </c>
    </row>
    <row r="559" spans="1:20" ht="43.2" hidden="1" x14ac:dyDescent="0.3">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E559/D559</f>
        <v>9.1066666666666674E-3</v>
      </c>
      <c r="P559" s="8">
        <f>E559/L559</f>
        <v>68.3</v>
      </c>
      <c r="Q559" t="s">
        <v>8319</v>
      </c>
      <c r="R559" t="s">
        <v>8320</v>
      </c>
      <c r="S559" s="12">
        <f>((((I559/60)/60)/24)+DATE(1970,1,1))</f>
        <v>42706.983831018515</v>
      </c>
      <c r="T559" s="12">
        <f>((((J559/60)/60)/24)+DATE(1970,1,1))</f>
        <v>42676.942164351851</v>
      </c>
    </row>
    <row r="560" spans="1:20" ht="43.2" hidden="1" x14ac:dyDescent="0.3">
      <c r="A560">
        <v>558</v>
      </c>
      <c r="B560" s="3" t="s">
        <v>559</v>
      </c>
      <c r="C560" s="3" t="s">
        <v>4668</v>
      </c>
      <c r="D560">
        <v>750</v>
      </c>
      <c r="E560">
        <v>0</v>
      </c>
      <c r="F560" t="s">
        <v>8221</v>
      </c>
      <c r="G560" t="s">
        <v>8224</v>
      </c>
      <c r="H560" t="s">
        <v>8246</v>
      </c>
      <c r="I560">
        <v>1427227905</v>
      </c>
      <c r="J560">
        <v>1424639505</v>
      </c>
      <c r="K560" t="b">
        <v>0</v>
      </c>
      <c r="L560">
        <v>0</v>
      </c>
      <c r="M560" t="b">
        <v>0</v>
      </c>
      <c r="N560" t="s">
        <v>8272</v>
      </c>
      <c r="O560" s="6">
        <f>E560/D560</f>
        <v>0</v>
      </c>
      <c r="P560" s="8" t="e">
        <f>E560/L560</f>
        <v>#DIV/0!</v>
      </c>
      <c r="Q560" t="s">
        <v>8319</v>
      </c>
      <c r="R560" t="s">
        <v>8320</v>
      </c>
      <c r="S560" s="12">
        <f>((((I560/60)/60)/24)+DATE(1970,1,1))</f>
        <v>42087.841493055559</v>
      </c>
      <c r="T560" s="12">
        <f>((((J560/60)/60)/24)+DATE(1970,1,1))</f>
        <v>42057.883159722223</v>
      </c>
    </row>
    <row r="561" spans="1:20" ht="43.2" hidden="1" x14ac:dyDescent="0.3">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E561/D561</f>
        <v>2.0833333333333335E-4</v>
      </c>
      <c r="P561" s="8">
        <f>E561/L561</f>
        <v>50</v>
      </c>
      <c r="Q561" t="s">
        <v>8319</v>
      </c>
      <c r="R561" t="s">
        <v>8320</v>
      </c>
      <c r="S561" s="12">
        <f>((((I561/60)/60)/24)+DATE(1970,1,1))</f>
        <v>42351.283101851848</v>
      </c>
      <c r="T561" s="12">
        <f>((((J561/60)/60)/24)+DATE(1970,1,1))</f>
        <v>42321.283101851848</v>
      </c>
    </row>
    <row r="562" spans="1:20" ht="43.2" hidden="1" x14ac:dyDescent="0.3">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E562/D562</f>
        <v>1.2E-4</v>
      </c>
      <c r="P562" s="8">
        <f>E562/L562</f>
        <v>4</v>
      </c>
      <c r="Q562" t="s">
        <v>8319</v>
      </c>
      <c r="R562" t="s">
        <v>8320</v>
      </c>
      <c r="S562" s="12">
        <f>((((I562/60)/60)/24)+DATE(1970,1,1))</f>
        <v>41990.771354166667</v>
      </c>
      <c r="T562" s="12">
        <f>((((J562/60)/60)/24)+DATE(1970,1,1))</f>
        <v>41960.771354166667</v>
      </c>
    </row>
    <row r="563" spans="1:20" ht="43.2" hidden="1" x14ac:dyDescent="0.3">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E563/D563</f>
        <v>3.6666666666666666E-3</v>
      </c>
      <c r="P563" s="8">
        <f>E563/L563</f>
        <v>27.5</v>
      </c>
      <c r="Q563" t="s">
        <v>8319</v>
      </c>
      <c r="R563" t="s">
        <v>8320</v>
      </c>
      <c r="S563" s="12">
        <f>((((I563/60)/60)/24)+DATE(1970,1,1))</f>
        <v>42303.658715277779</v>
      </c>
      <c r="T563" s="12">
        <f>((((J563/60)/60)/24)+DATE(1970,1,1))</f>
        <v>42268.658715277779</v>
      </c>
    </row>
    <row r="564" spans="1:20" ht="43.2" hidden="1" x14ac:dyDescent="0.3">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E564/D564</f>
        <v>0</v>
      </c>
      <c r="P564" s="8" t="e">
        <f>E564/L564</f>
        <v>#DIV/0!</v>
      </c>
      <c r="Q564" t="s">
        <v>8319</v>
      </c>
      <c r="R564" t="s">
        <v>8320</v>
      </c>
      <c r="S564" s="12">
        <f>((((I564/60)/60)/24)+DATE(1970,1,1))</f>
        <v>42722.389062500006</v>
      </c>
      <c r="T564" s="12">
        <f>((((J564/60)/60)/24)+DATE(1970,1,1))</f>
        <v>42692.389062500006</v>
      </c>
    </row>
    <row r="565" spans="1:20" ht="43.2" hidden="1" x14ac:dyDescent="0.3">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E565/D565</f>
        <v>9.0666666666666662E-4</v>
      </c>
      <c r="P565" s="8">
        <f>E565/L565</f>
        <v>34</v>
      </c>
      <c r="Q565" t="s">
        <v>8319</v>
      </c>
      <c r="R565" t="s">
        <v>8320</v>
      </c>
      <c r="S565" s="12">
        <f>((((I565/60)/60)/24)+DATE(1970,1,1))</f>
        <v>42052.069988425923</v>
      </c>
      <c r="T565" s="12">
        <f>((((J565/60)/60)/24)+DATE(1970,1,1))</f>
        <v>42022.069988425923</v>
      </c>
    </row>
    <row r="566" spans="1:20" ht="57.6" hidden="1" x14ac:dyDescent="0.3">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E566/D566</f>
        <v>5.5555555555555558E-5</v>
      </c>
      <c r="P566" s="8">
        <f>E566/L566</f>
        <v>1</v>
      </c>
      <c r="Q566" t="s">
        <v>8319</v>
      </c>
      <c r="R566" t="s">
        <v>8320</v>
      </c>
      <c r="S566" s="12">
        <f>((((I566/60)/60)/24)+DATE(1970,1,1))</f>
        <v>42441.942997685182</v>
      </c>
      <c r="T566" s="12">
        <f>((((J566/60)/60)/24)+DATE(1970,1,1))</f>
        <v>42411.942997685182</v>
      </c>
    </row>
    <row r="567" spans="1:20" ht="43.2" x14ac:dyDescent="0.3">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E567/D567</f>
        <v>0</v>
      </c>
      <c r="P567" s="8" t="e">
        <f>E567/L567</f>
        <v>#DIV/0!</v>
      </c>
      <c r="Q567" t="s">
        <v>8319</v>
      </c>
      <c r="R567" t="s">
        <v>8320</v>
      </c>
      <c r="S567" s="12">
        <f>((((I567/60)/60)/24)+DATE(1970,1,1))</f>
        <v>42195.785289351858</v>
      </c>
      <c r="T567" s="12">
        <f>((((J567/60)/60)/24)+DATE(1970,1,1))</f>
        <v>42165.785289351858</v>
      </c>
    </row>
    <row r="568" spans="1:20" ht="43.2" hidden="1" x14ac:dyDescent="0.3">
      <c r="A568">
        <v>566</v>
      </c>
      <c r="B568" s="3" t="s">
        <v>567</v>
      </c>
      <c r="C568" s="3" t="s">
        <v>4676</v>
      </c>
      <c r="D568">
        <v>5000</v>
      </c>
      <c r="E568">
        <v>1</v>
      </c>
      <c r="F568" t="s">
        <v>8221</v>
      </c>
      <c r="G568" t="s">
        <v>8224</v>
      </c>
      <c r="H568" t="s">
        <v>8246</v>
      </c>
      <c r="I568">
        <v>1468513533</v>
      </c>
      <c r="J568">
        <v>1465921533</v>
      </c>
      <c r="K568" t="b">
        <v>0</v>
      </c>
      <c r="L568">
        <v>1</v>
      </c>
      <c r="M568" t="b">
        <v>0</v>
      </c>
      <c r="N568" t="s">
        <v>8272</v>
      </c>
      <c r="O568" s="6">
        <f>E568/D568</f>
        <v>2.0000000000000001E-4</v>
      </c>
      <c r="P568" s="8">
        <f>E568/L568</f>
        <v>1</v>
      </c>
      <c r="Q568" t="s">
        <v>8319</v>
      </c>
      <c r="R568" t="s">
        <v>8320</v>
      </c>
      <c r="S568" s="12">
        <f>((((I568/60)/60)/24)+DATE(1970,1,1))</f>
        <v>42565.68440972222</v>
      </c>
      <c r="T568" s="12">
        <f>((((J568/60)/60)/24)+DATE(1970,1,1))</f>
        <v>42535.68440972222</v>
      </c>
    </row>
    <row r="569" spans="1:20" ht="43.2" hidden="1" x14ac:dyDescent="0.3">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E569/D569</f>
        <v>0</v>
      </c>
      <c r="P569" s="8" t="e">
        <f>E569/L569</f>
        <v>#DIV/0!</v>
      </c>
      <c r="Q569" t="s">
        <v>8319</v>
      </c>
      <c r="R569" t="s">
        <v>8320</v>
      </c>
      <c r="S569" s="12">
        <f>((((I569/60)/60)/24)+DATE(1970,1,1))</f>
        <v>42005.842523148152</v>
      </c>
      <c r="T569" s="12">
        <f>((((J569/60)/60)/24)+DATE(1970,1,1))</f>
        <v>41975.842523148152</v>
      </c>
    </row>
    <row r="570" spans="1:20" ht="57.6" hidden="1" x14ac:dyDescent="0.3">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E570/D570</f>
        <v>0.01</v>
      </c>
      <c r="P570" s="8">
        <f>E570/L570</f>
        <v>49</v>
      </c>
      <c r="Q570" t="s">
        <v>8319</v>
      </c>
      <c r="R570" t="s">
        <v>8320</v>
      </c>
      <c r="S570" s="12">
        <f>((((I570/60)/60)/24)+DATE(1970,1,1))</f>
        <v>42385.458333333328</v>
      </c>
      <c r="T570" s="12">
        <f>((((J570/60)/60)/24)+DATE(1970,1,1))</f>
        <v>42348.9215625</v>
      </c>
    </row>
    <row r="571" spans="1:20" ht="43.2" hidden="1" x14ac:dyDescent="0.3">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E571/D571</f>
        <v>8.0000000000000002E-3</v>
      </c>
      <c r="P571" s="8">
        <f>E571/L571</f>
        <v>20</v>
      </c>
      <c r="Q571" t="s">
        <v>8319</v>
      </c>
      <c r="R571" t="s">
        <v>8320</v>
      </c>
      <c r="S571" s="12">
        <f>((((I571/60)/60)/24)+DATE(1970,1,1))</f>
        <v>42370.847361111111</v>
      </c>
      <c r="T571" s="12">
        <f>((((J571/60)/60)/24)+DATE(1970,1,1))</f>
        <v>42340.847361111111</v>
      </c>
    </row>
    <row r="572" spans="1:20" ht="28.8" hidden="1" x14ac:dyDescent="0.3">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E572/D572</f>
        <v>1.6705882352941177E-3</v>
      </c>
      <c r="P572" s="8">
        <f>E572/L572</f>
        <v>142</v>
      </c>
      <c r="Q572" t="s">
        <v>8319</v>
      </c>
      <c r="R572" t="s">
        <v>8320</v>
      </c>
      <c r="S572" s="12">
        <f>((((I572/60)/60)/24)+DATE(1970,1,1))</f>
        <v>42418.798252314817</v>
      </c>
      <c r="T572" s="12">
        <f>((((J572/60)/60)/24)+DATE(1970,1,1))</f>
        <v>42388.798252314817</v>
      </c>
    </row>
    <row r="573" spans="1:20" ht="43.2" hidden="1" x14ac:dyDescent="0.3">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E573/D573</f>
        <v>4.2399999999999998E-3</v>
      </c>
      <c r="P573" s="8">
        <f>E573/L573</f>
        <v>53</v>
      </c>
      <c r="Q573" t="s">
        <v>8319</v>
      </c>
      <c r="R573" t="s">
        <v>8320</v>
      </c>
      <c r="S573" s="12">
        <f>((((I573/60)/60)/24)+DATE(1970,1,1))</f>
        <v>42212.165972222225</v>
      </c>
      <c r="T573" s="12">
        <f>((((J573/60)/60)/24)+DATE(1970,1,1))</f>
        <v>42192.816238425927</v>
      </c>
    </row>
    <row r="574" spans="1:20" ht="43.2" hidden="1" x14ac:dyDescent="0.3">
      <c r="A574">
        <v>572</v>
      </c>
      <c r="B574" s="3" t="s">
        <v>573</v>
      </c>
      <c r="C574" s="3" t="s">
        <v>4682</v>
      </c>
      <c r="D574">
        <v>2500</v>
      </c>
      <c r="E574">
        <v>0</v>
      </c>
      <c r="F574" t="s">
        <v>8221</v>
      </c>
      <c r="G574" t="s">
        <v>8224</v>
      </c>
      <c r="H574" t="s">
        <v>8246</v>
      </c>
      <c r="I574">
        <v>1446660688</v>
      </c>
      <c r="J574">
        <v>1444065088</v>
      </c>
      <c r="K574" t="b">
        <v>0</v>
      </c>
      <c r="L574">
        <v>0</v>
      </c>
      <c r="M574" t="b">
        <v>0</v>
      </c>
      <c r="N574" t="s">
        <v>8272</v>
      </c>
      <c r="O574" s="6">
        <f>E574/D574</f>
        <v>0</v>
      </c>
      <c r="P574" s="8" t="e">
        <f>E574/L574</f>
        <v>#DIV/0!</v>
      </c>
      <c r="Q574" t="s">
        <v>8319</v>
      </c>
      <c r="R574" t="s">
        <v>8320</v>
      </c>
      <c r="S574" s="12">
        <f>((((I574/60)/60)/24)+DATE(1970,1,1))</f>
        <v>42312.757962962962</v>
      </c>
      <c r="T574" s="12">
        <f>((((J574/60)/60)/24)+DATE(1970,1,1))</f>
        <v>42282.71629629629</v>
      </c>
    </row>
    <row r="575" spans="1:20" ht="57.6" hidden="1" x14ac:dyDescent="0.3">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E575/D575</f>
        <v>3.892538925389254E-3</v>
      </c>
      <c r="P575" s="8">
        <f>E575/L575</f>
        <v>38.444444444444443</v>
      </c>
      <c r="Q575" t="s">
        <v>8319</v>
      </c>
      <c r="R575" t="s">
        <v>8320</v>
      </c>
      <c r="S575" s="12">
        <f>((((I575/60)/60)/24)+DATE(1970,1,1))</f>
        <v>42022.05</v>
      </c>
      <c r="T575" s="12">
        <f>((((J575/60)/60)/24)+DATE(1970,1,1))</f>
        <v>41963.050127314811</v>
      </c>
    </row>
    <row r="576" spans="1:20" ht="43.2" x14ac:dyDescent="0.3">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E576/D576</f>
        <v>7.1556350626118068E-3</v>
      </c>
      <c r="P576" s="8">
        <f>E576/L576</f>
        <v>20</v>
      </c>
      <c r="Q576" t="s">
        <v>8319</v>
      </c>
      <c r="R576" t="s">
        <v>8320</v>
      </c>
      <c r="S576" s="12">
        <f>((((I576/60)/60)/24)+DATE(1970,1,1))</f>
        <v>42662.443368055552</v>
      </c>
      <c r="T576" s="12">
        <f>((((J576/60)/60)/24)+DATE(1970,1,1))</f>
        <v>42632.443368055552</v>
      </c>
    </row>
    <row r="577" spans="1:20" ht="57.6" hidden="1" x14ac:dyDescent="0.3">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E577/D577</f>
        <v>4.3166666666666666E-3</v>
      </c>
      <c r="P577" s="8">
        <f>E577/L577</f>
        <v>64.75</v>
      </c>
      <c r="Q577" t="s">
        <v>8319</v>
      </c>
      <c r="R577" t="s">
        <v>8320</v>
      </c>
      <c r="S577" s="12">
        <f>((((I577/60)/60)/24)+DATE(1970,1,1))</f>
        <v>42168.692627314813</v>
      </c>
      <c r="T577" s="12">
        <f>((((J577/60)/60)/24)+DATE(1970,1,1))</f>
        <v>42138.692627314813</v>
      </c>
    </row>
    <row r="578" spans="1:20" ht="43.2" hidden="1" x14ac:dyDescent="0.3">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E578/D578</f>
        <v>1.2500000000000001E-5</v>
      </c>
      <c r="P578" s="8">
        <f>E578/L578</f>
        <v>1</v>
      </c>
      <c r="Q578" t="s">
        <v>8319</v>
      </c>
      <c r="R578" t="s">
        <v>8320</v>
      </c>
      <c r="S578" s="12">
        <f>((((I578/60)/60)/24)+DATE(1970,1,1))</f>
        <v>42091.43</v>
      </c>
      <c r="T578" s="12">
        <f>((((J578/60)/60)/24)+DATE(1970,1,1))</f>
        <v>42031.471666666665</v>
      </c>
    </row>
    <row r="579" spans="1:20" ht="43.2" hidden="1" x14ac:dyDescent="0.3">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E579/D579</f>
        <v>2E-3</v>
      </c>
      <c r="P579" s="8">
        <f>E579/L579</f>
        <v>10</v>
      </c>
      <c r="Q579" t="s">
        <v>8319</v>
      </c>
      <c r="R579" t="s">
        <v>8320</v>
      </c>
      <c r="S579" s="12">
        <f>((((I579/60)/60)/24)+DATE(1970,1,1))</f>
        <v>42510.589143518519</v>
      </c>
      <c r="T579" s="12">
        <f>((((J579/60)/60)/24)+DATE(1970,1,1))</f>
        <v>42450.589143518519</v>
      </c>
    </row>
    <row r="580" spans="1:20" ht="28.8" x14ac:dyDescent="0.3">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E580/D580</f>
        <v>1.12E-4</v>
      </c>
      <c r="P580" s="8">
        <f>E580/L580</f>
        <v>2</v>
      </c>
      <c r="Q580" t="s">
        <v>8319</v>
      </c>
      <c r="R580" t="s">
        <v>8320</v>
      </c>
      <c r="S580" s="12">
        <f>((((I580/60)/60)/24)+DATE(1970,1,1))</f>
        <v>42254.578622685185</v>
      </c>
      <c r="T580" s="12">
        <f>((((J580/60)/60)/24)+DATE(1970,1,1))</f>
        <v>42230.578622685185</v>
      </c>
    </row>
    <row r="581" spans="1:20" ht="28.8" hidden="1" x14ac:dyDescent="0.3">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E581/D581</f>
        <v>1.4583333333333334E-2</v>
      </c>
      <c r="P581" s="8">
        <f>E581/L581</f>
        <v>35</v>
      </c>
      <c r="Q581" t="s">
        <v>8319</v>
      </c>
      <c r="R581" t="s">
        <v>8320</v>
      </c>
      <c r="S581" s="12">
        <f>((((I581/60)/60)/24)+DATE(1970,1,1))</f>
        <v>41998.852118055554</v>
      </c>
      <c r="T581" s="12">
        <f>((((J581/60)/60)/24)+DATE(1970,1,1))</f>
        <v>41968.852118055554</v>
      </c>
    </row>
    <row r="582" spans="1:20" ht="43.2" hidden="1" x14ac:dyDescent="0.3">
      <c r="A582">
        <v>580</v>
      </c>
      <c r="B582" s="3" t="s">
        <v>581</v>
      </c>
      <c r="C582" s="3" t="s">
        <v>4690</v>
      </c>
      <c r="D582">
        <v>3000</v>
      </c>
      <c r="E582">
        <v>1</v>
      </c>
      <c r="F582" t="s">
        <v>8221</v>
      </c>
      <c r="G582" t="s">
        <v>8224</v>
      </c>
      <c r="H582" t="s">
        <v>8246</v>
      </c>
      <c r="I582">
        <v>1474580867</v>
      </c>
      <c r="J582">
        <v>1471988867</v>
      </c>
      <c r="K582" t="b">
        <v>0</v>
      </c>
      <c r="L582">
        <v>1</v>
      </c>
      <c r="M582" t="b">
        <v>0</v>
      </c>
      <c r="N582" t="s">
        <v>8272</v>
      </c>
      <c r="O582" s="6">
        <f>E582/D582</f>
        <v>3.3333333333333332E-4</v>
      </c>
      <c r="P582" s="8">
        <f>E582/L582</f>
        <v>1</v>
      </c>
      <c r="Q582" t="s">
        <v>8319</v>
      </c>
      <c r="R582" t="s">
        <v>8320</v>
      </c>
      <c r="S582" s="12">
        <f>((((I582/60)/60)/24)+DATE(1970,1,1))</f>
        <v>42635.908182870371</v>
      </c>
      <c r="T582" s="12">
        <f>((((J582/60)/60)/24)+DATE(1970,1,1))</f>
        <v>42605.908182870371</v>
      </c>
    </row>
    <row r="583" spans="1:20" ht="43.2" hidden="1" x14ac:dyDescent="0.3">
      <c r="A583">
        <v>581</v>
      </c>
      <c r="B583" s="3" t="s">
        <v>582</v>
      </c>
      <c r="C583" s="3" t="s">
        <v>4691</v>
      </c>
      <c r="D583">
        <v>400</v>
      </c>
      <c r="E583">
        <v>0</v>
      </c>
      <c r="F583" t="s">
        <v>8221</v>
      </c>
      <c r="G583" t="s">
        <v>8224</v>
      </c>
      <c r="H583" t="s">
        <v>8246</v>
      </c>
      <c r="I583">
        <v>1438474704</v>
      </c>
      <c r="J583">
        <v>1435882704</v>
      </c>
      <c r="K583" t="b">
        <v>0</v>
      </c>
      <c r="L583">
        <v>0</v>
      </c>
      <c r="M583" t="b">
        <v>0</v>
      </c>
      <c r="N583" t="s">
        <v>8272</v>
      </c>
      <c r="O583" s="6">
        <f>E583/D583</f>
        <v>0</v>
      </c>
      <c r="P583" s="8" t="e">
        <f>E583/L583</f>
        <v>#DIV/0!</v>
      </c>
      <c r="Q583" t="s">
        <v>8319</v>
      </c>
      <c r="R583" t="s">
        <v>8320</v>
      </c>
      <c r="S583" s="12">
        <f>((((I583/60)/60)/24)+DATE(1970,1,1))</f>
        <v>42218.012777777782</v>
      </c>
      <c r="T583" s="12">
        <f>((((J583/60)/60)/24)+DATE(1970,1,1))</f>
        <v>42188.012777777782</v>
      </c>
    </row>
    <row r="584" spans="1:20" ht="43.2" hidden="1" x14ac:dyDescent="0.3">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E584/D584</f>
        <v>0</v>
      </c>
      <c r="P584" s="8" t="e">
        <f>E584/L584</f>
        <v>#DIV/0!</v>
      </c>
      <c r="Q584" t="s">
        <v>8319</v>
      </c>
      <c r="R584" t="s">
        <v>8320</v>
      </c>
      <c r="S584" s="12">
        <f>((((I584/60)/60)/24)+DATE(1970,1,1))</f>
        <v>42078.75</v>
      </c>
      <c r="T584" s="12">
        <f>((((J584/60)/60)/24)+DATE(1970,1,1))</f>
        <v>42055.739803240736</v>
      </c>
    </row>
    <row r="585" spans="1:20" ht="43.2" hidden="1" x14ac:dyDescent="0.3">
      <c r="A585">
        <v>583</v>
      </c>
      <c r="B585" s="3" t="s">
        <v>584</v>
      </c>
      <c r="C585" s="3" t="s">
        <v>4693</v>
      </c>
      <c r="D585">
        <v>9000</v>
      </c>
      <c r="E585">
        <v>1</v>
      </c>
      <c r="F585" t="s">
        <v>8221</v>
      </c>
      <c r="G585" t="s">
        <v>8224</v>
      </c>
      <c r="H585" t="s">
        <v>8246</v>
      </c>
      <c r="I585">
        <v>1426800687</v>
      </c>
      <c r="J585">
        <v>1424212287</v>
      </c>
      <c r="K585" t="b">
        <v>0</v>
      </c>
      <c r="L585">
        <v>1</v>
      </c>
      <c r="M585" t="b">
        <v>0</v>
      </c>
      <c r="N585" t="s">
        <v>8272</v>
      </c>
      <c r="O585" s="6">
        <f>E585/D585</f>
        <v>1.1111111111111112E-4</v>
      </c>
      <c r="P585" s="8">
        <f>E585/L585</f>
        <v>1</v>
      </c>
      <c r="Q585" t="s">
        <v>8319</v>
      </c>
      <c r="R585" t="s">
        <v>8320</v>
      </c>
      <c r="S585" s="12">
        <f>((((I585/60)/60)/24)+DATE(1970,1,1))</f>
        <v>42082.896840277783</v>
      </c>
      <c r="T585" s="12">
        <f>((((J585/60)/60)/24)+DATE(1970,1,1))</f>
        <v>42052.93850694444</v>
      </c>
    </row>
    <row r="586" spans="1:20" ht="43.2" hidden="1" x14ac:dyDescent="0.3">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E586/D586</f>
        <v>0.01</v>
      </c>
      <c r="P586" s="8">
        <f>E586/L586</f>
        <v>5</v>
      </c>
      <c r="Q586" t="s">
        <v>8319</v>
      </c>
      <c r="R586" t="s">
        <v>8320</v>
      </c>
      <c r="S586" s="12">
        <f>((((I586/60)/60)/24)+DATE(1970,1,1))</f>
        <v>42079.674953703703</v>
      </c>
      <c r="T586" s="12">
        <f>((((J586/60)/60)/24)+DATE(1970,1,1))</f>
        <v>42049.716620370367</v>
      </c>
    </row>
    <row r="587" spans="1:20" ht="43.2" x14ac:dyDescent="0.3">
      <c r="A587">
        <v>585</v>
      </c>
      <c r="B587" s="3" t="s">
        <v>586</v>
      </c>
      <c r="C587" s="3" t="s">
        <v>4695</v>
      </c>
      <c r="D587">
        <v>9000</v>
      </c>
      <c r="E587">
        <v>0</v>
      </c>
      <c r="F587" t="s">
        <v>8221</v>
      </c>
      <c r="G587" t="s">
        <v>8225</v>
      </c>
      <c r="H587" t="s">
        <v>8247</v>
      </c>
      <c r="I587">
        <v>1448928000</v>
      </c>
      <c r="J587">
        <v>1444123377</v>
      </c>
      <c r="K587" t="b">
        <v>0</v>
      </c>
      <c r="L587">
        <v>0</v>
      </c>
      <c r="M587" t="b">
        <v>0</v>
      </c>
      <c r="N587" t="s">
        <v>8272</v>
      </c>
      <c r="O587" s="6">
        <f>E587/D587</f>
        <v>0</v>
      </c>
      <c r="P587" s="8" t="e">
        <f>E587/L587</f>
        <v>#DIV/0!</v>
      </c>
      <c r="Q587" t="s">
        <v>8319</v>
      </c>
      <c r="R587" t="s">
        <v>8320</v>
      </c>
      <c r="S587" s="12">
        <f>((((I587/60)/60)/24)+DATE(1970,1,1))</f>
        <v>42339</v>
      </c>
      <c r="T587" s="12">
        <f>((((J587/60)/60)/24)+DATE(1970,1,1))</f>
        <v>42283.3909375</v>
      </c>
    </row>
    <row r="588" spans="1:20" ht="43.2" hidden="1" x14ac:dyDescent="0.3">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E588/D588</f>
        <v>5.5999999999999999E-3</v>
      </c>
      <c r="P588" s="8">
        <f>E588/L588</f>
        <v>14</v>
      </c>
      <c r="Q588" t="s">
        <v>8319</v>
      </c>
      <c r="R588" t="s">
        <v>8320</v>
      </c>
      <c r="S588" s="12">
        <f>((((I588/60)/60)/24)+DATE(1970,1,1))</f>
        <v>42050.854247685187</v>
      </c>
      <c r="T588" s="12">
        <f>((((J588/60)/60)/24)+DATE(1970,1,1))</f>
        <v>42020.854247685187</v>
      </c>
    </row>
    <row r="589" spans="1:20" ht="72" hidden="1" x14ac:dyDescent="0.3">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E589/D589</f>
        <v>9.0833333333333335E-2</v>
      </c>
      <c r="P589" s="8">
        <f>E589/L589</f>
        <v>389.28571428571428</v>
      </c>
      <c r="Q589" t="s">
        <v>8319</v>
      </c>
      <c r="R589" t="s">
        <v>8320</v>
      </c>
      <c r="S589" s="12">
        <f>((((I589/60)/60)/24)+DATE(1970,1,1))</f>
        <v>42110.757326388892</v>
      </c>
      <c r="T589" s="12">
        <f>((((J589/60)/60)/24)+DATE(1970,1,1))</f>
        <v>42080.757326388892</v>
      </c>
    </row>
    <row r="590" spans="1:20" ht="43.2" hidden="1" x14ac:dyDescent="0.3">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E590/D590</f>
        <v>3.3444444444444443E-2</v>
      </c>
      <c r="P590" s="8">
        <f>E590/L590</f>
        <v>150.5</v>
      </c>
      <c r="Q590" t="s">
        <v>8319</v>
      </c>
      <c r="R590" t="s">
        <v>8320</v>
      </c>
      <c r="S590" s="12">
        <f>((((I590/60)/60)/24)+DATE(1970,1,1))</f>
        <v>42691.811180555553</v>
      </c>
      <c r="T590" s="12">
        <f>((((J590/60)/60)/24)+DATE(1970,1,1))</f>
        <v>42631.769513888896</v>
      </c>
    </row>
    <row r="591" spans="1:20" hidden="1" x14ac:dyDescent="0.3">
      <c r="A591">
        <v>589</v>
      </c>
      <c r="B591" s="3" t="s">
        <v>590</v>
      </c>
      <c r="C591" s="3" t="s">
        <v>4699</v>
      </c>
      <c r="D591">
        <v>7500</v>
      </c>
      <c r="E591">
        <v>1</v>
      </c>
      <c r="F591" t="s">
        <v>8221</v>
      </c>
      <c r="G591" t="s">
        <v>8224</v>
      </c>
      <c r="H591" t="s">
        <v>8246</v>
      </c>
      <c r="I591">
        <v>1436366699</v>
      </c>
      <c r="J591">
        <v>1435070699</v>
      </c>
      <c r="K591" t="b">
        <v>0</v>
      </c>
      <c r="L591">
        <v>1</v>
      </c>
      <c r="M591" t="b">
        <v>0</v>
      </c>
      <c r="N591" t="s">
        <v>8272</v>
      </c>
      <c r="O591" s="6">
        <f>E591/D591</f>
        <v>1.3333333333333334E-4</v>
      </c>
      <c r="P591" s="8">
        <f>E591/L591</f>
        <v>1</v>
      </c>
      <c r="Q591" t="s">
        <v>8319</v>
      </c>
      <c r="R591" t="s">
        <v>8320</v>
      </c>
      <c r="S591" s="12">
        <f>((((I591/60)/60)/24)+DATE(1970,1,1))</f>
        <v>42193.614571759259</v>
      </c>
      <c r="T591" s="12">
        <f>((((J591/60)/60)/24)+DATE(1970,1,1))</f>
        <v>42178.614571759259</v>
      </c>
    </row>
    <row r="592" spans="1:20" ht="57.6" x14ac:dyDescent="0.3">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E592/D592</f>
        <v>4.4600000000000001E-2</v>
      </c>
      <c r="P592" s="8">
        <f>E592/L592</f>
        <v>24.777777777777779</v>
      </c>
      <c r="Q592" t="s">
        <v>8319</v>
      </c>
      <c r="R592" t="s">
        <v>8320</v>
      </c>
      <c r="S592" s="12">
        <f>((((I592/60)/60)/24)+DATE(1970,1,1))</f>
        <v>42408.542361111111</v>
      </c>
      <c r="T592" s="12">
        <f>((((J592/60)/60)/24)+DATE(1970,1,1))</f>
        <v>42377.554756944446</v>
      </c>
    </row>
    <row r="593" spans="1:20" ht="43.2" hidden="1" x14ac:dyDescent="0.3">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E593/D593</f>
        <v>6.0999999999999997E-4</v>
      </c>
      <c r="P593" s="8">
        <f>E593/L593</f>
        <v>30.5</v>
      </c>
      <c r="Q593" t="s">
        <v>8319</v>
      </c>
      <c r="R593" t="s">
        <v>8320</v>
      </c>
      <c r="S593" s="12">
        <f>((((I593/60)/60)/24)+DATE(1970,1,1))</f>
        <v>42207.543171296296</v>
      </c>
      <c r="T593" s="12">
        <f>((((J593/60)/60)/24)+DATE(1970,1,1))</f>
        <v>42177.543171296296</v>
      </c>
    </row>
    <row r="594" spans="1:20" ht="43.2" hidden="1" x14ac:dyDescent="0.3">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E594/D594</f>
        <v>3.3333333333333333E-2</v>
      </c>
      <c r="P594" s="8">
        <f>E594/L594</f>
        <v>250</v>
      </c>
      <c r="Q594" t="s">
        <v>8319</v>
      </c>
      <c r="R594" t="s">
        <v>8320</v>
      </c>
      <c r="S594" s="12">
        <f>((((I594/60)/60)/24)+DATE(1970,1,1))</f>
        <v>41976.232175925921</v>
      </c>
      <c r="T594" s="12">
        <f>((((J594/60)/60)/24)+DATE(1970,1,1))</f>
        <v>41946.232175925928</v>
      </c>
    </row>
    <row r="595" spans="1:20" ht="57.6" x14ac:dyDescent="0.3">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E595/D595</f>
        <v>0.23</v>
      </c>
      <c r="P595" s="8">
        <f>E595/L595</f>
        <v>16.428571428571427</v>
      </c>
      <c r="Q595" t="s">
        <v>8319</v>
      </c>
      <c r="R595" t="s">
        <v>8320</v>
      </c>
      <c r="S595" s="12">
        <f>((((I595/60)/60)/24)+DATE(1970,1,1))</f>
        <v>42100.635937500003</v>
      </c>
      <c r="T595" s="12">
        <f>((((J595/60)/60)/24)+DATE(1970,1,1))</f>
        <v>42070.677604166667</v>
      </c>
    </row>
    <row r="596" spans="1:20" ht="28.8" hidden="1" x14ac:dyDescent="0.3">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E596/D596</f>
        <v>1.0399999999999999E-3</v>
      </c>
      <c r="P596" s="8">
        <f>E596/L596</f>
        <v>13</v>
      </c>
      <c r="Q596" t="s">
        <v>8319</v>
      </c>
      <c r="R596" t="s">
        <v>8320</v>
      </c>
      <c r="S596" s="12">
        <f>((((I596/60)/60)/24)+DATE(1970,1,1))</f>
        <v>42476.780162037037</v>
      </c>
      <c r="T596" s="12">
        <f>((((J596/60)/60)/24)+DATE(1970,1,1))</f>
        <v>42446.780162037037</v>
      </c>
    </row>
    <row r="597" spans="1:20" ht="43.2" hidden="1" x14ac:dyDescent="0.3">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E597/D597</f>
        <v>4.2599999999999999E-3</v>
      </c>
      <c r="P597" s="8">
        <f>E597/L597</f>
        <v>53.25</v>
      </c>
      <c r="Q597" t="s">
        <v>8319</v>
      </c>
      <c r="R597" t="s">
        <v>8320</v>
      </c>
      <c r="S597" s="12">
        <f>((((I597/60)/60)/24)+DATE(1970,1,1))</f>
        <v>42128.069884259254</v>
      </c>
      <c r="T597" s="12">
        <f>((((J597/60)/60)/24)+DATE(1970,1,1))</f>
        <v>42083.069884259254</v>
      </c>
    </row>
    <row r="598" spans="1:20" ht="28.8" hidden="1" x14ac:dyDescent="0.3">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E598/D598</f>
        <v>2.9999999999999997E-4</v>
      </c>
      <c r="P598" s="8">
        <f>E598/L598</f>
        <v>3</v>
      </c>
      <c r="Q598" t="s">
        <v>8319</v>
      </c>
      <c r="R598" t="s">
        <v>8320</v>
      </c>
      <c r="S598" s="12">
        <f>((((I598/60)/60)/24)+DATE(1970,1,1))</f>
        <v>42676.896898148145</v>
      </c>
      <c r="T598" s="12">
        <f>((((J598/60)/60)/24)+DATE(1970,1,1))</f>
        <v>42646.896898148145</v>
      </c>
    </row>
    <row r="599" spans="1:20" ht="43.2" hidden="1" x14ac:dyDescent="0.3">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E599/D599</f>
        <v>2.6666666666666666E-3</v>
      </c>
      <c r="P599" s="8">
        <f>E599/L599</f>
        <v>10</v>
      </c>
      <c r="Q599" t="s">
        <v>8319</v>
      </c>
      <c r="R599" t="s">
        <v>8320</v>
      </c>
      <c r="S599" s="12">
        <f>((((I599/60)/60)/24)+DATE(1970,1,1))</f>
        <v>42582.666666666672</v>
      </c>
      <c r="T599" s="12">
        <f>((((J599/60)/60)/24)+DATE(1970,1,1))</f>
        <v>42545.705266203702</v>
      </c>
    </row>
    <row r="600" spans="1:20" ht="28.8" hidden="1" x14ac:dyDescent="0.3">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E600/D600</f>
        <v>0.34</v>
      </c>
      <c r="P600" s="8">
        <f>E600/L600</f>
        <v>121.42857142857143</v>
      </c>
      <c r="Q600" t="s">
        <v>8319</v>
      </c>
      <c r="R600" t="s">
        <v>8320</v>
      </c>
      <c r="S600" s="12">
        <f>((((I600/60)/60)/24)+DATE(1970,1,1))</f>
        <v>41978.00209490741</v>
      </c>
      <c r="T600" s="12">
        <f>((((J600/60)/60)/24)+DATE(1970,1,1))</f>
        <v>41948.00209490741</v>
      </c>
    </row>
    <row r="601" spans="1:20" ht="43.2" hidden="1" x14ac:dyDescent="0.3">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E601/D601</f>
        <v>6.2E-4</v>
      </c>
      <c r="P601" s="8">
        <f>E601/L601</f>
        <v>15.5</v>
      </c>
      <c r="Q601" t="s">
        <v>8319</v>
      </c>
      <c r="R601" t="s">
        <v>8320</v>
      </c>
      <c r="S601" s="12">
        <f>((((I601/60)/60)/24)+DATE(1970,1,1))</f>
        <v>42071.636111111111</v>
      </c>
      <c r="T601" s="12">
        <f>((((J601/60)/60)/24)+DATE(1970,1,1))</f>
        <v>42047.812523148154</v>
      </c>
    </row>
    <row r="602" spans="1:20" ht="28.8" hidden="1" x14ac:dyDescent="0.3">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E602/D602</f>
        <v>0.02</v>
      </c>
      <c r="P602" s="8">
        <f>E602/L602</f>
        <v>100</v>
      </c>
      <c r="Q602" t="s">
        <v>8319</v>
      </c>
      <c r="R602" t="s">
        <v>8320</v>
      </c>
      <c r="S602" s="12">
        <f>((((I602/60)/60)/24)+DATE(1970,1,1))</f>
        <v>42133.798171296294</v>
      </c>
      <c r="T602" s="12">
        <f>((((J602/60)/60)/24)+DATE(1970,1,1))</f>
        <v>42073.798171296294</v>
      </c>
    </row>
    <row r="603" spans="1:20" ht="43.2" hidden="1" x14ac:dyDescent="0.3">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E603/D603</f>
        <v>1.4E-2</v>
      </c>
      <c r="P603" s="8">
        <f>E603/L603</f>
        <v>23.333333333333332</v>
      </c>
      <c r="Q603" t="s">
        <v>8319</v>
      </c>
      <c r="R603" t="s">
        <v>8320</v>
      </c>
      <c r="S603" s="12">
        <f>((((I603/60)/60)/24)+DATE(1970,1,1))</f>
        <v>41999.858090277776</v>
      </c>
      <c r="T603" s="12">
        <f>((((J603/60)/60)/24)+DATE(1970,1,1))</f>
        <v>41969.858090277776</v>
      </c>
    </row>
    <row r="604" spans="1:20" ht="43.2" hidden="1" x14ac:dyDescent="0.3">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E604/D604</f>
        <v>0</v>
      </c>
      <c r="P604" s="8" t="e">
        <f>E604/L604</f>
        <v>#DIV/0!</v>
      </c>
      <c r="Q604" t="s">
        <v>8319</v>
      </c>
      <c r="R604" t="s">
        <v>8320</v>
      </c>
      <c r="S604" s="12">
        <f>((((I604/60)/60)/24)+DATE(1970,1,1))</f>
        <v>42173.79415509259</v>
      </c>
      <c r="T604" s="12">
        <f>((((J604/60)/60)/24)+DATE(1970,1,1))</f>
        <v>42143.79415509259</v>
      </c>
    </row>
    <row r="605" spans="1:20" ht="43.2" hidden="1" x14ac:dyDescent="0.3">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E605/D605</f>
        <v>3.9334666666666664E-2</v>
      </c>
      <c r="P605" s="8">
        <f>E605/L605</f>
        <v>45.386153846153846</v>
      </c>
      <c r="Q605" t="s">
        <v>8319</v>
      </c>
      <c r="R605" t="s">
        <v>8320</v>
      </c>
      <c r="S605" s="12">
        <f>((((I605/60)/60)/24)+DATE(1970,1,1))</f>
        <v>41865.639155092591</v>
      </c>
      <c r="T605" s="12">
        <f>((((J605/60)/60)/24)+DATE(1970,1,1))</f>
        <v>41835.639155092591</v>
      </c>
    </row>
    <row r="606" spans="1:20" ht="43.2" hidden="1" x14ac:dyDescent="0.3">
      <c r="A606">
        <v>604</v>
      </c>
      <c r="B606" s="3" t="s">
        <v>605</v>
      </c>
      <c r="C606" s="3" t="s">
        <v>4714</v>
      </c>
      <c r="D606">
        <v>1500</v>
      </c>
      <c r="E606">
        <v>0</v>
      </c>
      <c r="F606" t="s">
        <v>8220</v>
      </c>
      <c r="G606" t="s">
        <v>8224</v>
      </c>
      <c r="H606" t="s">
        <v>8246</v>
      </c>
      <c r="I606">
        <v>1409187056</v>
      </c>
      <c r="J606">
        <v>1406595056</v>
      </c>
      <c r="K606" t="b">
        <v>0</v>
      </c>
      <c r="L606">
        <v>0</v>
      </c>
      <c r="M606" t="b">
        <v>0</v>
      </c>
      <c r="N606" t="s">
        <v>8272</v>
      </c>
      <c r="O606" s="6">
        <f>E606/D606</f>
        <v>0</v>
      </c>
      <c r="P606" s="8" t="e">
        <f>E606/L606</f>
        <v>#DIV/0!</v>
      </c>
      <c r="Q606" t="s">
        <v>8319</v>
      </c>
      <c r="R606" t="s">
        <v>8320</v>
      </c>
      <c r="S606" s="12">
        <f>((((I606/60)/60)/24)+DATE(1970,1,1))</f>
        <v>41879.035370370373</v>
      </c>
      <c r="T606" s="12">
        <f>((((J606/60)/60)/24)+DATE(1970,1,1))</f>
        <v>41849.035370370373</v>
      </c>
    </row>
    <row r="607" spans="1:20" ht="28.8" hidden="1" x14ac:dyDescent="0.3">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E607/D607</f>
        <v>2.6200000000000001E-2</v>
      </c>
      <c r="P607" s="8">
        <f>E607/L607</f>
        <v>16.375</v>
      </c>
      <c r="Q607" t="s">
        <v>8319</v>
      </c>
      <c r="R607" t="s">
        <v>8320</v>
      </c>
      <c r="S607" s="12">
        <f>((((I607/60)/60)/24)+DATE(1970,1,1))</f>
        <v>42239.357731481476</v>
      </c>
      <c r="T607" s="12">
        <f>((((J607/60)/60)/24)+DATE(1970,1,1))</f>
        <v>42194.357731481476</v>
      </c>
    </row>
    <row r="608" spans="1:20" ht="57.6" hidden="1" x14ac:dyDescent="0.3">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E608/D608</f>
        <v>2E-3</v>
      </c>
      <c r="P608" s="8">
        <f>E608/L608</f>
        <v>10</v>
      </c>
      <c r="Q608" t="s">
        <v>8319</v>
      </c>
      <c r="R608" t="s">
        <v>8320</v>
      </c>
      <c r="S608" s="12">
        <f>((((I608/60)/60)/24)+DATE(1970,1,1))</f>
        <v>42148.625</v>
      </c>
      <c r="T608" s="12">
        <f>((((J608/60)/60)/24)+DATE(1970,1,1))</f>
        <v>42102.650567129633</v>
      </c>
    </row>
    <row r="609" spans="1:20" ht="43.2" hidden="1" x14ac:dyDescent="0.3">
      <c r="A609">
        <v>607</v>
      </c>
      <c r="B609" s="3" t="s">
        <v>608</v>
      </c>
      <c r="C609" s="3" t="s">
        <v>4717</v>
      </c>
      <c r="D609">
        <v>250</v>
      </c>
      <c r="E609">
        <v>0</v>
      </c>
      <c r="F609" t="s">
        <v>8220</v>
      </c>
      <c r="G609" t="s">
        <v>8224</v>
      </c>
      <c r="H609" t="s">
        <v>8246</v>
      </c>
      <c r="I609">
        <v>1448225336</v>
      </c>
      <c r="J609">
        <v>1445629736</v>
      </c>
      <c r="K609" t="b">
        <v>0</v>
      </c>
      <c r="L609">
        <v>0</v>
      </c>
      <c r="M609" t="b">
        <v>0</v>
      </c>
      <c r="N609" t="s">
        <v>8272</v>
      </c>
      <c r="O609" s="6">
        <f>E609/D609</f>
        <v>0</v>
      </c>
      <c r="P609" s="8" t="e">
        <f>E609/L609</f>
        <v>#DIV/0!</v>
      </c>
      <c r="Q609" t="s">
        <v>8319</v>
      </c>
      <c r="R609" t="s">
        <v>8320</v>
      </c>
      <c r="S609" s="12">
        <f>((((I609/60)/60)/24)+DATE(1970,1,1))</f>
        <v>42330.867314814815</v>
      </c>
      <c r="T609" s="12">
        <f>((((J609/60)/60)/24)+DATE(1970,1,1))</f>
        <v>42300.825648148151</v>
      </c>
    </row>
    <row r="610" spans="1:20" ht="43.2" hidden="1" x14ac:dyDescent="0.3">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E610/D610</f>
        <v>9.7400000000000004E-3</v>
      </c>
      <c r="P610" s="8">
        <f>E610/L610</f>
        <v>292.2</v>
      </c>
      <c r="Q610" t="s">
        <v>8319</v>
      </c>
      <c r="R610" t="s">
        <v>8320</v>
      </c>
      <c r="S610" s="12">
        <f>((((I610/60)/60)/24)+DATE(1970,1,1))</f>
        <v>42170.921064814815</v>
      </c>
      <c r="T610" s="12">
        <f>((((J610/60)/60)/24)+DATE(1970,1,1))</f>
        <v>42140.921064814815</v>
      </c>
    </row>
    <row r="611" spans="1:20" ht="43.2" x14ac:dyDescent="0.3">
      <c r="A611">
        <v>609</v>
      </c>
      <c r="B611" s="3" t="s">
        <v>610</v>
      </c>
      <c r="C611" s="3" t="s">
        <v>4719</v>
      </c>
      <c r="D611">
        <v>780</v>
      </c>
      <c r="E611">
        <v>5</v>
      </c>
      <c r="F611" t="s">
        <v>8220</v>
      </c>
      <c r="G611" t="s">
        <v>8225</v>
      </c>
      <c r="H611" t="s">
        <v>8247</v>
      </c>
      <c r="I611">
        <v>1448761744</v>
      </c>
      <c r="J611">
        <v>1446166144</v>
      </c>
      <c r="K611" t="b">
        <v>0</v>
      </c>
      <c r="L611">
        <v>1</v>
      </c>
      <c r="M611" t="b">
        <v>0</v>
      </c>
      <c r="N611" t="s">
        <v>8272</v>
      </c>
      <c r="O611" s="6">
        <f>E611/D611</f>
        <v>6.41025641025641E-3</v>
      </c>
      <c r="P611" s="8">
        <f>E611/L611</f>
        <v>5</v>
      </c>
      <c r="Q611" t="s">
        <v>8319</v>
      </c>
      <c r="R611" t="s">
        <v>8320</v>
      </c>
      <c r="S611" s="12">
        <f>((((I611/60)/60)/24)+DATE(1970,1,1))</f>
        <v>42337.075740740736</v>
      </c>
      <c r="T611" s="12">
        <f>((((J611/60)/60)/24)+DATE(1970,1,1))</f>
        <v>42307.034074074079</v>
      </c>
    </row>
    <row r="612" spans="1:20" ht="43.2" hidden="1" x14ac:dyDescent="0.3">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E612/D612</f>
        <v>0</v>
      </c>
      <c r="P612" s="8" t="e">
        <f>E612/L612</f>
        <v>#DIV/0!</v>
      </c>
      <c r="Q612" t="s">
        <v>8319</v>
      </c>
      <c r="R612" t="s">
        <v>8320</v>
      </c>
      <c r="S612" s="12">
        <f>((((I612/60)/60)/24)+DATE(1970,1,1))</f>
        <v>42116.83085648148</v>
      </c>
      <c r="T612" s="12">
        <f>((((J612/60)/60)/24)+DATE(1970,1,1))</f>
        <v>42086.83085648148</v>
      </c>
    </row>
    <row r="613" spans="1:20" ht="43.2" hidden="1" x14ac:dyDescent="0.3">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E613/D613</f>
        <v>0</v>
      </c>
      <c r="P613" s="8" t="e">
        <f>E613/L613</f>
        <v>#DIV/0!</v>
      </c>
      <c r="Q613" t="s">
        <v>8319</v>
      </c>
      <c r="R613" t="s">
        <v>8320</v>
      </c>
      <c r="S613" s="12">
        <f>((((I613/60)/60)/24)+DATE(1970,1,1))</f>
        <v>42388.560613425929</v>
      </c>
      <c r="T613" s="12">
        <f>((((J613/60)/60)/24)+DATE(1970,1,1))</f>
        <v>42328.560613425929</v>
      </c>
    </row>
    <row r="614" spans="1:20" ht="28.8" hidden="1" x14ac:dyDescent="0.3">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E614/D614</f>
        <v>0</v>
      </c>
      <c r="P614" s="8" t="e">
        <f>E614/L614</f>
        <v>#DIV/0!</v>
      </c>
      <c r="Q614" t="s">
        <v>8319</v>
      </c>
      <c r="R614" t="s">
        <v>8320</v>
      </c>
      <c r="S614" s="12">
        <f>((((I614/60)/60)/24)+DATE(1970,1,1))</f>
        <v>42615.031782407401</v>
      </c>
      <c r="T614" s="12">
        <f>((((J614/60)/60)/24)+DATE(1970,1,1))</f>
        <v>42585.031782407401</v>
      </c>
    </row>
    <row r="615" spans="1:20" ht="43.2" hidden="1" x14ac:dyDescent="0.3">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E615/D615</f>
        <v>0.21363333333333334</v>
      </c>
      <c r="P615" s="8">
        <f>E615/L615</f>
        <v>105.93388429752066</v>
      </c>
      <c r="Q615" t="s">
        <v>8319</v>
      </c>
      <c r="R615" t="s">
        <v>8320</v>
      </c>
      <c r="S615" s="12">
        <f>((((I615/60)/60)/24)+DATE(1970,1,1))</f>
        <v>42278.207638888889</v>
      </c>
      <c r="T615" s="12">
        <f>((((J615/60)/60)/24)+DATE(1970,1,1))</f>
        <v>42247.496759259258</v>
      </c>
    </row>
    <row r="616" spans="1:20" ht="43.2" hidden="1" x14ac:dyDescent="0.3">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E616/D616</f>
        <v>0</v>
      </c>
      <c r="P616" s="8" t="e">
        <f>E616/L616</f>
        <v>#DIV/0!</v>
      </c>
      <c r="Q616" t="s">
        <v>8319</v>
      </c>
      <c r="R616" t="s">
        <v>8320</v>
      </c>
      <c r="S616" s="12">
        <f>((((I616/60)/60)/24)+DATE(1970,1,1))</f>
        <v>42545.061805555553</v>
      </c>
      <c r="T616" s="12">
        <f>((((J616/60)/60)/24)+DATE(1970,1,1))</f>
        <v>42515.061805555553</v>
      </c>
    </row>
    <row r="617" spans="1:20" ht="43.2" hidden="1" x14ac:dyDescent="0.3">
      <c r="A617">
        <v>615</v>
      </c>
      <c r="B617" s="3" t="s">
        <v>616</v>
      </c>
      <c r="C617" s="3" t="s">
        <v>4725</v>
      </c>
      <c r="D617">
        <v>515</v>
      </c>
      <c r="E617">
        <v>0</v>
      </c>
      <c r="F617" t="s">
        <v>8220</v>
      </c>
      <c r="G617" t="s">
        <v>8228</v>
      </c>
      <c r="H617" t="s">
        <v>8250</v>
      </c>
      <c r="I617">
        <v>1443149759</v>
      </c>
      <c r="J617">
        <v>1440557759</v>
      </c>
      <c r="K617" t="b">
        <v>0</v>
      </c>
      <c r="L617">
        <v>0</v>
      </c>
      <c r="M617" t="b">
        <v>0</v>
      </c>
      <c r="N617" t="s">
        <v>8272</v>
      </c>
      <c r="O617" s="6">
        <f>E617/D617</f>
        <v>0</v>
      </c>
      <c r="P617" s="8" t="e">
        <f>E617/L617</f>
        <v>#DIV/0!</v>
      </c>
      <c r="Q617" t="s">
        <v>8319</v>
      </c>
      <c r="R617" t="s">
        <v>8320</v>
      </c>
      <c r="S617" s="12">
        <f>((((I617/60)/60)/24)+DATE(1970,1,1))</f>
        <v>42272.122210648144</v>
      </c>
      <c r="T617" s="12">
        <f>((((J617/60)/60)/24)+DATE(1970,1,1))</f>
        <v>42242.122210648144</v>
      </c>
    </row>
    <row r="618" spans="1:20" ht="43.2" hidden="1" x14ac:dyDescent="0.3">
      <c r="A618">
        <v>616</v>
      </c>
      <c r="B618" s="3" t="s">
        <v>617</v>
      </c>
      <c r="C618" s="3" t="s">
        <v>4726</v>
      </c>
      <c r="D618">
        <v>5000</v>
      </c>
      <c r="E618">
        <v>0</v>
      </c>
      <c r="F618" t="s">
        <v>8220</v>
      </c>
      <c r="G618" t="s">
        <v>8230</v>
      </c>
      <c r="H618" t="s">
        <v>8249</v>
      </c>
      <c r="I618">
        <v>1488013307</v>
      </c>
      <c r="J618">
        <v>1485421307</v>
      </c>
      <c r="K618" t="b">
        <v>0</v>
      </c>
      <c r="L618">
        <v>0</v>
      </c>
      <c r="M618" t="b">
        <v>0</v>
      </c>
      <c r="N618" t="s">
        <v>8272</v>
      </c>
      <c r="O618" s="6">
        <f>E618/D618</f>
        <v>0</v>
      </c>
      <c r="P618" s="8" t="e">
        <f>E618/L618</f>
        <v>#DIV/0!</v>
      </c>
      <c r="Q618" t="s">
        <v>8319</v>
      </c>
      <c r="R618" t="s">
        <v>8320</v>
      </c>
      <c r="S618" s="12">
        <f>((((I618/60)/60)/24)+DATE(1970,1,1))</f>
        <v>42791.376238425932</v>
      </c>
      <c r="T618" s="12">
        <f>((((J618/60)/60)/24)+DATE(1970,1,1))</f>
        <v>42761.376238425932</v>
      </c>
    </row>
    <row r="619" spans="1:20" ht="57.6" x14ac:dyDescent="0.3">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E619/D619</f>
        <v>0.03</v>
      </c>
      <c r="P619" s="8">
        <f>E619/L619</f>
        <v>20</v>
      </c>
      <c r="Q619" t="s">
        <v>8319</v>
      </c>
      <c r="R619" t="s">
        <v>8320</v>
      </c>
      <c r="S619" s="12">
        <f>((((I619/60)/60)/24)+DATE(1970,1,1))</f>
        <v>42132.343090277776</v>
      </c>
      <c r="T619" s="12">
        <f>((((J619/60)/60)/24)+DATE(1970,1,1))</f>
        <v>42087.343090277776</v>
      </c>
    </row>
    <row r="620" spans="1:20" ht="43.2" hidden="1" x14ac:dyDescent="0.3">
      <c r="A620">
        <v>618</v>
      </c>
      <c r="B620" s="3" t="s">
        <v>619</v>
      </c>
      <c r="C620" s="3" t="s">
        <v>4728</v>
      </c>
      <c r="D620">
        <v>400</v>
      </c>
      <c r="E620">
        <v>0</v>
      </c>
      <c r="F620" t="s">
        <v>8220</v>
      </c>
      <c r="G620" t="s">
        <v>8224</v>
      </c>
      <c r="H620" t="s">
        <v>8246</v>
      </c>
      <c r="I620">
        <v>1449689203</v>
      </c>
      <c r="J620">
        <v>1447097203</v>
      </c>
      <c r="K620" t="b">
        <v>0</v>
      </c>
      <c r="L620">
        <v>0</v>
      </c>
      <c r="M620" t="b">
        <v>0</v>
      </c>
      <c r="N620" t="s">
        <v>8272</v>
      </c>
      <c r="O620" s="6">
        <f>E620/D620</f>
        <v>0</v>
      </c>
      <c r="P620" s="8" t="e">
        <f>E620/L620</f>
        <v>#DIV/0!</v>
      </c>
      <c r="Q620" t="s">
        <v>8319</v>
      </c>
      <c r="R620" t="s">
        <v>8320</v>
      </c>
      <c r="S620" s="12">
        <f>((((I620/60)/60)/24)+DATE(1970,1,1))</f>
        <v>42347.810219907406</v>
      </c>
      <c r="T620" s="12">
        <f>((((J620/60)/60)/24)+DATE(1970,1,1))</f>
        <v>42317.810219907406</v>
      </c>
    </row>
    <row r="621" spans="1:20" ht="28.8" hidden="1" x14ac:dyDescent="0.3">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E621/D621</f>
        <v>3.9999999999999998E-7</v>
      </c>
      <c r="P621" s="8">
        <f>E621/L621</f>
        <v>1</v>
      </c>
      <c r="Q621" t="s">
        <v>8319</v>
      </c>
      <c r="R621" t="s">
        <v>8320</v>
      </c>
      <c r="S621" s="12">
        <f>((((I621/60)/60)/24)+DATE(1970,1,1))</f>
        <v>41968.692013888889</v>
      </c>
      <c r="T621" s="12">
        <f>((((J621/60)/60)/24)+DATE(1970,1,1))</f>
        <v>41908.650347222225</v>
      </c>
    </row>
    <row r="622" spans="1:20" ht="43.2" hidden="1" x14ac:dyDescent="0.3">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E622/D622</f>
        <v>0.01</v>
      </c>
      <c r="P622" s="8">
        <f>E622/L622</f>
        <v>300</v>
      </c>
      <c r="Q622" t="s">
        <v>8319</v>
      </c>
      <c r="R622" t="s">
        <v>8320</v>
      </c>
      <c r="S622" s="12">
        <f>((((I622/60)/60)/24)+DATE(1970,1,1))</f>
        <v>41876.716874999998</v>
      </c>
      <c r="T622" s="12">
        <f>((((J622/60)/60)/24)+DATE(1970,1,1))</f>
        <v>41831.716874999998</v>
      </c>
    </row>
    <row r="623" spans="1:20" ht="43.2" hidden="1" x14ac:dyDescent="0.3">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E623/D623</f>
        <v>1.044E-2</v>
      </c>
      <c r="P623" s="8">
        <f>E623/L623</f>
        <v>87</v>
      </c>
      <c r="Q623" t="s">
        <v>8319</v>
      </c>
      <c r="R623" t="s">
        <v>8320</v>
      </c>
      <c r="S623" s="12">
        <f>((((I623/60)/60)/24)+DATE(1970,1,1))</f>
        <v>42558.987696759257</v>
      </c>
      <c r="T623" s="12">
        <f>((((J623/60)/60)/24)+DATE(1970,1,1))</f>
        <v>42528.987696759257</v>
      </c>
    </row>
    <row r="624" spans="1:20" ht="43.2" hidden="1" x14ac:dyDescent="0.3">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E624/D624</f>
        <v>5.6833333333333333E-2</v>
      </c>
      <c r="P624" s="8">
        <f>E624/L624</f>
        <v>37.888888888888886</v>
      </c>
      <c r="Q624" t="s">
        <v>8319</v>
      </c>
      <c r="R624" t="s">
        <v>8320</v>
      </c>
      <c r="S624" s="12">
        <f>((((I624/60)/60)/24)+DATE(1970,1,1))</f>
        <v>42552.774745370371</v>
      </c>
      <c r="T624" s="12">
        <f>((((J624/60)/60)/24)+DATE(1970,1,1))</f>
        <v>42532.774745370371</v>
      </c>
    </row>
    <row r="625" spans="1:20" ht="57.6" hidden="1" x14ac:dyDescent="0.3">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E625/D625</f>
        <v>0</v>
      </c>
      <c r="P625" s="8" t="e">
        <f>E625/L625</f>
        <v>#DIV/0!</v>
      </c>
      <c r="Q625" t="s">
        <v>8319</v>
      </c>
      <c r="R625" t="s">
        <v>8320</v>
      </c>
      <c r="S625" s="12">
        <f>((((I625/60)/60)/24)+DATE(1970,1,1))</f>
        <v>42152.009224537032</v>
      </c>
      <c r="T625" s="12">
        <f>((((J625/60)/60)/24)+DATE(1970,1,1))</f>
        <v>42122.009224537032</v>
      </c>
    </row>
    <row r="626" spans="1:20" ht="43.2" hidden="1" x14ac:dyDescent="0.3">
      <c r="A626">
        <v>624</v>
      </c>
      <c r="B626" s="3" t="s">
        <v>625</v>
      </c>
      <c r="C626" s="3" t="s">
        <v>4734</v>
      </c>
      <c r="D626">
        <v>5000</v>
      </c>
      <c r="E626">
        <v>0</v>
      </c>
      <c r="F626" t="s">
        <v>8220</v>
      </c>
      <c r="G626" t="s">
        <v>8224</v>
      </c>
      <c r="H626" t="s">
        <v>8246</v>
      </c>
      <c r="I626">
        <v>1431647041</v>
      </c>
      <c r="J626">
        <v>1429055041</v>
      </c>
      <c r="K626" t="b">
        <v>0</v>
      </c>
      <c r="L626">
        <v>0</v>
      </c>
      <c r="M626" t="b">
        <v>0</v>
      </c>
      <c r="N626" t="s">
        <v>8272</v>
      </c>
      <c r="O626" s="6">
        <f>E626/D626</f>
        <v>0</v>
      </c>
      <c r="P626" s="8" t="e">
        <f>E626/L626</f>
        <v>#DIV/0!</v>
      </c>
      <c r="Q626" t="s">
        <v>8319</v>
      </c>
      <c r="R626" t="s">
        <v>8320</v>
      </c>
      <c r="S626" s="12">
        <f>((((I626/60)/60)/24)+DATE(1970,1,1))</f>
        <v>42138.988900462966</v>
      </c>
      <c r="T626" s="12">
        <f>((((J626/60)/60)/24)+DATE(1970,1,1))</f>
        <v>42108.988900462966</v>
      </c>
    </row>
    <row r="627" spans="1:20" ht="43.2" hidden="1" x14ac:dyDescent="0.3">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E627/D627</f>
        <v>0</v>
      </c>
      <c r="P627" s="8" t="e">
        <f>E627/L627</f>
        <v>#DIV/0!</v>
      </c>
      <c r="Q627" t="s">
        <v>8319</v>
      </c>
      <c r="R627" t="s">
        <v>8320</v>
      </c>
      <c r="S627" s="12">
        <f>((((I627/60)/60)/24)+DATE(1970,1,1))</f>
        <v>42820.853900462964</v>
      </c>
      <c r="T627" s="12">
        <f>((((J627/60)/60)/24)+DATE(1970,1,1))</f>
        <v>42790.895567129628</v>
      </c>
    </row>
    <row r="628" spans="1:20" ht="43.2" hidden="1" x14ac:dyDescent="0.3">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E628/D628</f>
        <v>0.17380000000000001</v>
      </c>
      <c r="P628" s="8">
        <f>E628/L628</f>
        <v>111.41025641025641</v>
      </c>
      <c r="Q628" t="s">
        <v>8319</v>
      </c>
      <c r="R628" t="s">
        <v>8320</v>
      </c>
      <c r="S628" s="12">
        <f>((((I628/60)/60)/24)+DATE(1970,1,1))</f>
        <v>42231.556944444441</v>
      </c>
      <c r="T628" s="12">
        <f>((((J628/60)/60)/24)+DATE(1970,1,1))</f>
        <v>42198.559479166666</v>
      </c>
    </row>
    <row r="629" spans="1:20" ht="43.2" hidden="1" x14ac:dyDescent="0.3">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E629/D629</f>
        <v>2.0000000000000001E-4</v>
      </c>
      <c r="P629" s="8">
        <f>E629/L629</f>
        <v>90</v>
      </c>
      <c r="Q629" t="s">
        <v>8319</v>
      </c>
      <c r="R629" t="s">
        <v>8320</v>
      </c>
      <c r="S629" s="12">
        <f>((((I629/60)/60)/24)+DATE(1970,1,1))</f>
        <v>42443.958333333328</v>
      </c>
      <c r="T629" s="12">
        <f>((((J629/60)/60)/24)+DATE(1970,1,1))</f>
        <v>42384.306840277779</v>
      </c>
    </row>
    <row r="630" spans="1:20" ht="43.2" hidden="1" x14ac:dyDescent="0.3">
      <c r="A630">
        <v>628</v>
      </c>
      <c r="B630" s="3" t="s">
        <v>629</v>
      </c>
      <c r="C630" s="3" t="s">
        <v>4738</v>
      </c>
      <c r="D630">
        <v>5000</v>
      </c>
      <c r="E630">
        <v>0</v>
      </c>
      <c r="F630" t="s">
        <v>8220</v>
      </c>
      <c r="G630" t="s">
        <v>8224</v>
      </c>
      <c r="H630" t="s">
        <v>8246</v>
      </c>
      <c r="I630">
        <v>1405269457</v>
      </c>
      <c r="J630">
        <v>1402677457</v>
      </c>
      <c r="K630" t="b">
        <v>0</v>
      </c>
      <c r="L630">
        <v>0</v>
      </c>
      <c r="M630" t="b">
        <v>0</v>
      </c>
      <c r="N630" t="s">
        <v>8272</v>
      </c>
      <c r="O630" s="6">
        <f>E630/D630</f>
        <v>0</v>
      </c>
      <c r="P630" s="8" t="e">
        <f>E630/L630</f>
        <v>#DIV/0!</v>
      </c>
      <c r="Q630" t="s">
        <v>8319</v>
      </c>
      <c r="R630" t="s">
        <v>8320</v>
      </c>
      <c r="S630" s="12">
        <f>((((I630/60)/60)/24)+DATE(1970,1,1))</f>
        <v>41833.692789351851</v>
      </c>
      <c r="T630" s="12">
        <f>((((J630/60)/60)/24)+DATE(1970,1,1))</f>
        <v>41803.692789351851</v>
      </c>
    </row>
    <row r="631" spans="1:20" ht="43.2" hidden="1" x14ac:dyDescent="0.3">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E631/D631</f>
        <v>1.75E-3</v>
      </c>
      <c r="P631" s="8">
        <f>E631/L631</f>
        <v>116.66666666666667</v>
      </c>
      <c r="Q631" t="s">
        <v>8319</v>
      </c>
      <c r="R631" t="s">
        <v>8320</v>
      </c>
      <c r="S631" s="12">
        <f>((((I631/60)/60)/24)+DATE(1970,1,1))</f>
        <v>42504.637824074074</v>
      </c>
      <c r="T631" s="12">
        <f>((((J631/60)/60)/24)+DATE(1970,1,1))</f>
        <v>42474.637824074074</v>
      </c>
    </row>
    <row r="632" spans="1:20" ht="57.6" hidden="1" x14ac:dyDescent="0.3">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E632/D632</f>
        <v>8.3340278356529708E-4</v>
      </c>
      <c r="P632" s="8">
        <f>E632/L632</f>
        <v>10</v>
      </c>
      <c r="Q632" t="s">
        <v>8319</v>
      </c>
      <c r="R632" t="s">
        <v>8320</v>
      </c>
      <c r="S632" s="12">
        <f>((((I632/60)/60)/24)+DATE(1970,1,1))</f>
        <v>42253.215277777781</v>
      </c>
      <c r="T632" s="12">
        <f>((((J632/60)/60)/24)+DATE(1970,1,1))</f>
        <v>42223.619456018518</v>
      </c>
    </row>
    <row r="633" spans="1:20" ht="28.8" hidden="1" x14ac:dyDescent="0.3">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E633/D633</f>
        <v>1.38E-2</v>
      </c>
      <c r="P633" s="8">
        <f>E633/L633</f>
        <v>76.666666666666671</v>
      </c>
      <c r="Q633" t="s">
        <v>8319</v>
      </c>
      <c r="R633" t="s">
        <v>8320</v>
      </c>
      <c r="S633" s="12">
        <f>((((I633/60)/60)/24)+DATE(1970,1,1))</f>
        <v>42518.772326388891</v>
      </c>
      <c r="T633" s="12">
        <f>((((J633/60)/60)/24)+DATE(1970,1,1))</f>
        <v>42489.772326388891</v>
      </c>
    </row>
    <row r="634" spans="1:20" ht="28.8" hidden="1" x14ac:dyDescent="0.3">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E634/D634</f>
        <v>0</v>
      </c>
      <c r="P634" s="8" t="e">
        <f>E634/L634</f>
        <v>#DIV/0!</v>
      </c>
      <c r="Q634" t="s">
        <v>8319</v>
      </c>
      <c r="R634" t="s">
        <v>8320</v>
      </c>
      <c r="S634" s="12">
        <f>((((I634/60)/60)/24)+DATE(1970,1,1))</f>
        <v>42333.700983796298</v>
      </c>
      <c r="T634" s="12">
        <f>((((J634/60)/60)/24)+DATE(1970,1,1))</f>
        <v>42303.659317129626</v>
      </c>
    </row>
    <row r="635" spans="1:20" ht="43.2" hidden="1" x14ac:dyDescent="0.3">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E635/D635</f>
        <v>0.1245</v>
      </c>
      <c r="P635" s="8">
        <f>E635/L635</f>
        <v>49.8</v>
      </c>
      <c r="Q635" t="s">
        <v>8319</v>
      </c>
      <c r="R635" t="s">
        <v>8320</v>
      </c>
      <c r="S635" s="12">
        <f>((((I635/60)/60)/24)+DATE(1970,1,1))</f>
        <v>42538.958333333328</v>
      </c>
      <c r="T635" s="12">
        <f>((((J635/60)/60)/24)+DATE(1970,1,1))</f>
        <v>42507.29932870371</v>
      </c>
    </row>
    <row r="636" spans="1:20" ht="28.8" hidden="1" x14ac:dyDescent="0.3">
      <c r="A636">
        <v>634</v>
      </c>
      <c r="B636" s="3" t="s">
        <v>635</v>
      </c>
      <c r="C636" s="3" t="s">
        <v>4744</v>
      </c>
      <c r="D636">
        <v>5000</v>
      </c>
      <c r="E636">
        <v>1</v>
      </c>
      <c r="F636" t="s">
        <v>8220</v>
      </c>
      <c r="G636" t="s">
        <v>8224</v>
      </c>
      <c r="H636" t="s">
        <v>8246</v>
      </c>
      <c r="I636">
        <v>1424989029</v>
      </c>
      <c r="J636">
        <v>1422397029</v>
      </c>
      <c r="K636" t="b">
        <v>0</v>
      </c>
      <c r="L636">
        <v>1</v>
      </c>
      <c r="M636" t="b">
        <v>0</v>
      </c>
      <c r="N636" t="s">
        <v>8272</v>
      </c>
      <c r="O636" s="6">
        <f>E636/D636</f>
        <v>2.0000000000000001E-4</v>
      </c>
      <c r="P636" s="8">
        <f>E636/L636</f>
        <v>1</v>
      </c>
      <c r="Q636" t="s">
        <v>8319</v>
      </c>
      <c r="R636" t="s">
        <v>8320</v>
      </c>
      <c r="S636" s="12">
        <f>((((I636/60)/60)/24)+DATE(1970,1,1))</f>
        <v>42061.928576388891</v>
      </c>
      <c r="T636" s="12">
        <f>((((J636/60)/60)/24)+DATE(1970,1,1))</f>
        <v>42031.928576388891</v>
      </c>
    </row>
    <row r="637" spans="1:20" ht="28.8" hidden="1" x14ac:dyDescent="0.3">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E637/D637</f>
        <v>8.0000000000000007E-5</v>
      </c>
      <c r="P637" s="8">
        <f>E637/L637</f>
        <v>2</v>
      </c>
      <c r="Q637" t="s">
        <v>8319</v>
      </c>
      <c r="R637" t="s">
        <v>8320</v>
      </c>
      <c r="S637" s="12">
        <f>((((I637/60)/60)/24)+DATE(1970,1,1))</f>
        <v>42106.092152777783</v>
      </c>
      <c r="T637" s="12">
        <f>((((J637/60)/60)/24)+DATE(1970,1,1))</f>
        <v>42076.092152777783</v>
      </c>
    </row>
    <row r="638" spans="1:20" ht="43.2" x14ac:dyDescent="0.3">
      <c r="A638">
        <v>636</v>
      </c>
      <c r="B638" s="3" t="s">
        <v>637</v>
      </c>
      <c r="C638" s="3" t="s">
        <v>4746</v>
      </c>
      <c r="D638">
        <v>2000</v>
      </c>
      <c r="E638">
        <v>4</v>
      </c>
      <c r="F638" t="s">
        <v>8220</v>
      </c>
      <c r="G638" t="s">
        <v>8225</v>
      </c>
      <c r="H638" t="s">
        <v>8247</v>
      </c>
      <c r="I638">
        <v>1433587620</v>
      </c>
      <c r="J638">
        <v>1430996150</v>
      </c>
      <c r="K638" t="b">
        <v>0</v>
      </c>
      <c r="L638">
        <v>1</v>
      </c>
      <c r="M638" t="b">
        <v>0</v>
      </c>
      <c r="N638" t="s">
        <v>8272</v>
      </c>
      <c r="O638" s="6">
        <f>E638/D638</f>
        <v>2E-3</v>
      </c>
      <c r="P638" s="8">
        <f>E638/L638</f>
        <v>4</v>
      </c>
      <c r="Q638" t="s">
        <v>8319</v>
      </c>
      <c r="R638" t="s">
        <v>8320</v>
      </c>
      <c r="S638" s="12">
        <f>((((I638/60)/60)/24)+DATE(1970,1,1))</f>
        <v>42161.44930555555</v>
      </c>
      <c r="T638" s="12">
        <f>((((J638/60)/60)/24)+DATE(1970,1,1))</f>
        <v>42131.455439814818</v>
      </c>
    </row>
    <row r="639" spans="1:20" ht="43.2" x14ac:dyDescent="0.3">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E639/D639</f>
        <v>0</v>
      </c>
      <c r="P639" s="8" t="e">
        <f>E639/L639</f>
        <v>#DIV/0!</v>
      </c>
      <c r="Q639" t="s">
        <v>8319</v>
      </c>
      <c r="R639" t="s">
        <v>8320</v>
      </c>
      <c r="S639" s="12">
        <f>((((I639/60)/60)/24)+DATE(1970,1,1))</f>
        <v>42791.961111111115</v>
      </c>
      <c r="T639" s="12">
        <f>((((J639/60)/60)/24)+DATE(1970,1,1))</f>
        <v>42762.962013888886</v>
      </c>
    </row>
    <row r="640" spans="1:20" hidden="1" x14ac:dyDescent="0.3">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E640/D640</f>
        <v>9.0000000000000006E-5</v>
      </c>
      <c r="P640" s="8">
        <f>E640/L640</f>
        <v>3</v>
      </c>
      <c r="Q640" t="s">
        <v>8319</v>
      </c>
      <c r="R640" t="s">
        <v>8320</v>
      </c>
      <c r="S640" s="12">
        <f>((((I640/60)/60)/24)+DATE(1970,1,1))</f>
        <v>42819.55164351852</v>
      </c>
      <c r="T640" s="12">
        <f>((((J640/60)/60)/24)+DATE(1970,1,1))</f>
        <v>42759.593310185184</v>
      </c>
    </row>
    <row r="641" spans="1:20" ht="28.8" hidden="1" x14ac:dyDescent="0.3">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E641/D641</f>
        <v>9.9999999999999995E-7</v>
      </c>
      <c r="P641" s="8">
        <f>E641/L641</f>
        <v>1</v>
      </c>
      <c r="Q641" t="s">
        <v>8319</v>
      </c>
      <c r="R641" t="s">
        <v>8320</v>
      </c>
      <c r="S641" s="12">
        <f>((((I641/60)/60)/24)+DATE(1970,1,1))</f>
        <v>41925.583275462966</v>
      </c>
      <c r="T641" s="12">
        <f>((((J641/60)/60)/24)+DATE(1970,1,1))</f>
        <v>41865.583275462966</v>
      </c>
    </row>
    <row r="642" spans="1:20" ht="43.2" hidden="1" x14ac:dyDescent="0.3">
      <c r="A642">
        <v>640</v>
      </c>
      <c r="B642" s="3" t="s">
        <v>641</v>
      </c>
      <c r="C642" s="3" t="s">
        <v>4750</v>
      </c>
      <c r="D642">
        <v>70</v>
      </c>
      <c r="E642">
        <v>101</v>
      </c>
      <c r="F642" t="s">
        <v>8219</v>
      </c>
      <c r="G642" t="s">
        <v>8230</v>
      </c>
      <c r="H642" t="s">
        <v>8249</v>
      </c>
      <c r="I642">
        <v>1480028400</v>
      </c>
      <c r="J642">
        <v>1478685915</v>
      </c>
      <c r="K642" t="b">
        <v>0</v>
      </c>
      <c r="L642">
        <v>2</v>
      </c>
      <c r="M642" t="b">
        <v>1</v>
      </c>
      <c r="N642" t="s">
        <v>8273</v>
      </c>
      <c r="O642" s="6">
        <f>E642/D642</f>
        <v>1.4428571428571428</v>
      </c>
      <c r="P642" s="8">
        <f>E642/L642</f>
        <v>50.5</v>
      </c>
      <c r="Q642" t="s">
        <v>8319</v>
      </c>
      <c r="R642" t="s">
        <v>8321</v>
      </c>
      <c r="S642" s="12">
        <f>((((I642/60)/60)/24)+DATE(1970,1,1))</f>
        <v>42698.958333333328</v>
      </c>
      <c r="T642" s="12">
        <f>((((J642/60)/60)/24)+DATE(1970,1,1))</f>
        <v>42683.420312500006</v>
      </c>
    </row>
    <row r="643" spans="1:20" ht="43.2" hidden="1" x14ac:dyDescent="0.3">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E643/D643</f>
        <v>1.1916249999999999</v>
      </c>
      <c r="P643" s="8">
        <f>E643/L643</f>
        <v>151.31746031746033</v>
      </c>
      <c r="Q643" t="s">
        <v>8319</v>
      </c>
      <c r="R643" t="s">
        <v>8321</v>
      </c>
      <c r="S643" s="12">
        <f>((((I643/60)/60)/24)+DATE(1970,1,1))</f>
        <v>42229.57</v>
      </c>
      <c r="T643" s="12">
        <f>((((J643/60)/60)/24)+DATE(1970,1,1))</f>
        <v>42199.57</v>
      </c>
    </row>
    <row r="644" spans="1:20" ht="43.2" hidden="1"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E644/D644</f>
        <v>14.604850000000001</v>
      </c>
      <c r="P644" s="8">
        <f>E644/L644</f>
        <v>134.3592456301748</v>
      </c>
      <c r="Q644" t="s">
        <v>8319</v>
      </c>
      <c r="R644" t="s">
        <v>8321</v>
      </c>
      <c r="S644" s="12">
        <f>((((I644/60)/60)/24)+DATE(1970,1,1))</f>
        <v>42235.651319444441</v>
      </c>
      <c r="T644" s="12">
        <f>((((J644/60)/60)/24)+DATE(1970,1,1))</f>
        <v>42199.651319444441</v>
      </c>
    </row>
    <row r="645" spans="1:20" ht="43.2" hidden="1" x14ac:dyDescent="0.3">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E645/D645</f>
        <v>1.0580799999999999</v>
      </c>
      <c r="P645" s="8">
        <f>E645/L645</f>
        <v>174.02631578947367</v>
      </c>
      <c r="Q645" t="s">
        <v>8319</v>
      </c>
      <c r="R645" t="s">
        <v>8321</v>
      </c>
      <c r="S645" s="12">
        <f>((((I645/60)/60)/24)+DATE(1970,1,1))</f>
        <v>42155.642071759255</v>
      </c>
      <c r="T645" s="12">
        <f>((((J645/60)/60)/24)+DATE(1970,1,1))</f>
        <v>42100.642071759255</v>
      </c>
    </row>
    <row r="646" spans="1:20" ht="43.2" hidden="1"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E646/D646</f>
        <v>3.0011791999999997</v>
      </c>
      <c r="P646" s="8">
        <f>E646/L646</f>
        <v>73.486268364348675</v>
      </c>
      <c r="Q646" t="s">
        <v>8319</v>
      </c>
      <c r="R646" t="s">
        <v>8321</v>
      </c>
      <c r="S646" s="12">
        <f>((((I646/60)/60)/24)+DATE(1970,1,1))</f>
        <v>41941.041666666664</v>
      </c>
      <c r="T646" s="12">
        <f>((((J646/60)/60)/24)+DATE(1970,1,1))</f>
        <v>41898.665960648148</v>
      </c>
    </row>
    <row r="647" spans="1:20" ht="28.8" hidden="1" x14ac:dyDescent="0.3">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E647/D647</f>
        <v>2.7869999999999999</v>
      </c>
      <c r="P647" s="8">
        <f>E647/L647</f>
        <v>23.518987341772153</v>
      </c>
      <c r="Q647" t="s">
        <v>8319</v>
      </c>
      <c r="R647" t="s">
        <v>8321</v>
      </c>
      <c r="S647" s="12">
        <f>((((I647/60)/60)/24)+DATE(1970,1,1))</f>
        <v>42594.026319444441</v>
      </c>
      <c r="T647" s="12">
        <f>((((J647/60)/60)/24)+DATE(1970,1,1))</f>
        <v>42564.026319444441</v>
      </c>
    </row>
    <row r="648" spans="1:20" ht="43.2" hidden="1" x14ac:dyDescent="0.3">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E648/D648</f>
        <v>1.3187625000000001</v>
      </c>
      <c r="P648" s="8">
        <f>E648/L648</f>
        <v>39.074444444444445</v>
      </c>
      <c r="Q648" t="s">
        <v>8319</v>
      </c>
      <c r="R648" t="s">
        <v>8321</v>
      </c>
      <c r="S648" s="12">
        <f>((((I648/60)/60)/24)+DATE(1970,1,1))</f>
        <v>41862.852627314816</v>
      </c>
      <c r="T648" s="12">
        <f>((((J648/60)/60)/24)+DATE(1970,1,1))</f>
        <v>41832.852627314816</v>
      </c>
    </row>
    <row r="649" spans="1:20" ht="43.2" hidden="1" x14ac:dyDescent="0.3">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E649/D649</f>
        <v>1.0705</v>
      </c>
      <c r="P649" s="8">
        <f>E649/L649</f>
        <v>125.94117647058823</v>
      </c>
      <c r="Q649" t="s">
        <v>8319</v>
      </c>
      <c r="R649" t="s">
        <v>8321</v>
      </c>
      <c r="S649" s="12">
        <f>((((I649/60)/60)/24)+DATE(1970,1,1))</f>
        <v>42446.726261574076</v>
      </c>
      <c r="T649" s="12">
        <f>((((J649/60)/60)/24)+DATE(1970,1,1))</f>
        <v>42416.767928240741</v>
      </c>
    </row>
    <row r="650" spans="1:20" ht="28.8" hidden="1" x14ac:dyDescent="0.3">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E650/D650</f>
        <v>1.2682285714285715</v>
      </c>
      <c r="P650" s="8">
        <f>E650/L650</f>
        <v>1644</v>
      </c>
      <c r="Q650" t="s">
        <v>8319</v>
      </c>
      <c r="R650" t="s">
        <v>8321</v>
      </c>
      <c r="S650" s="12">
        <f>((((I650/60)/60)/24)+DATE(1970,1,1))</f>
        <v>41926.693379629629</v>
      </c>
      <c r="T650" s="12">
        <f>((((J650/60)/60)/24)+DATE(1970,1,1))</f>
        <v>41891.693379629629</v>
      </c>
    </row>
    <row r="651" spans="1:20" ht="43.2" hidden="1" x14ac:dyDescent="0.3">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E651/D651</f>
        <v>1.3996</v>
      </c>
      <c r="P651" s="8">
        <f>E651/L651</f>
        <v>42.670731707317074</v>
      </c>
      <c r="Q651" t="s">
        <v>8319</v>
      </c>
      <c r="R651" t="s">
        <v>8321</v>
      </c>
      <c r="S651" s="12">
        <f>((((I651/60)/60)/24)+DATE(1970,1,1))</f>
        <v>41898.912187499998</v>
      </c>
      <c r="T651" s="12">
        <f>((((J651/60)/60)/24)+DATE(1970,1,1))</f>
        <v>41877.912187499998</v>
      </c>
    </row>
    <row r="652" spans="1:20" ht="43.2" hidden="1" x14ac:dyDescent="0.3">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E652/D652</f>
        <v>1.1240000000000001</v>
      </c>
      <c r="P652" s="8">
        <f>E652/L652</f>
        <v>35.125</v>
      </c>
      <c r="Q652" t="s">
        <v>8319</v>
      </c>
      <c r="R652" t="s">
        <v>8321</v>
      </c>
      <c r="S652" s="12">
        <f>((((I652/60)/60)/24)+DATE(1970,1,1))</f>
        <v>41992.078518518523</v>
      </c>
      <c r="T652" s="12">
        <f>((((J652/60)/60)/24)+DATE(1970,1,1))</f>
        <v>41932.036851851852</v>
      </c>
    </row>
    <row r="653" spans="1:20" ht="43.2" hidden="1" x14ac:dyDescent="0.3">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E653/D653</f>
        <v>1.00528</v>
      </c>
      <c r="P653" s="8">
        <f>E653/L653</f>
        <v>239.35238095238094</v>
      </c>
      <c r="Q653" t="s">
        <v>8319</v>
      </c>
      <c r="R653" t="s">
        <v>8321</v>
      </c>
      <c r="S653" s="12">
        <f>((((I653/60)/60)/24)+DATE(1970,1,1))</f>
        <v>41986.017488425925</v>
      </c>
      <c r="T653" s="12">
        <f>((((J653/60)/60)/24)+DATE(1970,1,1))</f>
        <v>41956.017488425925</v>
      </c>
    </row>
    <row r="654" spans="1:20" ht="57.6" hidden="1" x14ac:dyDescent="0.3">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E654/D654</f>
        <v>1.0046666666666666</v>
      </c>
      <c r="P654" s="8">
        <f>E654/L654</f>
        <v>107.64285714285714</v>
      </c>
      <c r="Q654" t="s">
        <v>8319</v>
      </c>
      <c r="R654" t="s">
        <v>8321</v>
      </c>
      <c r="S654" s="12">
        <f>((((I654/60)/60)/24)+DATE(1970,1,1))</f>
        <v>42705.732060185182</v>
      </c>
      <c r="T654" s="12">
        <f>((((J654/60)/60)/24)+DATE(1970,1,1))</f>
        <v>42675.690393518518</v>
      </c>
    </row>
    <row r="655" spans="1:20" ht="57.6" hidden="1"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E655/D655</f>
        <v>1.4144600000000001</v>
      </c>
      <c r="P655" s="8">
        <f>E655/L655</f>
        <v>95.830623306233065</v>
      </c>
      <c r="Q655" t="s">
        <v>8319</v>
      </c>
      <c r="R655" t="s">
        <v>8321</v>
      </c>
      <c r="S655" s="12">
        <f>((((I655/60)/60)/24)+DATE(1970,1,1))</f>
        <v>42236.618518518517</v>
      </c>
      <c r="T655" s="12">
        <f>((((J655/60)/60)/24)+DATE(1970,1,1))</f>
        <v>42199.618518518517</v>
      </c>
    </row>
    <row r="656" spans="1:20" ht="43.2" hidden="1"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E656/D656</f>
        <v>2.6729166666666666</v>
      </c>
      <c r="P656" s="8">
        <f>E656/L656</f>
        <v>31.663376110562684</v>
      </c>
      <c r="Q656" t="s">
        <v>8319</v>
      </c>
      <c r="R656" t="s">
        <v>8321</v>
      </c>
      <c r="S656" s="12">
        <f>((((I656/60)/60)/24)+DATE(1970,1,1))</f>
        <v>42193.957326388889</v>
      </c>
      <c r="T656" s="12">
        <f>((((J656/60)/60)/24)+DATE(1970,1,1))</f>
        <v>42163.957326388889</v>
      </c>
    </row>
    <row r="657" spans="1:20" ht="43.2" hidden="1" x14ac:dyDescent="0.3">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E657/D657</f>
        <v>1.4688749999999999</v>
      </c>
      <c r="P657" s="8">
        <f>E657/L657</f>
        <v>42.886861313868614</v>
      </c>
      <c r="Q657" t="s">
        <v>8319</v>
      </c>
      <c r="R657" t="s">
        <v>8321</v>
      </c>
      <c r="S657" s="12">
        <f>((((I657/60)/60)/24)+DATE(1970,1,1))</f>
        <v>42075.915648148148</v>
      </c>
      <c r="T657" s="12">
        <f>((((J657/60)/60)/24)+DATE(1970,1,1))</f>
        <v>42045.957314814819</v>
      </c>
    </row>
    <row r="658" spans="1:20" ht="43.2" hidden="1" x14ac:dyDescent="0.3">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E658/D658</f>
        <v>2.1356000000000002</v>
      </c>
      <c r="P658" s="8">
        <f>E658/L658</f>
        <v>122.73563218390805</v>
      </c>
      <c r="Q658" t="s">
        <v>8319</v>
      </c>
      <c r="R658" t="s">
        <v>8321</v>
      </c>
      <c r="S658" s="12">
        <f>((((I658/60)/60)/24)+DATE(1970,1,1))</f>
        <v>42477.762951388882</v>
      </c>
      <c r="T658" s="12">
        <f>((((J658/60)/60)/24)+DATE(1970,1,1))</f>
        <v>42417.804618055554</v>
      </c>
    </row>
    <row r="659" spans="1:20" ht="43.2" hidden="1" x14ac:dyDescent="0.3">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E659/D659</f>
        <v>1.2569999999999999</v>
      </c>
      <c r="P659" s="8">
        <f>E659/L659</f>
        <v>190.45454545454547</v>
      </c>
      <c r="Q659" t="s">
        <v>8319</v>
      </c>
      <c r="R659" t="s">
        <v>8321</v>
      </c>
      <c r="S659" s="12">
        <f>((((I659/60)/60)/24)+DATE(1970,1,1))</f>
        <v>42361.84574074074</v>
      </c>
      <c r="T659" s="12">
        <f>((((J659/60)/60)/24)+DATE(1970,1,1))</f>
        <v>42331.84574074074</v>
      </c>
    </row>
    <row r="660" spans="1:20" ht="43.2" hidden="1" x14ac:dyDescent="0.3">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E660/D660</f>
        <v>1.0446206037108834</v>
      </c>
      <c r="P660" s="8">
        <f>E660/L660</f>
        <v>109.33695652173913</v>
      </c>
      <c r="Q660" t="s">
        <v>8319</v>
      </c>
      <c r="R660" t="s">
        <v>8321</v>
      </c>
      <c r="S660" s="12">
        <f>((((I660/60)/60)/24)+DATE(1970,1,1))</f>
        <v>42211.75</v>
      </c>
      <c r="T660" s="12">
        <f>((((J660/60)/60)/24)+DATE(1970,1,1))</f>
        <v>42179.160752314812</v>
      </c>
    </row>
    <row r="661" spans="1:20" hidden="1" x14ac:dyDescent="0.3">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E661/D661</f>
        <v>1.0056666666666667</v>
      </c>
      <c r="P661" s="8">
        <f>E661/L661</f>
        <v>143.66666666666666</v>
      </c>
      <c r="Q661" t="s">
        <v>8319</v>
      </c>
      <c r="R661" t="s">
        <v>8321</v>
      </c>
      <c r="S661" s="12">
        <f>((((I661/60)/60)/24)+DATE(1970,1,1))</f>
        <v>42239.593692129631</v>
      </c>
      <c r="T661" s="12">
        <f>((((J661/60)/60)/24)+DATE(1970,1,1))</f>
        <v>42209.593692129631</v>
      </c>
    </row>
    <row r="662" spans="1:20" ht="43.2" hidden="1" x14ac:dyDescent="0.3">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E662/D662</f>
        <v>3.058E-2</v>
      </c>
      <c r="P662" s="8">
        <f>E662/L662</f>
        <v>84.944444444444443</v>
      </c>
      <c r="Q662" t="s">
        <v>8319</v>
      </c>
      <c r="R662" t="s">
        <v>8321</v>
      </c>
      <c r="S662" s="12">
        <f>((((I662/60)/60)/24)+DATE(1970,1,1))</f>
        <v>41952.783321759263</v>
      </c>
      <c r="T662" s="12">
        <f>((((J662/60)/60)/24)+DATE(1970,1,1))</f>
        <v>41922.741655092592</v>
      </c>
    </row>
    <row r="663" spans="1:20" ht="43.2" hidden="1" x14ac:dyDescent="0.3">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E663/D663</f>
        <v>9.4999999999999998E-3</v>
      </c>
      <c r="P663" s="8">
        <f>E663/L663</f>
        <v>10.555555555555555</v>
      </c>
      <c r="Q663" t="s">
        <v>8319</v>
      </c>
      <c r="R663" t="s">
        <v>8321</v>
      </c>
      <c r="S663" s="12">
        <f>((((I663/60)/60)/24)+DATE(1970,1,1))</f>
        <v>42666.645358796297</v>
      </c>
      <c r="T663" s="12">
        <f>((((J663/60)/60)/24)+DATE(1970,1,1))</f>
        <v>42636.645358796297</v>
      </c>
    </row>
    <row r="664" spans="1:20" ht="43.2" hidden="1" x14ac:dyDescent="0.3">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E664/D664</f>
        <v>4.0000000000000001E-3</v>
      </c>
      <c r="P664" s="8">
        <f>E664/L664</f>
        <v>39</v>
      </c>
      <c r="Q664" t="s">
        <v>8319</v>
      </c>
      <c r="R664" t="s">
        <v>8321</v>
      </c>
      <c r="S664" s="12">
        <f>((((I664/60)/60)/24)+DATE(1970,1,1))</f>
        <v>42020.438043981485</v>
      </c>
      <c r="T664" s="12">
        <f>((((J664/60)/60)/24)+DATE(1970,1,1))</f>
        <v>41990.438043981485</v>
      </c>
    </row>
    <row r="665" spans="1:20" ht="43.2" hidden="1" x14ac:dyDescent="0.3">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E665/D665</f>
        <v>3.5000000000000001E-3</v>
      </c>
      <c r="P665" s="8">
        <f>E665/L665</f>
        <v>100</v>
      </c>
      <c r="Q665" t="s">
        <v>8319</v>
      </c>
      <c r="R665" t="s">
        <v>8321</v>
      </c>
      <c r="S665" s="12">
        <f>((((I665/60)/60)/24)+DATE(1970,1,1))</f>
        <v>42203.843240740738</v>
      </c>
      <c r="T665" s="12">
        <f>((((J665/60)/60)/24)+DATE(1970,1,1))</f>
        <v>42173.843240740738</v>
      </c>
    </row>
    <row r="666" spans="1:20" ht="43.2" hidden="1" x14ac:dyDescent="0.3">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E666/D666</f>
        <v>7.5333333333333335E-2</v>
      </c>
      <c r="P666" s="8">
        <f>E666/L666</f>
        <v>31.172413793103448</v>
      </c>
      <c r="Q666" t="s">
        <v>8319</v>
      </c>
      <c r="R666" t="s">
        <v>8321</v>
      </c>
      <c r="S666" s="12">
        <f>((((I666/60)/60)/24)+DATE(1970,1,1))</f>
        <v>42107.666377314818</v>
      </c>
      <c r="T666" s="12">
        <f>((((J666/60)/60)/24)+DATE(1970,1,1))</f>
        <v>42077.666377314818</v>
      </c>
    </row>
    <row r="667" spans="1:20" ht="43.2" hidden="1" x14ac:dyDescent="0.3">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E667/D667</f>
        <v>0.18640000000000001</v>
      </c>
      <c r="P667" s="8">
        <f>E667/L667</f>
        <v>155.33333333333334</v>
      </c>
      <c r="Q667" t="s">
        <v>8319</v>
      </c>
      <c r="R667" t="s">
        <v>8321</v>
      </c>
      <c r="S667" s="12">
        <f>((((I667/60)/60)/24)+DATE(1970,1,1))</f>
        <v>42748.711354166662</v>
      </c>
      <c r="T667" s="12">
        <f>((((J667/60)/60)/24)+DATE(1970,1,1))</f>
        <v>42688.711354166662</v>
      </c>
    </row>
    <row r="668" spans="1:20" ht="43.2" hidden="1" x14ac:dyDescent="0.3">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E668/D668</f>
        <v>4.0000000000000003E-5</v>
      </c>
      <c r="P668" s="8">
        <f>E668/L668</f>
        <v>2</v>
      </c>
      <c r="Q668" t="s">
        <v>8319</v>
      </c>
      <c r="R668" t="s">
        <v>8321</v>
      </c>
      <c r="S668" s="12">
        <f>((((I668/60)/60)/24)+DATE(1970,1,1))</f>
        <v>41868.832152777781</v>
      </c>
      <c r="T668" s="12">
        <f>((((J668/60)/60)/24)+DATE(1970,1,1))</f>
        <v>41838.832152777781</v>
      </c>
    </row>
    <row r="669" spans="1:20" ht="43.2" hidden="1" x14ac:dyDescent="0.3">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E669/D669</f>
        <v>0.1002</v>
      </c>
      <c r="P669" s="8">
        <f>E669/L669</f>
        <v>178.92857142857142</v>
      </c>
      <c r="Q669" t="s">
        <v>8319</v>
      </c>
      <c r="R669" t="s">
        <v>8321</v>
      </c>
      <c r="S669" s="12">
        <f>((((I669/60)/60)/24)+DATE(1970,1,1))</f>
        <v>42672.373414351852</v>
      </c>
      <c r="T669" s="12">
        <f>((((J669/60)/60)/24)+DATE(1970,1,1))</f>
        <v>42632.373414351852</v>
      </c>
    </row>
    <row r="670" spans="1:20" ht="43.2" hidden="1" x14ac:dyDescent="0.3">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E670/D670</f>
        <v>4.5600000000000002E-2</v>
      </c>
      <c r="P670" s="8">
        <f>E670/L670</f>
        <v>27.36</v>
      </c>
      <c r="Q670" t="s">
        <v>8319</v>
      </c>
      <c r="R670" t="s">
        <v>8321</v>
      </c>
      <c r="S670" s="12">
        <f>((((I670/60)/60)/24)+DATE(1970,1,1))</f>
        <v>42135.831273148149</v>
      </c>
      <c r="T670" s="12">
        <f>((((J670/60)/60)/24)+DATE(1970,1,1))</f>
        <v>42090.831273148149</v>
      </c>
    </row>
    <row r="671" spans="1:20" ht="57.6" hidden="1" x14ac:dyDescent="0.3">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E671/D671</f>
        <v>0.21507499999999999</v>
      </c>
      <c r="P671" s="8">
        <f>E671/L671</f>
        <v>1536.25</v>
      </c>
      <c r="Q671" t="s">
        <v>8319</v>
      </c>
      <c r="R671" t="s">
        <v>8321</v>
      </c>
      <c r="S671" s="12">
        <f>((((I671/60)/60)/24)+DATE(1970,1,1))</f>
        <v>42557.625671296293</v>
      </c>
      <c r="T671" s="12">
        <f>((((J671/60)/60)/24)+DATE(1970,1,1))</f>
        <v>42527.625671296293</v>
      </c>
    </row>
    <row r="672" spans="1:20" ht="57.6" hidden="1" x14ac:dyDescent="0.3">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E672/D672</f>
        <v>0.29276666666666668</v>
      </c>
      <c r="P672" s="8">
        <f>E672/L672</f>
        <v>84.99677419354839</v>
      </c>
      <c r="Q672" t="s">
        <v>8319</v>
      </c>
      <c r="R672" t="s">
        <v>8321</v>
      </c>
      <c r="S672" s="12">
        <f>((((I672/60)/60)/24)+DATE(1970,1,1))</f>
        <v>42540.340277777781</v>
      </c>
      <c r="T672" s="12">
        <f>((((J672/60)/60)/24)+DATE(1970,1,1))</f>
        <v>42506.709722222222</v>
      </c>
    </row>
    <row r="673" spans="1:20" ht="57.6" hidden="1" x14ac:dyDescent="0.3">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E673/D673</f>
        <v>0.39426666666666665</v>
      </c>
      <c r="P673" s="8">
        <f>E673/L673</f>
        <v>788.5333333333333</v>
      </c>
      <c r="Q673" t="s">
        <v>8319</v>
      </c>
      <c r="R673" t="s">
        <v>8321</v>
      </c>
      <c r="S673" s="12">
        <f>((((I673/60)/60)/24)+DATE(1970,1,1))</f>
        <v>42018.166666666672</v>
      </c>
      <c r="T673" s="12">
        <f>((((J673/60)/60)/24)+DATE(1970,1,1))</f>
        <v>41984.692731481482</v>
      </c>
    </row>
    <row r="674" spans="1:20" ht="43.2" hidden="1" x14ac:dyDescent="0.3">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E674/D674</f>
        <v>0.21628</v>
      </c>
      <c r="P674" s="8">
        <f>E674/L674</f>
        <v>50.29767441860465</v>
      </c>
      <c r="Q674" t="s">
        <v>8319</v>
      </c>
      <c r="R674" t="s">
        <v>8321</v>
      </c>
      <c r="S674" s="12">
        <f>((((I674/60)/60)/24)+DATE(1970,1,1))</f>
        <v>42005.207638888889</v>
      </c>
      <c r="T674" s="12">
        <f>((((J674/60)/60)/24)+DATE(1970,1,1))</f>
        <v>41974.219490740739</v>
      </c>
    </row>
    <row r="675" spans="1:20" ht="57.6" hidden="1" x14ac:dyDescent="0.3">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E675/D675</f>
        <v>2.0500000000000002E-3</v>
      </c>
      <c r="P675" s="8">
        <f>E675/L675</f>
        <v>68.333333333333329</v>
      </c>
      <c r="Q675" t="s">
        <v>8319</v>
      </c>
      <c r="R675" t="s">
        <v>8321</v>
      </c>
      <c r="S675" s="12">
        <f>((((I675/60)/60)/24)+DATE(1970,1,1))</f>
        <v>41883.840474537035</v>
      </c>
      <c r="T675" s="12">
        <f>((((J675/60)/60)/24)+DATE(1970,1,1))</f>
        <v>41838.840474537035</v>
      </c>
    </row>
    <row r="676" spans="1:20" ht="28.8" hidden="1" x14ac:dyDescent="0.3">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E676/D676</f>
        <v>2.9999999999999997E-4</v>
      </c>
      <c r="P676" s="8">
        <f>E676/L676</f>
        <v>7.5</v>
      </c>
      <c r="Q676" t="s">
        <v>8319</v>
      </c>
      <c r="R676" t="s">
        <v>8321</v>
      </c>
      <c r="S676" s="12">
        <f>((((I676/60)/60)/24)+DATE(1970,1,1))</f>
        <v>41863.116053240738</v>
      </c>
      <c r="T676" s="12">
        <f>((((J676/60)/60)/24)+DATE(1970,1,1))</f>
        <v>41803.116053240738</v>
      </c>
    </row>
    <row r="677" spans="1:20" ht="43.2" hidden="1" x14ac:dyDescent="0.3">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E677/D677</f>
        <v>0.14849999999999999</v>
      </c>
      <c r="P677" s="8">
        <f>E677/L677</f>
        <v>34.269230769230766</v>
      </c>
      <c r="Q677" t="s">
        <v>8319</v>
      </c>
      <c r="R677" t="s">
        <v>8321</v>
      </c>
      <c r="S677" s="12">
        <f>((((I677/60)/60)/24)+DATE(1970,1,1))</f>
        <v>42005.290972222225</v>
      </c>
      <c r="T677" s="12">
        <f>((((J677/60)/60)/24)+DATE(1970,1,1))</f>
        <v>41975.930601851855</v>
      </c>
    </row>
    <row r="678" spans="1:20" ht="57.6" hidden="1" x14ac:dyDescent="0.3">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E678/D678</f>
        <v>1.4710000000000001E-2</v>
      </c>
      <c r="P678" s="8">
        <f>E678/L678</f>
        <v>61.291666666666664</v>
      </c>
      <c r="Q678" t="s">
        <v>8319</v>
      </c>
      <c r="R678" t="s">
        <v>8321</v>
      </c>
      <c r="S678" s="12">
        <f>((((I678/60)/60)/24)+DATE(1970,1,1))</f>
        <v>42042.768298611118</v>
      </c>
      <c r="T678" s="12">
        <f>((((J678/60)/60)/24)+DATE(1970,1,1))</f>
        <v>42012.768298611118</v>
      </c>
    </row>
    <row r="679" spans="1:20" ht="57.6" hidden="1" x14ac:dyDescent="0.3">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E679/D679</f>
        <v>0.25584000000000001</v>
      </c>
      <c r="P679" s="8">
        <f>E679/L679</f>
        <v>133.25</v>
      </c>
      <c r="Q679" t="s">
        <v>8319</v>
      </c>
      <c r="R679" t="s">
        <v>8321</v>
      </c>
      <c r="S679" s="12">
        <f>((((I679/60)/60)/24)+DATE(1970,1,1))</f>
        <v>42549.403877314813</v>
      </c>
      <c r="T679" s="12">
        <f>((((J679/60)/60)/24)+DATE(1970,1,1))</f>
        <v>42504.403877314813</v>
      </c>
    </row>
    <row r="680" spans="1:20" ht="43.2" hidden="1" x14ac:dyDescent="0.3">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E680/D680</f>
        <v>3.8206896551724136E-2</v>
      </c>
      <c r="P680" s="8">
        <f>E680/L680</f>
        <v>65.17647058823529</v>
      </c>
      <c r="Q680" t="s">
        <v>8319</v>
      </c>
      <c r="R680" t="s">
        <v>8321</v>
      </c>
      <c r="S680" s="12">
        <f>((((I680/60)/60)/24)+DATE(1970,1,1))</f>
        <v>42511.376597222217</v>
      </c>
      <c r="T680" s="12">
        <f>((((J680/60)/60)/24)+DATE(1970,1,1))</f>
        <v>42481.376597222217</v>
      </c>
    </row>
    <row r="681" spans="1:20" ht="43.2" hidden="1" x14ac:dyDescent="0.3">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E681/D681</f>
        <v>0.15485964912280703</v>
      </c>
      <c r="P681" s="8">
        <f>E681/L681</f>
        <v>93.90425531914893</v>
      </c>
      <c r="Q681" t="s">
        <v>8319</v>
      </c>
      <c r="R681" t="s">
        <v>8321</v>
      </c>
      <c r="S681" s="12">
        <f>((((I681/60)/60)/24)+DATE(1970,1,1))</f>
        <v>42616.695706018523</v>
      </c>
      <c r="T681" s="12">
        <f>((((J681/60)/60)/24)+DATE(1970,1,1))</f>
        <v>42556.695706018523</v>
      </c>
    </row>
    <row r="682" spans="1:20" ht="43.2" hidden="1" x14ac:dyDescent="0.3">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E682/D682</f>
        <v>0.25912000000000002</v>
      </c>
      <c r="P682" s="8">
        <f>E682/L682</f>
        <v>150.65116279069767</v>
      </c>
      <c r="Q682" t="s">
        <v>8319</v>
      </c>
      <c r="R682" t="s">
        <v>8321</v>
      </c>
      <c r="S682" s="12">
        <f>((((I682/60)/60)/24)+DATE(1970,1,1))</f>
        <v>41899.501516203702</v>
      </c>
      <c r="T682" s="12">
        <f>((((J682/60)/60)/24)+DATE(1970,1,1))</f>
        <v>41864.501516203702</v>
      </c>
    </row>
    <row r="683" spans="1:20" ht="43.2" hidden="1" x14ac:dyDescent="0.3">
      <c r="A683">
        <v>681</v>
      </c>
      <c r="B683" s="3" t="s">
        <v>682</v>
      </c>
      <c r="C683" s="3" t="s">
        <v>4791</v>
      </c>
      <c r="D683">
        <v>2500</v>
      </c>
      <c r="E683">
        <v>1</v>
      </c>
      <c r="F683" t="s">
        <v>8221</v>
      </c>
      <c r="G683" t="s">
        <v>8224</v>
      </c>
      <c r="H683" t="s">
        <v>8246</v>
      </c>
      <c r="I683">
        <v>1477509604</v>
      </c>
      <c r="J683">
        <v>1474917604</v>
      </c>
      <c r="K683" t="b">
        <v>0</v>
      </c>
      <c r="L683">
        <v>1</v>
      </c>
      <c r="M683" t="b">
        <v>0</v>
      </c>
      <c r="N683" t="s">
        <v>8273</v>
      </c>
      <c r="O683" s="6">
        <f>E683/D683</f>
        <v>4.0000000000000002E-4</v>
      </c>
      <c r="P683" s="8">
        <f>E683/L683</f>
        <v>1</v>
      </c>
      <c r="Q683" t="s">
        <v>8319</v>
      </c>
      <c r="R683" t="s">
        <v>8321</v>
      </c>
      <c r="S683" s="12">
        <f>((((I683/60)/60)/24)+DATE(1970,1,1))</f>
        <v>42669.805601851855</v>
      </c>
      <c r="T683" s="12">
        <f>((((J683/60)/60)/24)+DATE(1970,1,1))</f>
        <v>42639.805601851855</v>
      </c>
    </row>
    <row r="684" spans="1:20" ht="43.2" hidden="1" x14ac:dyDescent="0.3">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E684/D684</f>
        <v>1.06E-3</v>
      </c>
      <c r="P684" s="8">
        <f>E684/L684</f>
        <v>13.25</v>
      </c>
      <c r="Q684" t="s">
        <v>8319</v>
      </c>
      <c r="R684" t="s">
        <v>8321</v>
      </c>
      <c r="S684" s="12">
        <f>((((I684/60)/60)/24)+DATE(1970,1,1))</f>
        <v>42808.723634259266</v>
      </c>
      <c r="T684" s="12">
        <f>((((J684/60)/60)/24)+DATE(1970,1,1))</f>
        <v>42778.765300925923</v>
      </c>
    </row>
    <row r="685" spans="1:20" ht="43.2" hidden="1" x14ac:dyDescent="0.3">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E685/D685</f>
        <v>8.5142857142857138E-3</v>
      </c>
      <c r="P685" s="8">
        <f>E685/L685</f>
        <v>99.333333333333329</v>
      </c>
      <c r="Q685" t="s">
        <v>8319</v>
      </c>
      <c r="R685" t="s">
        <v>8321</v>
      </c>
      <c r="S685" s="12">
        <f>((((I685/60)/60)/24)+DATE(1970,1,1))</f>
        <v>42674.900046296301</v>
      </c>
      <c r="T685" s="12">
        <f>((((J685/60)/60)/24)+DATE(1970,1,1))</f>
        <v>42634.900046296301</v>
      </c>
    </row>
    <row r="686" spans="1:20" ht="28.8" hidden="1"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E686/D686</f>
        <v>7.4837500000000001E-2</v>
      </c>
      <c r="P686" s="8">
        <f>E686/L686</f>
        <v>177.39259259259259</v>
      </c>
      <c r="Q686" t="s">
        <v>8319</v>
      </c>
      <c r="R686" t="s">
        <v>8321</v>
      </c>
      <c r="S686" s="12">
        <f>((((I686/60)/60)/24)+DATE(1970,1,1))</f>
        <v>41845.125</v>
      </c>
      <c r="T686" s="12">
        <f>((((J686/60)/60)/24)+DATE(1970,1,1))</f>
        <v>41809.473275462966</v>
      </c>
    </row>
    <row r="687" spans="1:20" ht="43.2" hidden="1" x14ac:dyDescent="0.3">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E687/D687</f>
        <v>0.27650000000000002</v>
      </c>
      <c r="P687" s="8">
        <f>E687/L687</f>
        <v>55.3</v>
      </c>
      <c r="Q687" t="s">
        <v>8319</v>
      </c>
      <c r="R687" t="s">
        <v>8321</v>
      </c>
      <c r="S687" s="12">
        <f>((((I687/60)/60)/24)+DATE(1970,1,1))</f>
        <v>42016.866574074069</v>
      </c>
      <c r="T687" s="12">
        <f>((((J687/60)/60)/24)+DATE(1970,1,1))</f>
        <v>41971.866574074069</v>
      </c>
    </row>
    <row r="688" spans="1:20" ht="57.6" hidden="1" x14ac:dyDescent="0.3">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E688/D688</f>
        <v>0</v>
      </c>
      <c r="P688" s="8" t="e">
        <f>E688/L688</f>
        <v>#DIV/0!</v>
      </c>
      <c r="Q688" t="s">
        <v>8319</v>
      </c>
      <c r="R688" t="s">
        <v>8321</v>
      </c>
      <c r="S688" s="12">
        <f>((((I688/60)/60)/24)+DATE(1970,1,1))</f>
        <v>42219.673263888893</v>
      </c>
      <c r="T688" s="12">
        <f>((((J688/60)/60)/24)+DATE(1970,1,1))</f>
        <v>42189.673263888893</v>
      </c>
    </row>
    <row r="689" spans="1:20" ht="43.2" hidden="1" x14ac:dyDescent="0.3">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E689/D689</f>
        <v>3.5499999999999997E-2</v>
      </c>
      <c r="P689" s="8">
        <f>E689/L689</f>
        <v>591.66666666666663</v>
      </c>
      <c r="Q689" t="s">
        <v>8319</v>
      </c>
      <c r="R689" t="s">
        <v>8321</v>
      </c>
      <c r="S689" s="12">
        <f>((((I689/60)/60)/24)+DATE(1970,1,1))</f>
        <v>42771.750613425931</v>
      </c>
      <c r="T689" s="12">
        <f>((((J689/60)/60)/24)+DATE(1970,1,1))</f>
        <v>42711.750613425931</v>
      </c>
    </row>
    <row r="690" spans="1:20" ht="43.2" hidden="1" x14ac:dyDescent="0.3">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E690/D690</f>
        <v>0.72989999999999999</v>
      </c>
      <c r="P690" s="8">
        <f>E690/L690</f>
        <v>405.5</v>
      </c>
      <c r="Q690" t="s">
        <v>8319</v>
      </c>
      <c r="R690" t="s">
        <v>8321</v>
      </c>
      <c r="S690" s="12">
        <f>((((I690/60)/60)/24)+DATE(1970,1,1))</f>
        <v>42292.104780092588</v>
      </c>
      <c r="T690" s="12">
        <f>((((J690/60)/60)/24)+DATE(1970,1,1))</f>
        <v>42262.104780092588</v>
      </c>
    </row>
    <row r="691" spans="1:20" ht="43.2" hidden="1"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E691/D691</f>
        <v>0.57648750000000004</v>
      </c>
      <c r="P691" s="8">
        <f>E691/L691</f>
        <v>343.14732142857144</v>
      </c>
      <c r="Q691" t="s">
        <v>8319</v>
      </c>
      <c r="R691" t="s">
        <v>8321</v>
      </c>
      <c r="S691" s="12">
        <f>((((I691/60)/60)/24)+DATE(1970,1,1))</f>
        <v>42712.207638888889</v>
      </c>
      <c r="T691" s="12">
        <f>((((J691/60)/60)/24)+DATE(1970,1,1))</f>
        <v>42675.66778935185</v>
      </c>
    </row>
    <row r="692" spans="1:20" ht="28.8" hidden="1" x14ac:dyDescent="0.3">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E692/D692</f>
        <v>0.1234</v>
      </c>
      <c r="P692" s="8">
        <f>E692/L692</f>
        <v>72.588235294117652</v>
      </c>
      <c r="Q692" t="s">
        <v>8319</v>
      </c>
      <c r="R692" t="s">
        <v>8321</v>
      </c>
      <c r="S692" s="12">
        <f>((((I692/60)/60)/24)+DATE(1970,1,1))</f>
        <v>42622.25</v>
      </c>
      <c r="T692" s="12">
        <f>((((J692/60)/60)/24)+DATE(1970,1,1))</f>
        <v>42579.634733796294</v>
      </c>
    </row>
    <row r="693" spans="1:20" ht="43.2" hidden="1" x14ac:dyDescent="0.3">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E693/D693</f>
        <v>5.1999999999999998E-3</v>
      </c>
      <c r="P693" s="8">
        <f>E693/L693</f>
        <v>26</v>
      </c>
      <c r="Q693" t="s">
        <v>8319</v>
      </c>
      <c r="R693" t="s">
        <v>8321</v>
      </c>
      <c r="S693" s="12">
        <f>((((I693/60)/60)/24)+DATE(1970,1,1))</f>
        <v>42186.028310185182</v>
      </c>
      <c r="T693" s="12">
        <f>((((J693/60)/60)/24)+DATE(1970,1,1))</f>
        <v>42158.028310185182</v>
      </c>
    </row>
    <row r="694" spans="1:20" ht="43.2" x14ac:dyDescent="0.3">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E694/D694</f>
        <v>6.5299999999999997E-2</v>
      </c>
      <c r="P694" s="8">
        <f>E694/L694</f>
        <v>6.4975124378109452</v>
      </c>
      <c r="Q694" t="s">
        <v>8319</v>
      </c>
      <c r="R694" t="s">
        <v>8321</v>
      </c>
      <c r="S694" s="12">
        <f>((((I694/60)/60)/24)+DATE(1970,1,1))</f>
        <v>42726.37572916667</v>
      </c>
      <c r="T694" s="12">
        <f>((((J694/60)/60)/24)+DATE(1970,1,1))</f>
        <v>42696.37572916667</v>
      </c>
    </row>
    <row r="695" spans="1:20" ht="43.2" hidden="1"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E695/D695</f>
        <v>0.35338000000000003</v>
      </c>
      <c r="P695" s="8">
        <f>E695/L695</f>
        <v>119.38513513513513</v>
      </c>
      <c r="Q695" t="s">
        <v>8319</v>
      </c>
      <c r="R695" t="s">
        <v>8321</v>
      </c>
      <c r="S695" s="12">
        <f>((((I695/60)/60)/24)+DATE(1970,1,1))</f>
        <v>42124.808182870373</v>
      </c>
      <c r="T695" s="12">
        <f>((((J695/60)/60)/24)+DATE(1970,1,1))</f>
        <v>42094.808182870373</v>
      </c>
    </row>
    <row r="696" spans="1:20" ht="43.2" hidden="1" x14ac:dyDescent="0.3">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E696/D696</f>
        <v>3.933333333333333E-3</v>
      </c>
      <c r="P696" s="8">
        <f>E696/L696</f>
        <v>84.285714285714292</v>
      </c>
      <c r="Q696" t="s">
        <v>8319</v>
      </c>
      <c r="R696" t="s">
        <v>8321</v>
      </c>
      <c r="S696" s="12">
        <f>((((I696/60)/60)/24)+DATE(1970,1,1))</f>
        <v>42767.663877314815</v>
      </c>
      <c r="T696" s="12">
        <f>((((J696/60)/60)/24)+DATE(1970,1,1))</f>
        <v>42737.663877314815</v>
      </c>
    </row>
    <row r="697" spans="1:20" ht="57.6" hidden="1" x14ac:dyDescent="0.3">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E697/D697</f>
        <v>1.06E-2</v>
      </c>
      <c r="P697" s="8">
        <f>E697/L697</f>
        <v>90.857142857142861</v>
      </c>
      <c r="Q697" t="s">
        <v>8319</v>
      </c>
      <c r="R697" t="s">
        <v>8321</v>
      </c>
      <c r="S697" s="12">
        <f>((((I697/60)/60)/24)+DATE(1970,1,1))</f>
        <v>41943.521064814813</v>
      </c>
      <c r="T697" s="12">
        <f>((((J697/60)/60)/24)+DATE(1970,1,1))</f>
        <v>41913.521064814813</v>
      </c>
    </row>
    <row r="698" spans="1:20" ht="28.8" hidden="1" x14ac:dyDescent="0.3">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E698/D698</f>
        <v>5.7142857142857145E-6</v>
      </c>
      <c r="P698" s="8">
        <f>E698/L698</f>
        <v>1</v>
      </c>
      <c r="Q698" t="s">
        <v>8319</v>
      </c>
      <c r="R698" t="s">
        <v>8321</v>
      </c>
      <c r="S698" s="12">
        <f>((((I698/60)/60)/24)+DATE(1970,1,1))</f>
        <v>41845.927106481482</v>
      </c>
      <c r="T698" s="12">
        <f>((((J698/60)/60)/24)+DATE(1970,1,1))</f>
        <v>41815.927106481482</v>
      </c>
    </row>
    <row r="699" spans="1:20" ht="43.2" hidden="1" x14ac:dyDescent="0.3">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E699/D699</f>
        <v>0.46379999999999999</v>
      </c>
      <c r="P699" s="8">
        <f>E699/L699</f>
        <v>20.342105263157894</v>
      </c>
      <c r="Q699" t="s">
        <v>8319</v>
      </c>
      <c r="R699" t="s">
        <v>8321</v>
      </c>
      <c r="S699" s="12">
        <f>((((I699/60)/60)/24)+DATE(1970,1,1))</f>
        <v>42403.523020833338</v>
      </c>
      <c r="T699" s="12">
        <f>((((J699/60)/60)/24)+DATE(1970,1,1))</f>
        <v>42388.523020833338</v>
      </c>
    </row>
    <row r="700" spans="1:20" ht="43.2" hidden="1" x14ac:dyDescent="0.3">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E700/D700</f>
        <v>0.15390000000000001</v>
      </c>
      <c r="P700" s="8">
        <f>E700/L700</f>
        <v>530.68965517241384</v>
      </c>
      <c r="Q700" t="s">
        <v>8319</v>
      </c>
      <c r="R700" t="s">
        <v>8321</v>
      </c>
      <c r="S700" s="12">
        <f>((((I700/60)/60)/24)+DATE(1970,1,1))</f>
        <v>41900.083333333336</v>
      </c>
      <c r="T700" s="12">
        <f>((((J700/60)/60)/24)+DATE(1970,1,1))</f>
        <v>41866.931076388886</v>
      </c>
    </row>
    <row r="701" spans="1:20" ht="43.2" hidden="1"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E701/D701</f>
        <v>0.824221076923077</v>
      </c>
      <c r="P701" s="8">
        <f>E701/L701</f>
        <v>120.39184269662923</v>
      </c>
      <c r="Q701" t="s">
        <v>8319</v>
      </c>
      <c r="R701" t="s">
        <v>8321</v>
      </c>
      <c r="S701" s="12">
        <f>((((I701/60)/60)/24)+DATE(1970,1,1))</f>
        <v>41600.666666666664</v>
      </c>
      <c r="T701" s="12">
        <f>((((J701/60)/60)/24)+DATE(1970,1,1))</f>
        <v>41563.485509259262</v>
      </c>
    </row>
    <row r="702" spans="1:20" ht="43.2" hidden="1" x14ac:dyDescent="0.3">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E702/D702</f>
        <v>2.6866666666666667E-2</v>
      </c>
      <c r="P702" s="8">
        <f>E702/L702</f>
        <v>13</v>
      </c>
      <c r="Q702" t="s">
        <v>8319</v>
      </c>
      <c r="R702" t="s">
        <v>8321</v>
      </c>
      <c r="S702" s="12">
        <f>((((I702/60)/60)/24)+DATE(1970,1,1))</f>
        <v>42745.688437500001</v>
      </c>
      <c r="T702" s="12">
        <f>((((J702/60)/60)/24)+DATE(1970,1,1))</f>
        <v>42715.688437500001</v>
      </c>
    </row>
    <row r="703" spans="1:20" ht="43.2" x14ac:dyDescent="0.3">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E703/D703</f>
        <v>0.26600000000000001</v>
      </c>
      <c r="P703" s="8">
        <f>E703/L703</f>
        <v>291.33333333333331</v>
      </c>
      <c r="Q703" t="s">
        <v>8319</v>
      </c>
      <c r="R703" t="s">
        <v>8321</v>
      </c>
      <c r="S703" s="12">
        <f>((((I703/60)/60)/24)+DATE(1970,1,1))</f>
        <v>41843.662962962961</v>
      </c>
      <c r="T703" s="12">
        <f>((((J703/60)/60)/24)+DATE(1970,1,1))</f>
        <v>41813.662962962961</v>
      </c>
    </row>
    <row r="704" spans="1:20" ht="43.2" hidden="1" x14ac:dyDescent="0.3">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E704/D704</f>
        <v>0.30813400000000002</v>
      </c>
      <c r="P704" s="8">
        <f>E704/L704</f>
        <v>124.9191891891892</v>
      </c>
      <c r="Q704" t="s">
        <v>8319</v>
      </c>
      <c r="R704" t="s">
        <v>8321</v>
      </c>
      <c r="S704" s="12">
        <f>((((I704/60)/60)/24)+DATE(1970,1,1))</f>
        <v>42698.768368055549</v>
      </c>
      <c r="T704" s="12">
        <f>((((J704/60)/60)/24)+DATE(1970,1,1))</f>
        <v>42668.726701388892</v>
      </c>
    </row>
    <row r="705" spans="1:20" ht="43.2" hidden="1" x14ac:dyDescent="0.3">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E705/D705</f>
        <v>5.5800000000000002E-2</v>
      </c>
      <c r="P705" s="8">
        <f>E705/L705</f>
        <v>119.57142857142857</v>
      </c>
      <c r="Q705" t="s">
        <v>8319</v>
      </c>
      <c r="R705" t="s">
        <v>8321</v>
      </c>
      <c r="S705" s="12">
        <f>((((I705/60)/60)/24)+DATE(1970,1,1))</f>
        <v>42766.98055555555</v>
      </c>
      <c r="T705" s="12">
        <f>((((J705/60)/60)/24)+DATE(1970,1,1))</f>
        <v>42711.950798611113</v>
      </c>
    </row>
    <row r="706" spans="1:20" ht="43.2" hidden="1" x14ac:dyDescent="0.3">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E706/D706</f>
        <v>8.7454545454545458E-3</v>
      </c>
      <c r="P706" s="8">
        <f>E706/L706</f>
        <v>120.25</v>
      </c>
      <c r="Q706" t="s">
        <v>8319</v>
      </c>
      <c r="R706" t="s">
        <v>8321</v>
      </c>
      <c r="S706" s="12">
        <f>((((I706/60)/60)/24)+DATE(1970,1,1))</f>
        <v>42786.192916666667</v>
      </c>
      <c r="T706" s="12">
        <f>((((J706/60)/60)/24)+DATE(1970,1,1))</f>
        <v>42726.192916666667</v>
      </c>
    </row>
    <row r="707" spans="1:20" ht="28.8" hidden="1" x14ac:dyDescent="0.3">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E707/D707</f>
        <v>9.7699999999999992E-3</v>
      </c>
      <c r="P707" s="8">
        <f>E707/L707</f>
        <v>195.4</v>
      </c>
      <c r="Q707" t="s">
        <v>8319</v>
      </c>
      <c r="R707" t="s">
        <v>8321</v>
      </c>
      <c r="S707" s="12">
        <f>((((I707/60)/60)/24)+DATE(1970,1,1))</f>
        <v>42756.491643518515</v>
      </c>
      <c r="T707" s="12">
        <f>((((J707/60)/60)/24)+DATE(1970,1,1))</f>
        <v>42726.491643518515</v>
      </c>
    </row>
    <row r="708" spans="1:20" ht="43.2" hidden="1" x14ac:dyDescent="0.3">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E708/D708</f>
        <v>0</v>
      </c>
      <c r="P708" s="8" t="e">
        <f>E708/L708</f>
        <v>#DIV/0!</v>
      </c>
      <c r="Q708" t="s">
        <v>8319</v>
      </c>
      <c r="R708" t="s">
        <v>8321</v>
      </c>
      <c r="S708" s="12">
        <f>((((I708/60)/60)/24)+DATE(1970,1,1))</f>
        <v>42718.777083333334</v>
      </c>
      <c r="T708" s="12">
        <f>((((J708/60)/60)/24)+DATE(1970,1,1))</f>
        <v>42676.995173611111</v>
      </c>
    </row>
    <row r="709" spans="1:20" ht="43.2"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E709/D709</f>
        <v>0.78927352941176465</v>
      </c>
      <c r="P709" s="8">
        <f>E709/L709</f>
        <v>117.69868421052631</v>
      </c>
      <c r="Q709" t="s">
        <v>8319</v>
      </c>
      <c r="R709" t="s">
        <v>8321</v>
      </c>
      <c r="S709" s="12">
        <f>((((I709/60)/60)/24)+DATE(1970,1,1))</f>
        <v>42736.663506944446</v>
      </c>
      <c r="T709" s="12">
        <f>((((J709/60)/60)/24)+DATE(1970,1,1))</f>
        <v>42696.663506944446</v>
      </c>
    </row>
    <row r="710" spans="1:20" ht="43.2" x14ac:dyDescent="0.3">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E710/D710</f>
        <v>0.22092500000000001</v>
      </c>
      <c r="P710" s="8">
        <f>E710/L710</f>
        <v>23.948509485094849</v>
      </c>
      <c r="Q710" t="s">
        <v>8319</v>
      </c>
      <c r="R710" t="s">
        <v>8321</v>
      </c>
      <c r="S710" s="12">
        <f>((((I710/60)/60)/24)+DATE(1970,1,1))</f>
        <v>41895.581018518518</v>
      </c>
      <c r="T710" s="12">
        <f>((((J710/60)/60)/24)+DATE(1970,1,1))</f>
        <v>41835.581018518518</v>
      </c>
    </row>
    <row r="711" spans="1:20" ht="28.8" hidden="1" x14ac:dyDescent="0.3">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E711/D711</f>
        <v>4.0666666666666663E-3</v>
      </c>
      <c r="P711" s="8">
        <f>E711/L711</f>
        <v>30.5</v>
      </c>
      <c r="Q711" t="s">
        <v>8319</v>
      </c>
      <c r="R711" t="s">
        <v>8321</v>
      </c>
      <c r="S711" s="12">
        <f>((((I711/60)/60)/24)+DATE(1970,1,1))</f>
        <v>41978.041192129633</v>
      </c>
      <c r="T711" s="12">
        <f>((((J711/60)/60)/24)+DATE(1970,1,1))</f>
        <v>41948.041192129633</v>
      </c>
    </row>
    <row r="712" spans="1:20" ht="28.8" hidden="1" x14ac:dyDescent="0.3">
      <c r="A712">
        <v>710</v>
      </c>
      <c r="B712" s="3" t="s">
        <v>711</v>
      </c>
      <c r="C712" s="3" t="s">
        <v>4820</v>
      </c>
      <c r="D712">
        <v>1200</v>
      </c>
      <c r="E712">
        <v>0</v>
      </c>
      <c r="F712" t="s">
        <v>8221</v>
      </c>
      <c r="G712" t="s">
        <v>8229</v>
      </c>
      <c r="H712" t="s">
        <v>8251</v>
      </c>
      <c r="I712">
        <v>1408495440</v>
      </c>
      <c r="J712">
        <v>1405640302</v>
      </c>
      <c r="K712" t="b">
        <v>0</v>
      </c>
      <c r="L712">
        <v>0</v>
      </c>
      <c r="M712" t="b">
        <v>0</v>
      </c>
      <c r="N712" t="s">
        <v>8273</v>
      </c>
      <c r="O712" s="6">
        <f>E712/D712</f>
        <v>0</v>
      </c>
      <c r="P712" s="8" t="e">
        <f>E712/L712</f>
        <v>#DIV/0!</v>
      </c>
      <c r="Q712" t="s">
        <v>8319</v>
      </c>
      <c r="R712" t="s">
        <v>8321</v>
      </c>
      <c r="S712" s="12">
        <f>((((I712/60)/60)/24)+DATE(1970,1,1))</f>
        <v>41871.030555555553</v>
      </c>
      <c r="T712" s="12">
        <f>((((J712/60)/60)/24)+DATE(1970,1,1))</f>
        <v>41837.984976851854</v>
      </c>
    </row>
    <row r="713" spans="1:20" ht="57.6" hidden="1"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E713/D713</f>
        <v>0.33790999999999999</v>
      </c>
      <c r="P713" s="8">
        <f>E713/L713</f>
        <v>99.973372781065095</v>
      </c>
      <c r="Q713" t="s">
        <v>8319</v>
      </c>
      <c r="R713" t="s">
        <v>8321</v>
      </c>
      <c r="S713" s="12">
        <f>((((I713/60)/60)/24)+DATE(1970,1,1))</f>
        <v>42718.500787037032</v>
      </c>
      <c r="T713" s="12">
        <f>((((J713/60)/60)/24)+DATE(1970,1,1))</f>
        <v>42678.459120370375</v>
      </c>
    </row>
    <row r="714" spans="1:20" ht="57.6" hidden="1" x14ac:dyDescent="0.3">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E714/D714</f>
        <v>2.1649484536082476E-3</v>
      </c>
      <c r="P714" s="8">
        <f>E714/L714</f>
        <v>26.25</v>
      </c>
      <c r="Q714" t="s">
        <v>8319</v>
      </c>
      <c r="R714" t="s">
        <v>8321</v>
      </c>
      <c r="S714" s="12">
        <f>((((I714/60)/60)/24)+DATE(1970,1,1))</f>
        <v>42414.680925925932</v>
      </c>
      <c r="T714" s="12">
        <f>((((J714/60)/60)/24)+DATE(1970,1,1))</f>
        <v>42384.680925925932</v>
      </c>
    </row>
    <row r="715" spans="1:20" ht="43.2" hidden="1" x14ac:dyDescent="0.3">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E715/D715</f>
        <v>7.9600000000000001E-3</v>
      </c>
      <c r="P715" s="8">
        <f>E715/L715</f>
        <v>199</v>
      </c>
      <c r="Q715" t="s">
        <v>8319</v>
      </c>
      <c r="R715" t="s">
        <v>8321</v>
      </c>
      <c r="S715" s="12">
        <f>((((I715/60)/60)/24)+DATE(1970,1,1))</f>
        <v>42526.529305555552</v>
      </c>
      <c r="T715" s="12">
        <f>((((J715/60)/60)/24)+DATE(1970,1,1))</f>
        <v>42496.529305555552</v>
      </c>
    </row>
    <row r="716" spans="1:20" ht="43.2" hidden="1" x14ac:dyDescent="0.3">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E716/D716</f>
        <v>0.14993333333333334</v>
      </c>
      <c r="P716" s="8">
        <f>E716/L716</f>
        <v>80.321428571428569</v>
      </c>
      <c r="Q716" t="s">
        <v>8319</v>
      </c>
      <c r="R716" t="s">
        <v>8321</v>
      </c>
      <c r="S716" s="12">
        <f>((((I716/60)/60)/24)+DATE(1970,1,1))</f>
        <v>42794.787986111114</v>
      </c>
      <c r="T716" s="12">
        <f>((((J716/60)/60)/24)+DATE(1970,1,1))</f>
        <v>42734.787986111114</v>
      </c>
    </row>
    <row r="717" spans="1:20" ht="57.6" hidden="1" x14ac:dyDescent="0.3">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E717/D717</f>
        <v>5.0509090909090906E-2</v>
      </c>
      <c r="P717" s="8">
        <f>E717/L717</f>
        <v>115.75</v>
      </c>
      <c r="Q717" t="s">
        <v>8319</v>
      </c>
      <c r="R717" t="s">
        <v>8321</v>
      </c>
      <c r="S717" s="12">
        <f>((((I717/60)/60)/24)+DATE(1970,1,1))</f>
        <v>42313.132407407407</v>
      </c>
      <c r="T717" s="12">
        <f>((((J717/60)/60)/24)+DATE(1970,1,1))</f>
        <v>42273.090740740736</v>
      </c>
    </row>
    <row r="718" spans="1:20" ht="43.2" hidden="1" x14ac:dyDescent="0.3">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E718/D718</f>
        <v>0.10214285714285715</v>
      </c>
      <c r="P718" s="8">
        <f>E718/L718</f>
        <v>44.6875</v>
      </c>
      <c r="Q718" t="s">
        <v>8319</v>
      </c>
      <c r="R718" t="s">
        <v>8321</v>
      </c>
      <c r="S718" s="12">
        <f>((((I718/60)/60)/24)+DATE(1970,1,1))</f>
        <v>41974</v>
      </c>
      <c r="T718" s="12">
        <f>((((J718/60)/60)/24)+DATE(1970,1,1))</f>
        <v>41940.658645833333</v>
      </c>
    </row>
    <row r="719" spans="1:20" hidden="1" x14ac:dyDescent="0.3">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E719/D719</f>
        <v>3.0500000000000002E-3</v>
      </c>
      <c r="P719" s="8">
        <f>E719/L719</f>
        <v>76.25</v>
      </c>
      <c r="Q719" t="s">
        <v>8319</v>
      </c>
      <c r="R719" t="s">
        <v>8321</v>
      </c>
      <c r="S719" s="12">
        <f>((((I719/60)/60)/24)+DATE(1970,1,1))</f>
        <v>41887.854189814818</v>
      </c>
      <c r="T719" s="12">
        <f>((((J719/60)/60)/24)+DATE(1970,1,1))</f>
        <v>41857.854189814818</v>
      </c>
    </row>
    <row r="720" spans="1:20" ht="43.2" hidden="1" x14ac:dyDescent="0.3">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E720/D720</f>
        <v>7.4999999999999997E-3</v>
      </c>
      <c r="P720" s="8">
        <f>E720/L720</f>
        <v>22.5</v>
      </c>
      <c r="Q720" t="s">
        <v>8319</v>
      </c>
      <c r="R720" t="s">
        <v>8321</v>
      </c>
      <c r="S720" s="12">
        <f>((((I720/60)/60)/24)+DATE(1970,1,1))</f>
        <v>42784.249305555553</v>
      </c>
      <c r="T720" s="12">
        <f>((((J720/60)/60)/24)+DATE(1970,1,1))</f>
        <v>42752.845451388886</v>
      </c>
    </row>
    <row r="721" spans="1:20" ht="43.2" hidden="1" x14ac:dyDescent="0.3">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E721/D721</f>
        <v>1.2933333333333333E-2</v>
      </c>
      <c r="P721" s="8">
        <f>E721/L721</f>
        <v>19.399999999999999</v>
      </c>
      <c r="Q721" t="s">
        <v>8319</v>
      </c>
      <c r="R721" t="s">
        <v>8321</v>
      </c>
      <c r="S721" s="12">
        <f>((((I721/60)/60)/24)+DATE(1970,1,1))</f>
        <v>42423.040231481486</v>
      </c>
      <c r="T721" s="12">
        <f>((((J721/60)/60)/24)+DATE(1970,1,1))</f>
        <v>42409.040231481486</v>
      </c>
    </row>
    <row r="722" spans="1:20" ht="43.2" hidden="1" x14ac:dyDescent="0.3">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E722/D722</f>
        <v>1.4394736842105262</v>
      </c>
      <c r="P722" s="8">
        <f>E722/L722</f>
        <v>66.707317073170728</v>
      </c>
      <c r="Q722" t="s">
        <v>8322</v>
      </c>
      <c r="R722" t="s">
        <v>8323</v>
      </c>
      <c r="S722" s="12">
        <f>((((I722/60)/60)/24)+DATE(1970,1,1))</f>
        <v>40937.649201388893</v>
      </c>
      <c r="T722" s="12">
        <f>((((J722/60)/60)/24)+DATE(1970,1,1))</f>
        <v>40909.649201388893</v>
      </c>
    </row>
    <row r="723" spans="1:20" ht="57.6" hidden="1" x14ac:dyDescent="0.3">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E723/D723</f>
        <v>1.2210975609756098</v>
      </c>
      <c r="P723" s="8">
        <f>E723/L723</f>
        <v>84.142857142857139</v>
      </c>
      <c r="Q723" t="s">
        <v>8322</v>
      </c>
      <c r="R723" t="s">
        <v>8323</v>
      </c>
      <c r="S723" s="12">
        <f>((((I723/60)/60)/24)+DATE(1970,1,1))</f>
        <v>41852.571840277778</v>
      </c>
      <c r="T723" s="12">
        <f>((((J723/60)/60)/24)+DATE(1970,1,1))</f>
        <v>41807.571840277778</v>
      </c>
    </row>
    <row r="724" spans="1:20" ht="43.2" hidden="1" x14ac:dyDescent="0.3">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E724/D724</f>
        <v>1.3202400000000001</v>
      </c>
      <c r="P724" s="8">
        <f>E724/L724</f>
        <v>215.72549019607843</v>
      </c>
      <c r="Q724" t="s">
        <v>8322</v>
      </c>
      <c r="R724" t="s">
        <v>8323</v>
      </c>
      <c r="S724" s="12">
        <f>((((I724/60)/60)/24)+DATE(1970,1,1))</f>
        <v>41007.76363425926</v>
      </c>
      <c r="T724" s="12">
        <f>((((J724/60)/60)/24)+DATE(1970,1,1))</f>
        <v>40977.805300925924</v>
      </c>
    </row>
    <row r="725" spans="1:20" ht="28.8" hidden="1" x14ac:dyDescent="0.3">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E725/D725</f>
        <v>1.0938000000000001</v>
      </c>
      <c r="P725" s="8">
        <f>E725/L725</f>
        <v>54.69</v>
      </c>
      <c r="Q725" t="s">
        <v>8322</v>
      </c>
      <c r="R725" t="s">
        <v>8323</v>
      </c>
      <c r="S725" s="12">
        <f>((((I725/60)/60)/24)+DATE(1970,1,1))</f>
        <v>42215.165972222225</v>
      </c>
      <c r="T725" s="12">
        <f>((((J725/60)/60)/24)+DATE(1970,1,1))</f>
        <v>42184.816539351858</v>
      </c>
    </row>
    <row r="726" spans="1:20" ht="43.2" hidden="1" x14ac:dyDescent="0.3">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E726/D726</f>
        <v>1.0547157142857144</v>
      </c>
      <c r="P726" s="8">
        <f>E726/L726</f>
        <v>51.62944055944056</v>
      </c>
      <c r="Q726" t="s">
        <v>8322</v>
      </c>
      <c r="R726" t="s">
        <v>8323</v>
      </c>
      <c r="S726" s="12">
        <f>((((I726/60)/60)/24)+DATE(1970,1,1))</f>
        <v>40724.638460648144</v>
      </c>
      <c r="T726" s="12">
        <f>((((J726/60)/60)/24)+DATE(1970,1,1))</f>
        <v>40694.638460648144</v>
      </c>
    </row>
    <row r="727" spans="1:20" ht="43.2" hidden="1" x14ac:dyDescent="0.3">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E727/D727</f>
        <v>1.0035000000000001</v>
      </c>
      <c r="P727" s="8">
        <f>E727/L727</f>
        <v>143.35714285714286</v>
      </c>
      <c r="Q727" t="s">
        <v>8322</v>
      </c>
      <c r="R727" t="s">
        <v>8323</v>
      </c>
      <c r="S727" s="12">
        <f>((((I727/60)/60)/24)+DATE(1970,1,1))</f>
        <v>42351.626296296294</v>
      </c>
      <c r="T727" s="12">
        <f>((((J727/60)/60)/24)+DATE(1970,1,1))</f>
        <v>42321.626296296294</v>
      </c>
    </row>
    <row r="728" spans="1:20" ht="43.2" hidden="1" x14ac:dyDescent="0.3">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E728/D728</f>
        <v>1.014</v>
      </c>
      <c r="P728" s="8">
        <f>E728/L728</f>
        <v>72.428571428571431</v>
      </c>
      <c r="Q728" t="s">
        <v>8322</v>
      </c>
      <c r="R728" t="s">
        <v>8323</v>
      </c>
      <c r="S728" s="12">
        <f>((((I728/60)/60)/24)+DATE(1970,1,1))</f>
        <v>41376.042673611111</v>
      </c>
      <c r="T728" s="12">
        <f>((((J728/60)/60)/24)+DATE(1970,1,1))</f>
        <v>41346.042673611111</v>
      </c>
    </row>
    <row r="729" spans="1:20" ht="57.6" hidden="1" x14ac:dyDescent="0.3">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E729/D729</f>
        <v>1.5551428571428572</v>
      </c>
      <c r="P729" s="8">
        <f>E729/L729</f>
        <v>36.530201342281877</v>
      </c>
      <c r="Q729" t="s">
        <v>8322</v>
      </c>
      <c r="R729" t="s">
        <v>8323</v>
      </c>
      <c r="S729" s="12">
        <f>((((I729/60)/60)/24)+DATE(1970,1,1))</f>
        <v>41288.888888888891</v>
      </c>
      <c r="T729" s="12">
        <f>((((J729/60)/60)/24)+DATE(1970,1,1))</f>
        <v>41247.020243055551</v>
      </c>
    </row>
    <row r="730" spans="1:20" ht="43.2" hidden="1" x14ac:dyDescent="0.3">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E730/D730</f>
        <v>1.05566</v>
      </c>
      <c r="P730" s="8">
        <f>E730/L730</f>
        <v>60.903461538461535</v>
      </c>
      <c r="Q730" t="s">
        <v>8322</v>
      </c>
      <c r="R730" t="s">
        <v>8323</v>
      </c>
      <c r="S730" s="12">
        <f>((((I730/60)/60)/24)+DATE(1970,1,1))</f>
        <v>40776.837465277778</v>
      </c>
      <c r="T730" s="12">
        <f>((((J730/60)/60)/24)+DATE(1970,1,1))</f>
        <v>40731.837465277778</v>
      </c>
    </row>
    <row r="731" spans="1:20" ht="43.2" hidden="1" x14ac:dyDescent="0.3">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E731/D731</f>
        <v>1.3065</v>
      </c>
      <c r="P731" s="8">
        <f>E731/L731</f>
        <v>43.55</v>
      </c>
      <c r="Q731" t="s">
        <v>8322</v>
      </c>
      <c r="R731" t="s">
        <v>8323</v>
      </c>
      <c r="S731" s="12">
        <f>((((I731/60)/60)/24)+DATE(1970,1,1))</f>
        <v>41171.185891203706</v>
      </c>
      <c r="T731" s="12">
        <f>((((J731/60)/60)/24)+DATE(1970,1,1))</f>
        <v>41111.185891203706</v>
      </c>
    </row>
    <row r="732" spans="1:20" ht="28.8" hidden="1" x14ac:dyDescent="0.3">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E732/D732</f>
        <v>1.3219000000000001</v>
      </c>
      <c r="P732" s="8">
        <f>E732/L732</f>
        <v>99.766037735849054</v>
      </c>
      <c r="Q732" t="s">
        <v>8322</v>
      </c>
      <c r="R732" t="s">
        <v>8323</v>
      </c>
      <c r="S732" s="12">
        <f>((((I732/60)/60)/24)+DATE(1970,1,1))</f>
        <v>40884.745266203703</v>
      </c>
      <c r="T732" s="12">
        <f>((((J732/60)/60)/24)+DATE(1970,1,1))</f>
        <v>40854.745266203703</v>
      </c>
    </row>
    <row r="733" spans="1:20" ht="43.2" hidden="1" x14ac:dyDescent="0.3">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E733/D733</f>
        <v>1.26</v>
      </c>
      <c r="P733" s="8">
        <f>E733/L733</f>
        <v>88.732394366197184</v>
      </c>
      <c r="Q733" t="s">
        <v>8322</v>
      </c>
      <c r="R733" t="s">
        <v>8323</v>
      </c>
      <c r="S733" s="12">
        <f>((((I733/60)/60)/24)+DATE(1970,1,1))</f>
        <v>40930.25</v>
      </c>
      <c r="T733" s="12">
        <f>((((J733/60)/60)/24)+DATE(1970,1,1))</f>
        <v>40879.795682870368</v>
      </c>
    </row>
    <row r="734" spans="1:20" ht="43.2" x14ac:dyDescent="0.3">
      <c r="A734">
        <v>732</v>
      </c>
      <c r="B734" s="3" t="s">
        <v>733</v>
      </c>
      <c r="C734" s="3" t="s">
        <v>4842</v>
      </c>
      <c r="D734">
        <v>40</v>
      </c>
      <c r="E734">
        <v>64</v>
      </c>
      <c r="F734" t="s">
        <v>8219</v>
      </c>
      <c r="G734" t="s">
        <v>8225</v>
      </c>
      <c r="H734" t="s">
        <v>8247</v>
      </c>
      <c r="I734">
        <v>1380449461</v>
      </c>
      <c r="J734">
        <v>1375265461</v>
      </c>
      <c r="K734" t="b">
        <v>0</v>
      </c>
      <c r="L734">
        <v>13</v>
      </c>
      <c r="M734" t="b">
        <v>1</v>
      </c>
      <c r="N734" t="s">
        <v>8274</v>
      </c>
      <c r="O734" s="6">
        <f>E734/D734</f>
        <v>1.6</v>
      </c>
      <c r="P734" s="8">
        <f>E734/L734</f>
        <v>4.9230769230769234</v>
      </c>
      <c r="Q734" t="s">
        <v>8322</v>
      </c>
      <c r="R734" t="s">
        <v>8323</v>
      </c>
      <c r="S734" s="12">
        <f>((((I734/60)/60)/24)+DATE(1970,1,1))</f>
        <v>41546.424317129626</v>
      </c>
      <c r="T734" s="12">
        <f>((((J734/60)/60)/24)+DATE(1970,1,1))</f>
        <v>41486.424317129626</v>
      </c>
    </row>
    <row r="735" spans="1:20" ht="57.6" x14ac:dyDescent="0.3">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E735/D735</f>
        <v>1.2048000000000001</v>
      </c>
      <c r="P735" s="8">
        <f>E735/L735</f>
        <v>17.822485207100591</v>
      </c>
      <c r="Q735" t="s">
        <v>8322</v>
      </c>
      <c r="R735" t="s">
        <v>8323</v>
      </c>
      <c r="S735" s="12">
        <f>((((I735/60)/60)/24)+DATE(1970,1,1))</f>
        <v>41628.420046296298</v>
      </c>
      <c r="T735" s="12">
        <f>((((J735/60)/60)/24)+DATE(1970,1,1))</f>
        <v>41598.420046296298</v>
      </c>
    </row>
    <row r="736" spans="1:20" ht="43.2" hidden="1" x14ac:dyDescent="0.3">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E736/D736</f>
        <v>1.2552941176470589</v>
      </c>
      <c r="P736" s="8">
        <f>E736/L736</f>
        <v>187.19298245614036</v>
      </c>
      <c r="Q736" t="s">
        <v>8322</v>
      </c>
      <c r="R736" t="s">
        <v>8323</v>
      </c>
      <c r="S736" s="12">
        <f>((((I736/60)/60)/24)+DATE(1970,1,1))</f>
        <v>42133.208333333328</v>
      </c>
      <c r="T736" s="12">
        <f>((((J736/60)/60)/24)+DATE(1970,1,1))</f>
        <v>42102.164583333331</v>
      </c>
    </row>
    <row r="737" spans="1:20" ht="43.2" hidden="1" x14ac:dyDescent="0.3">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E737/D737</f>
        <v>1.1440638297872341</v>
      </c>
      <c r="P737" s="8">
        <f>E737/L737</f>
        <v>234.80786026200875</v>
      </c>
      <c r="Q737" t="s">
        <v>8322</v>
      </c>
      <c r="R737" t="s">
        <v>8323</v>
      </c>
      <c r="S737" s="12">
        <f>((((I737/60)/60)/24)+DATE(1970,1,1))</f>
        <v>41977.027083333334</v>
      </c>
      <c r="T737" s="12">
        <f>((((J737/60)/60)/24)+DATE(1970,1,1))</f>
        <v>41946.029467592591</v>
      </c>
    </row>
    <row r="738" spans="1:20" ht="43.2" hidden="1" x14ac:dyDescent="0.3">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E738/D738</f>
        <v>3.151388888888889</v>
      </c>
      <c r="P738" s="8">
        <f>E738/L738</f>
        <v>105.04629629629629</v>
      </c>
      <c r="Q738" t="s">
        <v>8322</v>
      </c>
      <c r="R738" t="s">
        <v>8323</v>
      </c>
      <c r="S738" s="12">
        <f>((((I738/60)/60)/24)+DATE(1970,1,1))</f>
        <v>41599.207638888889</v>
      </c>
      <c r="T738" s="12">
        <f>((((J738/60)/60)/24)+DATE(1970,1,1))</f>
        <v>41579.734259259261</v>
      </c>
    </row>
    <row r="739" spans="1:20" ht="43.2" hidden="1" x14ac:dyDescent="0.3">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E739/D739</f>
        <v>1.224</v>
      </c>
      <c r="P739" s="8">
        <f>E739/L739</f>
        <v>56.666666666666664</v>
      </c>
      <c r="Q739" t="s">
        <v>8322</v>
      </c>
      <c r="R739" t="s">
        <v>8323</v>
      </c>
      <c r="S739" s="12">
        <f>((((I739/60)/60)/24)+DATE(1970,1,1))</f>
        <v>41684.833333333336</v>
      </c>
      <c r="T739" s="12">
        <f>((((J739/60)/60)/24)+DATE(1970,1,1))</f>
        <v>41667.275312500002</v>
      </c>
    </row>
    <row r="740" spans="1:20" ht="28.8" hidden="1" x14ac:dyDescent="0.3">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E740/D740</f>
        <v>1.0673333333333332</v>
      </c>
      <c r="P740" s="8">
        <f>E740/L740</f>
        <v>39.048780487804876</v>
      </c>
      <c r="Q740" t="s">
        <v>8322</v>
      </c>
      <c r="R740" t="s">
        <v>8323</v>
      </c>
      <c r="S740" s="12">
        <f>((((I740/60)/60)/24)+DATE(1970,1,1))</f>
        <v>41974.207638888889</v>
      </c>
      <c r="T740" s="12">
        <f>((((J740/60)/60)/24)+DATE(1970,1,1))</f>
        <v>41943.604097222218</v>
      </c>
    </row>
    <row r="741" spans="1:20" ht="43.2" hidden="1" x14ac:dyDescent="0.3">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E741/D741</f>
        <v>1.5833333333333333</v>
      </c>
      <c r="P741" s="8">
        <f>E741/L741</f>
        <v>68.345323741007192</v>
      </c>
      <c r="Q741" t="s">
        <v>8322</v>
      </c>
      <c r="R741" t="s">
        <v>8323</v>
      </c>
      <c r="S741" s="12">
        <f>((((I741/60)/60)/24)+DATE(1970,1,1))</f>
        <v>41862.502650462964</v>
      </c>
      <c r="T741" s="12">
        <f>((((J741/60)/60)/24)+DATE(1970,1,1))</f>
        <v>41829.502650462964</v>
      </c>
    </row>
    <row r="742" spans="1:20" ht="57.6" hidden="1" x14ac:dyDescent="0.3">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E742/D742</f>
        <v>1.0740000000000001</v>
      </c>
      <c r="P742" s="8">
        <f>E742/L742</f>
        <v>169.57894736842104</v>
      </c>
      <c r="Q742" t="s">
        <v>8322</v>
      </c>
      <c r="R742" t="s">
        <v>8323</v>
      </c>
      <c r="S742" s="12">
        <f>((((I742/60)/60)/24)+DATE(1970,1,1))</f>
        <v>42176.146782407406</v>
      </c>
      <c r="T742" s="12">
        <f>((((J742/60)/60)/24)+DATE(1970,1,1))</f>
        <v>42162.146782407406</v>
      </c>
    </row>
    <row r="743" spans="1:20" ht="28.8" hidden="1" x14ac:dyDescent="0.3">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E743/D743</f>
        <v>1.0226</v>
      </c>
      <c r="P743" s="8">
        <f>E743/L743</f>
        <v>141.42340425531913</v>
      </c>
      <c r="Q743" t="s">
        <v>8322</v>
      </c>
      <c r="R743" t="s">
        <v>8323</v>
      </c>
      <c r="S743" s="12">
        <f>((((I743/60)/60)/24)+DATE(1970,1,1))</f>
        <v>41436.648217592592</v>
      </c>
      <c r="T743" s="12">
        <f>((((J743/60)/60)/24)+DATE(1970,1,1))</f>
        <v>41401.648217592592</v>
      </c>
    </row>
    <row r="744" spans="1:20" ht="57.6" hidden="1" x14ac:dyDescent="0.3">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E744/D744</f>
        <v>1.1071428571428572</v>
      </c>
      <c r="P744" s="8">
        <f>E744/L744</f>
        <v>67.391304347826093</v>
      </c>
      <c r="Q744" t="s">
        <v>8322</v>
      </c>
      <c r="R744" t="s">
        <v>8323</v>
      </c>
      <c r="S744" s="12">
        <f>((((I744/60)/60)/24)+DATE(1970,1,1))</f>
        <v>41719.876296296294</v>
      </c>
      <c r="T744" s="12">
        <f>((((J744/60)/60)/24)+DATE(1970,1,1))</f>
        <v>41689.917962962965</v>
      </c>
    </row>
    <row r="745" spans="1:20" ht="43.2" hidden="1" x14ac:dyDescent="0.3">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E745/D745</f>
        <v>1.48</v>
      </c>
      <c r="P745" s="8">
        <f>E745/L745</f>
        <v>54.266666666666666</v>
      </c>
      <c r="Q745" t="s">
        <v>8322</v>
      </c>
      <c r="R745" t="s">
        <v>8323</v>
      </c>
      <c r="S745" s="12">
        <f>((((I745/60)/60)/24)+DATE(1970,1,1))</f>
        <v>41015.875</v>
      </c>
      <c r="T745" s="12">
        <f>((((J745/60)/60)/24)+DATE(1970,1,1))</f>
        <v>40990.709317129629</v>
      </c>
    </row>
    <row r="746" spans="1:20" ht="43.2" hidden="1" x14ac:dyDescent="0.3">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E746/D746</f>
        <v>1.0232000000000001</v>
      </c>
      <c r="P746" s="8">
        <f>E746/L746</f>
        <v>82.516129032258064</v>
      </c>
      <c r="Q746" t="s">
        <v>8322</v>
      </c>
      <c r="R746" t="s">
        <v>8323</v>
      </c>
      <c r="S746" s="12">
        <f>((((I746/60)/60)/24)+DATE(1970,1,1))</f>
        <v>41256.95721064815</v>
      </c>
      <c r="T746" s="12">
        <f>((((J746/60)/60)/24)+DATE(1970,1,1))</f>
        <v>41226.95721064815</v>
      </c>
    </row>
    <row r="747" spans="1:20" ht="43.2" hidden="1" x14ac:dyDescent="0.3">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E747/D747</f>
        <v>1.7909909909909909</v>
      </c>
      <c r="P747" s="8">
        <f>E747/L747</f>
        <v>53.729729729729726</v>
      </c>
      <c r="Q747" t="s">
        <v>8322</v>
      </c>
      <c r="R747" t="s">
        <v>8323</v>
      </c>
      <c r="S747" s="12">
        <f>((((I747/60)/60)/24)+DATE(1970,1,1))</f>
        <v>41397.572280092594</v>
      </c>
      <c r="T747" s="12">
        <f>((((J747/60)/60)/24)+DATE(1970,1,1))</f>
        <v>41367.572280092594</v>
      </c>
    </row>
    <row r="748" spans="1:20" ht="28.8" hidden="1" x14ac:dyDescent="0.3">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E748/D748</f>
        <v>1.1108135252761968</v>
      </c>
      <c r="P748" s="8">
        <f>E748/L748</f>
        <v>34.206185567010309</v>
      </c>
      <c r="Q748" t="s">
        <v>8322</v>
      </c>
      <c r="R748" t="s">
        <v>8323</v>
      </c>
      <c r="S748" s="12">
        <f>((((I748/60)/60)/24)+DATE(1970,1,1))</f>
        <v>41175.165972222225</v>
      </c>
      <c r="T748" s="12">
        <f>((((J748/60)/60)/24)+DATE(1970,1,1))</f>
        <v>41157.042928240742</v>
      </c>
    </row>
    <row r="749" spans="1:20" ht="43.2" hidden="1" x14ac:dyDescent="0.3">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E749/D749</f>
        <v>1.0004285714285714</v>
      </c>
      <c r="P749" s="8">
        <f>E749/L749</f>
        <v>127.32727272727273</v>
      </c>
      <c r="Q749" t="s">
        <v>8322</v>
      </c>
      <c r="R749" t="s">
        <v>8323</v>
      </c>
      <c r="S749" s="12">
        <f>((((I749/60)/60)/24)+DATE(1970,1,1))</f>
        <v>42019.454166666663</v>
      </c>
      <c r="T749" s="12">
        <f>((((J749/60)/60)/24)+DATE(1970,1,1))</f>
        <v>41988.548831018517</v>
      </c>
    </row>
    <row r="750" spans="1:20" ht="43.2" hidden="1" x14ac:dyDescent="0.3">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E750/D750</f>
        <v>1.0024999999999999</v>
      </c>
      <c r="P750" s="8">
        <f>E750/L750</f>
        <v>45.56818181818182</v>
      </c>
      <c r="Q750" t="s">
        <v>8322</v>
      </c>
      <c r="R750" t="s">
        <v>8323</v>
      </c>
      <c r="S750" s="12">
        <f>((((I750/60)/60)/24)+DATE(1970,1,1))</f>
        <v>41861.846828703703</v>
      </c>
      <c r="T750" s="12">
        <f>((((J750/60)/60)/24)+DATE(1970,1,1))</f>
        <v>41831.846828703703</v>
      </c>
    </row>
    <row r="751" spans="1:20" ht="43.2" hidden="1" x14ac:dyDescent="0.3">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E751/D751</f>
        <v>1.0556000000000001</v>
      </c>
      <c r="P751" s="8">
        <f>E751/L751</f>
        <v>95.963636363636368</v>
      </c>
      <c r="Q751" t="s">
        <v>8322</v>
      </c>
      <c r="R751" t="s">
        <v>8323</v>
      </c>
      <c r="S751" s="12">
        <f>((((I751/60)/60)/24)+DATE(1970,1,1))</f>
        <v>42763.94131944445</v>
      </c>
      <c r="T751" s="12">
        <f>((((J751/60)/60)/24)+DATE(1970,1,1))</f>
        <v>42733.94131944445</v>
      </c>
    </row>
    <row r="752" spans="1:20" ht="43.2" hidden="1" x14ac:dyDescent="0.3">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E752/D752</f>
        <v>1.0258775877587758</v>
      </c>
      <c r="P752" s="8">
        <f>E752/L752</f>
        <v>77.271186440677965</v>
      </c>
      <c r="Q752" t="s">
        <v>8322</v>
      </c>
      <c r="R752" t="s">
        <v>8323</v>
      </c>
      <c r="S752" s="12">
        <f>((((I752/60)/60)/24)+DATE(1970,1,1))</f>
        <v>41329.878148148149</v>
      </c>
      <c r="T752" s="12">
        <f>((((J752/60)/60)/24)+DATE(1970,1,1))</f>
        <v>41299.878148148149</v>
      </c>
    </row>
    <row r="753" spans="1:20" ht="43.2" hidden="1" x14ac:dyDescent="0.3">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E753/D753</f>
        <v>1.1850000000000001</v>
      </c>
      <c r="P753" s="8">
        <f>E753/L753</f>
        <v>57.338709677419352</v>
      </c>
      <c r="Q753" t="s">
        <v>8322</v>
      </c>
      <c r="R753" t="s">
        <v>8323</v>
      </c>
      <c r="S753" s="12">
        <f>((((I753/60)/60)/24)+DATE(1970,1,1))</f>
        <v>40759.630497685182</v>
      </c>
      <c r="T753" s="12">
        <f>((((J753/60)/60)/24)+DATE(1970,1,1))</f>
        <v>40713.630497685182</v>
      </c>
    </row>
    <row r="754" spans="1:20" ht="57.6" hidden="1" x14ac:dyDescent="0.3">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E754/D754</f>
        <v>1.117</v>
      </c>
      <c r="P754" s="8">
        <f>E754/L754</f>
        <v>53.19047619047619</v>
      </c>
      <c r="Q754" t="s">
        <v>8322</v>
      </c>
      <c r="R754" t="s">
        <v>8323</v>
      </c>
      <c r="S754" s="12">
        <f>((((I754/60)/60)/24)+DATE(1970,1,1))</f>
        <v>42659.458333333328</v>
      </c>
      <c r="T754" s="12">
        <f>((((J754/60)/60)/24)+DATE(1970,1,1))</f>
        <v>42639.421493055561</v>
      </c>
    </row>
    <row r="755" spans="1:20" ht="43.2" hidden="1" x14ac:dyDescent="0.3">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E755/D755</f>
        <v>1.28</v>
      </c>
      <c r="P755" s="8">
        <f>E755/L755</f>
        <v>492.30769230769232</v>
      </c>
      <c r="Q755" t="s">
        <v>8322</v>
      </c>
      <c r="R755" t="s">
        <v>8323</v>
      </c>
      <c r="S755" s="12">
        <f>((((I755/60)/60)/24)+DATE(1970,1,1))</f>
        <v>42049.590173611112</v>
      </c>
      <c r="T755" s="12">
        <f>((((J755/60)/60)/24)+DATE(1970,1,1))</f>
        <v>42019.590173611112</v>
      </c>
    </row>
    <row r="756" spans="1:20" ht="43.2" hidden="1" x14ac:dyDescent="0.3">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E756/D756</f>
        <v>1.0375000000000001</v>
      </c>
      <c r="P756" s="8">
        <f>E756/L756</f>
        <v>42.346938775510203</v>
      </c>
      <c r="Q756" t="s">
        <v>8322</v>
      </c>
      <c r="R756" t="s">
        <v>8323</v>
      </c>
      <c r="S756" s="12">
        <f>((((I756/60)/60)/24)+DATE(1970,1,1))</f>
        <v>41279.749085648145</v>
      </c>
      <c r="T756" s="12">
        <f>((((J756/60)/60)/24)+DATE(1970,1,1))</f>
        <v>41249.749085648145</v>
      </c>
    </row>
    <row r="757" spans="1:20" ht="43.2" hidden="1" x14ac:dyDescent="0.3">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E757/D757</f>
        <v>1.0190760000000001</v>
      </c>
      <c r="P757" s="8">
        <f>E757/L757</f>
        <v>37.466029411764708</v>
      </c>
      <c r="Q757" t="s">
        <v>8322</v>
      </c>
      <c r="R757" t="s">
        <v>8323</v>
      </c>
      <c r="S757" s="12">
        <f>((((I757/60)/60)/24)+DATE(1970,1,1))</f>
        <v>41414.02847222222</v>
      </c>
      <c r="T757" s="12">
        <f>((((J757/60)/60)/24)+DATE(1970,1,1))</f>
        <v>41383.605057870373</v>
      </c>
    </row>
    <row r="758" spans="1:20" ht="43.2" hidden="1" x14ac:dyDescent="0.3">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E758/D758</f>
        <v>1.177142857142857</v>
      </c>
      <c r="P758" s="8">
        <f>E758/L758</f>
        <v>37.454545454545453</v>
      </c>
      <c r="Q758" t="s">
        <v>8322</v>
      </c>
      <c r="R758" t="s">
        <v>8323</v>
      </c>
      <c r="S758" s="12">
        <f>((((I758/60)/60)/24)+DATE(1970,1,1))</f>
        <v>40651.725219907406</v>
      </c>
      <c r="T758" s="12">
        <f>((((J758/60)/60)/24)+DATE(1970,1,1))</f>
        <v>40590.766886574071</v>
      </c>
    </row>
    <row r="759" spans="1:20" ht="43.2" hidden="1" x14ac:dyDescent="0.3">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E759/D759</f>
        <v>2.38</v>
      </c>
      <c r="P759" s="8">
        <f>E759/L759</f>
        <v>33.055555555555557</v>
      </c>
      <c r="Q759" t="s">
        <v>8322</v>
      </c>
      <c r="R759" t="s">
        <v>8323</v>
      </c>
      <c r="S759" s="12">
        <f>((((I759/60)/60)/24)+DATE(1970,1,1))</f>
        <v>41249.054560185185</v>
      </c>
      <c r="T759" s="12">
        <f>((((J759/60)/60)/24)+DATE(1970,1,1))</f>
        <v>41235.054560185185</v>
      </c>
    </row>
    <row r="760" spans="1:20" ht="28.8" hidden="1" x14ac:dyDescent="0.3">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E760/D760</f>
        <v>1.02</v>
      </c>
      <c r="P760" s="8">
        <f>E760/L760</f>
        <v>134.21052631578948</v>
      </c>
      <c r="Q760" t="s">
        <v>8322</v>
      </c>
      <c r="R760" t="s">
        <v>8323</v>
      </c>
      <c r="S760" s="12">
        <f>((((I760/60)/60)/24)+DATE(1970,1,1))</f>
        <v>40459.836435185185</v>
      </c>
      <c r="T760" s="12">
        <f>((((J760/60)/60)/24)+DATE(1970,1,1))</f>
        <v>40429.836435185185</v>
      </c>
    </row>
    <row r="761" spans="1:20" ht="43.2" x14ac:dyDescent="0.3">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E761/D761</f>
        <v>1.0192000000000001</v>
      </c>
      <c r="P761" s="8">
        <f>E761/L761</f>
        <v>51.474747474747474</v>
      </c>
      <c r="Q761" t="s">
        <v>8322</v>
      </c>
      <c r="R761" t="s">
        <v>8323</v>
      </c>
      <c r="S761" s="12">
        <f>((((I761/60)/60)/24)+DATE(1970,1,1))</f>
        <v>41829.330312500002</v>
      </c>
      <c r="T761" s="12">
        <f>((((J761/60)/60)/24)+DATE(1970,1,1))</f>
        <v>41789.330312500002</v>
      </c>
    </row>
    <row r="762" spans="1:20" ht="43.2" hidden="1" x14ac:dyDescent="0.3">
      <c r="A762">
        <v>760</v>
      </c>
      <c r="B762" s="3" t="s">
        <v>761</v>
      </c>
      <c r="C762" s="3" t="s">
        <v>4870</v>
      </c>
      <c r="D762">
        <v>2200</v>
      </c>
      <c r="E762">
        <v>0</v>
      </c>
      <c r="F762" t="s">
        <v>8221</v>
      </c>
      <c r="G762" t="s">
        <v>8224</v>
      </c>
      <c r="H762" t="s">
        <v>8246</v>
      </c>
      <c r="I762">
        <v>1480188013</v>
      </c>
      <c r="J762">
        <v>1477592413</v>
      </c>
      <c r="K762" t="b">
        <v>0</v>
      </c>
      <c r="L762">
        <v>0</v>
      </c>
      <c r="M762" t="b">
        <v>0</v>
      </c>
      <c r="N762" t="s">
        <v>8275</v>
      </c>
      <c r="O762" s="6">
        <f>E762/D762</f>
        <v>0</v>
      </c>
      <c r="P762" s="8" t="e">
        <f>E762/L762</f>
        <v>#DIV/0!</v>
      </c>
      <c r="Q762" t="s">
        <v>8322</v>
      </c>
      <c r="R762" t="s">
        <v>8324</v>
      </c>
      <c r="S762" s="12">
        <f>((((I762/60)/60)/24)+DATE(1970,1,1))</f>
        <v>42700.805706018517</v>
      </c>
      <c r="T762" s="12">
        <f>((((J762/60)/60)/24)+DATE(1970,1,1))</f>
        <v>42670.764039351852</v>
      </c>
    </row>
    <row r="763" spans="1:20" ht="43.2" hidden="1" x14ac:dyDescent="0.3">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E763/D763</f>
        <v>4.7E-2</v>
      </c>
      <c r="P763" s="8">
        <f>E763/L763</f>
        <v>39.166666666666664</v>
      </c>
      <c r="Q763" t="s">
        <v>8322</v>
      </c>
      <c r="R763" t="s">
        <v>8324</v>
      </c>
      <c r="S763" s="12">
        <f>((((I763/60)/60)/24)+DATE(1970,1,1))</f>
        <v>41672.751458333332</v>
      </c>
      <c r="T763" s="12">
        <f>((((J763/60)/60)/24)+DATE(1970,1,1))</f>
        <v>41642.751458333332</v>
      </c>
    </row>
    <row r="764" spans="1:20" ht="43.2" hidden="1" x14ac:dyDescent="0.3">
      <c r="A764">
        <v>762</v>
      </c>
      <c r="B764" s="3" t="s">
        <v>763</v>
      </c>
      <c r="C764" s="3" t="s">
        <v>4872</v>
      </c>
      <c r="D764">
        <v>3500</v>
      </c>
      <c r="E764">
        <v>0</v>
      </c>
      <c r="F764" t="s">
        <v>8221</v>
      </c>
      <c r="G764" t="s">
        <v>8238</v>
      </c>
      <c r="H764" t="s">
        <v>8256</v>
      </c>
      <c r="I764">
        <v>1480831200</v>
      </c>
      <c r="J764">
        <v>1479328570</v>
      </c>
      <c r="K764" t="b">
        <v>0</v>
      </c>
      <c r="L764">
        <v>0</v>
      </c>
      <c r="M764" t="b">
        <v>0</v>
      </c>
      <c r="N764" t="s">
        <v>8275</v>
      </c>
      <c r="O764" s="6">
        <f>E764/D764</f>
        <v>0</v>
      </c>
      <c r="P764" s="8" t="e">
        <f>E764/L764</f>
        <v>#DIV/0!</v>
      </c>
      <c r="Q764" t="s">
        <v>8322</v>
      </c>
      <c r="R764" t="s">
        <v>8324</v>
      </c>
      <c r="S764" s="12">
        <f>((((I764/60)/60)/24)+DATE(1970,1,1))</f>
        <v>42708.25</v>
      </c>
      <c r="T764" s="12">
        <f>((((J764/60)/60)/24)+DATE(1970,1,1))</f>
        <v>42690.858449074076</v>
      </c>
    </row>
    <row r="765" spans="1:20" ht="43.2" x14ac:dyDescent="0.3">
      <c r="A765">
        <v>763</v>
      </c>
      <c r="B765" s="3" t="s">
        <v>764</v>
      </c>
      <c r="C765" s="3" t="s">
        <v>4873</v>
      </c>
      <c r="D765">
        <v>4290</v>
      </c>
      <c r="E765">
        <v>5</v>
      </c>
      <c r="F765" t="s">
        <v>8221</v>
      </c>
      <c r="G765" t="s">
        <v>8225</v>
      </c>
      <c r="H765" t="s">
        <v>8247</v>
      </c>
      <c r="I765">
        <v>1376563408</v>
      </c>
      <c r="J765">
        <v>1373971408</v>
      </c>
      <c r="K765" t="b">
        <v>0</v>
      </c>
      <c r="L765">
        <v>1</v>
      </c>
      <c r="M765" t="b">
        <v>0</v>
      </c>
      <c r="N765" t="s">
        <v>8275</v>
      </c>
      <c r="O765" s="6">
        <f>E765/D765</f>
        <v>1.1655011655011655E-3</v>
      </c>
      <c r="P765" s="8">
        <f>E765/L765</f>
        <v>5</v>
      </c>
      <c r="Q765" t="s">
        <v>8322</v>
      </c>
      <c r="R765" t="s">
        <v>8324</v>
      </c>
      <c r="S765" s="12">
        <f>((((I765/60)/60)/24)+DATE(1970,1,1))</f>
        <v>41501.446851851848</v>
      </c>
      <c r="T765" s="12">
        <f>((((J765/60)/60)/24)+DATE(1970,1,1))</f>
        <v>41471.446851851848</v>
      </c>
    </row>
    <row r="766" spans="1:20" ht="43.2" hidden="1" x14ac:dyDescent="0.3">
      <c r="A766">
        <v>764</v>
      </c>
      <c r="B766" s="3" t="s">
        <v>765</v>
      </c>
      <c r="C766" s="3" t="s">
        <v>4874</v>
      </c>
      <c r="D766">
        <v>5000</v>
      </c>
      <c r="E766">
        <v>0</v>
      </c>
      <c r="F766" t="s">
        <v>8221</v>
      </c>
      <c r="G766" t="s">
        <v>8224</v>
      </c>
      <c r="H766" t="s">
        <v>8246</v>
      </c>
      <c r="I766">
        <v>1441858161</v>
      </c>
      <c r="J766">
        <v>1439266161</v>
      </c>
      <c r="K766" t="b">
        <v>0</v>
      </c>
      <c r="L766">
        <v>0</v>
      </c>
      <c r="M766" t="b">
        <v>0</v>
      </c>
      <c r="N766" t="s">
        <v>8275</v>
      </c>
      <c r="O766" s="6">
        <f>E766/D766</f>
        <v>0</v>
      </c>
      <c r="P766" s="8" t="e">
        <f>E766/L766</f>
        <v>#DIV/0!</v>
      </c>
      <c r="Q766" t="s">
        <v>8322</v>
      </c>
      <c r="R766" t="s">
        <v>8324</v>
      </c>
      <c r="S766" s="12">
        <f>((((I766/60)/60)/24)+DATE(1970,1,1))</f>
        <v>42257.173159722224</v>
      </c>
      <c r="T766" s="12">
        <f>((((J766/60)/60)/24)+DATE(1970,1,1))</f>
        <v>42227.173159722224</v>
      </c>
    </row>
    <row r="767" spans="1:20" ht="43.2" hidden="1" x14ac:dyDescent="0.3">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E767/D767</f>
        <v>0.36014285714285715</v>
      </c>
      <c r="P767" s="8">
        <f>E767/L767</f>
        <v>57.295454545454547</v>
      </c>
      <c r="Q767" t="s">
        <v>8322</v>
      </c>
      <c r="R767" t="s">
        <v>8324</v>
      </c>
      <c r="S767" s="12">
        <f>((((I767/60)/60)/24)+DATE(1970,1,1))</f>
        <v>41931.542638888888</v>
      </c>
      <c r="T767" s="12">
        <f>((((J767/60)/60)/24)+DATE(1970,1,1))</f>
        <v>41901.542638888888</v>
      </c>
    </row>
    <row r="768" spans="1:20" ht="43.2" hidden="1" x14ac:dyDescent="0.3">
      <c r="A768">
        <v>766</v>
      </c>
      <c r="B768" s="3" t="s">
        <v>767</v>
      </c>
      <c r="C768" s="3" t="s">
        <v>4876</v>
      </c>
      <c r="D768">
        <v>4000</v>
      </c>
      <c r="E768">
        <v>0</v>
      </c>
      <c r="F768" t="s">
        <v>8221</v>
      </c>
      <c r="G768" t="s">
        <v>8229</v>
      </c>
      <c r="H768" t="s">
        <v>8251</v>
      </c>
      <c r="I768">
        <v>1424112483</v>
      </c>
      <c r="J768">
        <v>1421520483</v>
      </c>
      <c r="K768" t="b">
        <v>0</v>
      </c>
      <c r="L768">
        <v>0</v>
      </c>
      <c r="M768" t="b">
        <v>0</v>
      </c>
      <c r="N768" t="s">
        <v>8275</v>
      </c>
      <c r="O768" s="6">
        <f>E768/D768</f>
        <v>0</v>
      </c>
      <c r="P768" s="8" t="e">
        <f>E768/L768</f>
        <v>#DIV/0!</v>
      </c>
      <c r="Q768" t="s">
        <v>8322</v>
      </c>
      <c r="R768" t="s">
        <v>8324</v>
      </c>
      <c r="S768" s="12">
        <f>((((I768/60)/60)/24)+DATE(1970,1,1))</f>
        <v>42051.783368055556</v>
      </c>
      <c r="T768" s="12">
        <f>((((J768/60)/60)/24)+DATE(1970,1,1))</f>
        <v>42021.783368055556</v>
      </c>
    </row>
    <row r="769" spans="1:20" ht="57.6" hidden="1" x14ac:dyDescent="0.3">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E769/D769</f>
        <v>3.5400000000000001E-2</v>
      </c>
      <c r="P769" s="8">
        <f>E769/L769</f>
        <v>59</v>
      </c>
      <c r="Q769" t="s">
        <v>8322</v>
      </c>
      <c r="R769" t="s">
        <v>8324</v>
      </c>
      <c r="S769" s="12">
        <f>((((I769/60)/60)/24)+DATE(1970,1,1))</f>
        <v>42145.143634259264</v>
      </c>
      <c r="T769" s="12">
        <f>((((J769/60)/60)/24)+DATE(1970,1,1))</f>
        <v>42115.143634259264</v>
      </c>
    </row>
    <row r="770" spans="1:20" ht="43.2" hidden="1" x14ac:dyDescent="0.3">
      <c r="A770">
        <v>768</v>
      </c>
      <c r="B770" s="3" t="s">
        <v>769</v>
      </c>
      <c r="C770" s="3" t="s">
        <v>4878</v>
      </c>
      <c r="D770">
        <v>2500</v>
      </c>
      <c r="E770">
        <v>0</v>
      </c>
      <c r="F770" t="s">
        <v>8221</v>
      </c>
      <c r="G770" t="s">
        <v>8224</v>
      </c>
      <c r="H770" t="s">
        <v>8246</v>
      </c>
      <c r="I770">
        <v>1387169890</v>
      </c>
      <c r="J770">
        <v>1384577890</v>
      </c>
      <c r="K770" t="b">
        <v>0</v>
      </c>
      <c r="L770">
        <v>0</v>
      </c>
      <c r="M770" t="b">
        <v>0</v>
      </c>
      <c r="N770" t="s">
        <v>8275</v>
      </c>
      <c r="O770" s="6">
        <f>E770/D770</f>
        <v>0</v>
      </c>
      <c r="P770" s="8" t="e">
        <f>E770/L770</f>
        <v>#DIV/0!</v>
      </c>
      <c r="Q770" t="s">
        <v>8322</v>
      </c>
      <c r="R770" t="s">
        <v>8324</v>
      </c>
      <c r="S770" s="12">
        <f>((((I770/60)/60)/24)+DATE(1970,1,1))</f>
        <v>41624.207060185188</v>
      </c>
      <c r="T770" s="12">
        <f>((((J770/60)/60)/24)+DATE(1970,1,1))</f>
        <v>41594.207060185188</v>
      </c>
    </row>
    <row r="771" spans="1:20" ht="57.6" hidden="1" x14ac:dyDescent="0.3">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E771/D771</f>
        <v>0.41399999999999998</v>
      </c>
      <c r="P771" s="8">
        <f>E771/L771</f>
        <v>31.846153846153847</v>
      </c>
      <c r="Q771" t="s">
        <v>8322</v>
      </c>
      <c r="R771" t="s">
        <v>8324</v>
      </c>
      <c r="S771" s="12">
        <f>((((I771/60)/60)/24)+DATE(1970,1,1))</f>
        <v>41634.996458333335</v>
      </c>
      <c r="T771" s="12">
        <f>((((J771/60)/60)/24)+DATE(1970,1,1))</f>
        <v>41604.996458333335</v>
      </c>
    </row>
    <row r="772" spans="1:20" ht="43.2" hidden="1" x14ac:dyDescent="0.3">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E772/D772</f>
        <v>0</v>
      </c>
      <c r="P772" s="8" t="e">
        <f>E772/L772</f>
        <v>#DIV/0!</v>
      </c>
      <c r="Q772" t="s">
        <v>8322</v>
      </c>
      <c r="R772" t="s">
        <v>8324</v>
      </c>
      <c r="S772" s="12">
        <f>((((I772/60)/60)/24)+DATE(1970,1,1))</f>
        <v>41329.999641203707</v>
      </c>
      <c r="T772" s="12">
        <f>((((J772/60)/60)/24)+DATE(1970,1,1))</f>
        <v>41289.999641203707</v>
      </c>
    </row>
    <row r="773" spans="1:20" ht="43.2" hidden="1" x14ac:dyDescent="0.3">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E773/D773</f>
        <v>2.631578947368421E-4</v>
      </c>
      <c r="P773" s="8">
        <f>E773/L773</f>
        <v>10</v>
      </c>
      <c r="Q773" t="s">
        <v>8322</v>
      </c>
      <c r="R773" t="s">
        <v>8324</v>
      </c>
      <c r="S773" s="12">
        <f>((((I773/60)/60)/24)+DATE(1970,1,1))</f>
        <v>42399.824097222227</v>
      </c>
      <c r="T773" s="12">
        <f>((((J773/60)/60)/24)+DATE(1970,1,1))</f>
        <v>42349.824097222227</v>
      </c>
    </row>
    <row r="774" spans="1:20" ht="57.6" hidden="1" x14ac:dyDescent="0.3">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E774/D774</f>
        <v>3.3333333333333333E-2</v>
      </c>
      <c r="P774" s="8">
        <f>E774/L774</f>
        <v>50</v>
      </c>
      <c r="Q774" t="s">
        <v>8322</v>
      </c>
      <c r="R774" t="s">
        <v>8324</v>
      </c>
      <c r="S774" s="12">
        <f>((((I774/60)/60)/24)+DATE(1970,1,1))</f>
        <v>40118.165972222225</v>
      </c>
      <c r="T774" s="12">
        <f>((((J774/60)/60)/24)+DATE(1970,1,1))</f>
        <v>40068.056932870371</v>
      </c>
    </row>
    <row r="775" spans="1:20" ht="43.2" x14ac:dyDescent="0.3">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E775/D775</f>
        <v>8.5129023676509714E-3</v>
      </c>
      <c r="P775" s="8">
        <f>E775/L775</f>
        <v>16</v>
      </c>
      <c r="Q775" t="s">
        <v>8322</v>
      </c>
      <c r="R775" t="s">
        <v>8324</v>
      </c>
      <c r="S775" s="12">
        <f>((((I775/60)/60)/24)+DATE(1970,1,1))</f>
        <v>42134.959027777775</v>
      </c>
      <c r="T775" s="12">
        <f>((((J775/60)/60)/24)+DATE(1970,1,1))</f>
        <v>42100.735937499994</v>
      </c>
    </row>
    <row r="776" spans="1:20" ht="43.2" hidden="1" x14ac:dyDescent="0.3">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E776/D776</f>
        <v>0.70199999999999996</v>
      </c>
      <c r="P776" s="8">
        <f>E776/L776</f>
        <v>39</v>
      </c>
      <c r="Q776" t="s">
        <v>8322</v>
      </c>
      <c r="R776" t="s">
        <v>8324</v>
      </c>
      <c r="S776" s="12">
        <f>((((I776/60)/60)/24)+DATE(1970,1,1))</f>
        <v>41693.780300925922</v>
      </c>
      <c r="T776" s="12">
        <f>((((J776/60)/60)/24)+DATE(1970,1,1))</f>
        <v>41663.780300925922</v>
      </c>
    </row>
    <row r="777" spans="1:20" ht="43.2" hidden="1" x14ac:dyDescent="0.3">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E777/D777</f>
        <v>1.7000000000000001E-2</v>
      </c>
      <c r="P777" s="8">
        <f>E777/L777</f>
        <v>34</v>
      </c>
      <c r="Q777" t="s">
        <v>8322</v>
      </c>
      <c r="R777" t="s">
        <v>8324</v>
      </c>
      <c r="S777" s="12">
        <f>((((I777/60)/60)/24)+DATE(1970,1,1))</f>
        <v>40893.060127314813</v>
      </c>
      <c r="T777" s="12">
        <f>((((J777/60)/60)/24)+DATE(1970,1,1))</f>
        <v>40863.060127314813</v>
      </c>
    </row>
    <row r="778" spans="1:20" ht="43.2" hidden="1" x14ac:dyDescent="0.3">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E778/D778</f>
        <v>0.51400000000000001</v>
      </c>
      <c r="P778" s="8">
        <f>E778/L778</f>
        <v>63.122807017543863</v>
      </c>
      <c r="Q778" t="s">
        <v>8322</v>
      </c>
      <c r="R778" t="s">
        <v>8324</v>
      </c>
      <c r="S778" s="12">
        <f>((((I778/60)/60)/24)+DATE(1970,1,1))</f>
        <v>42288.208333333328</v>
      </c>
      <c r="T778" s="12">
        <f>((((J778/60)/60)/24)+DATE(1970,1,1))</f>
        <v>42250.685706018514</v>
      </c>
    </row>
    <row r="779" spans="1:20" ht="43.2" hidden="1" x14ac:dyDescent="0.3">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E779/D779</f>
        <v>7.0000000000000001E-3</v>
      </c>
      <c r="P779" s="8">
        <f>E779/L779</f>
        <v>7</v>
      </c>
      <c r="Q779" t="s">
        <v>8322</v>
      </c>
      <c r="R779" t="s">
        <v>8324</v>
      </c>
      <c r="S779" s="12">
        <f>((((I779/60)/60)/24)+DATE(1970,1,1))</f>
        <v>41486.981215277774</v>
      </c>
      <c r="T779" s="12">
        <f>((((J779/60)/60)/24)+DATE(1970,1,1))</f>
        <v>41456.981215277774</v>
      </c>
    </row>
    <row r="780" spans="1:20" ht="43.2" hidden="1" x14ac:dyDescent="0.3">
      <c r="A780">
        <v>778</v>
      </c>
      <c r="B780" s="3" t="s">
        <v>779</v>
      </c>
      <c r="C780" s="3" t="s">
        <v>4888</v>
      </c>
      <c r="D780">
        <v>500</v>
      </c>
      <c r="E780">
        <v>2</v>
      </c>
      <c r="F780" t="s">
        <v>8221</v>
      </c>
      <c r="G780" t="s">
        <v>8224</v>
      </c>
      <c r="H780" t="s">
        <v>8246</v>
      </c>
      <c r="I780">
        <v>1398876680</v>
      </c>
      <c r="J780">
        <v>1396284680</v>
      </c>
      <c r="K780" t="b">
        <v>0</v>
      </c>
      <c r="L780">
        <v>1</v>
      </c>
      <c r="M780" t="b">
        <v>0</v>
      </c>
      <c r="N780" t="s">
        <v>8275</v>
      </c>
      <c r="O780" s="6">
        <f>E780/D780</f>
        <v>4.0000000000000001E-3</v>
      </c>
      <c r="P780" s="8">
        <f>E780/L780</f>
        <v>2</v>
      </c>
      <c r="Q780" t="s">
        <v>8322</v>
      </c>
      <c r="R780" t="s">
        <v>8324</v>
      </c>
      <c r="S780" s="12">
        <f>((((I780/60)/60)/24)+DATE(1970,1,1))</f>
        <v>41759.702314814815</v>
      </c>
      <c r="T780" s="12">
        <f>((((J780/60)/60)/24)+DATE(1970,1,1))</f>
        <v>41729.702314814815</v>
      </c>
    </row>
    <row r="781" spans="1:20" ht="57.6" hidden="1" x14ac:dyDescent="0.3">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E781/D781</f>
        <v>2.6666666666666668E-2</v>
      </c>
      <c r="P781" s="8">
        <f>E781/L781</f>
        <v>66.666666666666671</v>
      </c>
      <c r="Q781" t="s">
        <v>8322</v>
      </c>
      <c r="R781" t="s">
        <v>8324</v>
      </c>
      <c r="S781" s="12">
        <f>((((I781/60)/60)/24)+DATE(1970,1,1))</f>
        <v>40466.166666666664</v>
      </c>
      <c r="T781" s="12">
        <f>((((J781/60)/60)/24)+DATE(1970,1,1))</f>
        <v>40436.68408564815</v>
      </c>
    </row>
    <row r="782" spans="1:20" ht="43.2" hidden="1" x14ac:dyDescent="0.3">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E782/D782</f>
        <v>1.04</v>
      </c>
      <c r="P782" s="8">
        <f>E782/L782</f>
        <v>38.518518518518519</v>
      </c>
      <c r="Q782" t="s">
        <v>8325</v>
      </c>
      <c r="R782" t="s">
        <v>8326</v>
      </c>
      <c r="S782" s="12">
        <f>((((I782/60)/60)/24)+DATE(1970,1,1))</f>
        <v>40666.673900462964</v>
      </c>
      <c r="T782" s="12">
        <f>((((J782/60)/60)/24)+DATE(1970,1,1))</f>
        <v>40636.673900462964</v>
      </c>
    </row>
    <row r="783" spans="1:20" ht="43.2" hidden="1" x14ac:dyDescent="0.3">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E783/D783</f>
        <v>1.3315375</v>
      </c>
      <c r="P783" s="8">
        <f>E783/L783</f>
        <v>42.609200000000001</v>
      </c>
      <c r="Q783" t="s">
        <v>8325</v>
      </c>
      <c r="R783" t="s">
        <v>8326</v>
      </c>
      <c r="S783" s="12">
        <f>((((I783/60)/60)/24)+DATE(1970,1,1))</f>
        <v>41433.000856481485</v>
      </c>
      <c r="T783" s="12">
        <f>((((J783/60)/60)/24)+DATE(1970,1,1))</f>
        <v>41403.000856481485</v>
      </c>
    </row>
    <row r="784" spans="1:20" ht="43.2" hidden="1" x14ac:dyDescent="0.3">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E784/D784</f>
        <v>1</v>
      </c>
      <c r="P784" s="8">
        <f>E784/L784</f>
        <v>50</v>
      </c>
      <c r="Q784" t="s">
        <v>8325</v>
      </c>
      <c r="R784" t="s">
        <v>8326</v>
      </c>
      <c r="S784" s="12">
        <f>((((I784/60)/60)/24)+DATE(1970,1,1))</f>
        <v>41146.758125</v>
      </c>
      <c r="T784" s="12">
        <f>((((J784/60)/60)/24)+DATE(1970,1,1))</f>
        <v>41116.758125</v>
      </c>
    </row>
    <row r="785" spans="1:20" ht="43.2" hidden="1" x14ac:dyDescent="0.3">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E785/D785</f>
        <v>1.4813333333333334</v>
      </c>
      <c r="P785" s="8">
        <f>E785/L785</f>
        <v>63.485714285714288</v>
      </c>
      <c r="Q785" t="s">
        <v>8325</v>
      </c>
      <c r="R785" t="s">
        <v>8326</v>
      </c>
      <c r="S785" s="12">
        <f>((((I785/60)/60)/24)+DATE(1970,1,1))</f>
        <v>41026.916666666664</v>
      </c>
      <c r="T785" s="12">
        <f>((((J785/60)/60)/24)+DATE(1970,1,1))</f>
        <v>40987.773715277777</v>
      </c>
    </row>
    <row r="786" spans="1:20" ht="43.2" hidden="1" x14ac:dyDescent="0.3">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E786/D786</f>
        <v>1.0249999999999999</v>
      </c>
      <c r="P786" s="8">
        <f>E786/L786</f>
        <v>102.5</v>
      </c>
      <c r="Q786" t="s">
        <v>8325</v>
      </c>
      <c r="R786" t="s">
        <v>8326</v>
      </c>
      <c r="S786" s="12">
        <f>((((I786/60)/60)/24)+DATE(1970,1,1))</f>
        <v>41715.107858796298</v>
      </c>
      <c r="T786" s="12">
        <f>((((J786/60)/60)/24)+DATE(1970,1,1))</f>
        <v>41675.149525462963</v>
      </c>
    </row>
    <row r="787" spans="1:20" ht="43.2" hidden="1" x14ac:dyDescent="0.3">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E787/D787</f>
        <v>1.8062799999999999</v>
      </c>
      <c r="P787" s="8">
        <f>E787/L787</f>
        <v>31.142758620689655</v>
      </c>
      <c r="Q787" t="s">
        <v>8325</v>
      </c>
      <c r="R787" t="s">
        <v>8326</v>
      </c>
      <c r="S787" s="12">
        <f>((((I787/60)/60)/24)+DATE(1970,1,1))</f>
        <v>41333.593923611108</v>
      </c>
      <c r="T787" s="12">
        <f>((((J787/60)/60)/24)+DATE(1970,1,1))</f>
        <v>41303.593923611108</v>
      </c>
    </row>
    <row r="788" spans="1:20" ht="43.2" hidden="1" x14ac:dyDescent="0.3">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E788/D788</f>
        <v>1.4279999999999999</v>
      </c>
      <c r="P788" s="8">
        <f>E788/L788</f>
        <v>162.27272727272728</v>
      </c>
      <c r="Q788" t="s">
        <v>8325</v>
      </c>
      <c r="R788" t="s">
        <v>8326</v>
      </c>
      <c r="S788" s="12">
        <f>((((I788/60)/60)/24)+DATE(1970,1,1))</f>
        <v>41040.657638888886</v>
      </c>
      <c r="T788" s="12">
        <f>((((J788/60)/60)/24)+DATE(1970,1,1))</f>
        <v>40983.055949074071</v>
      </c>
    </row>
    <row r="789" spans="1:20" ht="43.2" hidden="1" x14ac:dyDescent="0.3">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E789/D789</f>
        <v>1.1416666666666666</v>
      </c>
      <c r="P789" s="8">
        <f>E789/L789</f>
        <v>80.588235294117652</v>
      </c>
      <c r="Q789" t="s">
        <v>8325</v>
      </c>
      <c r="R789" t="s">
        <v>8326</v>
      </c>
      <c r="S789" s="12">
        <f>((((I789/60)/60)/24)+DATE(1970,1,1))</f>
        <v>41579.627615740741</v>
      </c>
      <c r="T789" s="12">
        <f>((((J789/60)/60)/24)+DATE(1970,1,1))</f>
        <v>41549.627615740741</v>
      </c>
    </row>
    <row r="790" spans="1:20" ht="43.2" hidden="1" x14ac:dyDescent="0.3">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E790/D790</f>
        <v>2.03505</v>
      </c>
      <c r="P790" s="8">
        <f>E790/L790</f>
        <v>59.85441176470588</v>
      </c>
      <c r="Q790" t="s">
        <v>8325</v>
      </c>
      <c r="R790" t="s">
        <v>8326</v>
      </c>
      <c r="S790" s="12">
        <f>((((I790/60)/60)/24)+DATE(1970,1,1))</f>
        <v>41097.165972222225</v>
      </c>
      <c r="T790" s="12">
        <f>((((J790/60)/60)/24)+DATE(1970,1,1))</f>
        <v>41059.006805555553</v>
      </c>
    </row>
    <row r="791" spans="1:20" ht="43.2" hidden="1" x14ac:dyDescent="0.3">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E791/D791</f>
        <v>1.0941176470588236</v>
      </c>
      <c r="P791" s="8">
        <f>E791/L791</f>
        <v>132.85714285714286</v>
      </c>
      <c r="Q791" t="s">
        <v>8325</v>
      </c>
      <c r="R791" t="s">
        <v>8326</v>
      </c>
      <c r="S791" s="12">
        <f>((((I791/60)/60)/24)+DATE(1970,1,1))</f>
        <v>41295.332638888889</v>
      </c>
      <c r="T791" s="12">
        <f>((((J791/60)/60)/24)+DATE(1970,1,1))</f>
        <v>41277.186111111114</v>
      </c>
    </row>
    <row r="792" spans="1:20" ht="43.2" hidden="1"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E792/D792</f>
        <v>1.443746</v>
      </c>
      <c r="P792" s="8">
        <f>E792/L792</f>
        <v>92.547820512820508</v>
      </c>
      <c r="Q792" t="s">
        <v>8325</v>
      </c>
      <c r="R792" t="s">
        <v>8326</v>
      </c>
      <c r="S792" s="12">
        <f>((((I792/60)/60)/24)+DATE(1970,1,1))</f>
        <v>41306.047905092593</v>
      </c>
      <c r="T792" s="12">
        <f>((((J792/60)/60)/24)+DATE(1970,1,1))</f>
        <v>41276.047905092593</v>
      </c>
    </row>
    <row r="793" spans="1:20" ht="43.2" hidden="1" x14ac:dyDescent="0.3">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E793/D793</f>
        <v>1.0386666666666666</v>
      </c>
      <c r="P793" s="8">
        <f>E793/L793</f>
        <v>60.859375</v>
      </c>
      <c r="Q793" t="s">
        <v>8325</v>
      </c>
      <c r="R793" t="s">
        <v>8326</v>
      </c>
      <c r="S793" s="12">
        <f>((((I793/60)/60)/24)+DATE(1970,1,1))</f>
        <v>41591.249305555553</v>
      </c>
      <c r="T793" s="12">
        <f>((((J793/60)/60)/24)+DATE(1970,1,1))</f>
        <v>41557.780624999999</v>
      </c>
    </row>
    <row r="794" spans="1:20" ht="28.8" hidden="1" x14ac:dyDescent="0.3">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E794/D794</f>
        <v>1.0044440000000001</v>
      </c>
      <c r="P794" s="8">
        <f>E794/L794</f>
        <v>41.851833333333339</v>
      </c>
      <c r="Q794" t="s">
        <v>8325</v>
      </c>
      <c r="R794" t="s">
        <v>8326</v>
      </c>
      <c r="S794" s="12">
        <f>((((I794/60)/60)/24)+DATE(1970,1,1))</f>
        <v>41585.915312500001</v>
      </c>
      <c r="T794" s="12">
        <f>((((J794/60)/60)/24)+DATE(1970,1,1))</f>
        <v>41555.873645833337</v>
      </c>
    </row>
    <row r="795" spans="1:20" ht="43.2" hidden="1" x14ac:dyDescent="0.3">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E795/D795</f>
        <v>1.0277927272727272</v>
      </c>
      <c r="P795" s="8">
        <f>E795/L795</f>
        <v>88.325937499999995</v>
      </c>
      <c r="Q795" t="s">
        <v>8325</v>
      </c>
      <c r="R795" t="s">
        <v>8326</v>
      </c>
      <c r="S795" s="12">
        <f>((((I795/60)/60)/24)+DATE(1970,1,1))</f>
        <v>41458.207638888889</v>
      </c>
      <c r="T795" s="12">
        <f>((((J795/60)/60)/24)+DATE(1970,1,1))</f>
        <v>41442.741249999999</v>
      </c>
    </row>
    <row r="796" spans="1:20" ht="43.2" hidden="1" x14ac:dyDescent="0.3">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E796/D796</f>
        <v>1.0531250000000001</v>
      </c>
      <c r="P796" s="8">
        <f>E796/L796</f>
        <v>158.96226415094338</v>
      </c>
      <c r="Q796" t="s">
        <v>8325</v>
      </c>
      <c r="R796" t="s">
        <v>8326</v>
      </c>
      <c r="S796" s="12">
        <f>((((I796/60)/60)/24)+DATE(1970,1,1))</f>
        <v>40791.712500000001</v>
      </c>
      <c r="T796" s="12">
        <f>((((J796/60)/60)/24)+DATE(1970,1,1))</f>
        <v>40736.115011574075</v>
      </c>
    </row>
    <row r="797" spans="1:20" ht="43.2" hidden="1" x14ac:dyDescent="0.3">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E797/D797</f>
        <v>1.1178571428571429</v>
      </c>
      <c r="P797" s="8">
        <f>E797/L797</f>
        <v>85.054347826086953</v>
      </c>
      <c r="Q797" t="s">
        <v>8325</v>
      </c>
      <c r="R797" t="s">
        <v>8326</v>
      </c>
      <c r="S797" s="12">
        <f>((((I797/60)/60)/24)+DATE(1970,1,1))</f>
        <v>41006.207638888889</v>
      </c>
      <c r="T797" s="12">
        <f>((((J797/60)/60)/24)+DATE(1970,1,1))</f>
        <v>40963.613032407404</v>
      </c>
    </row>
    <row r="798" spans="1:20" ht="57.6" hidden="1" x14ac:dyDescent="0.3">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E798/D798</f>
        <v>1.0135000000000001</v>
      </c>
      <c r="P798" s="8">
        <f>E798/L798</f>
        <v>112.61111111111111</v>
      </c>
      <c r="Q798" t="s">
        <v>8325</v>
      </c>
      <c r="R798" t="s">
        <v>8326</v>
      </c>
      <c r="S798" s="12">
        <f>((((I798/60)/60)/24)+DATE(1970,1,1))</f>
        <v>41532.881944444445</v>
      </c>
      <c r="T798" s="12">
        <f>((((J798/60)/60)/24)+DATE(1970,1,1))</f>
        <v>41502.882928240739</v>
      </c>
    </row>
    <row r="799" spans="1:20" ht="43.2" hidden="1" x14ac:dyDescent="0.3">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E799/D799</f>
        <v>1.0753333333333333</v>
      </c>
      <c r="P799" s="8">
        <f>E799/L799</f>
        <v>45.436619718309856</v>
      </c>
      <c r="Q799" t="s">
        <v>8325</v>
      </c>
      <c r="R799" t="s">
        <v>8326</v>
      </c>
      <c r="S799" s="12">
        <f>((((I799/60)/60)/24)+DATE(1970,1,1))</f>
        <v>41028.166666666664</v>
      </c>
      <c r="T799" s="12">
        <f>((((J799/60)/60)/24)+DATE(1970,1,1))</f>
        <v>40996.994074074071</v>
      </c>
    </row>
    <row r="800" spans="1:20" ht="43.2" hidden="1" x14ac:dyDescent="0.3">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E800/D800</f>
        <v>1.1488571428571428</v>
      </c>
      <c r="P800" s="8">
        <f>E800/L800</f>
        <v>46.218390804597703</v>
      </c>
      <c r="Q800" t="s">
        <v>8325</v>
      </c>
      <c r="R800" t="s">
        <v>8326</v>
      </c>
      <c r="S800" s="12">
        <f>((((I800/60)/60)/24)+DATE(1970,1,1))</f>
        <v>41912.590127314819</v>
      </c>
      <c r="T800" s="12">
        <f>((((J800/60)/60)/24)+DATE(1970,1,1))</f>
        <v>41882.590127314819</v>
      </c>
    </row>
    <row r="801" spans="1:20" ht="43.2" hidden="1" x14ac:dyDescent="0.3">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E801/D801</f>
        <v>1.0002</v>
      </c>
      <c r="P801" s="8">
        <f>E801/L801</f>
        <v>178.60714285714286</v>
      </c>
      <c r="Q801" t="s">
        <v>8325</v>
      </c>
      <c r="R801" t="s">
        <v>8326</v>
      </c>
      <c r="S801" s="12">
        <f>((((I801/60)/60)/24)+DATE(1970,1,1))</f>
        <v>41026.667199074072</v>
      </c>
      <c r="T801" s="12">
        <f>((((J801/60)/60)/24)+DATE(1970,1,1))</f>
        <v>40996.667199074072</v>
      </c>
    </row>
    <row r="802" spans="1:20" ht="43.2" x14ac:dyDescent="0.3">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E802/D802</f>
        <v>1.5213333333333334</v>
      </c>
      <c r="P802" s="8">
        <f>E802/L802</f>
        <v>40.75</v>
      </c>
      <c r="Q802" t="s">
        <v>8325</v>
      </c>
      <c r="R802" t="s">
        <v>8326</v>
      </c>
      <c r="S802" s="12">
        <f>((((I802/60)/60)/24)+DATE(1970,1,1))</f>
        <v>41893.433495370373</v>
      </c>
      <c r="T802" s="12">
        <f>((((J802/60)/60)/24)+DATE(1970,1,1))</f>
        <v>41863.433495370373</v>
      </c>
    </row>
    <row r="803" spans="1:20" ht="43.2" hidden="1"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E803/D803</f>
        <v>1.1152149999999998</v>
      </c>
      <c r="P803" s="8">
        <f>E803/L803</f>
        <v>43.733921568627444</v>
      </c>
      <c r="Q803" t="s">
        <v>8325</v>
      </c>
      <c r="R803" t="s">
        <v>8326</v>
      </c>
      <c r="S803" s="12">
        <f>((((I803/60)/60)/24)+DATE(1970,1,1))</f>
        <v>40725.795370370368</v>
      </c>
      <c r="T803" s="12">
        <f>((((J803/60)/60)/24)+DATE(1970,1,1))</f>
        <v>40695.795370370368</v>
      </c>
    </row>
    <row r="804" spans="1:20" ht="57.6" hidden="1" x14ac:dyDescent="0.3">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E804/D804</f>
        <v>1.0133333333333334</v>
      </c>
      <c r="P804" s="8">
        <f>E804/L804</f>
        <v>81.066666666666663</v>
      </c>
      <c r="Q804" t="s">
        <v>8325</v>
      </c>
      <c r="R804" t="s">
        <v>8326</v>
      </c>
      <c r="S804" s="12">
        <f>((((I804/60)/60)/24)+DATE(1970,1,1))</f>
        <v>41169.170138888891</v>
      </c>
      <c r="T804" s="12">
        <f>((((J804/60)/60)/24)+DATE(1970,1,1))</f>
        <v>41123.022268518522</v>
      </c>
    </row>
    <row r="805" spans="1:20" ht="43.2" hidden="1" x14ac:dyDescent="0.3">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E805/D805</f>
        <v>1.232608695652174</v>
      </c>
      <c r="P805" s="8">
        <f>E805/L805</f>
        <v>74.60526315789474</v>
      </c>
      <c r="Q805" t="s">
        <v>8325</v>
      </c>
      <c r="R805" t="s">
        <v>8326</v>
      </c>
      <c r="S805" s="12">
        <f>((((I805/60)/60)/24)+DATE(1970,1,1))</f>
        <v>40692.041666666664</v>
      </c>
      <c r="T805" s="12">
        <f>((((J805/60)/60)/24)+DATE(1970,1,1))</f>
        <v>40665.949976851851</v>
      </c>
    </row>
    <row r="806" spans="1:20" ht="43.2" hidden="1" x14ac:dyDescent="0.3">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E806/D806</f>
        <v>1</v>
      </c>
      <c r="P806" s="8">
        <f>E806/L806</f>
        <v>305.55555555555554</v>
      </c>
      <c r="Q806" t="s">
        <v>8325</v>
      </c>
      <c r="R806" t="s">
        <v>8326</v>
      </c>
      <c r="S806" s="12">
        <f>((((I806/60)/60)/24)+DATE(1970,1,1))</f>
        <v>40747.165972222225</v>
      </c>
      <c r="T806" s="12">
        <f>((((J806/60)/60)/24)+DATE(1970,1,1))</f>
        <v>40730.105625000004</v>
      </c>
    </row>
    <row r="807" spans="1:20" ht="43.2" hidden="1" x14ac:dyDescent="0.3">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E807/D807</f>
        <v>1.05</v>
      </c>
      <c r="P807" s="8">
        <f>E807/L807</f>
        <v>58.333333333333336</v>
      </c>
      <c r="Q807" t="s">
        <v>8325</v>
      </c>
      <c r="R807" t="s">
        <v>8326</v>
      </c>
      <c r="S807" s="12">
        <f>((((I807/60)/60)/24)+DATE(1970,1,1))</f>
        <v>40740.958333333336</v>
      </c>
      <c r="T807" s="12">
        <f>((((J807/60)/60)/24)+DATE(1970,1,1))</f>
        <v>40690.823055555556</v>
      </c>
    </row>
    <row r="808" spans="1:20" hidden="1" x14ac:dyDescent="0.3">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E808/D808</f>
        <v>1.0443750000000001</v>
      </c>
      <c r="P808" s="8">
        <f>E808/L808</f>
        <v>117.67605633802818</v>
      </c>
      <c r="Q808" t="s">
        <v>8325</v>
      </c>
      <c r="R808" t="s">
        <v>8326</v>
      </c>
      <c r="S808" s="12">
        <f>((((I808/60)/60)/24)+DATE(1970,1,1))</f>
        <v>40793.691423611112</v>
      </c>
      <c r="T808" s="12">
        <f>((((J808/60)/60)/24)+DATE(1970,1,1))</f>
        <v>40763.691423611112</v>
      </c>
    </row>
    <row r="809" spans="1:20" ht="28.8" hidden="1" x14ac:dyDescent="0.3">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E809/D809</f>
        <v>1.05125</v>
      </c>
      <c r="P809" s="8">
        <f>E809/L809</f>
        <v>73.771929824561397</v>
      </c>
      <c r="Q809" t="s">
        <v>8325</v>
      </c>
      <c r="R809" t="s">
        <v>8326</v>
      </c>
      <c r="S809" s="12">
        <f>((((I809/60)/60)/24)+DATE(1970,1,1))</f>
        <v>42795.083333333328</v>
      </c>
      <c r="T809" s="12">
        <f>((((J809/60)/60)/24)+DATE(1970,1,1))</f>
        <v>42759.628599537042</v>
      </c>
    </row>
    <row r="810" spans="1:20" ht="43.2" hidden="1" x14ac:dyDescent="0.3">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E810/D810</f>
        <v>1</v>
      </c>
      <c r="P810" s="8">
        <f>E810/L810</f>
        <v>104.65116279069767</v>
      </c>
      <c r="Q810" t="s">
        <v>8325</v>
      </c>
      <c r="R810" t="s">
        <v>8326</v>
      </c>
      <c r="S810" s="12">
        <f>((((I810/60)/60)/24)+DATE(1970,1,1))</f>
        <v>41995.207638888889</v>
      </c>
      <c r="T810" s="12">
        <f>((((J810/60)/60)/24)+DATE(1970,1,1))</f>
        <v>41962.100532407407</v>
      </c>
    </row>
    <row r="811" spans="1:20" ht="43.2" hidden="1" x14ac:dyDescent="0.3">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E811/D811</f>
        <v>1.03775</v>
      </c>
      <c r="P811" s="8">
        <f>E811/L811</f>
        <v>79.82692307692308</v>
      </c>
      <c r="Q811" t="s">
        <v>8325</v>
      </c>
      <c r="R811" t="s">
        <v>8326</v>
      </c>
      <c r="S811" s="12">
        <f>((((I811/60)/60)/24)+DATE(1970,1,1))</f>
        <v>41658.833680555559</v>
      </c>
      <c r="T811" s="12">
        <f>((((J811/60)/60)/24)+DATE(1970,1,1))</f>
        <v>41628.833680555559</v>
      </c>
    </row>
    <row r="812" spans="1:20" ht="43.2" hidden="1" x14ac:dyDescent="0.3">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E812/D812</f>
        <v>1.05</v>
      </c>
      <c r="P812" s="8">
        <f>E812/L812</f>
        <v>58.333333333333336</v>
      </c>
      <c r="Q812" t="s">
        <v>8325</v>
      </c>
      <c r="R812" t="s">
        <v>8326</v>
      </c>
      <c r="S812" s="12">
        <f>((((I812/60)/60)/24)+DATE(1970,1,1))</f>
        <v>41153.056273148148</v>
      </c>
      <c r="T812" s="12">
        <f>((((J812/60)/60)/24)+DATE(1970,1,1))</f>
        <v>41123.056273148148</v>
      </c>
    </row>
    <row r="813" spans="1:20" ht="28.8" hidden="1" x14ac:dyDescent="0.3">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E813/D813</f>
        <v>1.04</v>
      </c>
      <c r="P813" s="8">
        <f>E813/L813</f>
        <v>86.666666666666671</v>
      </c>
      <c r="Q813" t="s">
        <v>8325</v>
      </c>
      <c r="R813" t="s">
        <v>8326</v>
      </c>
      <c r="S813" s="12">
        <f>((((I813/60)/60)/24)+DATE(1970,1,1))</f>
        <v>41465.702777777777</v>
      </c>
      <c r="T813" s="12">
        <f>((((J813/60)/60)/24)+DATE(1970,1,1))</f>
        <v>41443.643541666665</v>
      </c>
    </row>
    <row r="814" spans="1:20" ht="43.2" hidden="1" x14ac:dyDescent="0.3">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E814/D814</f>
        <v>1.5183333333333333</v>
      </c>
      <c r="P814" s="8">
        <f>E814/L814</f>
        <v>27.606060606060606</v>
      </c>
      <c r="Q814" t="s">
        <v>8325</v>
      </c>
      <c r="R814" t="s">
        <v>8326</v>
      </c>
      <c r="S814" s="12">
        <f>((((I814/60)/60)/24)+DATE(1970,1,1))</f>
        <v>41334.581944444442</v>
      </c>
      <c r="T814" s="12">
        <f>((((J814/60)/60)/24)+DATE(1970,1,1))</f>
        <v>41282.017962962964</v>
      </c>
    </row>
    <row r="815" spans="1:20" ht="28.8" hidden="1" x14ac:dyDescent="0.3">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E815/D815</f>
        <v>1.59996</v>
      </c>
      <c r="P815" s="8">
        <f>E815/L815</f>
        <v>24.999375000000001</v>
      </c>
      <c r="Q815" t="s">
        <v>8325</v>
      </c>
      <c r="R815" t="s">
        <v>8326</v>
      </c>
      <c r="S815" s="12">
        <f>((((I815/60)/60)/24)+DATE(1970,1,1))</f>
        <v>41110.960243055553</v>
      </c>
      <c r="T815" s="12">
        <f>((((J815/60)/60)/24)+DATE(1970,1,1))</f>
        <v>41080.960243055553</v>
      </c>
    </row>
    <row r="816" spans="1:20" ht="43.2" hidden="1" x14ac:dyDescent="0.3">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E816/D816</f>
        <v>1.2729999999999999</v>
      </c>
      <c r="P816" s="8">
        <f>E816/L816</f>
        <v>45.464285714285715</v>
      </c>
      <c r="Q816" t="s">
        <v>8325</v>
      </c>
      <c r="R816" t="s">
        <v>8326</v>
      </c>
      <c r="S816" s="12">
        <f>((((I816/60)/60)/24)+DATE(1970,1,1))</f>
        <v>40694.75277777778</v>
      </c>
      <c r="T816" s="12">
        <f>((((J816/60)/60)/24)+DATE(1970,1,1))</f>
        <v>40679.743067129632</v>
      </c>
    </row>
    <row r="817" spans="1:20" ht="28.8" hidden="1" x14ac:dyDescent="0.3">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E817/D817</f>
        <v>1.07</v>
      </c>
      <c r="P817" s="8">
        <f>E817/L817</f>
        <v>99.534883720930239</v>
      </c>
      <c r="Q817" t="s">
        <v>8325</v>
      </c>
      <c r="R817" t="s">
        <v>8326</v>
      </c>
      <c r="S817" s="12">
        <f>((((I817/60)/60)/24)+DATE(1970,1,1))</f>
        <v>41944.917858796296</v>
      </c>
      <c r="T817" s="12">
        <f>((((J817/60)/60)/24)+DATE(1970,1,1))</f>
        <v>41914.917858796296</v>
      </c>
    </row>
    <row r="818" spans="1:20" ht="28.8" hidden="1" x14ac:dyDescent="0.3">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E818/D818</f>
        <v>1.1512214285714286</v>
      </c>
      <c r="P818" s="8">
        <f>E818/L818</f>
        <v>39.31</v>
      </c>
      <c r="Q818" t="s">
        <v>8325</v>
      </c>
      <c r="R818" t="s">
        <v>8326</v>
      </c>
      <c r="S818" s="12">
        <f>((((I818/60)/60)/24)+DATE(1970,1,1))</f>
        <v>41373.270833333336</v>
      </c>
      <c r="T818" s="12">
        <f>((((J818/60)/60)/24)+DATE(1970,1,1))</f>
        <v>41341.870868055557</v>
      </c>
    </row>
    <row r="819" spans="1:20" ht="43.2" hidden="1" x14ac:dyDescent="0.3">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E819/D819</f>
        <v>1.3711066666666665</v>
      </c>
      <c r="P819" s="8">
        <f>E819/L819</f>
        <v>89.419999999999987</v>
      </c>
      <c r="Q819" t="s">
        <v>8325</v>
      </c>
      <c r="R819" t="s">
        <v>8326</v>
      </c>
      <c r="S819" s="12">
        <f>((((I819/60)/60)/24)+DATE(1970,1,1))</f>
        <v>40979.207638888889</v>
      </c>
      <c r="T819" s="12">
        <f>((((J819/60)/60)/24)+DATE(1970,1,1))</f>
        <v>40925.599664351852</v>
      </c>
    </row>
    <row r="820" spans="1:20" ht="43.2" hidden="1" x14ac:dyDescent="0.3">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E820/D820</f>
        <v>1.5571428571428572</v>
      </c>
      <c r="P820" s="8">
        <f>E820/L820</f>
        <v>28.684210526315791</v>
      </c>
      <c r="Q820" t="s">
        <v>8325</v>
      </c>
      <c r="R820" t="s">
        <v>8326</v>
      </c>
      <c r="S820" s="12">
        <f>((((I820/60)/60)/24)+DATE(1970,1,1))</f>
        <v>41128.709027777775</v>
      </c>
      <c r="T820" s="12">
        <f>((((J820/60)/60)/24)+DATE(1970,1,1))</f>
        <v>41120.882881944446</v>
      </c>
    </row>
    <row r="821" spans="1:20" ht="28.8" hidden="1" x14ac:dyDescent="0.3">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E821/D821</f>
        <v>1.0874999999999999</v>
      </c>
      <c r="P821" s="8">
        <f>E821/L821</f>
        <v>31.071428571428573</v>
      </c>
      <c r="Q821" t="s">
        <v>8325</v>
      </c>
      <c r="R821" t="s">
        <v>8326</v>
      </c>
      <c r="S821" s="12">
        <f>((((I821/60)/60)/24)+DATE(1970,1,1))</f>
        <v>41629.197222222225</v>
      </c>
      <c r="T821" s="12">
        <f>((((J821/60)/60)/24)+DATE(1970,1,1))</f>
        <v>41619.998310185183</v>
      </c>
    </row>
    <row r="822" spans="1:20" ht="43.2" hidden="1" x14ac:dyDescent="0.3">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E822/D822</f>
        <v>1.3405</v>
      </c>
      <c r="P822" s="8">
        <f>E822/L822</f>
        <v>70.55263157894737</v>
      </c>
      <c r="Q822" t="s">
        <v>8325</v>
      </c>
      <c r="R822" t="s">
        <v>8326</v>
      </c>
      <c r="S822" s="12">
        <f>((((I822/60)/60)/24)+DATE(1970,1,1))</f>
        <v>41799.208333333336</v>
      </c>
      <c r="T822" s="12">
        <f>((((J822/60)/60)/24)+DATE(1970,1,1))</f>
        <v>41768.841921296298</v>
      </c>
    </row>
    <row r="823" spans="1:20" ht="43.2" hidden="1" x14ac:dyDescent="0.3">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E823/D823</f>
        <v>1</v>
      </c>
      <c r="P823" s="8">
        <f>E823/L823</f>
        <v>224.12820512820514</v>
      </c>
      <c r="Q823" t="s">
        <v>8325</v>
      </c>
      <c r="R823" t="s">
        <v>8326</v>
      </c>
      <c r="S823" s="12">
        <f>((((I823/60)/60)/24)+DATE(1970,1,1))</f>
        <v>42128.167361111111</v>
      </c>
      <c r="T823" s="12">
        <f>((((J823/60)/60)/24)+DATE(1970,1,1))</f>
        <v>42093.922048611115</v>
      </c>
    </row>
    <row r="824" spans="1:20" ht="43.2" hidden="1" x14ac:dyDescent="0.3">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E824/D824</f>
        <v>1.1916666666666667</v>
      </c>
      <c r="P824" s="8">
        <f>E824/L824</f>
        <v>51.811594202898547</v>
      </c>
      <c r="Q824" t="s">
        <v>8325</v>
      </c>
      <c r="R824" t="s">
        <v>8326</v>
      </c>
      <c r="S824" s="12">
        <f>((((I824/60)/60)/24)+DATE(1970,1,1))</f>
        <v>41187.947337962964</v>
      </c>
      <c r="T824" s="12">
        <f>((((J824/60)/60)/24)+DATE(1970,1,1))</f>
        <v>41157.947337962964</v>
      </c>
    </row>
    <row r="825" spans="1:20" ht="43.2" hidden="1" x14ac:dyDescent="0.3">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E825/D825</f>
        <v>1.7949999999999999</v>
      </c>
      <c r="P825" s="8">
        <f>E825/L825</f>
        <v>43.515151515151516</v>
      </c>
      <c r="Q825" t="s">
        <v>8325</v>
      </c>
      <c r="R825" t="s">
        <v>8326</v>
      </c>
      <c r="S825" s="12">
        <f>((((I825/60)/60)/24)+DATE(1970,1,1))</f>
        <v>42085.931157407409</v>
      </c>
      <c r="T825" s="12">
        <f>((((J825/60)/60)/24)+DATE(1970,1,1))</f>
        <v>42055.972824074073</v>
      </c>
    </row>
    <row r="826" spans="1:20" ht="57.6" hidden="1" x14ac:dyDescent="0.3">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E826/D826</f>
        <v>1.3438124999999999</v>
      </c>
      <c r="P826" s="8">
        <f>E826/L826</f>
        <v>39.816666666666663</v>
      </c>
      <c r="Q826" t="s">
        <v>8325</v>
      </c>
      <c r="R826" t="s">
        <v>8326</v>
      </c>
      <c r="S826" s="12">
        <f>((((I826/60)/60)/24)+DATE(1970,1,1))</f>
        <v>40286.290972222225</v>
      </c>
      <c r="T826" s="12">
        <f>((((J826/60)/60)/24)+DATE(1970,1,1))</f>
        <v>40250.242106481484</v>
      </c>
    </row>
    <row r="827" spans="1:20" ht="28.8" hidden="1" x14ac:dyDescent="0.3">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E827/D827</f>
        <v>1.0043200000000001</v>
      </c>
      <c r="P827" s="8">
        <f>E827/L827</f>
        <v>126.8080808080808</v>
      </c>
      <c r="Q827" t="s">
        <v>8325</v>
      </c>
      <c r="R827" t="s">
        <v>8326</v>
      </c>
      <c r="S827" s="12">
        <f>((((I827/60)/60)/24)+DATE(1970,1,1))</f>
        <v>41211.306527777779</v>
      </c>
      <c r="T827" s="12">
        <f>((((J827/60)/60)/24)+DATE(1970,1,1))</f>
        <v>41186.306527777779</v>
      </c>
    </row>
    <row r="828" spans="1:20" ht="43.2" hidden="1" x14ac:dyDescent="0.3">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E828/D828</f>
        <v>1.0145454545454546</v>
      </c>
      <c r="P828" s="8">
        <f>E828/L828</f>
        <v>113.87755102040816</v>
      </c>
      <c r="Q828" t="s">
        <v>8325</v>
      </c>
      <c r="R828" t="s">
        <v>8326</v>
      </c>
      <c r="S828" s="12">
        <f>((((I828/60)/60)/24)+DATE(1970,1,1))</f>
        <v>40993.996874999997</v>
      </c>
      <c r="T828" s="12">
        <f>((((J828/60)/60)/24)+DATE(1970,1,1))</f>
        <v>40973.038541666669</v>
      </c>
    </row>
    <row r="829" spans="1:20" ht="57.6" hidden="1" x14ac:dyDescent="0.3">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E829/D829</f>
        <v>1.0333333333333334</v>
      </c>
      <c r="P829" s="8">
        <f>E829/L829</f>
        <v>28.181818181818183</v>
      </c>
      <c r="Q829" t="s">
        <v>8325</v>
      </c>
      <c r="R829" t="s">
        <v>8326</v>
      </c>
      <c r="S829" s="12">
        <f>((((I829/60)/60)/24)+DATE(1970,1,1))</f>
        <v>40953.825694444444</v>
      </c>
      <c r="T829" s="12">
        <f>((((J829/60)/60)/24)+DATE(1970,1,1))</f>
        <v>40927.473460648151</v>
      </c>
    </row>
    <row r="830" spans="1:20" ht="57.6" hidden="1" x14ac:dyDescent="0.3">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E830/D830</f>
        <v>1.07</v>
      </c>
      <c r="P830" s="8">
        <f>E830/L830</f>
        <v>36.60526315789474</v>
      </c>
      <c r="Q830" t="s">
        <v>8325</v>
      </c>
      <c r="R830" t="s">
        <v>8326</v>
      </c>
      <c r="S830" s="12">
        <f>((((I830/60)/60)/24)+DATE(1970,1,1))</f>
        <v>41085.683333333334</v>
      </c>
      <c r="T830" s="12">
        <f>((((J830/60)/60)/24)+DATE(1970,1,1))</f>
        <v>41073.050717592596</v>
      </c>
    </row>
    <row r="831" spans="1:20" ht="57.6" x14ac:dyDescent="0.3">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E831/D831</f>
        <v>1.04</v>
      </c>
      <c r="P831" s="8">
        <f>E831/L831</f>
        <v>32.5</v>
      </c>
      <c r="Q831" t="s">
        <v>8325</v>
      </c>
      <c r="R831" t="s">
        <v>8326</v>
      </c>
      <c r="S831" s="12">
        <f>((((I831/60)/60)/24)+DATE(1970,1,1))</f>
        <v>42564.801388888889</v>
      </c>
      <c r="T831" s="12">
        <f>((((J831/60)/60)/24)+DATE(1970,1,1))</f>
        <v>42504.801388888889</v>
      </c>
    </row>
    <row r="832" spans="1:20" ht="43.2" hidden="1" x14ac:dyDescent="0.3">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E832/D832</f>
        <v>1.0783333333333334</v>
      </c>
      <c r="P832" s="8">
        <f>E832/L832</f>
        <v>60.65625</v>
      </c>
      <c r="Q832" t="s">
        <v>8325</v>
      </c>
      <c r="R832" t="s">
        <v>8326</v>
      </c>
      <c r="S832" s="12">
        <f>((((I832/60)/60)/24)+DATE(1970,1,1))</f>
        <v>41355.484085648146</v>
      </c>
      <c r="T832" s="12">
        <f>((((J832/60)/60)/24)+DATE(1970,1,1))</f>
        <v>41325.525752314818</v>
      </c>
    </row>
    <row r="833" spans="1:20" ht="28.8" hidden="1" x14ac:dyDescent="0.3">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E833/D833</f>
        <v>2.3333333333333335</v>
      </c>
      <c r="P833" s="8">
        <f>E833/L833</f>
        <v>175</v>
      </c>
      <c r="Q833" t="s">
        <v>8325</v>
      </c>
      <c r="R833" t="s">
        <v>8326</v>
      </c>
      <c r="S833" s="12">
        <f>((((I833/60)/60)/24)+DATE(1970,1,1))</f>
        <v>41026.646921296298</v>
      </c>
      <c r="T833" s="12">
        <f>((((J833/60)/60)/24)+DATE(1970,1,1))</f>
        <v>40996.646921296298</v>
      </c>
    </row>
    <row r="834" spans="1:20" ht="43.2" hidden="1"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E834/D834</f>
        <v>1.0060706666666666</v>
      </c>
      <c r="P834" s="8">
        <f>E834/L834</f>
        <v>97.993896103896105</v>
      </c>
      <c r="Q834" t="s">
        <v>8325</v>
      </c>
      <c r="R834" t="s">
        <v>8326</v>
      </c>
      <c r="S834" s="12">
        <f>((((I834/60)/60)/24)+DATE(1970,1,1))</f>
        <v>40929.342361111114</v>
      </c>
      <c r="T834" s="12">
        <f>((((J834/60)/60)/24)+DATE(1970,1,1))</f>
        <v>40869.675173611111</v>
      </c>
    </row>
    <row r="835" spans="1:20" hidden="1" x14ac:dyDescent="0.3">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E835/D835</f>
        <v>1.0166666666666666</v>
      </c>
      <c r="P835" s="8">
        <f>E835/L835</f>
        <v>148.78048780487805</v>
      </c>
      <c r="Q835" t="s">
        <v>8325</v>
      </c>
      <c r="R835" t="s">
        <v>8326</v>
      </c>
      <c r="S835" s="12">
        <f>((((I835/60)/60)/24)+DATE(1970,1,1))</f>
        <v>41748.878182870372</v>
      </c>
      <c r="T835" s="12">
        <f>((((J835/60)/60)/24)+DATE(1970,1,1))</f>
        <v>41718.878182870372</v>
      </c>
    </row>
    <row r="836" spans="1:20" ht="57.6" hidden="1" x14ac:dyDescent="0.3">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E836/D836</f>
        <v>1.3101818181818181</v>
      </c>
      <c r="P836" s="8">
        <f>E836/L836</f>
        <v>96.08</v>
      </c>
      <c r="Q836" t="s">
        <v>8325</v>
      </c>
      <c r="R836" t="s">
        <v>8326</v>
      </c>
      <c r="S836" s="12">
        <f>((((I836/60)/60)/24)+DATE(1970,1,1))</f>
        <v>41456.165972222225</v>
      </c>
      <c r="T836" s="12">
        <f>((((J836/60)/60)/24)+DATE(1970,1,1))</f>
        <v>41422.822824074072</v>
      </c>
    </row>
    <row r="837" spans="1:20" ht="43.2" hidden="1" x14ac:dyDescent="0.3">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E837/D837</f>
        <v>1.1725000000000001</v>
      </c>
      <c r="P837" s="8">
        <f>E837/L837</f>
        <v>58.625</v>
      </c>
      <c r="Q837" t="s">
        <v>8325</v>
      </c>
      <c r="R837" t="s">
        <v>8326</v>
      </c>
      <c r="S837" s="12">
        <f>((((I837/60)/60)/24)+DATE(1970,1,1))</f>
        <v>41048.125</v>
      </c>
      <c r="T837" s="12">
        <f>((((J837/60)/60)/24)+DATE(1970,1,1))</f>
        <v>41005.45784722222</v>
      </c>
    </row>
    <row r="838" spans="1:20" hidden="1"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E838/D838</f>
        <v>1.009304</v>
      </c>
      <c r="P838" s="8">
        <f>E838/L838</f>
        <v>109.70695652173914</v>
      </c>
      <c r="Q838" t="s">
        <v>8325</v>
      </c>
      <c r="R838" t="s">
        <v>8326</v>
      </c>
      <c r="S838" s="12">
        <f>((((I838/60)/60)/24)+DATE(1970,1,1))</f>
        <v>41554.056921296295</v>
      </c>
      <c r="T838" s="12">
        <f>((((J838/60)/60)/24)+DATE(1970,1,1))</f>
        <v>41524.056921296295</v>
      </c>
    </row>
    <row r="839" spans="1:20" ht="43.2" hidden="1" x14ac:dyDescent="0.3">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E839/D839</f>
        <v>1.218</v>
      </c>
      <c r="P839" s="8">
        <f>E839/L839</f>
        <v>49.112903225806448</v>
      </c>
      <c r="Q839" t="s">
        <v>8325</v>
      </c>
      <c r="R839" t="s">
        <v>8326</v>
      </c>
      <c r="S839" s="12">
        <f>((((I839/60)/60)/24)+DATE(1970,1,1))</f>
        <v>41760.998402777775</v>
      </c>
      <c r="T839" s="12">
        <f>((((J839/60)/60)/24)+DATE(1970,1,1))</f>
        <v>41730.998402777775</v>
      </c>
    </row>
    <row r="840" spans="1:20" ht="43.2" hidden="1" x14ac:dyDescent="0.3">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E840/D840</f>
        <v>1.454</v>
      </c>
      <c r="P840" s="8">
        <f>E840/L840</f>
        <v>47.672131147540981</v>
      </c>
      <c r="Q840" t="s">
        <v>8325</v>
      </c>
      <c r="R840" t="s">
        <v>8326</v>
      </c>
      <c r="S840" s="12">
        <f>((((I840/60)/60)/24)+DATE(1970,1,1))</f>
        <v>40925.897974537038</v>
      </c>
      <c r="T840" s="12">
        <f>((((J840/60)/60)/24)+DATE(1970,1,1))</f>
        <v>40895.897974537038</v>
      </c>
    </row>
    <row r="841" spans="1:20" ht="43.2" hidden="1" x14ac:dyDescent="0.3">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E841/D841</f>
        <v>1.166166</v>
      </c>
      <c r="P841" s="8">
        <f>E841/L841</f>
        <v>60.737812499999997</v>
      </c>
      <c r="Q841" t="s">
        <v>8325</v>
      </c>
      <c r="R841" t="s">
        <v>8326</v>
      </c>
      <c r="S841" s="12">
        <f>((((I841/60)/60)/24)+DATE(1970,1,1))</f>
        <v>41174.763379629629</v>
      </c>
      <c r="T841" s="12">
        <f>((((J841/60)/60)/24)+DATE(1970,1,1))</f>
        <v>41144.763379629629</v>
      </c>
    </row>
    <row r="842" spans="1:20" ht="43.2" hidden="1"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E842/D842</f>
        <v>1.2041660000000001</v>
      </c>
      <c r="P842" s="8">
        <f>E842/L842</f>
        <v>63.37715789473684</v>
      </c>
      <c r="Q842" t="s">
        <v>8325</v>
      </c>
      <c r="R842" t="s">
        <v>8327</v>
      </c>
      <c r="S842" s="12">
        <f>((((I842/60)/60)/24)+DATE(1970,1,1))</f>
        <v>42637.226701388892</v>
      </c>
      <c r="T842" s="12">
        <f>((((J842/60)/60)/24)+DATE(1970,1,1))</f>
        <v>42607.226701388892</v>
      </c>
    </row>
    <row r="843" spans="1:20" ht="43.2" hidden="1" x14ac:dyDescent="0.3">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E843/D843</f>
        <v>1.0132000000000001</v>
      </c>
      <c r="P843" s="8">
        <f>E843/L843</f>
        <v>53.893617021276597</v>
      </c>
      <c r="Q843" t="s">
        <v>8325</v>
      </c>
      <c r="R843" t="s">
        <v>8327</v>
      </c>
      <c r="S843" s="12">
        <f>((((I843/60)/60)/24)+DATE(1970,1,1))</f>
        <v>41953.88035879629</v>
      </c>
      <c r="T843" s="12">
        <f>((((J843/60)/60)/24)+DATE(1970,1,1))</f>
        <v>41923.838692129626</v>
      </c>
    </row>
    <row r="844" spans="1:20" ht="43.2" hidden="1" x14ac:dyDescent="0.3">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E844/D844</f>
        <v>1.0431999999999999</v>
      </c>
      <c r="P844" s="8">
        <f>E844/L844</f>
        <v>66.871794871794876</v>
      </c>
      <c r="Q844" t="s">
        <v>8325</v>
      </c>
      <c r="R844" t="s">
        <v>8327</v>
      </c>
      <c r="S844" s="12">
        <f>((((I844/60)/60)/24)+DATE(1970,1,1))</f>
        <v>41561.165972222225</v>
      </c>
      <c r="T844" s="12">
        <f>((((J844/60)/60)/24)+DATE(1970,1,1))</f>
        <v>41526.592395833337</v>
      </c>
    </row>
    <row r="845" spans="1:20" ht="43.2" hidden="1" x14ac:dyDescent="0.3">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E845/D845</f>
        <v>2.6713333333333331</v>
      </c>
      <c r="P845" s="8">
        <f>E845/L845</f>
        <v>63.102362204724407</v>
      </c>
      <c r="Q845" t="s">
        <v>8325</v>
      </c>
      <c r="R845" t="s">
        <v>8327</v>
      </c>
      <c r="S845" s="12">
        <f>((((I845/60)/60)/24)+DATE(1970,1,1))</f>
        <v>42712.333333333328</v>
      </c>
      <c r="T845" s="12">
        <f>((((J845/60)/60)/24)+DATE(1970,1,1))</f>
        <v>42695.257870370369</v>
      </c>
    </row>
    <row r="846" spans="1:20" ht="57.6" hidden="1" x14ac:dyDescent="0.3">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E846/D846</f>
        <v>1.9413333333333334</v>
      </c>
      <c r="P846" s="8">
        <f>E846/L846</f>
        <v>36.628930817610062</v>
      </c>
      <c r="Q846" t="s">
        <v>8325</v>
      </c>
      <c r="R846" t="s">
        <v>8327</v>
      </c>
      <c r="S846" s="12">
        <f>((((I846/60)/60)/24)+DATE(1970,1,1))</f>
        <v>41944.207638888889</v>
      </c>
      <c r="T846" s="12">
        <f>((((J846/60)/60)/24)+DATE(1970,1,1))</f>
        <v>41905.684629629628</v>
      </c>
    </row>
    <row r="847" spans="1:20" ht="43.2" hidden="1" x14ac:dyDescent="0.3">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E847/D847</f>
        <v>1.203802</v>
      </c>
      <c r="P847" s="8">
        <f>E847/L847</f>
        <v>34.005706214689269</v>
      </c>
      <c r="Q847" t="s">
        <v>8325</v>
      </c>
      <c r="R847" t="s">
        <v>8327</v>
      </c>
      <c r="S847" s="12">
        <f>((((I847/60)/60)/24)+DATE(1970,1,1))</f>
        <v>42618.165972222225</v>
      </c>
      <c r="T847" s="12">
        <f>((((J847/60)/60)/24)+DATE(1970,1,1))</f>
        <v>42578.205972222218</v>
      </c>
    </row>
    <row r="848" spans="1:20" ht="43.2" x14ac:dyDescent="0.3">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E848/D848</f>
        <v>1.2200090909090908</v>
      </c>
      <c r="P848" s="8">
        <f>E848/L848</f>
        <v>28.553404255319148</v>
      </c>
      <c r="Q848" t="s">
        <v>8325</v>
      </c>
      <c r="R848" t="s">
        <v>8327</v>
      </c>
      <c r="S848" s="12">
        <f>((((I848/60)/60)/24)+DATE(1970,1,1))</f>
        <v>41708.583333333336</v>
      </c>
      <c r="T848" s="12">
        <f>((((J848/60)/60)/24)+DATE(1970,1,1))</f>
        <v>41694.391840277778</v>
      </c>
    </row>
    <row r="849" spans="1:20" ht="28.8" hidden="1" x14ac:dyDescent="0.3">
      <c r="A849">
        <v>847</v>
      </c>
      <c r="B849" s="3" t="s">
        <v>848</v>
      </c>
      <c r="C849" s="3" t="s">
        <v>4957</v>
      </c>
      <c r="D849">
        <v>10</v>
      </c>
      <c r="E849">
        <v>10</v>
      </c>
      <c r="F849" t="s">
        <v>8219</v>
      </c>
      <c r="G849" t="s">
        <v>8224</v>
      </c>
      <c r="H849" t="s">
        <v>8246</v>
      </c>
      <c r="I849">
        <v>1436555376</v>
      </c>
      <c r="J849">
        <v>1433963376</v>
      </c>
      <c r="K849" t="b">
        <v>0</v>
      </c>
      <c r="L849">
        <v>1</v>
      </c>
      <c r="M849" t="b">
        <v>1</v>
      </c>
      <c r="N849" t="s">
        <v>8277</v>
      </c>
      <c r="O849" s="6">
        <f>E849/D849</f>
        <v>1</v>
      </c>
      <c r="P849" s="8">
        <f>E849/L849</f>
        <v>10</v>
      </c>
      <c r="Q849" t="s">
        <v>8325</v>
      </c>
      <c r="R849" t="s">
        <v>8327</v>
      </c>
      <c r="S849" s="12">
        <f>((((I849/60)/60)/24)+DATE(1970,1,1))</f>
        <v>42195.79833333334</v>
      </c>
      <c r="T849" s="12">
        <f>((((J849/60)/60)/24)+DATE(1970,1,1))</f>
        <v>42165.79833333334</v>
      </c>
    </row>
    <row r="850" spans="1:20" ht="43.2" hidden="1" x14ac:dyDescent="0.3">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E850/D850</f>
        <v>1</v>
      </c>
      <c r="P850" s="8">
        <f>E850/L850</f>
        <v>18.75</v>
      </c>
      <c r="Q850" t="s">
        <v>8325</v>
      </c>
      <c r="R850" t="s">
        <v>8327</v>
      </c>
      <c r="S850" s="12">
        <f>((((I850/60)/60)/24)+DATE(1970,1,1))</f>
        <v>42108.792048611111</v>
      </c>
      <c r="T850" s="12">
        <f>((((J850/60)/60)/24)+DATE(1970,1,1))</f>
        <v>42078.792048611111</v>
      </c>
    </row>
    <row r="851" spans="1:20" ht="57.6" hidden="1" x14ac:dyDescent="0.3">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E851/D851</f>
        <v>1.1990000000000001</v>
      </c>
      <c r="P851" s="8">
        <f>E851/L851</f>
        <v>41.704347826086959</v>
      </c>
      <c r="Q851" t="s">
        <v>8325</v>
      </c>
      <c r="R851" t="s">
        <v>8327</v>
      </c>
      <c r="S851" s="12">
        <f>((((I851/60)/60)/24)+DATE(1970,1,1))</f>
        <v>42079.107222222221</v>
      </c>
      <c r="T851" s="12">
        <f>((((J851/60)/60)/24)+DATE(1970,1,1))</f>
        <v>42051.148888888885</v>
      </c>
    </row>
    <row r="852" spans="1:20" ht="43.2" hidden="1" x14ac:dyDescent="0.3">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E852/D852</f>
        <v>1.55175</v>
      </c>
      <c r="P852" s="8">
        <f>E852/L852</f>
        <v>46.669172932330824</v>
      </c>
      <c r="Q852" t="s">
        <v>8325</v>
      </c>
      <c r="R852" t="s">
        <v>8327</v>
      </c>
      <c r="S852" s="12">
        <f>((((I852/60)/60)/24)+DATE(1970,1,1))</f>
        <v>42485.207638888889</v>
      </c>
      <c r="T852" s="12">
        <f>((((J852/60)/60)/24)+DATE(1970,1,1))</f>
        <v>42452.827743055561</v>
      </c>
    </row>
    <row r="853" spans="1:20" ht="43.2" hidden="1" x14ac:dyDescent="0.3">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E853/D853</f>
        <v>1.3045</v>
      </c>
      <c r="P853" s="8">
        <f>E853/L853</f>
        <v>37.271428571428572</v>
      </c>
      <c r="Q853" t="s">
        <v>8325</v>
      </c>
      <c r="R853" t="s">
        <v>8327</v>
      </c>
      <c r="S853" s="12">
        <f>((((I853/60)/60)/24)+DATE(1970,1,1))</f>
        <v>42582.822916666672</v>
      </c>
      <c r="T853" s="12">
        <f>((((J853/60)/60)/24)+DATE(1970,1,1))</f>
        <v>42522.880243055552</v>
      </c>
    </row>
    <row r="854" spans="1:20" ht="28.8" hidden="1" x14ac:dyDescent="0.3">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E854/D854</f>
        <v>1.0497142857142858</v>
      </c>
      <c r="P854" s="8">
        <f>E854/L854</f>
        <v>59.258064516129032</v>
      </c>
      <c r="Q854" t="s">
        <v>8325</v>
      </c>
      <c r="R854" t="s">
        <v>8327</v>
      </c>
      <c r="S854" s="12">
        <f>((((I854/60)/60)/24)+DATE(1970,1,1))</f>
        <v>42667.875</v>
      </c>
      <c r="T854" s="12">
        <f>((((J854/60)/60)/24)+DATE(1970,1,1))</f>
        <v>42656.805497685185</v>
      </c>
    </row>
    <row r="855" spans="1:20" ht="43.2" hidden="1" x14ac:dyDescent="0.3">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E855/D855</f>
        <v>1</v>
      </c>
      <c r="P855" s="8">
        <f>E855/L855</f>
        <v>30</v>
      </c>
      <c r="Q855" t="s">
        <v>8325</v>
      </c>
      <c r="R855" t="s">
        <v>8327</v>
      </c>
      <c r="S855" s="12">
        <f>((((I855/60)/60)/24)+DATE(1970,1,1))</f>
        <v>42051.832280092596</v>
      </c>
      <c r="T855" s="12">
        <f>((((J855/60)/60)/24)+DATE(1970,1,1))</f>
        <v>42021.832280092596</v>
      </c>
    </row>
    <row r="856" spans="1:20" ht="43.2" hidden="1"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E856/D856</f>
        <v>1.1822050359712231</v>
      </c>
      <c r="P856" s="8">
        <f>E856/L856</f>
        <v>65.8623246492986</v>
      </c>
      <c r="Q856" t="s">
        <v>8325</v>
      </c>
      <c r="R856" t="s">
        <v>8327</v>
      </c>
      <c r="S856" s="12">
        <f>((((I856/60)/60)/24)+DATE(1970,1,1))</f>
        <v>42732.212337962963</v>
      </c>
      <c r="T856" s="12">
        <f>((((J856/60)/60)/24)+DATE(1970,1,1))</f>
        <v>42702.212337962963</v>
      </c>
    </row>
    <row r="857" spans="1:20" ht="28.8" hidden="1" x14ac:dyDescent="0.3">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E857/D857</f>
        <v>1.0344827586206897</v>
      </c>
      <c r="P857" s="8">
        <f>E857/L857</f>
        <v>31.914893617021278</v>
      </c>
      <c r="Q857" t="s">
        <v>8325</v>
      </c>
      <c r="R857" t="s">
        <v>8327</v>
      </c>
      <c r="S857" s="12">
        <f>((((I857/60)/60)/24)+DATE(1970,1,1))</f>
        <v>42575.125196759262</v>
      </c>
      <c r="T857" s="12">
        <f>((((J857/60)/60)/24)+DATE(1970,1,1))</f>
        <v>42545.125196759262</v>
      </c>
    </row>
    <row r="858" spans="1:20" ht="57.6" hidden="1" x14ac:dyDescent="0.3">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E858/D858</f>
        <v>2.1800000000000002</v>
      </c>
      <c r="P858" s="8">
        <f>E858/L858</f>
        <v>19.464285714285715</v>
      </c>
      <c r="Q858" t="s">
        <v>8325</v>
      </c>
      <c r="R858" t="s">
        <v>8327</v>
      </c>
      <c r="S858" s="12">
        <f>((((I858/60)/60)/24)+DATE(1970,1,1))</f>
        <v>42668.791666666672</v>
      </c>
      <c r="T858" s="12">
        <f>((((J858/60)/60)/24)+DATE(1970,1,1))</f>
        <v>42609.311990740738</v>
      </c>
    </row>
    <row r="859" spans="1:20" ht="43.2" hidden="1" x14ac:dyDescent="0.3">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E859/D859</f>
        <v>1</v>
      </c>
      <c r="P859" s="8">
        <f>E859/L859</f>
        <v>50</v>
      </c>
      <c r="Q859" t="s">
        <v>8325</v>
      </c>
      <c r="R859" t="s">
        <v>8327</v>
      </c>
      <c r="S859" s="12">
        <f>((((I859/60)/60)/24)+DATE(1970,1,1))</f>
        <v>42333.623043981483</v>
      </c>
      <c r="T859" s="12">
        <f>((((J859/60)/60)/24)+DATE(1970,1,1))</f>
        <v>42291.581377314811</v>
      </c>
    </row>
    <row r="860" spans="1:20" ht="43.2" x14ac:dyDescent="0.3">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E860/D860</f>
        <v>1.4400583333333332</v>
      </c>
      <c r="P860" s="8">
        <f>E860/L860</f>
        <v>22.737763157894737</v>
      </c>
      <c r="Q860" t="s">
        <v>8325</v>
      </c>
      <c r="R860" t="s">
        <v>8327</v>
      </c>
      <c r="S860" s="12">
        <f>((((I860/60)/60)/24)+DATE(1970,1,1))</f>
        <v>42109.957638888889</v>
      </c>
      <c r="T860" s="12">
        <f>((((J860/60)/60)/24)+DATE(1970,1,1))</f>
        <v>42079.745578703703</v>
      </c>
    </row>
    <row r="861" spans="1:20" ht="43.2" hidden="1" x14ac:dyDescent="0.3">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E861/D861</f>
        <v>1.0467500000000001</v>
      </c>
      <c r="P861" s="8">
        <f>E861/L861</f>
        <v>42.724489795918366</v>
      </c>
      <c r="Q861" t="s">
        <v>8325</v>
      </c>
      <c r="R861" t="s">
        <v>8327</v>
      </c>
      <c r="S861" s="12">
        <f>((((I861/60)/60)/24)+DATE(1970,1,1))</f>
        <v>42159</v>
      </c>
      <c r="T861" s="12">
        <f>((((J861/60)/60)/24)+DATE(1970,1,1))</f>
        <v>42128.820231481484</v>
      </c>
    </row>
    <row r="862" spans="1:20" ht="43.2" hidden="1" x14ac:dyDescent="0.3">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E862/D862</f>
        <v>0.18142857142857144</v>
      </c>
      <c r="P862" s="8">
        <f>E862/L862</f>
        <v>52.916666666666664</v>
      </c>
      <c r="Q862" t="s">
        <v>8325</v>
      </c>
      <c r="R862" t="s">
        <v>8328</v>
      </c>
      <c r="S862" s="12">
        <f>((((I862/60)/60)/24)+DATE(1970,1,1))</f>
        <v>41600.524456018517</v>
      </c>
      <c r="T862" s="12">
        <f>((((J862/60)/60)/24)+DATE(1970,1,1))</f>
        <v>41570.482789351852</v>
      </c>
    </row>
    <row r="863" spans="1:20" ht="43.2" hidden="1" x14ac:dyDescent="0.3">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E863/D863</f>
        <v>2.2444444444444444E-2</v>
      </c>
      <c r="P863" s="8">
        <f>E863/L863</f>
        <v>50.5</v>
      </c>
      <c r="Q863" t="s">
        <v>8325</v>
      </c>
      <c r="R863" t="s">
        <v>8328</v>
      </c>
      <c r="S863" s="12">
        <f>((((I863/60)/60)/24)+DATE(1970,1,1))</f>
        <v>42629.965324074074</v>
      </c>
      <c r="T863" s="12">
        <f>((((J863/60)/60)/24)+DATE(1970,1,1))</f>
        <v>42599.965324074074</v>
      </c>
    </row>
    <row r="864" spans="1:20" ht="43.2" x14ac:dyDescent="0.3">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E864/D864</f>
        <v>3.3999999999999998E-3</v>
      </c>
      <c r="P864" s="8">
        <f>E864/L864</f>
        <v>42.5</v>
      </c>
      <c r="Q864" t="s">
        <v>8325</v>
      </c>
      <c r="R864" t="s">
        <v>8328</v>
      </c>
      <c r="S864" s="12">
        <f>((((I864/60)/60)/24)+DATE(1970,1,1))</f>
        <v>41589.596620370372</v>
      </c>
      <c r="T864" s="12">
        <f>((((J864/60)/60)/24)+DATE(1970,1,1))</f>
        <v>41559.5549537037</v>
      </c>
    </row>
    <row r="865" spans="1:20" ht="43.2" hidden="1" x14ac:dyDescent="0.3">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E865/D865</f>
        <v>4.4999999999999998E-2</v>
      </c>
      <c r="P865" s="8">
        <f>E865/L865</f>
        <v>18</v>
      </c>
      <c r="Q865" t="s">
        <v>8325</v>
      </c>
      <c r="R865" t="s">
        <v>8328</v>
      </c>
      <c r="S865" s="12">
        <f>((((I865/60)/60)/24)+DATE(1970,1,1))</f>
        <v>40951.117662037039</v>
      </c>
      <c r="T865" s="12">
        <f>((((J865/60)/60)/24)+DATE(1970,1,1))</f>
        <v>40921.117662037039</v>
      </c>
    </row>
    <row r="866" spans="1:20" ht="43.2" hidden="1" x14ac:dyDescent="0.3">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E866/D866</f>
        <v>0.41538461538461541</v>
      </c>
      <c r="P866" s="8">
        <f>E866/L866</f>
        <v>34.177215189873415</v>
      </c>
      <c r="Q866" t="s">
        <v>8325</v>
      </c>
      <c r="R866" t="s">
        <v>8328</v>
      </c>
      <c r="S866" s="12">
        <f>((((I866/60)/60)/24)+DATE(1970,1,1))</f>
        <v>41563.415972222225</v>
      </c>
      <c r="T866" s="12">
        <f>((((J866/60)/60)/24)+DATE(1970,1,1))</f>
        <v>41541.106921296298</v>
      </c>
    </row>
    <row r="867" spans="1:20" ht="43.2" hidden="1" x14ac:dyDescent="0.3">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E867/D867</f>
        <v>2.0454545454545454E-2</v>
      </c>
      <c r="P867" s="8">
        <f>E867/L867</f>
        <v>22.5</v>
      </c>
      <c r="Q867" t="s">
        <v>8325</v>
      </c>
      <c r="R867" t="s">
        <v>8328</v>
      </c>
      <c r="S867" s="12">
        <f>((((I867/60)/60)/24)+DATE(1970,1,1))</f>
        <v>41290.77311342593</v>
      </c>
      <c r="T867" s="12">
        <f>((((J867/60)/60)/24)+DATE(1970,1,1))</f>
        <v>41230.77311342593</v>
      </c>
    </row>
    <row r="868" spans="1:20" ht="43.2" hidden="1" x14ac:dyDescent="0.3">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E868/D868</f>
        <v>0.18285714285714286</v>
      </c>
      <c r="P868" s="8">
        <f>E868/L868</f>
        <v>58.18181818181818</v>
      </c>
      <c r="Q868" t="s">
        <v>8325</v>
      </c>
      <c r="R868" t="s">
        <v>8328</v>
      </c>
      <c r="S868" s="12">
        <f>((((I868/60)/60)/24)+DATE(1970,1,1))</f>
        <v>42063.631944444445</v>
      </c>
      <c r="T868" s="12">
        <f>((((J868/60)/60)/24)+DATE(1970,1,1))</f>
        <v>42025.637939814813</v>
      </c>
    </row>
    <row r="869" spans="1:20" ht="43.2" hidden="1" x14ac:dyDescent="0.3">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E869/D869</f>
        <v>0.2402</v>
      </c>
      <c r="P869" s="8">
        <f>E869/L869</f>
        <v>109.18181818181819</v>
      </c>
      <c r="Q869" t="s">
        <v>8325</v>
      </c>
      <c r="R869" t="s">
        <v>8328</v>
      </c>
      <c r="S869" s="12">
        <f>((((I869/60)/60)/24)+DATE(1970,1,1))</f>
        <v>40148.207638888889</v>
      </c>
      <c r="T869" s="12">
        <f>((((J869/60)/60)/24)+DATE(1970,1,1))</f>
        <v>40088.105393518519</v>
      </c>
    </row>
    <row r="870" spans="1:20" ht="57.6" hidden="1" x14ac:dyDescent="0.3">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E870/D870</f>
        <v>1.1111111111111111E-3</v>
      </c>
      <c r="P870" s="8">
        <f>E870/L870</f>
        <v>50</v>
      </c>
      <c r="Q870" t="s">
        <v>8325</v>
      </c>
      <c r="R870" t="s">
        <v>8328</v>
      </c>
      <c r="S870" s="12">
        <f>((((I870/60)/60)/24)+DATE(1970,1,1))</f>
        <v>41646.027754629627</v>
      </c>
      <c r="T870" s="12">
        <f>((((J870/60)/60)/24)+DATE(1970,1,1))</f>
        <v>41616.027754629627</v>
      </c>
    </row>
    <row r="871" spans="1:20" ht="57.6" hidden="1" x14ac:dyDescent="0.3">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E871/D871</f>
        <v>0.11818181818181818</v>
      </c>
      <c r="P871" s="8">
        <f>E871/L871</f>
        <v>346.66666666666669</v>
      </c>
      <c r="Q871" t="s">
        <v>8325</v>
      </c>
      <c r="R871" t="s">
        <v>8328</v>
      </c>
      <c r="S871" s="12">
        <f>((((I871/60)/60)/24)+DATE(1970,1,1))</f>
        <v>41372.803900462961</v>
      </c>
      <c r="T871" s="12">
        <f>((((J871/60)/60)/24)+DATE(1970,1,1))</f>
        <v>41342.845567129632</v>
      </c>
    </row>
    <row r="872" spans="1:20" ht="43.2" x14ac:dyDescent="0.3">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E872/D872</f>
        <v>3.0999999999999999E-3</v>
      </c>
      <c r="P872" s="8">
        <f>E872/L872</f>
        <v>12.4</v>
      </c>
      <c r="Q872" t="s">
        <v>8325</v>
      </c>
      <c r="R872" t="s">
        <v>8328</v>
      </c>
      <c r="S872" s="12">
        <f>((((I872/60)/60)/24)+DATE(1970,1,1))</f>
        <v>41518.022256944445</v>
      </c>
      <c r="T872" s="12">
        <f>((((J872/60)/60)/24)+DATE(1970,1,1))</f>
        <v>41488.022256944445</v>
      </c>
    </row>
    <row r="873" spans="1:20" ht="43.2" hidden="1" x14ac:dyDescent="0.3">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E873/D873</f>
        <v>5.4166666666666669E-2</v>
      </c>
      <c r="P873" s="8">
        <f>E873/L873</f>
        <v>27.083333333333332</v>
      </c>
      <c r="Q873" t="s">
        <v>8325</v>
      </c>
      <c r="R873" t="s">
        <v>8328</v>
      </c>
      <c r="S873" s="12">
        <f>((((I873/60)/60)/24)+DATE(1970,1,1))</f>
        <v>41607.602951388886</v>
      </c>
      <c r="T873" s="12">
        <f>((((J873/60)/60)/24)+DATE(1970,1,1))</f>
        <v>41577.561284722222</v>
      </c>
    </row>
    <row r="874" spans="1:20" ht="43.2" hidden="1" x14ac:dyDescent="0.3">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E874/D874</f>
        <v>8.1250000000000003E-3</v>
      </c>
      <c r="P874" s="8">
        <f>E874/L874</f>
        <v>32.5</v>
      </c>
      <c r="Q874" t="s">
        <v>8325</v>
      </c>
      <c r="R874" t="s">
        <v>8328</v>
      </c>
      <c r="S874" s="12">
        <f>((((I874/60)/60)/24)+DATE(1970,1,1))</f>
        <v>40612.825543981482</v>
      </c>
      <c r="T874" s="12">
        <f>((((J874/60)/60)/24)+DATE(1970,1,1))</f>
        <v>40567.825543981482</v>
      </c>
    </row>
    <row r="875" spans="1:20" ht="28.8" hidden="1" x14ac:dyDescent="0.3">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E875/D875</f>
        <v>1.2857142857142857E-2</v>
      </c>
      <c r="P875" s="8">
        <f>E875/L875</f>
        <v>9</v>
      </c>
      <c r="Q875" t="s">
        <v>8325</v>
      </c>
      <c r="R875" t="s">
        <v>8328</v>
      </c>
      <c r="S875" s="12">
        <f>((((I875/60)/60)/24)+DATE(1970,1,1))</f>
        <v>41224.208796296298</v>
      </c>
      <c r="T875" s="12">
        <f>((((J875/60)/60)/24)+DATE(1970,1,1))</f>
        <v>41184.167129629634</v>
      </c>
    </row>
    <row r="876" spans="1:20" ht="57.6" hidden="1" x14ac:dyDescent="0.3">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E876/D876</f>
        <v>0.24333333333333335</v>
      </c>
      <c r="P876" s="8">
        <f>E876/L876</f>
        <v>34.761904761904759</v>
      </c>
      <c r="Q876" t="s">
        <v>8325</v>
      </c>
      <c r="R876" t="s">
        <v>8328</v>
      </c>
      <c r="S876" s="12">
        <f>((((I876/60)/60)/24)+DATE(1970,1,1))</f>
        <v>41398.583726851852</v>
      </c>
      <c r="T876" s="12">
        <f>((((J876/60)/60)/24)+DATE(1970,1,1))</f>
        <v>41368.583726851852</v>
      </c>
    </row>
    <row r="877" spans="1:20" ht="57.6" hidden="1" x14ac:dyDescent="0.3">
      <c r="A877">
        <v>875</v>
      </c>
      <c r="B877" s="3" t="s">
        <v>876</v>
      </c>
      <c r="C877" s="3" t="s">
        <v>4985</v>
      </c>
      <c r="D877">
        <v>5000</v>
      </c>
      <c r="E877">
        <v>0</v>
      </c>
      <c r="F877" t="s">
        <v>8221</v>
      </c>
      <c r="G877" t="s">
        <v>8224</v>
      </c>
      <c r="H877" t="s">
        <v>8246</v>
      </c>
      <c r="I877">
        <v>1442856131</v>
      </c>
      <c r="J877">
        <v>1441128131</v>
      </c>
      <c r="K877" t="b">
        <v>0</v>
      </c>
      <c r="L877">
        <v>0</v>
      </c>
      <c r="M877" t="b">
        <v>0</v>
      </c>
      <c r="N877" t="s">
        <v>8278</v>
      </c>
      <c r="O877" s="6">
        <f>E877/D877</f>
        <v>0</v>
      </c>
      <c r="P877" s="8" t="e">
        <f>E877/L877</f>
        <v>#DIV/0!</v>
      </c>
      <c r="Q877" t="s">
        <v>8325</v>
      </c>
      <c r="R877" t="s">
        <v>8328</v>
      </c>
      <c r="S877" s="12">
        <f>((((I877/60)/60)/24)+DATE(1970,1,1))</f>
        <v>42268.723738425921</v>
      </c>
      <c r="T877" s="12">
        <f>((((J877/60)/60)/24)+DATE(1970,1,1))</f>
        <v>42248.723738425921</v>
      </c>
    </row>
    <row r="878" spans="1:20" ht="28.8" x14ac:dyDescent="0.3">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E878/D878</f>
        <v>0.40799492385786801</v>
      </c>
      <c r="P878" s="8">
        <f>E878/L878</f>
        <v>28.577777777777779</v>
      </c>
      <c r="Q878" t="s">
        <v>8325</v>
      </c>
      <c r="R878" t="s">
        <v>8328</v>
      </c>
      <c r="S878" s="12">
        <f>((((I878/60)/60)/24)+DATE(1970,1,1))</f>
        <v>41309.496840277774</v>
      </c>
      <c r="T878" s="12">
        <f>((((J878/60)/60)/24)+DATE(1970,1,1))</f>
        <v>41276.496840277774</v>
      </c>
    </row>
    <row r="879" spans="1:20" ht="43.2" hidden="1" x14ac:dyDescent="0.3">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E879/D879</f>
        <v>0.67549999999999999</v>
      </c>
      <c r="P879" s="8">
        <f>E879/L879</f>
        <v>46.586206896551722</v>
      </c>
      <c r="Q879" t="s">
        <v>8325</v>
      </c>
      <c r="R879" t="s">
        <v>8328</v>
      </c>
      <c r="S879" s="12">
        <f>((((I879/60)/60)/24)+DATE(1970,1,1))</f>
        <v>41627.788888888892</v>
      </c>
      <c r="T879" s="12">
        <f>((((J879/60)/60)/24)+DATE(1970,1,1))</f>
        <v>41597.788888888892</v>
      </c>
    </row>
    <row r="880" spans="1:20" ht="43.2" hidden="1" x14ac:dyDescent="0.3">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E880/D880</f>
        <v>1.2999999999999999E-2</v>
      </c>
      <c r="P880" s="8">
        <f>E880/L880</f>
        <v>32.5</v>
      </c>
      <c r="Q880" t="s">
        <v>8325</v>
      </c>
      <c r="R880" t="s">
        <v>8328</v>
      </c>
      <c r="S880" s="12">
        <f>((((I880/60)/60)/24)+DATE(1970,1,1))</f>
        <v>40535.232916666668</v>
      </c>
      <c r="T880" s="12">
        <f>((((J880/60)/60)/24)+DATE(1970,1,1))</f>
        <v>40505.232916666668</v>
      </c>
    </row>
    <row r="881" spans="1:20" ht="43.2" hidden="1" x14ac:dyDescent="0.3">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E881/D881</f>
        <v>0.30666666666666664</v>
      </c>
      <c r="P881" s="8">
        <f>E881/L881</f>
        <v>21.466666666666665</v>
      </c>
      <c r="Q881" t="s">
        <v>8325</v>
      </c>
      <c r="R881" t="s">
        <v>8328</v>
      </c>
      <c r="S881" s="12">
        <f>((((I881/60)/60)/24)+DATE(1970,1,1))</f>
        <v>41058.829918981479</v>
      </c>
      <c r="T881" s="12">
        <f>((((J881/60)/60)/24)+DATE(1970,1,1))</f>
        <v>41037.829918981479</v>
      </c>
    </row>
    <row r="882" spans="1:20" ht="43.2" hidden="1" x14ac:dyDescent="0.3">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E882/D882</f>
        <v>2.9894179894179893E-2</v>
      </c>
      <c r="P882" s="8">
        <f>E882/L882</f>
        <v>14.125</v>
      </c>
      <c r="Q882" t="s">
        <v>8325</v>
      </c>
      <c r="R882" t="s">
        <v>8329</v>
      </c>
      <c r="S882" s="12">
        <f>((((I882/60)/60)/24)+DATE(1970,1,1))</f>
        <v>41212.32104166667</v>
      </c>
      <c r="T882" s="12">
        <f>((((J882/60)/60)/24)+DATE(1970,1,1))</f>
        <v>41179.32104166667</v>
      </c>
    </row>
    <row r="883" spans="1:20" ht="43.2" hidden="1" x14ac:dyDescent="0.3">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E883/D883</f>
        <v>8.0000000000000002E-3</v>
      </c>
      <c r="P883" s="8">
        <f>E883/L883</f>
        <v>30</v>
      </c>
      <c r="Q883" t="s">
        <v>8325</v>
      </c>
      <c r="R883" t="s">
        <v>8329</v>
      </c>
      <c r="S883" s="12">
        <f>((((I883/60)/60)/24)+DATE(1970,1,1))</f>
        <v>40922.25099537037</v>
      </c>
      <c r="T883" s="12">
        <f>((((J883/60)/60)/24)+DATE(1970,1,1))</f>
        <v>40877.25099537037</v>
      </c>
    </row>
    <row r="884" spans="1:20" ht="43.2" hidden="1" x14ac:dyDescent="0.3">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E884/D884</f>
        <v>0.20133333333333334</v>
      </c>
      <c r="P884" s="8">
        <f>E884/L884</f>
        <v>21.571428571428573</v>
      </c>
      <c r="Q884" t="s">
        <v>8325</v>
      </c>
      <c r="R884" t="s">
        <v>8329</v>
      </c>
      <c r="S884" s="12">
        <f>((((I884/60)/60)/24)+DATE(1970,1,1))</f>
        <v>40792.860532407409</v>
      </c>
      <c r="T884" s="12">
        <f>((((J884/60)/60)/24)+DATE(1970,1,1))</f>
        <v>40759.860532407409</v>
      </c>
    </row>
    <row r="885" spans="1:20" ht="57.6" hidden="1" x14ac:dyDescent="0.3">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E885/D885</f>
        <v>0.4002</v>
      </c>
      <c r="P885" s="8">
        <f>E885/L885</f>
        <v>83.375</v>
      </c>
      <c r="Q885" t="s">
        <v>8325</v>
      </c>
      <c r="R885" t="s">
        <v>8329</v>
      </c>
      <c r="S885" s="12">
        <f>((((I885/60)/60)/24)+DATE(1970,1,1))</f>
        <v>42431.935590277775</v>
      </c>
      <c r="T885" s="12">
        <f>((((J885/60)/60)/24)+DATE(1970,1,1))</f>
        <v>42371.935590277775</v>
      </c>
    </row>
    <row r="886" spans="1:20" ht="43.2" hidden="1" x14ac:dyDescent="0.3">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E886/D886</f>
        <v>0.01</v>
      </c>
      <c r="P886" s="8">
        <f>E886/L886</f>
        <v>10</v>
      </c>
      <c r="Q886" t="s">
        <v>8325</v>
      </c>
      <c r="R886" t="s">
        <v>8329</v>
      </c>
      <c r="S886" s="12">
        <f>((((I886/60)/60)/24)+DATE(1970,1,1))</f>
        <v>41041.104861111111</v>
      </c>
      <c r="T886" s="12">
        <f>((((J886/60)/60)/24)+DATE(1970,1,1))</f>
        <v>40981.802615740737</v>
      </c>
    </row>
    <row r="887" spans="1:20" ht="43.2" hidden="1" x14ac:dyDescent="0.3">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E887/D887</f>
        <v>0.75</v>
      </c>
      <c r="P887" s="8">
        <f>E887/L887</f>
        <v>35.714285714285715</v>
      </c>
      <c r="Q887" t="s">
        <v>8325</v>
      </c>
      <c r="R887" t="s">
        <v>8329</v>
      </c>
      <c r="S887" s="12">
        <f>((((I887/60)/60)/24)+DATE(1970,1,1))</f>
        <v>42734.941099537042</v>
      </c>
      <c r="T887" s="12">
        <f>((((J887/60)/60)/24)+DATE(1970,1,1))</f>
        <v>42713.941099537042</v>
      </c>
    </row>
    <row r="888" spans="1:20" ht="43.2" hidden="1" x14ac:dyDescent="0.3">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E888/D888</f>
        <v>0.41</v>
      </c>
      <c r="P888" s="8">
        <f>E888/L888</f>
        <v>29.285714285714285</v>
      </c>
      <c r="Q888" t="s">
        <v>8325</v>
      </c>
      <c r="R888" t="s">
        <v>8329</v>
      </c>
      <c r="S888" s="12">
        <f>((((I888/60)/60)/24)+DATE(1970,1,1))</f>
        <v>42628.870520833334</v>
      </c>
      <c r="T888" s="12">
        <f>((((J888/60)/60)/24)+DATE(1970,1,1))</f>
        <v>42603.870520833334</v>
      </c>
    </row>
    <row r="889" spans="1:20" ht="43.2" hidden="1" x14ac:dyDescent="0.3">
      <c r="A889">
        <v>887</v>
      </c>
      <c r="B889" s="3" t="s">
        <v>888</v>
      </c>
      <c r="C889" s="3" t="s">
        <v>4997</v>
      </c>
      <c r="D889">
        <v>1000</v>
      </c>
      <c r="E889">
        <v>0</v>
      </c>
      <c r="F889" t="s">
        <v>8221</v>
      </c>
      <c r="G889" t="s">
        <v>8224</v>
      </c>
      <c r="H889" t="s">
        <v>8246</v>
      </c>
      <c r="I889">
        <v>1338159655</v>
      </c>
      <c r="J889">
        <v>1335567655</v>
      </c>
      <c r="K889" t="b">
        <v>0</v>
      </c>
      <c r="L889">
        <v>0</v>
      </c>
      <c r="M889" t="b">
        <v>0</v>
      </c>
      <c r="N889" t="s">
        <v>8279</v>
      </c>
      <c r="O889" s="6">
        <f>E889/D889</f>
        <v>0</v>
      </c>
      <c r="P889" s="8" t="e">
        <f>E889/L889</f>
        <v>#DIV/0!</v>
      </c>
      <c r="Q889" t="s">
        <v>8325</v>
      </c>
      <c r="R889" t="s">
        <v>8329</v>
      </c>
      <c r="S889" s="12">
        <f>((((I889/60)/60)/24)+DATE(1970,1,1))</f>
        <v>41056.958969907406</v>
      </c>
      <c r="T889" s="12">
        <f>((((J889/60)/60)/24)+DATE(1970,1,1))</f>
        <v>41026.958969907406</v>
      </c>
    </row>
    <row r="890" spans="1:20" ht="57.6" hidden="1" x14ac:dyDescent="0.3">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E890/D890</f>
        <v>7.1999999999999995E-2</v>
      </c>
      <c r="P890" s="8">
        <f>E890/L890</f>
        <v>18</v>
      </c>
      <c r="Q890" t="s">
        <v>8325</v>
      </c>
      <c r="R890" t="s">
        <v>8329</v>
      </c>
      <c r="S890" s="12">
        <f>((((I890/60)/60)/24)+DATE(1970,1,1))</f>
        <v>40787.25</v>
      </c>
      <c r="T890" s="12">
        <f>((((J890/60)/60)/24)+DATE(1970,1,1))</f>
        <v>40751.753298611111</v>
      </c>
    </row>
    <row r="891" spans="1:20" ht="43.2" hidden="1"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E891/D891</f>
        <v>9.4412800000000005E-2</v>
      </c>
      <c r="P891" s="8">
        <f>E891/L891</f>
        <v>73.760000000000005</v>
      </c>
      <c r="Q891" t="s">
        <v>8325</v>
      </c>
      <c r="R891" t="s">
        <v>8329</v>
      </c>
      <c r="S891" s="12">
        <f>((((I891/60)/60)/24)+DATE(1970,1,1))</f>
        <v>41917.784062500003</v>
      </c>
      <c r="T891" s="12">
        <f>((((J891/60)/60)/24)+DATE(1970,1,1))</f>
        <v>41887.784062500003</v>
      </c>
    </row>
    <row r="892" spans="1:20" ht="57.6" hidden="1" x14ac:dyDescent="0.3">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E892/D892</f>
        <v>4.1666666666666664E-2</v>
      </c>
      <c r="P892" s="8">
        <f>E892/L892</f>
        <v>31.25</v>
      </c>
      <c r="Q892" t="s">
        <v>8325</v>
      </c>
      <c r="R892" t="s">
        <v>8329</v>
      </c>
      <c r="S892" s="12">
        <f>((((I892/60)/60)/24)+DATE(1970,1,1))</f>
        <v>41599.740497685183</v>
      </c>
      <c r="T892" s="12">
        <f>((((J892/60)/60)/24)+DATE(1970,1,1))</f>
        <v>41569.698831018519</v>
      </c>
    </row>
    <row r="893" spans="1:20" ht="43.2" hidden="1" x14ac:dyDescent="0.3">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E893/D893</f>
        <v>3.2500000000000001E-2</v>
      </c>
      <c r="P893" s="8">
        <f>E893/L893</f>
        <v>28.888888888888889</v>
      </c>
      <c r="Q893" t="s">
        <v>8325</v>
      </c>
      <c r="R893" t="s">
        <v>8329</v>
      </c>
      <c r="S893" s="12">
        <f>((((I893/60)/60)/24)+DATE(1970,1,1))</f>
        <v>41872.031597222223</v>
      </c>
      <c r="T893" s="12">
        <f>((((J893/60)/60)/24)+DATE(1970,1,1))</f>
        <v>41842.031597222223</v>
      </c>
    </row>
    <row r="894" spans="1:20" ht="43.2" hidden="1" x14ac:dyDescent="0.3">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E894/D894</f>
        <v>0.40749999999999997</v>
      </c>
      <c r="P894" s="8">
        <f>E894/L894</f>
        <v>143.8235294117647</v>
      </c>
      <c r="Q894" t="s">
        <v>8325</v>
      </c>
      <c r="R894" t="s">
        <v>8329</v>
      </c>
      <c r="S894" s="12">
        <f>((((I894/60)/60)/24)+DATE(1970,1,1))</f>
        <v>40391.166666666664</v>
      </c>
      <c r="T894" s="12">
        <f>((((J894/60)/60)/24)+DATE(1970,1,1))</f>
        <v>40304.20003472222</v>
      </c>
    </row>
    <row r="895" spans="1:20" ht="43.2" hidden="1" x14ac:dyDescent="0.3">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E895/D895</f>
        <v>0.1</v>
      </c>
      <c r="P895" s="8">
        <f>E895/L895</f>
        <v>40</v>
      </c>
      <c r="Q895" t="s">
        <v>8325</v>
      </c>
      <c r="R895" t="s">
        <v>8329</v>
      </c>
      <c r="S895" s="12">
        <f>((((I895/60)/60)/24)+DATE(1970,1,1))</f>
        <v>42095.856053240743</v>
      </c>
      <c r="T895" s="12">
        <f>((((J895/60)/60)/24)+DATE(1970,1,1))</f>
        <v>42065.897719907407</v>
      </c>
    </row>
    <row r="896" spans="1:20" ht="43.2" hidden="1" x14ac:dyDescent="0.3">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E896/D896</f>
        <v>0.39169999999999999</v>
      </c>
      <c r="P896" s="8">
        <f>E896/L896</f>
        <v>147.81132075471697</v>
      </c>
      <c r="Q896" t="s">
        <v>8325</v>
      </c>
      <c r="R896" t="s">
        <v>8329</v>
      </c>
      <c r="S896" s="12">
        <f>((((I896/60)/60)/24)+DATE(1970,1,1))</f>
        <v>42526.981597222228</v>
      </c>
      <c r="T896" s="12">
        <f>((((J896/60)/60)/24)+DATE(1970,1,1))</f>
        <v>42496.981597222228</v>
      </c>
    </row>
    <row r="897" spans="1:20" ht="43.2" hidden="1" x14ac:dyDescent="0.3">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E897/D897</f>
        <v>2.4375000000000001E-2</v>
      </c>
      <c r="P897" s="8">
        <f>E897/L897</f>
        <v>27.857142857142858</v>
      </c>
      <c r="Q897" t="s">
        <v>8325</v>
      </c>
      <c r="R897" t="s">
        <v>8329</v>
      </c>
      <c r="S897" s="12">
        <f>((((I897/60)/60)/24)+DATE(1970,1,1))</f>
        <v>40476.127650462964</v>
      </c>
      <c r="T897" s="12">
        <f>((((J897/60)/60)/24)+DATE(1970,1,1))</f>
        <v>40431.127650462964</v>
      </c>
    </row>
    <row r="898" spans="1:20" ht="43.2" hidden="1" x14ac:dyDescent="0.3">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E898/D898</f>
        <v>0.4</v>
      </c>
      <c r="P898" s="8">
        <f>E898/L898</f>
        <v>44.444444444444443</v>
      </c>
      <c r="Q898" t="s">
        <v>8325</v>
      </c>
      <c r="R898" t="s">
        <v>8329</v>
      </c>
      <c r="S898" s="12">
        <f>((((I898/60)/60)/24)+DATE(1970,1,1))</f>
        <v>42244.166666666672</v>
      </c>
      <c r="T898" s="12">
        <f>((((J898/60)/60)/24)+DATE(1970,1,1))</f>
        <v>42218.872986111113</v>
      </c>
    </row>
    <row r="899" spans="1:20" ht="43.2" hidden="1" x14ac:dyDescent="0.3">
      <c r="A899">
        <v>897</v>
      </c>
      <c r="B899" s="3" t="s">
        <v>898</v>
      </c>
      <c r="C899" s="3" t="s">
        <v>5007</v>
      </c>
      <c r="D899">
        <v>3000</v>
      </c>
      <c r="E899">
        <v>0</v>
      </c>
      <c r="F899" t="s">
        <v>8221</v>
      </c>
      <c r="G899" t="s">
        <v>8224</v>
      </c>
      <c r="H899" t="s">
        <v>8246</v>
      </c>
      <c r="I899">
        <v>1354123908</v>
      </c>
      <c r="J899">
        <v>1351528308</v>
      </c>
      <c r="K899" t="b">
        <v>0</v>
      </c>
      <c r="L899">
        <v>0</v>
      </c>
      <c r="M899" t="b">
        <v>0</v>
      </c>
      <c r="N899" t="s">
        <v>8279</v>
      </c>
      <c r="O899" s="6">
        <f>E899/D899</f>
        <v>0</v>
      </c>
      <c r="P899" s="8" t="e">
        <f>E899/L899</f>
        <v>#DIV/0!</v>
      </c>
      <c r="Q899" t="s">
        <v>8325</v>
      </c>
      <c r="R899" t="s">
        <v>8329</v>
      </c>
      <c r="S899" s="12">
        <f>((((I899/60)/60)/24)+DATE(1970,1,1))</f>
        <v>41241.730416666665</v>
      </c>
      <c r="T899" s="12">
        <f>((((J899/60)/60)/24)+DATE(1970,1,1))</f>
        <v>41211.688750000001</v>
      </c>
    </row>
    <row r="900" spans="1:20" ht="43.2" hidden="1" x14ac:dyDescent="0.3">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E900/D900</f>
        <v>2.8000000000000001E-2</v>
      </c>
      <c r="P900" s="8">
        <f>E900/L900</f>
        <v>35</v>
      </c>
      <c r="Q900" t="s">
        <v>8325</v>
      </c>
      <c r="R900" t="s">
        <v>8329</v>
      </c>
      <c r="S900" s="12">
        <f>((((I900/60)/60)/24)+DATE(1970,1,1))</f>
        <v>40923.758217592593</v>
      </c>
      <c r="T900" s="12">
        <f>((((J900/60)/60)/24)+DATE(1970,1,1))</f>
        <v>40878.758217592593</v>
      </c>
    </row>
    <row r="901" spans="1:20" ht="43.2" hidden="1" x14ac:dyDescent="0.3">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E901/D901</f>
        <v>0.37333333333333335</v>
      </c>
      <c r="P901" s="8">
        <f>E901/L901</f>
        <v>35</v>
      </c>
      <c r="Q901" t="s">
        <v>8325</v>
      </c>
      <c r="R901" t="s">
        <v>8329</v>
      </c>
      <c r="S901" s="12">
        <f>((((I901/60)/60)/24)+DATE(1970,1,1))</f>
        <v>40691.099097222221</v>
      </c>
      <c r="T901" s="12">
        <f>((((J901/60)/60)/24)+DATE(1970,1,1))</f>
        <v>40646.099097222221</v>
      </c>
    </row>
    <row r="902" spans="1:20" ht="28.8" hidden="1" x14ac:dyDescent="0.3">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E902/D902</f>
        <v>4.1999999999999997E-3</v>
      </c>
      <c r="P902" s="8">
        <f>E902/L902</f>
        <v>10.5</v>
      </c>
      <c r="Q902" t="s">
        <v>8325</v>
      </c>
      <c r="R902" t="s">
        <v>8328</v>
      </c>
      <c r="S902" s="12">
        <f>((((I902/60)/60)/24)+DATE(1970,1,1))</f>
        <v>42459.807893518519</v>
      </c>
      <c r="T902" s="12">
        <f>((((J902/60)/60)/24)+DATE(1970,1,1))</f>
        <v>42429.84956018519</v>
      </c>
    </row>
    <row r="903" spans="1:20" ht="57.6" hidden="1" x14ac:dyDescent="0.3">
      <c r="A903">
        <v>901</v>
      </c>
      <c r="B903" s="3" t="s">
        <v>902</v>
      </c>
      <c r="C903" s="3" t="s">
        <v>5011</v>
      </c>
      <c r="D903">
        <v>6500</v>
      </c>
      <c r="E903">
        <v>0</v>
      </c>
      <c r="F903" t="s">
        <v>8221</v>
      </c>
      <c r="G903" t="s">
        <v>8224</v>
      </c>
      <c r="H903" t="s">
        <v>8246</v>
      </c>
      <c r="I903">
        <v>1276024260</v>
      </c>
      <c r="J903">
        <v>1272050914</v>
      </c>
      <c r="K903" t="b">
        <v>0</v>
      </c>
      <c r="L903">
        <v>0</v>
      </c>
      <c r="M903" t="b">
        <v>0</v>
      </c>
      <c r="N903" t="s">
        <v>8278</v>
      </c>
      <c r="O903" s="6">
        <f>E903/D903</f>
        <v>0</v>
      </c>
      <c r="P903" s="8" t="e">
        <f>E903/L903</f>
        <v>#DIV/0!</v>
      </c>
      <c r="Q903" t="s">
        <v>8325</v>
      </c>
      <c r="R903" t="s">
        <v>8328</v>
      </c>
      <c r="S903" s="12">
        <f>((((I903/60)/60)/24)+DATE(1970,1,1))</f>
        <v>40337.799305555556</v>
      </c>
      <c r="T903" s="12">
        <f>((((J903/60)/60)/24)+DATE(1970,1,1))</f>
        <v>40291.81150462963</v>
      </c>
    </row>
    <row r="904" spans="1:20" ht="57.6" hidden="1" x14ac:dyDescent="0.3">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E904/D904</f>
        <v>3.0000000000000001E-3</v>
      </c>
      <c r="P904" s="8">
        <f>E904/L904</f>
        <v>30</v>
      </c>
      <c r="Q904" t="s">
        <v>8325</v>
      </c>
      <c r="R904" t="s">
        <v>8328</v>
      </c>
      <c r="S904" s="12">
        <f>((((I904/60)/60)/24)+DATE(1970,1,1))</f>
        <v>41881.645833333336</v>
      </c>
      <c r="T904" s="12">
        <f>((((J904/60)/60)/24)+DATE(1970,1,1))</f>
        <v>41829.965532407405</v>
      </c>
    </row>
    <row r="905" spans="1:20" ht="43.2" hidden="1" x14ac:dyDescent="0.3">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E905/D905</f>
        <v>3.2000000000000001E-2</v>
      </c>
      <c r="P905" s="8">
        <f>E905/L905</f>
        <v>40</v>
      </c>
      <c r="Q905" t="s">
        <v>8325</v>
      </c>
      <c r="R905" t="s">
        <v>8328</v>
      </c>
      <c r="S905" s="12">
        <f>((((I905/60)/60)/24)+DATE(1970,1,1))</f>
        <v>41175.100694444445</v>
      </c>
      <c r="T905" s="12">
        <f>((((J905/60)/60)/24)+DATE(1970,1,1))</f>
        <v>41149.796064814815</v>
      </c>
    </row>
    <row r="906" spans="1:20" ht="43.2" hidden="1" x14ac:dyDescent="0.3">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E906/D906</f>
        <v>3.0200000000000001E-3</v>
      </c>
      <c r="P906" s="8">
        <f>E906/L906</f>
        <v>50.333333333333336</v>
      </c>
      <c r="Q906" t="s">
        <v>8325</v>
      </c>
      <c r="R906" t="s">
        <v>8328</v>
      </c>
      <c r="S906" s="12">
        <f>((((I906/60)/60)/24)+DATE(1970,1,1))</f>
        <v>42372.080289351856</v>
      </c>
      <c r="T906" s="12">
        <f>((((J906/60)/60)/24)+DATE(1970,1,1))</f>
        <v>42342.080289351856</v>
      </c>
    </row>
    <row r="907" spans="1:20" ht="43.2" hidden="1" x14ac:dyDescent="0.3">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E907/D907</f>
        <v>3.0153846153846153E-2</v>
      </c>
      <c r="P907" s="8">
        <f>E907/L907</f>
        <v>32.666666666666664</v>
      </c>
      <c r="Q907" t="s">
        <v>8325</v>
      </c>
      <c r="R907" t="s">
        <v>8328</v>
      </c>
      <c r="S907" s="12">
        <f>((((I907/60)/60)/24)+DATE(1970,1,1))</f>
        <v>40567.239884259259</v>
      </c>
      <c r="T907" s="12">
        <f>((((J907/60)/60)/24)+DATE(1970,1,1))</f>
        <v>40507.239884259259</v>
      </c>
    </row>
    <row r="908" spans="1:20" ht="28.8" hidden="1" x14ac:dyDescent="0.3">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E908/D908</f>
        <v>0</v>
      </c>
      <c r="P908" s="8" t="e">
        <f>E908/L908</f>
        <v>#DIV/0!</v>
      </c>
      <c r="Q908" t="s">
        <v>8325</v>
      </c>
      <c r="R908" t="s">
        <v>8328</v>
      </c>
      <c r="S908" s="12">
        <f>((((I908/60)/60)/24)+DATE(1970,1,1))</f>
        <v>41711.148032407407</v>
      </c>
      <c r="T908" s="12">
        <f>((((J908/60)/60)/24)+DATE(1970,1,1))</f>
        <v>41681.189699074072</v>
      </c>
    </row>
    <row r="909" spans="1:20" ht="28.8" hidden="1" x14ac:dyDescent="0.3">
      <c r="A909">
        <v>907</v>
      </c>
      <c r="B909" s="3" t="s">
        <v>908</v>
      </c>
      <c r="C909" s="3" t="s">
        <v>5017</v>
      </c>
      <c r="D909">
        <v>2900</v>
      </c>
      <c r="E909">
        <v>0</v>
      </c>
      <c r="F909" t="s">
        <v>8221</v>
      </c>
      <c r="G909" t="s">
        <v>8224</v>
      </c>
      <c r="H909" t="s">
        <v>8246</v>
      </c>
      <c r="I909">
        <v>1315715823</v>
      </c>
      <c r="J909">
        <v>1313123823</v>
      </c>
      <c r="K909" t="b">
        <v>0</v>
      </c>
      <c r="L909">
        <v>0</v>
      </c>
      <c r="M909" t="b">
        <v>0</v>
      </c>
      <c r="N909" t="s">
        <v>8278</v>
      </c>
      <c r="O909" s="6">
        <f>E909/D909</f>
        <v>0</v>
      </c>
      <c r="P909" s="8" t="e">
        <f>E909/L909</f>
        <v>#DIV/0!</v>
      </c>
      <c r="Q909" t="s">
        <v>8325</v>
      </c>
      <c r="R909" t="s">
        <v>8328</v>
      </c>
      <c r="S909" s="12">
        <f>((((I909/60)/60)/24)+DATE(1970,1,1))</f>
        <v>40797.192395833335</v>
      </c>
      <c r="T909" s="12">
        <f>((((J909/60)/60)/24)+DATE(1970,1,1))</f>
        <v>40767.192395833335</v>
      </c>
    </row>
    <row r="910" spans="1:20" ht="43.2" hidden="1" x14ac:dyDescent="0.3">
      <c r="A910">
        <v>908</v>
      </c>
      <c r="B910" s="3" t="s">
        <v>909</v>
      </c>
      <c r="C910" s="3" t="s">
        <v>5018</v>
      </c>
      <c r="D910">
        <v>2500</v>
      </c>
      <c r="E910">
        <v>0</v>
      </c>
      <c r="F910" t="s">
        <v>8221</v>
      </c>
      <c r="G910" t="s">
        <v>8224</v>
      </c>
      <c r="H910" t="s">
        <v>8246</v>
      </c>
      <c r="I910">
        <v>1280206740</v>
      </c>
      <c r="J910">
        <v>1276283655</v>
      </c>
      <c r="K910" t="b">
        <v>0</v>
      </c>
      <c r="L910">
        <v>0</v>
      </c>
      <c r="M910" t="b">
        <v>0</v>
      </c>
      <c r="N910" t="s">
        <v>8278</v>
      </c>
      <c r="O910" s="6">
        <f>E910/D910</f>
        <v>0</v>
      </c>
      <c r="P910" s="8" t="e">
        <f>E910/L910</f>
        <v>#DIV/0!</v>
      </c>
      <c r="Q910" t="s">
        <v>8325</v>
      </c>
      <c r="R910" t="s">
        <v>8328</v>
      </c>
      <c r="S910" s="12">
        <f>((((I910/60)/60)/24)+DATE(1970,1,1))</f>
        <v>40386.207638888889</v>
      </c>
      <c r="T910" s="12">
        <f>((((J910/60)/60)/24)+DATE(1970,1,1))</f>
        <v>40340.801562499997</v>
      </c>
    </row>
    <row r="911" spans="1:20" ht="57.6" hidden="1" x14ac:dyDescent="0.3">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E911/D911</f>
        <v>3.2500000000000001E-2</v>
      </c>
      <c r="P911" s="8">
        <f>E911/L911</f>
        <v>65</v>
      </c>
      <c r="Q911" t="s">
        <v>8325</v>
      </c>
      <c r="R911" t="s">
        <v>8328</v>
      </c>
      <c r="S911" s="12">
        <f>((((I911/60)/60)/24)+DATE(1970,1,1))</f>
        <v>41113.166666666664</v>
      </c>
      <c r="T911" s="12">
        <f>((((J911/60)/60)/24)+DATE(1970,1,1))</f>
        <v>41081.69027777778</v>
      </c>
    </row>
    <row r="912" spans="1:20" ht="43.2" x14ac:dyDescent="0.3">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E912/D912</f>
        <v>0.22363636363636363</v>
      </c>
      <c r="P912" s="8">
        <f>E912/L912</f>
        <v>24.6</v>
      </c>
      <c r="Q912" t="s">
        <v>8325</v>
      </c>
      <c r="R912" t="s">
        <v>8328</v>
      </c>
      <c r="S912" s="12">
        <f>((((I912/60)/60)/24)+DATE(1970,1,1))</f>
        <v>42797.545358796298</v>
      </c>
      <c r="T912" s="12">
        <f>((((J912/60)/60)/24)+DATE(1970,1,1))</f>
        <v>42737.545358796298</v>
      </c>
    </row>
    <row r="913" spans="1:20" ht="43.2" hidden="1" x14ac:dyDescent="0.3">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E913/D913</f>
        <v>0</v>
      </c>
      <c r="P913" s="8" t="e">
        <f>E913/L913</f>
        <v>#DIV/0!</v>
      </c>
      <c r="Q913" t="s">
        <v>8325</v>
      </c>
      <c r="R913" t="s">
        <v>8328</v>
      </c>
      <c r="S913" s="12">
        <f>((((I913/60)/60)/24)+DATE(1970,1,1))</f>
        <v>41663.005150462966</v>
      </c>
      <c r="T913" s="12">
        <f>((((J913/60)/60)/24)+DATE(1970,1,1))</f>
        <v>41642.005150462966</v>
      </c>
    </row>
    <row r="914" spans="1:20" ht="43.2" hidden="1" x14ac:dyDescent="0.3">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E914/D914</f>
        <v>8.5714285714285719E-3</v>
      </c>
      <c r="P914" s="8">
        <f>E914/L914</f>
        <v>15</v>
      </c>
      <c r="Q914" t="s">
        <v>8325</v>
      </c>
      <c r="R914" t="s">
        <v>8328</v>
      </c>
      <c r="S914" s="12">
        <f>((((I914/60)/60)/24)+DATE(1970,1,1))</f>
        <v>41254.151006944441</v>
      </c>
      <c r="T914" s="12">
        <f>((((J914/60)/60)/24)+DATE(1970,1,1))</f>
        <v>41194.109340277777</v>
      </c>
    </row>
    <row r="915" spans="1:20" ht="43.2" hidden="1" x14ac:dyDescent="0.3">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E915/D915</f>
        <v>6.6066666666666662E-2</v>
      </c>
      <c r="P915" s="8">
        <f>E915/L915</f>
        <v>82.583333333333329</v>
      </c>
      <c r="Q915" t="s">
        <v>8325</v>
      </c>
      <c r="R915" t="s">
        <v>8328</v>
      </c>
      <c r="S915" s="12">
        <f>((((I915/60)/60)/24)+DATE(1970,1,1))</f>
        <v>41034.139108796298</v>
      </c>
      <c r="T915" s="12">
        <f>((((J915/60)/60)/24)+DATE(1970,1,1))</f>
        <v>41004.139108796298</v>
      </c>
    </row>
    <row r="916" spans="1:20" ht="43.2" hidden="1" x14ac:dyDescent="0.3">
      <c r="A916">
        <v>914</v>
      </c>
      <c r="B916" s="3" t="s">
        <v>915</v>
      </c>
      <c r="C916" s="3" t="s">
        <v>5024</v>
      </c>
      <c r="D916">
        <v>1500</v>
      </c>
      <c r="E916">
        <v>0</v>
      </c>
      <c r="F916" t="s">
        <v>8221</v>
      </c>
      <c r="G916" t="s">
        <v>8224</v>
      </c>
      <c r="H916" t="s">
        <v>8246</v>
      </c>
      <c r="I916">
        <v>1345918747</v>
      </c>
      <c r="J916">
        <v>1343326747</v>
      </c>
      <c r="K916" t="b">
        <v>0</v>
      </c>
      <c r="L916">
        <v>0</v>
      </c>
      <c r="M916" t="b">
        <v>0</v>
      </c>
      <c r="N916" t="s">
        <v>8278</v>
      </c>
      <c r="O916" s="6">
        <f>E916/D916</f>
        <v>0</v>
      </c>
      <c r="P916" s="8" t="e">
        <f>E916/L916</f>
        <v>#DIV/0!</v>
      </c>
      <c r="Q916" t="s">
        <v>8325</v>
      </c>
      <c r="R916" t="s">
        <v>8328</v>
      </c>
      <c r="S916" s="12">
        <f>((((I916/60)/60)/24)+DATE(1970,1,1))</f>
        <v>41146.763275462967</v>
      </c>
      <c r="T916" s="12">
        <f>((((J916/60)/60)/24)+DATE(1970,1,1))</f>
        <v>41116.763275462967</v>
      </c>
    </row>
    <row r="917" spans="1:20" ht="43.2" hidden="1" x14ac:dyDescent="0.3">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E917/D917</f>
        <v>5.7692307692307696E-2</v>
      </c>
      <c r="P917" s="8">
        <f>E917/L917</f>
        <v>41.666666666666664</v>
      </c>
      <c r="Q917" t="s">
        <v>8325</v>
      </c>
      <c r="R917" t="s">
        <v>8328</v>
      </c>
      <c r="S917" s="12">
        <f>((((I917/60)/60)/24)+DATE(1970,1,1))</f>
        <v>40969.207638888889</v>
      </c>
      <c r="T917" s="12">
        <f>((((J917/60)/60)/24)+DATE(1970,1,1))</f>
        <v>40937.679560185185</v>
      </c>
    </row>
    <row r="918" spans="1:20" ht="43.2" hidden="1" x14ac:dyDescent="0.3">
      <c r="A918">
        <v>916</v>
      </c>
      <c r="B918" s="3" t="s">
        <v>917</v>
      </c>
      <c r="C918" s="3" t="s">
        <v>5026</v>
      </c>
      <c r="D918">
        <v>3300</v>
      </c>
      <c r="E918">
        <v>0</v>
      </c>
      <c r="F918" t="s">
        <v>8221</v>
      </c>
      <c r="G918" t="s">
        <v>8224</v>
      </c>
      <c r="H918" t="s">
        <v>8246</v>
      </c>
      <c r="I918">
        <v>1287723600</v>
      </c>
      <c r="J918">
        <v>1284409734</v>
      </c>
      <c r="K918" t="b">
        <v>0</v>
      </c>
      <c r="L918">
        <v>0</v>
      </c>
      <c r="M918" t="b">
        <v>0</v>
      </c>
      <c r="N918" t="s">
        <v>8278</v>
      </c>
      <c r="O918" s="6">
        <f>E918/D918</f>
        <v>0</v>
      </c>
      <c r="P918" s="8" t="e">
        <f>E918/L918</f>
        <v>#DIV/0!</v>
      </c>
      <c r="Q918" t="s">
        <v>8325</v>
      </c>
      <c r="R918" t="s">
        <v>8328</v>
      </c>
      <c r="S918" s="12">
        <f>((((I918/60)/60)/24)+DATE(1970,1,1))</f>
        <v>40473.208333333336</v>
      </c>
      <c r="T918" s="12">
        <f>((((J918/60)/60)/24)+DATE(1970,1,1))</f>
        <v>40434.853402777779</v>
      </c>
    </row>
    <row r="919" spans="1:20" ht="43.2" hidden="1" x14ac:dyDescent="0.3">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E919/D919</f>
        <v>6.0000000000000001E-3</v>
      </c>
      <c r="P919" s="8">
        <f>E919/L919</f>
        <v>30</v>
      </c>
      <c r="Q919" t="s">
        <v>8325</v>
      </c>
      <c r="R919" t="s">
        <v>8328</v>
      </c>
      <c r="S919" s="12">
        <f>((((I919/60)/60)/24)+DATE(1970,1,1))</f>
        <v>41834.104166666664</v>
      </c>
      <c r="T919" s="12">
        <f>((((J919/60)/60)/24)+DATE(1970,1,1))</f>
        <v>41802.94363425926</v>
      </c>
    </row>
    <row r="920" spans="1:20" ht="57.6" x14ac:dyDescent="0.3">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E920/D920</f>
        <v>5.0256410256410255E-2</v>
      </c>
      <c r="P920" s="8">
        <f>E920/L920</f>
        <v>19.600000000000001</v>
      </c>
      <c r="Q920" t="s">
        <v>8325</v>
      </c>
      <c r="R920" t="s">
        <v>8328</v>
      </c>
      <c r="S920" s="12">
        <f>((((I920/60)/60)/24)+DATE(1970,1,1))</f>
        <v>41974.957881944443</v>
      </c>
      <c r="T920" s="12">
        <f>((((J920/60)/60)/24)+DATE(1970,1,1))</f>
        <v>41944.916215277779</v>
      </c>
    </row>
    <row r="921" spans="1:20" hidden="1" x14ac:dyDescent="0.3">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E921/D921</f>
        <v>5.0000000000000001E-3</v>
      </c>
      <c r="P921" s="8">
        <f>E921/L921</f>
        <v>100</v>
      </c>
      <c r="Q921" t="s">
        <v>8325</v>
      </c>
      <c r="R921" t="s">
        <v>8328</v>
      </c>
      <c r="S921" s="12">
        <f>((((I921/60)/60)/24)+DATE(1970,1,1))</f>
        <v>41262.641724537039</v>
      </c>
      <c r="T921" s="12">
        <f>((((J921/60)/60)/24)+DATE(1970,1,1))</f>
        <v>41227.641724537039</v>
      </c>
    </row>
    <row r="922" spans="1:20" ht="43.2" hidden="1" x14ac:dyDescent="0.3">
      <c r="A922">
        <v>920</v>
      </c>
      <c r="B922" s="3" t="s">
        <v>921</v>
      </c>
      <c r="C922" s="3" t="s">
        <v>5030</v>
      </c>
      <c r="D922">
        <v>5500</v>
      </c>
      <c r="E922">
        <v>0</v>
      </c>
      <c r="F922" t="s">
        <v>8221</v>
      </c>
      <c r="G922" t="s">
        <v>8224</v>
      </c>
      <c r="H922" t="s">
        <v>8246</v>
      </c>
      <c r="I922">
        <v>1384448822</v>
      </c>
      <c r="J922">
        <v>1381853222</v>
      </c>
      <c r="K922" t="b">
        <v>0</v>
      </c>
      <c r="L922">
        <v>0</v>
      </c>
      <c r="M922" t="b">
        <v>0</v>
      </c>
      <c r="N922" t="s">
        <v>8278</v>
      </c>
      <c r="O922" s="6">
        <f>E922/D922</f>
        <v>0</v>
      </c>
      <c r="P922" s="8" t="e">
        <f>E922/L922</f>
        <v>#DIV/0!</v>
      </c>
      <c r="Q922" t="s">
        <v>8325</v>
      </c>
      <c r="R922" t="s">
        <v>8328</v>
      </c>
      <c r="S922" s="12">
        <f>((((I922/60)/60)/24)+DATE(1970,1,1))</f>
        <v>41592.713217592594</v>
      </c>
      <c r="T922" s="12">
        <f>((((J922/60)/60)/24)+DATE(1970,1,1))</f>
        <v>41562.67155092593</v>
      </c>
    </row>
    <row r="923" spans="1:20" ht="43.2" hidden="1" x14ac:dyDescent="0.3">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E923/D923</f>
        <v>0.309</v>
      </c>
      <c r="P923" s="8">
        <f>E923/L923</f>
        <v>231.75</v>
      </c>
      <c r="Q923" t="s">
        <v>8325</v>
      </c>
      <c r="R923" t="s">
        <v>8328</v>
      </c>
      <c r="S923" s="12">
        <f>((((I923/60)/60)/24)+DATE(1970,1,1))</f>
        <v>40889.212685185186</v>
      </c>
      <c r="T923" s="12">
        <f>((((J923/60)/60)/24)+DATE(1970,1,1))</f>
        <v>40847.171018518515</v>
      </c>
    </row>
    <row r="924" spans="1:20" ht="43.2" hidden="1" x14ac:dyDescent="0.3">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E924/D924</f>
        <v>0.21037037037037037</v>
      </c>
      <c r="P924" s="8">
        <f>E924/L924</f>
        <v>189.33333333333334</v>
      </c>
      <c r="Q924" t="s">
        <v>8325</v>
      </c>
      <c r="R924" t="s">
        <v>8328</v>
      </c>
      <c r="S924" s="12">
        <f>((((I924/60)/60)/24)+DATE(1970,1,1))</f>
        <v>41913.530011574076</v>
      </c>
      <c r="T924" s="12">
        <f>((((J924/60)/60)/24)+DATE(1970,1,1))</f>
        <v>41878.530011574076</v>
      </c>
    </row>
    <row r="925" spans="1:20" ht="43.2" hidden="1" x14ac:dyDescent="0.3">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E925/D925</f>
        <v>2.1999999999999999E-2</v>
      </c>
      <c r="P925" s="8">
        <f>E925/L925</f>
        <v>55</v>
      </c>
      <c r="Q925" t="s">
        <v>8325</v>
      </c>
      <c r="R925" t="s">
        <v>8328</v>
      </c>
      <c r="S925" s="12">
        <f>((((I925/60)/60)/24)+DATE(1970,1,1))</f>
        <v>41965.001423611116</v>
      </c>
      <c r="T925" s="12">
        <f>((((J925/60)/60)/24)+DATE(1970,1,1))</f>
        <v>41934.959756944445</v>
      </c>
    </row>
    <row r="926" spans="1:20" ht="43.2" hidden="1" x14ac:dyDescent="0.3">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E926/D926</f>
        <v>0.109</v>
      </c>
      <c r="P926" s="8">
        <f>E926/L926</f>
        <v>21.8</v>
      </c>
      <c r="Q926" t="s">
        <v>8325</v>
      </c>
      <c r="R926" t="s">
        <v>8328</v>
      </c>
      <c r="S926" s="12">
        <f>((((I926/60)/60)/24)+DATE(1970,1,1))</f>
        <v>41318.942928240744</v>
      </c>
      <c r="T926" s="12">
        <f>((((J926/60)/60)/24)+DATE(1970,1,1))</f>
        <v>41288.942928240744</v>
      </c>
    </row>
    <row r="927" spans="1:20" ht="43.2" hidden="1" x14ac:dyDescent="0.3">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E927/D927</f>
        <v>2.6666666666666668E-2</v>
      </c>
      <c r="P927" s="8">
        <f>E927/L927</f>
        <v>32</v>
      </c>
      <c r="Q927" t="s">
        <v>8325</v>
      </c>
      <c r="R927" t="s">
        <v>8328</v>
      </c>
      <c r="S927" s="12">
        <f>((((I927/60)/60)/24)+DATE(1970,1,1))</f>
        <v>41605.922581018516</v>
      </c>
      <c r="T927" s="12">
        <f>((((J927/60)/60)/24)+DATE(1970,1,1))</f>
        <v>41575.880914351852</v>
      </c>
    </row>
    <row r="928" spans="1:20" ht="57.6" hidden="1" x14ac:dyDescent="0.3">
      <c r="A928">
        <v>926</v>
      </c>
      <c r="B928" s="3" t="s">
        <v>927</v>
      </c>
      <c r="C928" s="3" t="s">
        <v>5036</v>
      </c>
      <c r="D928">
        <v>7000</v>
      </c>
      <c r="E928">
        <v>0</v>
      </c>
      <c r="F928" t="s">
        <v>8221</v>
      </c>
      <c r="G928" t="s">
        <v>8224</v>
      </c>
      <c r="H928" t="s">
        <v>8246</v>
      </c>
      <c r="I928">
        <v>1278628800</v>
      </c>
      <c r="J928">
        <v>1276043330</v>
      </c>
      <c r="K928" t="b">
        <v>0</v>
      </c>
      <c r="L928">
        <v>0</v>
      </c>
      <c r="M928" t="b">
        <v>0</v>
      </c>
      <c r="N928" t="s">
        <v>8278</v>
      </c>
      <c r="O928" s="6">
        <f>E928/D928</f>
        <v>0</v>
      </c>
      <c r="P928" s="8" t="e">
        <f>E928/L928</f>
        <v>#DIV/0!</v>
      </c>
      <c r="Q928" t="s">
        <v>8325</v>
      </c>
      <c r="R928" t="s">
        <v>8328</v>
      </c>
      <c r="S928" s="12">
        <f>((((I928/60)/60)/24)+DATE(1970,1,1))</f>
        <v>40367.944444444445</v>
      </c>
      <c r="T928" s="12">
        <f>((((J928/60)/60)/24)+DATE(1970,1,1))</f>
        <v>40338.02002314815</v>
      </c>
    </row>
    <row r="929" spans="1:20" ht="28.8" hidden="1" x14ac:dyDescent="0.3">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E929/D929</f>
        <v>0</v>
      </c>
      <c r="P929" s="8" t="e">
        <f>E929/L929</f>
        <v>#DIV/0!</v>
      </c>
      <c r="Q929" t="s">
        <v>8325</v>
      </c>
      <c r="R929" t="s">
        <v>8328</v>
      </c>
      <c r="S929" s="12">
        <f>((((I929/60)/60)/24)+DATE(1970,1,1))</f>
        <v>41043.822858796295</v>
      </c>
      <c r="T929" s="12">
        <f>((((J929/60)/60)/24)+DATE(1970,1,1))</f>
        <v>41013.822858796295</v>
      </c>
    </row>
    <row r="930" spans="1:20" ht="43.2" hidden="1" x14ac:dyDescent="0.3">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E930/D930</f>
        <v>0.10862068965517241</v>
      </c>
      <c r="P930" s="8">
        <f>E930/L930</f>
        <v>56.25</v>
      </c>
      <c r="Q930" t="s">
        <v>8325</v>
      </c>
      <c r="R930" t="s">
        <v>8328</v>
      </c>
      <c r="S930" s="12">
        <f>((((I930/60)/60)/24)+DATE(1970,1,1))</f>
        <v>41231</v>
      </c>
      <c r="T930" s="12">
        <f>((((J930/60)/60)/24)+DATE(1970,1,1))</f>
        <v>41180.86241898148</v>
      </c>
    </row>
    <row r="931" spans="1:20" ht="43.2" hidden="1" x14ac:dyDescent="0.3">
      <c r="A931">
        <v>929</v>
      </c>
      <c r="B931" s="3" t="s">
        <v>930</v>
      </c>
      <c r="C931" s="3" t="s">
        <v>5039</v>
      </c>
      <c r="D931">
        <v>500</v>
      </c>
      <c r="E931">
        <v>0</v>
      </c>
      <c r="F931" t="s">
        <v>8221</v>
      </c>
      <c r="G931" t="s">
        <v>8224</v>
      </c>
      <c r="H931" t="s">
        <v>8246</v>
      </c>
      <c r="I931">
        <v>1333946569</v>
      </c>
      <c r="J931">
        <v>1331358169</v>
      </c>
      <c r="K931" t="b">
        <v>0</v>
      </c>
      <c r="L931">
        <v>0</v>
      </c>
      <c r="M931" t="b">
        <v>0</v>
      </c>
      <c r="N931" t="s">
        <v>8278</v>
      </c>
      <c r="O931" s="6">
        <f>E931/D931</f>
        <v>0</v>
      </c>
      <c r="P931" s="8" t="e">
        <f>E931/L931</f>
        <v>#DIV/0!</v>
      </c>
      <c r="Q931" t="s">
        <v>8325</v>
      </c>
      <c r="R931" t="s">
        <v>8328</v>
      </c>
      <c r="S931" s="12">
        <f>((((I931/60)/60)/24)+DATE(1970,1,1))</f>
        <v>41008.196400462963</v>
      </c>
      <c r="T931" s="12">
        <f>((((J931/60)/60)/24)+DATE(1970,1,1))</f>
        <v>40978.238067129627</v>
      </c>
    </row>
    <row r="932" spans="1:20" ht="57.6" hidden="1" x14ac:dyDescent="0.3">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E932/D932</f>
        <v>0.38333333333333336</v>
      </c>
      <c r="P932" s="8">
        <f>E932/L932</f>
        <v>69</v>
      </c>
      <c r="Q932" t="s">
        <v>8325</v>
      </c>
      <c r="R932" t="s">
        <v>8328</v>
      </c>
      <c r="S932" s="12">
        <f>((((I932/60)/60)/24)+DATE(1970,1,1))</f>
        <v>40354.897222222222</v>
      </c>
      <c r="T932" s="12">
        <f>((((J932/60)/60)/24)+DATE(1970,1,1))</f>
        <v>40312.915578703702</v>
      </c>
    </row>
    <row r="933" spans="1:20" ht="43.2" x14ac:dyDescent="0.3">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E933/D933</f>
        <v>6.5500000000000003E-2</v>
      </c>
      <c r="P933" s="8">
        <f>E933/L933</f>
        <v>18.714285714285715</v>
      </c>
      <c r="Q933" t="s">
        <v>8325</v>
      </c>
      <c r="R933" t="s">
        <v>8328</v>
      </c>
      <c r="S933" s="12">
        <f>((((I933/60)/60)/24)+DATE(1970,1,1))</f>
        <v>41714.916666666664</v>
      </c>
      <c r="T933" s="12">
        <f>((((J933/60)/60)/24)+DATE(1970,1,1))</f>
        <v>41680.359976851854</v>
      </c>
    </row>
    <row r="934" spans="1:20" ht="28.8" hidden="1" x14ac:dyDescent="0.3">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E934/D934</f>
        <v>0.14536842105263159</v>
      </c>
      <c r="P934" s="8">
        <f>E934/L934</f>
        <v>46.033333333333331</v>
      </c>
      <c r="Q934" t="s">
        <v>8325</v>
      </c>
      <c r="R934" t="s">
        <v>8328</v>
      </c>
      <c r="S934" s="12">
        <f>((((I934/60)/60)/24)+DATE(1970,1,1))</f>
        <v>41355.927604166667</v>
      </c>
      <c r="T934" s="12">
        <f>((((J934/60)/60)/24)+DATE(1970,1,1))</f>
        <v>41310.969270833331</v>
      </c>
    </row>
    <row r="935" spans="1:20" ht="43.2" hidden="1" x14ac:dyDescent="0.3">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E935/D935</f>
        <v>0.06</v>
      </c>
      <c r="P935" s="8">
        <f>E935/L935</f>
        <v>60</v>
      </c>
      <c r="Q935" t="s">
        <v>8325</v>
      </c>
      <c r="R935" t="s">
        <v>8328</v>
      </c>
      <c r="S935" s="12">
        <f>((((I935/60)/60)/24)+DATE(1970,1,1))</f>
        <v>41771.169085648151</v>
      </c>
      <c r="T935" s="12">
        <f>((((J935/60)/60)/24)+DATE(1970,1,1))</f>
        <v>41711.169085648151</v>
      </c>
    </row>
    <row r="936" spans="1:20" ht="43.2" hidden="1" x14ac:dyDescent="0.3">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E936/D936</f>
        <v>0.30399999999999999</v>
      </c>
      <c r="P936" s="8">
        <f>E936/L936</f>
        <v>50.666666666666664</v>
      </c>
      <c r="Q936" t="s">
        <v>8325</v>
      </c>
      <c r="R936" t="s">
        <v>8328</v>
      </c>
      <c r="S936" s="12">
        <f>((((I936/60)/60)/24)+DATE(1970,1,1))</f>
        <v>41763.25</v>
      </c>
      <c r="T936" s="12">
        <f>((((J936/60)/60)/24)+DATE(1970,1,1))</f>
        <v>41733.737083333333</v>
      </c>
    </row>
    <row r="937" spans="1:20" ht="43.2" hidden="1" x14ac:dyDescent="0.3">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E937/D937</f>
        <v>1.4285714285714285E-2</v>
      </c>
      <c r="P937" s="8">
        <f>E937/L937</f>
        <v>25</v>
      </c>
      <c r="Q937" t="s">
        <v>8325</v>
      </c>
      <c r="R937" t="s">
        <v>8328</v>
      </c>
      <c r="S937" s="12">
        <f>((((I937/60)/60)/24)+DATE(1970,1,1))</f>
        <v>42398.333668981482</v>
      </c>
      <c r="T937" s="12">
        <f>((((J937/60)/60)/24)+DATE(1970,1,1))</f>
        <v>42368.333668981482</v>
      </c>
    </row>
    <row r="938" spans="1:20" ht="43.2" hidden="1" x14ac:dyDescent="0.3">
      <c r="A938">
        <v>936</v>
      </c>
      <c r="B938" s="3" t="s">
        <v>937</v>
      </c>
      <c r="C938" s="3" t="s">
        <v>5046</v>
      </c>
      <c r="D938">
        <v>1400</v>
      </c>
      <c r="E938">
        <v>0</v>
      </c>
      <c r="F938" t="s">
        <v>8221</v>
      </c>
      <c r="G938" t="s">
        <v>8224</v>
      </c>
      <c r="H938" t="s">
        <v>8246</v>
      </c>
      <c r="I938">
        <v>1326916800</v>
      </c>
      <c r="J938">
        <v>1323131689</v>
      </c>
      <c r="K938" t="b">
        <v>0</v>
      </c>
      <c r="L938">
        <v>0</v>
      </c>
      <c r="M938" t="b">
        <v>0</v>
      </c>
      <c r="N938" t="s">
        <v>8278</v>
      </c>
      <c r="O938" s="6">
        <f>E938/D938</f>
        <v>0</v>
      </c>
      <c r="P938" s="8" t="e">
        <f>E938/L938</f>
        <v>#DIV/0!</v>
      </c>
      <c r="Q938" t="s">
        <v>8325</v>
      </c>
      <c r="R938" t="s">
        <v>8328</v>
      </c>
      <c r="S938" s="12">
        <f>((((I938/60)/60)/24)+DATE(1970,1,1))</f>
        <v>40926.833333333336</v>
      </c>
      <c r="T938" s="12">
        <f>((((J938/60)/60)/24)+DATE(1970,1,1))</f>
        <v>40883.024178240739</v>
      </c>
    </row>
    <row r="939" spans="1:20" ht="43.2" hidden="1" x14ac:dyDescent="0.3">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E939/D939</f>
        <v>1.1428571428571429E-2</v>
      </c>
      <c r="P939" s="8">
        <f>E939/L939</f>
        <v>20</v>
      </c>
      <c r="Q939" t="s">
        <v>8325</v>
      </c>
      <c r="R939" t="s">
        <v>8328</v>
      </c>
      <c r="S939" s="12">
        <f>((((I939/60)/60)/24)+DATE(1970,1,1))</f>
        <v>41581.839780092596</v>
      </c>
      <c r="T939" s="12">
        <f>((((J939/60)/60)/24)+DATE(1970,1,1))</f>
        <v>41551.798113425924</v>
      </c>
    </row>
    <row r="940" spans="1:20" ht="43.2" hidden="1" x14ac:dyDescent="0.3">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E940/D940</f>
        <v>3.5714285714285713E-3</v>
      </c>
      <c r="P940" s="8">
        <f>E940/L940</f>
        <v>25</v>
      </c>
      <c r="Q940" t="s">
        <v>8325</v>
      </c>
      <c r="R940" t="s">
        <v>8328</v>
      </c>
      <c r="S940" s="12">
        <f>((((I940/60)/60)/24)+DATE(1970,1,1))</f>
        <v>41154.479722222226</v>
      </c>
      <c r="T940" s="12">
        <f>((((J940/60)/60)/24)+DATE(1970,1,1))</f>
        <v>41124.479722222226</v>
      </c>
    </row>
    <row r="941" spans="1:20" ht="43.2" hidden="1" x14ac:dyDescent="0.3">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E941/D941</f>
        <v>1.4545454545454545E-2</v>
      </c>
      <c r="P941" s="8">
        <f>E941/L941</f>
        <v>20</v>
      </c>
      <c r="Q941" t="s">
        <v>8325</v>
      </c>
      <c r="R941" t="s">
        <v>8328</v>
      </c>
      <c r="S941" s="12">
        <f>((((I941/60)/60)/24)+DATE(1970,1,1))</f>
        <v>41455.831944444442</v>
      </c>
      <c r="T941" s="12">
        <f>((((J941/60)/60)/24)+DATE(1970,1,1))</f>
        <v>41416.763171296298</v>
      </c>
    </row>
    <row r="942" spans="1:20" ht="43.2" hidden="1" x14ac:dyDescent="0.3">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E942/D942</f>
        <v>0.17155555555555554</v>
      </c>
      <c r="P942" s="8">
        <f>E942/L942</f>
        <v>110.28571428571429</v>
      </c>
      <c r="Q942" t="s">
        <v>8319</v>
      </c>
      <c r="R942" t="s">
        <v>8321</v>
      </c>
      <c r="S942" s="12">
        <f>((((I942/60)/60)/24)+DATE(1970,1,1))</f>
        <v>42227.008402777778</v>
      </c>
      <c r="T942" s="12">
        <f>((((J942/60)/60)/24)+DATE(1970,1,1))</f>
        <v>42182.008402777778</v>
      </c>
    </row>
    <row r="943" spans="1:20" ht="57.6" hidden="1" x14ac:dyDescent="0.3">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E943/D943</f>
        <v>2.3220000000000001E-2</v>
      </c>
      <c r="P943" s="8">
        <f>E943/L943</f>
        <v>37.451612903225808</v>
      </c>
      <c r="Q943" t="s">
        <v>8319</v>
      </c>
      <c r="R943" t="s">
        <v>8321</v>
      </c>
      <c r="S943" s="12">
        <f>((((I943/60)/60)/24)+DATE(1970,1,1))</f>
        <v>42776.096585648149</v>
      </c>
      <c r="T943" s="12">
        <f>((((J943/60)/60)/24)+DATE(1970,1,1))</f>
        <v>42746.096585648149</v>
      </c>
    </row>
    <row r="944" spans="1:20" ht="57.6" hidden="1" x14ac:dyDescent="0.3">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E944/D944</f>
        <v>8.9066666666666669E-2</v>
      </c>
      <c r="P944" s="8">
        <f>E944/L944</f>
        <v>41.75</v>
      </c>
      <c r="Q944" t="s">
        <v>8319</v>
      </c>
      <c r="R944" t="s">
        <v>8321</v>
      </c>
      <c r="S944" s="12">
        <f>((((I944/60)/60)/24)+DATE(1970,1,1))</f>
        <v>42418.843287037031</v>
      </c>
      <c r="T944" s="12">
        <f>((((J944/60)/60)/24)+DATE(1970,1,1))</f>
        <v>42382.843287037031</v>
      </c>
    </row>
    <row r="945" spans="1:20" ht="28.8" hidden="1" x14ac:dyDescent="0.3">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E945/D945</f>
        <v>9.633333333333334E-2</v>
      </c>
      <c r="P945" s="8">
        <f>E945/L945</f>
        <v>24.083333333333332</v>
      </c>
      <c r="Q945" t="s">
        <v>8319</v>
      </c>
      <c r="R945" t="s">
        <v>8321</v>
      </c>
      <c r="S945" s="12">
        <f>((((I945/60)/60)/24)+DATE(1970,1,1))</f>
        <v>42703.709548611107</v>
      </c>
      <c r="T945" s="12">
        <f>((((J945/60)/60)/24)+DATE(1970,1,1))</f>
        <v>42673.66788194445</v>
      </c>
    </row>
    <row r="946" spans="1:20" ht="43.2" hidden="1" x14ac:dyDescent="0.3">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E946/D946</f>
        <v>0.13325999999999999</v>
      </c>
      <c r="P946" s="8">
        <f>E946/L946</f>
        <v>69.40625</v>
      </c>
      <c r="Q946" t="s">
        <v>8319</v>
      </c>
      <c r="R946" t="s">
        <v>8321</v>
      </c>
      <c r="S946" s="12">
        <f>((((I946/60)/60)/24)+DATE(1970,1,1))</f>
        <v>42478.583333333328</v>
      </c>
      <c r="T946" s="12">
        <f>((((J946/60)/60)/24)+DATE(1970,1,1))</f>
        <v>42444.583912037036</v>
      </c>
    </row>
    <row r="947" spans="1:20" ht="43.2" hidden="1" x14ac:dyDescent="0.3">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E947/D947</f>
        <v>2.4840000000000001E-2</v>
      </c>
      <c r="P947" s="8">
        <f>E947/L947</f>
        <v>155.25</v>
      </c>
      <c r="Q947" t="s">
        <v>8319</v>
      </c>
      <c r="R947" t="s">
        <v>8321</v>
      </c>
      <c r="S947" s="12">
        <f>((((I947/60)/60)/24)+DATE(1970,1,1))</f>
        <v>42784.999305555553</v>
      </c>
      <c r="T947" s="12">
        <f>((((J947/60)/60)/24)+DATE(1970,1,1))</f>
        <v>42732.872986111113</v>
      </c>
    </row>
    <row r="948" spans="1:20" ht="43.2" hidden="1" x14ac:dyDescent="0.3">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E948/D948</f>
        <v>1.9066666666666666E-2</v>
      </c>
      <c r="P948" s="8">
        <f>E948/L948</f>
        <v>57.2</v>
      </c>
      <c r="Q948" t="s">
        <v>8319</v>
      </c>
      <c r="R948" t="s">
        <v>8321</v>
      </c>
      <c r="S948" s="12">
        <f>((((I948/60)/60)/24)+DATE(1970,1,1))</f>
        <v>42622.750555555554</v>
      </c>
      <c r="T948" s="12">
        <f>((((J948/60)/60)/24)+DATE(1970,1,1))</f>
        <v>42592.750555555554</v>
      </c>
    </row>
    <row r="949" spans="1:20" ht="43.2" hidden="1" x14ac:dyDescent="0.3">
      <c r="A949">
        <v>947</v>
      </c>
      <c r="B949" s="3" t="s">
        <v>948</v>
      </c>
      <c r="C949" s="3" t="s">
        <v>5057</v>
      </c>
      <c r="D949">
        <v>850</v>
      </c>
      <c r="E949">
        <v>0</v>
      </c>
      <c r="F949" t="s">
        <v>8221</v>
      </c>
      <c r="G949" t="s">
        <v>8224</v>
      </c>
      <c r="H949" t="s">
        <v>8246</v>
      </c>
      <c r="I949">
        <v>1467312306</v>
      </c>
      <c r="J949">
        <v>1462128306</v>
      </c>
      <c r="K949" t="b">
        <v>0</v>
      </c>
      <c r="L949">
        <v>0</v>
      </c>
      <c r="M949" t="b">
        <v>0</v>
      </c>
      <c r="N949" t="s">
        <v>8273</v>
      </c>
      <c r="O949" s="6">
        <f>E949/D949</f>
        <v>0</v>
      </c>
      <c r="P949" s="8" t="e">
        <f>E949/L949</f>
        <v>#DIV/0!</v>
      </c>
      <c r="Q949" t="s">
        <v>8319</v>
      </c>
      <c r="R949" t="s">
        <v>8321</v>
      </c>
      <c r="S949" s="12">
        <f>((((I949/60)/60)/24)+DATE(1970,1,1))</f>
        <v>42551.781319444446</v>
      </c>
      <c r="T949" s="12">
        <f>((((J949/60)/60)/24)+DATE(1970,1,1))</f>
        <v>42491.781319444446</v>
      </c>
    </row>
    <row r="950" spans="1:20" ht="57.6" hidden="1" x14ac:dyDescent="0.3">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E950/D950</f>
        <v>0.12</v>
      </c>
      <c r="P950" s="8">
        <f>E950/L950</f>
        <v>60</v>
      </c>
      <c r="Q950" t="s">
        <v>8319</v>
      </c>
      <c r="R950" t="s">
        <v>8321</v>
      </c>
      <c r="S950" s="12">
        <f>((((I950/60)/60)/24)+DATE(1970,1,1))</f>
        <v>42441.828287037039</v>
      </c>
      <c r="T950" s="12">
        <f>((((J950/60)/60)/24)+DATE(1970,1,1))</f>
        <v>42411.828287037039</v>
      </c>
    </row>
    <row r="951" spans="1:20" ht="43.2" hidden="1" x14ac:dyDescent="0.3">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E951/D951</f>
        <v>1.3650000000000001E-2</v>
      </c>
      <c r="P951" s="8">
        <f>E951/L951</f>
        <v>39</v>
      </c>
      <c r="Q951" t="s">
        <v>8319</v>
      </c>
      <c r="R951" t="s">
        <v>8321</v>
      </c>
      <c r="S951" s="12">
        <f>((((I951/60)/60)/24)+DATE(1970,1,1))</f>
        <v>42421.043703703705</v>
      </c>
      <c r="T951" s="12">
        <f>((((J951/60)/60)/24)+DATE(1970,1,1))</f>
        <v>42361.043703703705</v>
      </c>
    </row>
    <row r="952" spans="1:20" ht="43.2" hidden="1" x14ac:dyDescent="0.3">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E952/D952</f>
        <v>0.28039999999999998</v>
      </c>
      <c r="P952" s="8">
        <f>E952/L952</f>
        <v>58.416666666666664</v>
      </c>
      <c r="Q952" t="s">
        <v>8319</v>
      </c>
      <c r="R952" t="s">
        <v>8321</v>
      </c>
      <c r="S952" s="12">
        <f>((((I952/60)/60)/24)+DATE(1970,1,1))</f>
        <v>42386.750706018516</v>
      </c>
      <c r="T952" s="12">
        <f>((((J952/60)/60)/24)+DATE(1970,1,1))</f>
        <v>42356.750706018516</v>
      </c>
    </row>
    <row r="953" spans="1:20" hidden="1" x14ac:dyDescent="0.3">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E953/D953</f>
        <v>0.38390000000000002</v>
      </c>
      <c r="P953" s="8">
        <f>E953/L953</f>
        <v>158.63636363636363</v>
      </c>
      <c r="Q953" t="s">
        <v>8319</v>
      </c>
      <c r="R953" t="s">
        <v>8321</v>
      </c>
      <c r="S953" s="12">
        <f>((((I953/60)/60)/24)+DATE(1970,1,1))</f>
        <v>42525.653611111105</v>
      </c>
      <c r="T953" s="12">
        <f>((((J953/60)/60)/24)+DATE(1970,1,1))</f>
        <v>42480.653611111105</v>
      </c>
    </row>
    <row r="954" spans="1:20" ht="28.8" hidden="1" x14ac:dyDescent="0.3">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E954/D954</f>
        <v>0.39942857142857141</v>
      </c>
      <c r="P954" s="8">
        <f>E954/L954</f>
        <v>99.857142857142861</v>
      </c>
      <c r="Q954" t="s">
        <v>8319</v>
      </c>
      <c r="R954" t="s">
        <v>8321</v>
      </c>
      <c r="S954" s="12">
        <f>((((I954/60)/60)/24)+DATE(1970,1,1))</f>
        <v>42692.655231481483</v>
      </c>
      <c r="T954" s="12">
        <f>((((J954/60)/60)/24)+DATE(1970,1,1))</f>
        <v>42662.613564814819</v>
      </c>
    </row>
    <row r="955" spans="1:20" ht="43.2" hidden="1" x14ac:dyDescent="0.3">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E955/D955</f>
        <v>8.3999999999999995E-3</v>
      </c>
      <c r="P955" s="8">
        <f>E955/L955</f>
        <v>25.2</v>
      </c>
      <c r="Q955" t="s">
        <v>8319</v>
      </c>
      <c r="R955" t="s">
        <v>8321</v>
      </c>
      <c r="S955" s="12">
        <f>((((I955/60)/60)/24)+DATE(1970,1,1))</f>
        <v>42029.164340277777</v>
      </c>
      <c r="T955" s="12">
        <f>((((J955/60)/60)/24)+DATE(1970,1,1))</f>
        <v>41999.164340277777</v>
      </c>
    </row>
    <row r="956" spans="1:20" ht="43.2" hidden="1" x14ac:dyDescent="0.3">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E956/D956</f>
        <v>0.43406666666666666</v>
      </c>
      <c r="P956" s="8">
        <f>E956/L956</f>
        <v>89.191780821917803</v>
      </c>
      <c r="Q956" t="s">
        <v>8319</v>
      </c>
      <c r="R956" t="s">
        <v>8321</v>
      </c>
      <c r="S956" s="12">
        <f>((((I956/60)/60)/24)+DATE(1970,1,1))</f>
        <v>42236.833784722221</v>
      </c>
      <c r="T956" s="12">
        <f>((((J956/60)/60)/24)+DATE(1970,1,1))</f>
        <v>42194.833784722221</v>
      </c>
    </row>
    <row r="957" spans="1:20" ht="43.2" hidden="1" x14ac:dyDescent="0.3">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E957/D957</f>
        <v>5.6613333333333335E-2</v>
      </c>
      <c r="P957" s="8">
        <f>E957/L957</f>
        <v>182.6236559139785</v>
      </c>
      <c r="Q957" t="s">
        <v>8319</v>
      </c>
      <c r="R957" t="s">
        <v>8321</v>
      </c>
      <c r="S957" s="12">
        <f>((((I957/60)/60)/24)+DATE(1970,1,1))</f>
        <v>42626.295138888891</v>
      </c>
      <c r="T957" s="12">
        <f>((((J957/60)/60)/24)+DATE(1970,1,1))</f>
        <v>42586.295138888891</v>
      </c>
    </row>
    <row r="958" spans="1:20" ht="57.6" hidden="1" x14ac:dyDescent="0.3">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E958/D958</f>
        <v>1.7219999999999999E-2</v>
      </c>
      <c r="P958" s="8">
        <f>E958/L958</f>
        <v>50.647058823529413</v>
      </c>
      <c r="Q958" t="s">
        <v>8319</v>
      </c>
      <c r="R958" t="s">
        <v>8321</v>
      </c>
      <c r="S958" s="12">
        <f>((((I958/60)/60)/24)+DATE(1970,1,1))</f>
        <v>42120.872210648144</v>
      </c>
      <c r="T958" s="12">
        <f>((((J958/60)/60)/24)+DATE(1970,1,1))</f>
        <v>42060.913877314815</v>
      </c>
    </row>
    <row r="959" spans="1:20" ht="28.8" hidden="1" x14ac:dyDescent="0.3">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E959/D959</f>
        <v>1.9416666666666665E-2</v>
      </c>
      <c r="P959" s="8">
        <f>E959/L959</f>
        <v>33.285714285714285</v>
      </c>
      <c r="Q959" t="s">
        <v>8319</v>
      </c>
      <c r="R959" t="s">
        <v>8321</v>
      </c>
      <c r="S959" s="12">
        <f>((((I959/60)/60)/24)+DATE(1970,1,1))</f>
        <v>42691.594131944439</v>
      </c>
      <c r="T959" s="12">
        <f>((((J959/60)/60)/24)+DATE(1970,1,1))</f>
        <v>42660.552465277782</v>
      </c>
    </row>
    <row r="960" spans="1:20" ht="57.6" hidden="1" x14ac:dyDescent="0.3">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E960/D960</f>
        <v>0.11328275684711328</v>
      </c>
      <c r="P960" s="8">
        <f>E960/L960</f>
        <v>51.823529411764703</v>
      </c>
      <c r="Q960" t="s">
        <v>8319</v>
      </c>
      <c r="R960" t="s">
        <v>8321</v>
      </c>
      <c r="S960" s="12">
        <f>((((I960/60)/60)/24)+DATE(1970,1,1))</f>
        <v>42104.207638888889</v>
      </c>
      <c r="T960" s="12">
        <f>((((J960/60)/60)/24)+DATE(1970,1,1))</f>
        <v>42082.802812499998</v>
      </c>
    </row>
    <row r="961" spans="1:20" ht="43.2" hidden="1" x14ac:dyDescent="0.3">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E961/D961</f>
        <v>0.3886</v>
      </c>
      <c r="P961" s="8">
        <f>E961/L961</f>
        <v>113.62573099415205</v>
      </c>
      <c r="Q961" t="s">
        <v>8319</v>
      </c>
      <c r="R961" t="s">
        <v>8321</v>
      </c>
      <c r="S961" s="12">
        <f>((((I961/60)/60)/24)+DATE(1970,1,1))</f>
        <v>42023.174363425926</v>
      </c>
      <c r="T961" s="12">
        <f>((((J961/60)/60)/24)+DATE(1970,1,1))</f>
        <v>41993.174363425926</v>
      </c>
    </row>
    <row r="962" spans="1:20" ht="43.2" hidden="1" x14ac:dyDescent="0.3">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E962/D962</f>
        <v>0.46100628930817611</v>
      </c>
      <c r="P962" s="8">
        <f>E962/L962</f>
        <v>136.46276595744681</v>
      </c>
      <c r="Q962" t="s">
        <v>8319</v>
      </c>
      <c r="R962" t="s">
        <v>8321</v>
      </c>
      <c r="S962" s="12">
        <f>((((I962/60)/60)/24)+DATE(1970,1,1))</f>
        <v>42808.585127314815</v>
      </c>
      <c r="T962" s="12">
        <f>((((J962/60)/60)/24)+DATE(1970,1,1))</f>
        <v>42766.626793981486</v>
      </c>
    </row>
    <row r="963" spans="1:20" ht="43.2" hidden="1" x14ac:dyDescent="0.3">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E963/D963</f>
        <v>0.42188421052631581</v>
      </c>
      <c r="P963" s="8">
        <f>E963/L963</f>
        <v>364.35454545454547</v>
      </c>
      <c r="Q963" t="s">
        <v>8319</v>
      </c>
      <c r="R963" t="s">
        <v>8321</v>
      </c>
      <c r="S963" s="12">
        <f>((((I963/60)/60)/24)+DATE(1970,1,1))</f>
        <v>42786.791666666672</v>
      </c>
      <c r="T963" s="12">
        <f>((((J963/60)/60)/24)+DATE(1970,1,1))</f>
        <v>42740.693692129629</v>
      </c>
    </row>
    <row r="964" spans="1:20" ht="43.2" hidden="1" x14ac:dyDescent="0.3">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E964/D964</f>
        <v>0.2848</v>
      </c>
      <c r="P964" s="8">
        <f>E964/L964</f>
        <v>19.243243243243242</v>
      </c>
      <c r="Q964" t="s">
        <v>8319</v>
      </c>
      <c r="R964" t="s">
        <v>8321</v>
      </c>
      <c r="S964" s="12">
        <f>((((I964/60)/60)/24)+DATE(1970,1,1))</f>
        <v>42411.712418981479</v>
      </c>
      <c r="T964" s="12">
        <f>((((J964/60)/60)/24)+DATE(1970,1,1))</f>
        <v>42373.712418981479</v>
      </c>
    </row>
    <row r="965" spans="1:20" ht="28.8" hidden="1" x14ac:dyDescent="0.3">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E965/D965</f>
        <v>1.0771428571428571E-2</v>
      </c>
      <c r="P965" s="8">
        <f>E965/L965</f>
        <v>41.888888888888886</v>
      </c>
      <c r="Q965" t="s">
        <v>8319</v>
      </c>
      <c r="R965" t="s">
        <v>8321</v>
      </c>
      <c r="S965" s="12">
        <f>((((I965/60)/60)/24)+DATE(1970,1,1))</f>
        <v>42660.635636574079</v>
      </c>
      <c r="T965" s="12">
        <f>((((J965/60)/60)/24)+DATE(1970,1,1))</f>
        <v>42625.635636574079</v>
      </c>
    </row>
    <row r="966" spans="1:20" ht="43.2" hidden="1" x14ac:dyDescent="0.3">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E966/D966</f>
        <v>7.9909090909090902E-3</v>
      </c>
      <c r="P966" s="8">
        <f>E966/L966</f>
        <v>30.310344827586206</v>
      </c>
      <c r="Q966" t="s">
        <v>8319</v>
      </c>
      <c r="R966" t="s">
        <v>8321</v>
      </c>
      <c r="S966" s="12">
        <f>((((I966/60)/60)/24)+DATE(1970,1,1))</f>
        <v>42248.628692129627</v>
      </c>
      <c r="T966" s="12">
        <f>((((J966/60)/60)/24)+DATE(1970,1,1))</f>
        <v>42208.628692129627</v>
      </c>
    </row>
    <row r="967" spans="1:20" ht="43.2" hidden="1" x14ac:dyDescent="0.3">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E967/D967</f>
        <v>1.192E-2</v>
      </c>
      <c r="P967" s="8">
        <f>E967/L967</f>
        <v>49.666666666666664</v>
      </c>
      <c r="Q967" t="s">
        <v>8319</v>
      </c>
      <c r="R967" t="s">
        <v>8321</v>
      </c>
      <c r="S967" s="12">
        <f>((((I967/60)/60)/24)+DATE(1970,1,1))</f>
        <v>42669.165972222225</v>
      </c>
      <c r="T967" s="12">
        <f>((((J967/60)/60)/24)+DATE(1970,1,1))</f>
        <v>42637.016736111109</v>
      </c>
    </row>
    <row r="968" spans="1:20" ht="43.2" hidden="1" x14ac:dyDescent="0.3">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E968/D968</f>
        <v>0.14799999999999999</v>
      </c>
      <c r="P968" s="8">
        <f>E968/L968</f>
        <v>59.2</v>
      </c>
      <c r="Q968" t="s">
        <v>8319</v>
      </c>
      <c r="R968" t="s">
        <v>8321</v>
      </c>
      <c r="S968" s="12">
        <f>((((I968/60)/60)/24)+DATE(1970,1,1))</f>
        <v>42649.635787037041</v>
      </c>
      <c r="T968" s="12">
        <f>((((J968/60)/60)/24)+DATE(1970,1,1))</f>
        <v>42619.635787037041</v>
      </c>
    </row>
    <row r="969" spans="1:20" ht="43.2" hidden="1" x14ac:dyDescent="0.3">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E969/D969</f>
        <v>0.17810000000000001</v>
      </c>
      <c r="P969" s="8">
        <f>E969/L969</f>
        <v>43.97530864197531</v>
      </c>
      <c r="Q969" t="s">
        <v>8319</v>
      </c>
      <c r="R969" t="s">
        <v>8321</v>
      </c>
      <c r="S969" s="12">
        <f>((((I969/60)/60)/24)+DATE(1970,1,1))</f>
        <v>42482.21266203704</v>
      </c>
      <c r="T969" s="12">
        <f>((((J969/60)/60)/24)+DATE(1970,1,1))</f>
        <v>42422.254328703704</v>
      </c>
    </row>
    <row r="970" spans="1:20" ht="43.2" hidden="1" x14ac:dyDescent="0.3">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E970/D970</f>
        <v>1.325E-2</v>
      </c>
      <c r="P970" s="8">
        <f>E970/L970</f>
        <v>26.5</v>
      </c>
      <c r="Q970" t="s">
        <v>8319</v>
      </c>
      <c r="R970" t="s">
        <v>8321</v>
      </c>
      <c r="S970" s="12">
        <f>((((I970/60)/60)/24)+DATE(1970,1,1))</f>
        <v>41866.847615740742</v>
      </c>
      <c r="T970" s="12">
        <f>((((J970/60)/60)/24)+DATE(1970,1,1))</f>
        <v>41836.847615740742</v>
      </c>
    </row>
    <row r="971" spans="1:20" ht="28.8" hidden="1" x14ac:dyDescent="0.3">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E971/D971</f>
        <v>0.46666666666666667</v>
      </c>
      <c r="P971" s="8">
        <f>E971/L971</f>
        <v>1272.7272727272727</v>
      </c>
      <c r="Q971" t="s">
        <v>8319</v>
      </c>
      <c r="R971" t="s">
        <v>8321</v>
      </c>
      <c r="S971" s="12">
        <f>((((I971/60)/60)/24)+DATE(1970,1,1))</f>
        <v>42775.30332175926</v>
      </c>
      <c r="T971" s="12">
        <f>((((J971/60)/60)/24)+DATE(1970,1,1))</f>
        <v>42742.30332175926</v>
      </c>
    </row>
    <row r="972" spans="1:20" ht="57.6" hidden="1" x14ac:dyDescent="0.3">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E972/D972</f>
        <v>0.4592</v>
      </c>
      <c r="P972" s="8">
        <f>E972/L972</f>
        <v>164</v>
      </c>
      <c r="Q972" t="s">
        <v>8319</v>
      </c>
      <c r="R972" t="s">
        <v>8321</v>
      </c>
      <c r="S972" s="12">
        <f>((((I972/60)/60)/24)+DATE(1970,1,1))</f>
        <v>42758.207638888889</v>
      </c>
      <c r="T972" s="12">
        <f>((((J972/60)/60)/24)+DATE(1970,1,1))</f>
        <v>42721.220520833333</v>
      </c>
    </row>
    <row r="973" spans="1:20" ht="43.2" hidden="1" x14ac:dyDescent="0.3">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E973/D973</f>
        <v>2.2599999999999999E-3</v>
      </c>
      <c r="P973" s="8">
        <f>E973/L973</f>
        <v>45.2</v>
      </c>
      <c r="Q973" t="s">
        <v>8319</v>
      </c>
      <c r="R973" t="s">
        <v>8321</v>
      </c>
      <c r="S973" s="12">
        <f>((((I973/60)/60)/24)+DATE(1970,1,1))</f>
        <v>42156.709027777775</v>
      </c>
      <c r="T973" s="12">
        <f>((((J973/60)/60)/24)+DATE(1970,1,1))</f>
        <v>42111.709027777775</v>
      </c>
    </row>
    <row r="974" spans="1:20" ht="43.2" hidden="1" x14ac:dyDescent="0.3">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E974/D974</f>
        <v>0.34625</v>
      </c>
      <c r="P974" s="8">
        <f>E974/L974</f>
        <v>153.88888888888889</v>
      </c>
      <c r="Q974" t="s">
        <v>8319</v>
      </c>
      <c r="R974" t="s">
        <v>8321</v>
      </c>
      <c r="S974" s="12">
        <f>((((I974/60)/60)/24)+DATE(1970,1,1))</f>
        <v>41886.290972222225</v>
      </c>
      <c r="T974" s="12">
        <f>((((J974/60)/60)/24)+DATE(1970,1,1))</f>
        <v>41856.865717592591</v>
      </c>
    </row>
    <row r="975" spans="1:20" ht="43.2" hidden="1" x14ac:dyDescent="0.3">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E975/D975</f>
        <v>2.0549999999999999E-2</v>
      </c>
      <c r="P975" s="8">
        <f>E975/L975</f>
        <v>51.375</v>
      </c>
      <c r="Q975" t="s">
        <v>8319</v>
      </c>
      <c r="R975" t="s">
        <v>8321</v>
      </c>
      <c r="S975" s="12">
        <f>((((I975/60)/60)/24)+DATE(1970,1,1))</f>
        <v>42317.056631944448</v>
      </c>
      <c r="T975" s="12">
        <f>((((J975/60)/60)/24)+DATE(1970,1,1))</f>
        <v>42257.014965277776</v>
      </c>
    </row>
    <row r="976" spans="1:20" ht="43.2" hidden="1" x14ac:dyDescent="0.3">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E976/D976</f>
        <v>5.5999999999999999E-3</v>
      </c>
      <c r="P976" s="8">
        <f>E976/L976</f>
        <v>93.333333333333329</v>
      </c>
      <c r="Q976" t="s">
        <v>8319</v>
      </c>
      <c r="R976" t="s">
        <v>8321</v>
      </c>
      <c r="S976" s="12">
        <f>((((I976/60)/60)/24)+DATE(1970,1,1))</f>
        <v>42454.707824074074</v>
      </c>
      <c r="T976" s="12">
        <f>((((J976/60)/60)/24)+DATE(1970,1,1))</f>
        <v>42424.749490740738</v>
      </c>
    </row>
    <row r="977" spans="1:20" ht="43.2" hidden="1" x14ac:dyDescent="0.3">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E977/D977</f>
        <v>2.6069999999999999E-2</v>
      </c>
      <c r="P977" s="8">
        <f>E977/L977</f>
        <v>108.625</v>
      </c>
      <c r="Q977" t="s">
        <v>8319</v>
      </c>
      <c r="R977" t="s">
        <v>8321</v>
      </c>
      <c r="S977" s="12">
        <f>((((I977/60)/60)/24)+DATE(1970,1,1))</f>
        <v>42549.696585648147</v>
      </c>
      <c r="T977" s="12">
        <f>((((J977/60)/60)/24)+DATE(1970,1,1))</f>
        <v>42489.696585648147</v>
      </c>
    </row>
    <row r="978" spans="1:20" ht="43.2" hidden="1" x14ac:dyDescent="0.3">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E978/D978</f>
        <v>1.9259999999999999E-2</v>
      </c>
      <c r="P978" s="8">
        <f>E978/L978</f>
        <v>160.5</v>
      </c>
      <c r="Q978" t="s">
        <v>8319</v>
      </c>
      <c r="R978" t="s">
        <v>8321</v>
      </c>
      <c r="S978" s="12">
        <f>((((I978/60)/60)/24)+DATE(1970,1,1))</f>
        <v>42230.058993055558</v>
      </c>
      <c r="T978" s="12">
        <f>((((J978/60)/60)/24)+DATE(1970,1,1))</f>
        <v>42185.058993055558</v>
      </c>
    </row>
    <row r="979" spans="1:20" ht="43.2" hidden="1" x14ac:dyDescent="0.3">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E979/D979</f>
        <v>0.33666666666666667</v>
      </c>
      <c r="P979" s="8">
        <f>E979/L979</f>
        <v>75.75</v>
      </c>
      <c r="Q979" t="s">
        <v>8319</v>
      </c>
      <c r="R979" t="s">
        <v>8321</v>
      </c>
      <c r="S979" s="12">
        <f>((((I979/60)/60)/24)+DATE(1970,1,1))</f>
        <v>42421.942094907412</v>
      </c>
      <c r="T979" s="12">
        <f>((((J979/60)/60)/24)+DATE(1970,1,1))</f>
        <v>42391.942094907412</v>
      </c>
    </row>
    <row r="980" spans="1:20" ht="43.2" hidden="1"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E980/D980</f>
        <v>0.5626326718299024</v>
      </c>
      <c r="P980" s="8">
        <f>E980/L980</f>
        <v>790.83739837398377</v>
      </c>
      <c r="Q980" t="s">
        <v>8319</v>
      </c>
      <c r="R980" t="s">
        <v>8321</v>
      </c>
      <c r="S980" s="12">
        <f>((((I980/60)/60)/24)+DATE(1970,1,1))</f>
        <v>42425.309039351851</v>
      </c>
      <c r="T980" s="12">
        <f>((((J980/60)/60)/24)+DATE(1970,1,1))</f>
        <v>42395.309039351851</v>
      </c>
    </row>
    <row r="981" spans="1:20" ht="43.2" hidden="1"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E981/D981</f>
        <v>0.82817600000000002</v>
      </c>
      <c r="P981" s="8">
        <f>E981/L981</f>
        <v>301.93916666666667</v>
      </c>
      <c r="Q981" t="s">
        <v>8319</v>
      </c>
      <c r="R981" t="s">
        <v>8321</v>
      </c>
      <c r="S981" s="12">
        <f>((((I981/60)/60)/24)+DATE(1970,1,1))</f>
        <v>42541.790972222225</v>
      </c>
      <c r="T981" s="12">
        <f>((((J981/60)/60)/24)+DATE(1970,1,1))</f>
        <v>42506.416990740734</v>
      </c>
    </row>
    <row r="982" spans="1:20" ht="57.6" hidden="1" x14ac:dyDescent="0.3">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E982/D982</f>
        <v>0.14860000000000001</v>
      </c>
      <c r="P982" s="8">
        <f>E982/L982</f>
        <v>47.935483870967744</v>
      </c>
      <c r="Q982" t="s">
        <v>8319</v>
      </c>
      <c r="R982" t="s">
        <v>8321</v>
      </c>
      <c r="S982" s="12">
        <f>((((I982/60)/60)/24)+DATE(1970,1,1))</f>
        <v>41973.945856481485</v>
      </c>
      <c r="T982" s="12">
        <f>((((J982/60)/60)/24)+DATE(1970,1,1))</f>
        <v>41928.904189814813</v>
      </c>
    </row>
    <row r="983" spans="1:20" ht="57.6" hidden="1" x14ac:dyDescent="0.3">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E983/D983</f>
        <v>1.2375123751237513E-4</v>
      </c>
      <c r="P983" s="8">
        <f>E983/L983</f>
        <v>2.75</v>
      </c>
      <c r="Q983" t="s">
        <v>8319</v>
      </c>
      <c r="R983" t="s">
        <v>8321</v>
      </c>
      <c r="S983" s="12">
        <f>((((I983/60)/60)/24)+DATE(1970,1,1))</f>
        <v>41860.947013888886</v>
      </c>
      <c r="T983" s="12">
        <f>((((J983/60)/60)/24)+DATE(1970,1,1))</f>
        <v>41830.947013888886</v>
      </c>
    </row>
    <row r="984" spans="1:20" ht="28.8" hidden="1" x14ac:dyDescent="0.3">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E984/D984</f>
        <v>1.7142857142857143E-4</v>
      </c>
      <c r="P984" s="8">
        <f>E984/L984</f>
        <v>1</v>
      </c>
      <c r="Q984" t="s">
        <v>8319</v>
      </c>
      <c r="R984" t="s">
        <v>8321</v>
      </c>
      <c r="S984" s="12">
        <f>((((I984/60)/60)/24)+DATE(1970,1,1))</f>
        <v>42645.753310185188</v>
      </c>
      <c r="T984" s="12">
        <f>((((J984/60)/60)/24)+DATE(1970,1,1))</f>
        <v>42615.753310185188</v>
      </c>
    </row>
    <row r="985" spans="1:20" ht="57.6" hidden="1"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E985/D985</f>
        <v>0.2950613611721471</v>
      </c>
      <c r="P985" s="8">
        <f>E985/L985</f>
        <v>171.79329608938548</v>
      </c>
      <c r="Q985" t="s">
        <v>8319</v>
      </c>
      <c r="R985" t="s">
        <v>8321</v>
      </c>
      <c r="S985" s="12">
        <f>((((I985/60)/60)/24)+DATE(1970,1,1))</f>
        <v>42605.870833333334</v>
      </c>
      <c r="T985" s="12">
        <f>((((J985/60)/60)/24)+DATE(1970,1,1))</f>
        <v>42574.667650462965</v>
      </c>
    </row>
    <row r="986" spans="1:20" ht="72" hidden="1" x14ac:dyDescent="0.3">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E986/D986</f>
        <v>1.06E-2</v>
      </c>
      <c r="P986" s="8">
        <f>E986/L986</f>
        <v>35.333333333333336</v>
      </c>
      <c r="Q986" t="s">
        <v>8319</v>
      </c>
      <c r="R986" t="s">
        <v>8321</v>
      </c>
      <c r="S986" s="12">
        <f>((((I986/60)/60)/24)+DATE(1970,1,1))</f>
        <v>42091.074166666673</v>
      </c>
      <c r="T986" s="12">
        <f>((((J986/60)/60)/24)+DATE(1970,1,1))</f>
        <v>42061.11583333333</v>
      </c>
    </row>
    <row r="987" spans="1:20" ht="43.2" hidden="1" x14ac:dyDescent="0.3">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E987/D987</f>
        <v>6.2933333333333327E-2</v>
      </c>
      <c r="P987" s="8">
        <f>E987/L987</f>
        <v>82.086956521739125</v>
      </c>
      <c r="Q987" t="s">
        <v>8319</v>
      </c>
      <c r="R987" t="s">
        <v>8321</v>
      </c>
      <c r="S987" s="12">
        <f>((((I987/60)/60)/24)+DATE(1970,1,1))</f>
        <v>42369.958333333328</v>
      </c>
      <c r="T987" s="12">
        <f>((((J987/60)/60)/24)+DATE(1970,1,1))</f>
        <v>42339.967708333337</v>
      </c>
    </row>
    <row r="988" spans="1:20" ht="57.6" x14ac:dyDescent="0.3">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E988/D988</f>
        <v>0.1275</v>
      </c>
      <c r="P988" s="8">
        <f>E988/L988</f>
        <v>110.8695652173913</v>
      </c>
      <c r="Q988" t="s">
        <v>8319</v>
      </c>
      <c r="R988" t="s">
        <v>8321</v>
      </c>
      <c r="S988" s="12">
        <f>((((I988/60)/60)/24)+DATE(1970,1,1))</f>
        <v>42379</v>
      </c>
      <c r="T988" s="12">
        <f>((((J988/60)/60)/24)+DATE(1970,1,1))</f>
        <v>42324.767361111109</v>
      </c>
    </row>
    <row r="989" spans="1:20" ht="43.2" hidden="1" x14ac:dyDescent="0.3">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E989/D989</f>
        <v>0.13220000000000001</v>
      </c>
      <c r="P989" s="8">
        <f>E989/L989</f>
        <v>161.21951219512195</v>
      </c>
      <c r="Q989" t="s">
        <v>8319</v>
      </c>
      <c r="R989" t="s">
        <v>8321</v>
      </c>
      <c r="S989" s="12">
        <f>((((I989/60)/60)/24)+DATE(1970,1,1))</f>
        <v>41813.294560185182</v>
      </c>
      <c r="T989" s="12">
        <f>((((J989/60)/60)/24)+DATE(1970,1,1))</f>
        <v>41773.294560185182</v>
      </c>
    </row>
    <row r="990" spans="1:20" ht="57.6" hidden="1" x14ac:dyDescent="0.3">
      <c r="A990">
        <v>988</v>
      </c>
      <c r="B990" s="3" t="s">
        <v>989</v>
      </c>
      <c r="C990" s="3" t="s">
        <v>5098</v>
      </c>
      <c r="D990">
        <v>5000</v>
      </c>
      <c r="E990">
        <v>0</v>
      </c>
      <c r="F990" t="s">
        <v>8221</v>
      </c>
      <c r="G990" t="s">
        <v>8237</v>
      </c>
      <c r="H990" t="s">
        <v>8249</v>
      </c>
      <c r="I990">
        <v>1475310825</v>
      </c>
      <c r="J990">
        <v>1472718825</v>
      </c>
      <c r="K990" t="b">
        <v>0</v>
      </c>
      <c r="L990">
        <v>0</v>
      </c>
      <c r="M990" t="b">
        <v>0</v>
      </c>
      <c r="N990" t="s">
        <v>8273</v>
      </c>
      <c r="O990" s="6">
        <f>E990/D990</f>
        <v>0</v>
      </c>
      <c r="P990" s="8" t="e">
        <f>E990/L990</f>
        <v>#DIV/0!</v>
      </c>
      <c r="Q990" t="s">
        <v>8319</v>
      </c>
      <c r="R990" t="s">
        <v>8321</v>
      </c>
      <c r="S990" s="12">
        <f>((((I990/60)/60)/24)+DATE(1970,1,1))</f>
        <v>42644.356770833328</v>
      </c>
      <c r="T990" s="12">
        <f>((((J990/60)/60)/24)+DATE(1970,1,1))</f>
        <v>42614.356770833328</v>
      </c>
    </row>
    <row r="991" spans="1:20" ht="28.8" hidden="1" x14ac:dyDescent="0.3">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E991/D991</f>
        <v>0.16769999999999999</v>
      </c>
      <c r="P991" s="8">
        <f>E991/L991</f>
        <v>52.40625</v>
      </c>
      <c r="Q991" t="s">
        <v>8319</v>
      </c>
      <c r="R991" t="s">
        <v>8321</v>
      </c>
      <c r="S991" s="12">
        <f>((((I991/60)/60)/24)+DATE(1970,1,1))</f>
        <v>42641.933969907404</v>
      </c>
      <c r="T991" s="12">
        <f>((((J991/60)/60)/24)+DATE(1970,1,1))</f>
        <v>42611.933969907404</v>
      </c>
    </row>
    <row r="992" spans="1:20" ht="43.2" hidden="1" x14ac:dyDescent="0.3">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E992/D992</f>
        <v>1.0399999999999999E-3</v>
      </c>
      <c r="P992" s="8">
        <f>E992/L992</f>
        <v>13</v>
      </c>
      <c r="Q992" t="s">
        <v>8319</v>
      </c>
      <c r="R992" t="s">
        <v>8321</v>
      </c>
      <c r="S992" s="12">
        <f>((((I992/60)/60)/24)+DATE(1970,1,1))</f>
        <v>41885.784305555557</v>
      </c>
      <c r="T992" s="12">
        <f>((((J992/60)/60)/24)+DATE(1970,1,1))</f>
        <v>41855.784305555557</v>
      </c>
    </row>
    <row r="993" spans="1:20" ht="72" x14ac:dyDescent="0.3">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E993/D993</f>
        <v>4.24E-2</v>
      </c>
      <c r="P993" s="8">
        <f>E993/L993</f>
        <v>30.285714285714285</v>
      </c>
      <c r="Q993" t="s">
        <v>8319</v>
      </c>
      <c r="R993" t="s">
        <v>8321</v>
      </c>
      <c r="S993" s="12">
        <f>((((I993/60)/60)/24)+DATE(1970,1,1))</f>
        <v>42563.785416666666</v>
      </c>
      <c r="T993" s="12">
        <f>((((J993/60)/60)/24)+DATE(1970,1,1))</f>
        <v>42538.75680555556</v>
      </c>
    </row>
    <row r="994" spans="1:20" ht="43.2" hidden="1" x14ac:dyDescent="0.3">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E994/D994</f>
        <v>4.6699999999999997E-3</v>
      </c>
      <c r="P994" s="8">
        <f>E994/L994</f>
        <v>116.75</v>
      </c>
      <c r="Q994" t="s">
        <v>8319</v>
      </c>
      <c r="R994" t="s">
        <v>8321</v>
      </c>
      <c r="S994" s="12">
        <f>((((I994/60)/60)/24)+DATE(1970,1,1))</f>
        <v>42497.883321759262</v>
      </c>
      <c r="T994" s="12">
        <f>((((J994/60)/60)/24)+DATE(1970,1,1))</f>
        <v>42437.924988425926</v>
      </c>
    </row>
    <row r="995" spans="1:20" ht="43.2" hidden="1" x14ac:dyDescent="0.3">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E995/D995</f>
        <v>0.25087142857142858</v>
      </c>
      <c r="P995" s="8">
        <f>E995/L995</f>
        <v>89.59693877551021</v>
      </c>
      <c r="Q995" t="s">
        <v>8319</v>
      </c>
      <c r="R995" t="s">
        <v>8321</v>
      </c>
      <c r="S995" s="12">
        <f>((((I995/60)/60)/24)+DATE(1970,1,1))</f>
        <v>42686.208333333328</v>
      </c>
      <c r="T995" s="12">
        <f>((((J995/60)/60)/24)+DATE(1970,1,1))</f>
        <v>42652.964907407411</v>
      </c>
    </row>
    <row r="996" spans="1:20" ht="57.6" hidden="1" x14ac:dyDescent="0.3">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E996/D996</f>
        <v>2.3345000000000001E-2</v>
      </c>
      <c r="P996" s="8">
        <f>E996/L996</f>
        <v>424.45454545454544</v>
      </c>
      <c r="Q996" t="s">
        <v>8319</v>
      </c>
      <c r="R996" t="s">
        <v>8321</v>
      </c>
      <c r="S996" s="12">
        <f>((((I996/60)/60)/24)+DATE(1970,1,1))</f>
        <v>41973.957638888889</v>
      </c>
      <c r="T996" s="12">
        <f>((((J996/60)/60)/24)+DATE(1970,1,1))</f>
        <v>41921.263078703705</v>
      </c>
    </row>
    <row r="997" spans="1:20" ht="43.2" hidden="1" x14ac:dyDescent="0.3">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E997/D997</f>
        <v>7.2599999999999998E-2</v>
      </c>
      <c r="P997" s="8">
        <f>E997/L997</f>
        <v>80.666666666666671</v>
      </c>
      <c r="Q997" t="s">
        <v>8319</v>
      </c>
      <c r="R997" t="s">
        <v>8321</v>
      </c>
      <c r="S997" s="12">
        <f>((((I997/60)/60)/24)+DATE(1970,1,1))</f>
        <v>41972.666666666672</v>
      </c>
      <c r="T997" s="12">
        <f>((((J997/60)/60)/24)+DATE(1970,1,1))</f>
        <v>41947.940740740742</v>
      </c>
    </row>
    <row r="998" spans="1:20" ht="28.8" hidden="1" x14ac:dyDescent="0.3">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E998/D998</f>
        <v>1.6250000000000001E-2</v>
      </c>
      <c r="P998" s="8">
        <f>E998/L998</f>
        <v>13</v>
      </c>
      <c r="Q998" t="s">
        <v>8319</v>
      </c>
      <c r="R998" t="s">
        <v>8321</v>
      </c>
      <c r="S998" s="12">
        <f>((((I998/60)/60)/24)+DATE(1970,1,1))</f>
        <v>41847.643750000003</v>
      </c>
      <c r="T998" s="12">
        <f>((((J998/60)/60)/24)+DATE(1970,1,1))</f>
        <v>41817.866435185184</v>
      </c>
    </row>
    <row r="999" spans="1:20" ht="28.8" hidden="1" x14ac:dyDescent="0.3">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E999/D999</f>
        <v>1.2999999999999999E-2</v>
      </c>
      <c r="P999" s="8">
        <f>E999/L999</f>
        <v>8.125</v>
      </c>
      <c r="Q999" t="s">
        <v>8319</v>
      </c>
      <c r="R999" t="s">
        <v>8321</v>
      </c>
      <c r="S999" s="12">
        <f>((((I999/60)/60)/24)+DATE(1970,1,1))</f>
        <v>41971.144641203704</v>
      </c>
      <c r="T999" s="12">
        <f>((((J999/60)/60)/24)+DATE(1970,1,1))</f>
        <v>41941.10297453704</v>
      </c>
    </row>
    <row r="1000" spans="1:20" ht="43.2" hidden="1"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E1000/D1000</f>
        <v>0.58558333333333334</v>
      </c>
      <c r="P1000" s="8">
        <f>E1000/L1000</f>
        <v>153.42794759825327</v>
      </c>
      <c r="Q1000" t="s">
        <v>8319</v>
      </c>
      <c r="R1000" t="s">
        <v>8321</v>
      </c>
      <c r="S1000" s="12">
        <f>((((I1000/60)/60)/24)+DATE(1970,1,1))</f>
        <v>42327.210659722223</v>
      </c>
      <c r="T1000" s="12">
        <f>((((J1000/60)/60)/24)+DATE(1970,1,1))</f>
        <v>42282.168993055559</v>
      </c>
    </row>
    <row r="1001" spans="1:20" ht="43.2" hidden="1"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E1001/D1001</f>
        <v>7.7886666666666673E-2</v>
      </c>
      <c r="P1001" s="8">
        <f>E1001/L1001</f>
        <v>292.07499999999999</v>
      </c>
      <c r="Q1001" t="s">
        <v>8319</v>
      </c>
      <c r="R1001" t="s">
        <v>8321</v>
      </c>
      <c r="S1001" s="12">
        <f>((((I1001/60)/60)/24)+DATE(1970,1,1))</f>
        <v>41956.334722222222</v>
      </c>
      <c r="T1001" s="12">
        <f>((((J1001/60)/60)/24)+DATE(1970,1,1))</f>
        <v>41926.29965277778</v>
      </c>
    </row>
    <row r="1002" spans="1:20" ht="43.2" hidden="1"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E1002/D1002</f>
        <v>2.2157147647256063E-2</v>
      </c>
      <c r="P1002" s="8">
        <f>E1002/L1002</f>
        <v>3304</v>
      </c>
      <c r="Q1002" t="s">
        <v>8319</v>
      </c>
      <c r="R1002" t="s">
        <v>8321</v>
      </c>
      <c r="S1002" s="12">
        <f>((((I1002/60)/60)/24)+DATE(1970,1,1))</f>
        <v>42809.018055555556</v>
      </c>
      <c r="T1002" s="12">
        <f>((((J1002/60)/60)/24)+DATE(1970,1,1))</f>
        <v>42749.059722222228</v>
      </c>
    </row>
    <row r="1003" spans="1:20" ht="57.6"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E1003/D1003</f>
        <v>1.04</v>
      </c>
      <c r="P1003" s="8">
        <f>E1003/L1003</f>
        <v>1300</v>
      </c>
      <c r="Q1003" t="s">
        <v>8319</v>
      </c>
      <c r="R1003" t="s">
        <v>8321</v>
      </c>
      <c r="S1003" s="12">
        <f>((((I1003/60)/60)/24)+DATE(1970,1,1))</f>
        <v>42765.720057870371</v>
      </c>
      <c r="T1003" s="12">
        <f>((((J1003/60)/60)/24)+DATE(1970,1,1))</f>
        <v>42720.720057870371</v>
      </c>
    </row>
    <row r="1004" spans="1:20" ht="43.2" hidden="1"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E1004/D1004</f>
        <v>0.29602960296029601</v>
      </c>
      <c r="P1004" s="8">
        <f>E1004/L1004</f>
        <v>134.54545454545453</v>
      </c>
      <c r="Q1004" t="s">
        <v>8319</v>
      </c>
      <c r="R1004" t="s">
        <v>8321</v>
      </c>
      <c r="S1004" s="12">
        <f>((((I1004/60)/60)/24)+DATE(1970,1,1))</f>
        <v>42355.249305555553</v>
      </c>
      <c r="T1004" s="12">
        <f>((((J1004/60)/60)/24)+DATE(1970,1,1))</f>
        <v>42325.684189814812</v>
      </c>
    </row>
    <row r="1005" spans="1:20" ht="43.2" hidden="1"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E1005/D1005</f>
        <v>0.16055</v>
      </c>
      <c r="P1005" s="8">
        <f>E1005/L1005</f>
        <v>214.06666666666666</v>
      </c>
      <c r="Q1005" t="s">
        <v>8319</v>
      </c>
      <c r="R1005" t="s">
        <v>8321</v>
      </c>
      <c r="S1005" s="12">
        <f>((((I1005/60)/60)/24)+DATE(1970,1,1))</f>
        <v>42810.667372685188</v>
      </c>
      <c r="T1005" s="12">
        <f>((((J1005/60)/60)/24)+DATE(1970,1,1))</f>
        <v>42780.709039351852</v>
      </c>
    </row>
    <row r="1006" spans="1:20" ht="28.8" hidden="1"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E1006/D1006</f>
        <v>0.82208000000000003</v>
      </c>
      <c r="P1006" s="8">
        <f>E1006/L1006</f>
        <v>216.33684210526314</v>
      </c>
      <c r="Q1006" t="s">
        <v>8319</v>
      </c>
      <c r="R1006" t="s">
        <v>8321</v>
      </c>
      <c r="S1006" s="12">
        <f>((((I1006/60)/60)/24)+DATE(1970,1,1))</f>
        <v>42418.708645833336</v>
      </c>
      <c r="T1006" s="12">
        <f>((((J1006/60)/60)/24)+DATE(1970,1,1))</f>
        <v>42388.708645833336</v>
      </c>
    </row>
    <row r="1007" spans="1:20" ht="43.2" hidden="1"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E1007/D1007</f>
        <v>0.75051000000000001</v>
      </c>
      <c r="P1007" s="8">
        <f>E1007/L1007</f>
        <v>932.31055900621118</v>
      </c>
      <c r="Q1007" t="s">
        <v>8319</v>
      </c>
      <c r="R1007" t="s">
        <v>8321</v>
      </c>
      <c r="S1007" s="12">
        <f>((((I1007/60)/60)/24)+DATE(1970,1,1))</f>
        <v>42307.624803240738</v>
      </c>
      <c r="T1007" s="12">
        <f>((((J1007/60)/60)/24)+DATE(1970,1,1))</f>
        <v>42276.624803240738</v>
      </c>
    </row>
    <row r="1008" spans="1:20" ht="43.2" hidden="1"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E1008/D1008</f>
        <v>5.8500000000000003E-2</v>
      </c>
      <c r="P1008" s="8">
        <f>E1008/L1008</f>
        <v>29.25</v>
      </c>
      <c r="Q1008" t="s">
        <v>8319</v>
      </c>
      <c r="R1008" t="s">
        <v>8321</v>
      </c>
      <c r="S1008" s="12">
        <f>((((I1008/60)/60)/24)+DATE(1970,1,1))</f>
        <v>41985.299305555556</v>
      </c>
      <c r="T1008" s="12">
        <f>((((J1008/60)/60)/24)+DATE(1970,1,1))</f>
        <v>41977.040185185186</v>
      </c>
    </row>
    <row r="1009" spans="1:20" ht="43.2" hidden="1"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E1009/D1009</f>
        <v>0.44319999999999998</v>
      </c>
      <c r="P1009" s="8">
        <f>E1009/L1009</f>
        <v>174.94736842105263</v>
      </c>
      <c r="Q1009" t="s">
        <v>8319</v>
      </c>
      <c r="R1009" t="s">
        <v>8321</v>
      </c>
      <c r="S1009" s="12">
        <f>((((I1009/60)/60)/24)+DATE(1970,1,1))</f>
        <v>42718.6252662037</v>
      </c>
      <c r="T1009" s="12">
        <f>((((J1009/60)/60)/24)+DATE(1970,1,1))</f>
        <v>42676.583599537036</v>
      </c>
    </row>
    <row r="1010" spans="1:20" ht="43.2" hidden="1"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E1010/D1010</f>
        <v>2.6737967914438501E-3</v>
      </c>
      <c r="P1010" s="8">
        <f>E1010/L1010</f>
        <v>250</v>
      </c>
      <c r="Q1010" t="s">
        <v>8319</v>
      </c>
      <c r="R1010" t="s">
        <v>8321</v>
      </c>
      <c r="S1010" s="12">
        <f>((((I1010/60)/60)/24)+DATE(1970,1,1))</f>
        <v>42732.809201388889</v>
      </c>
      <c r="T1010" s="12">
        <f>((((J1010/60)/60)/24)+DATE(1970,1,1))</f>
        <v>42702.809201388889</v>
      </c>
    </row>
    <row r="1011" spans="1:20" ht="57.6" hidden="1"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E1011/D1011</f>
        <v>0.1313</v>
      </c>
      <c r="P1011" s="8">
        <f>E1011/L1011</f>
        <v>65</v>
      </c>
      <c r="Q1011" t="s">
        <v>8319</v>
      </c>
      <c r="R1011" t="s">
        <v>8321</v>
      </c>
      <c r="S1011" s="12">
        <f>((((I1011/60)/60)/24)+DATE(1970,1,1))</f>
        <v>42540.604699074072</v>
      </c>
      <c r="T1011" s="12">
        <f>((((J1011/60)/60)/24)+DATE(1970,1,1))</f>
        <v>42510.604699074072</v>
      </c>
    </row>
    <row r="1012" spans="1:20" ht="43.2" hidden="1"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E1012/D1012</f>
        <v>1.9088937093275488E-3</v>
      </c>
      <c r="P1012" s="8">
        <f>E1012/L1012</f>
        <v>55</v>
      </c>
      <c r="Q1012" t="s">
        <v>8319</v>
      </c>
      <c r="R1012" t="s">
        <v>8321</v>
      </c>
      <c r="S1012" s="12">
        <f>((((I1012/60)/60)/24)+DATE(1970,1,1))</f>
        <v>42618.124305555553</v>
      </c>
      <c r="T1012" s="12">
        <f>((((J1012/60)/60)/24)+DATE(1970,1,1))</f>
        <v>42561.829421296294</v>
      </c>
    </row>
    <row r="1013" spans="1:20" ht="43.2" hidden="1"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E1013/D1013</f>
        <v>3.7499999999999999E-3</v>
      </c>
      <c r="P1013" s="8">
        <f>E1013/L1013</f>
        <v>75</v>
      </c>
      <c r="Q1013" t="s">
        <v>8319</v>
      </c>
      <c r="R1013" t="s">
        <v>8321</v>
      </c>
      <c r="S1013" s="12">
        <f>((((I1013/60)/60)/24)+DATE(1970,1,1))</f>
        <v>41991.898090277777</v>
      </c>
      <c r="T1013" s="12">
        <f>((((J1013/60)/60)/24)+DATE(1970,1,1))</f>
        <v>41946.898090277777</v>
      </c>
    </row>
    <row r="1014" spans="1:20" ht="57.6" hidden="1"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E1014/D1014</f>
        <v>215.35021</v>
      </c>
      <c r="P1014" s="8">
        <f>E1014/L1014</f>
        <v>1389.3561935483872</v>
      </c>
      <c r="Q1014" t="s">
        <v>8319</v>
      </c>
      <c r="R1014" t="s">
        <v>8321</v>
      </c>
      <c r="S1014" s="12">
        <f>((((I1014/60)/60)/24)+DATE(1970,1,1))</f>
        <v>42759.440416666665</v>
      </c>
      <c r="T1014" s="12">
        <f>((((J1014/60)/60)/24)+DATE(1970,1,1))</f>
        <v>42714.440416666665</v>
      </c>
    </row>
    <row r="1015" spans="1:20" ht="43.2" hidden="1"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E1015/D1015</f>
        <v>0.34527999999999998</v>
      </c>
      <c r="P1015" s="8">
        <f>E1015/L1015</f>
        <v>95.911111111111111</v>
      </c>
      <c r="Q1015" t="s">
        <v>8319</v>
      </c>
      <c r="R1015" t="s">
        <v>8321</v>
      </c>
      <c r="S1015" s="12">
        <f>((((I1015/60)/60)/24)+DATE(1970,1,1))</f>
        <v>42367.833333333328</v>
      </c>
      <c r="T1015" s="12">
        <f>((((J1015/60)/60)/24)+DATE(1970,1,1))</f>
        <v>42339.833981481483</v>
      </c>
    </row>
    <row r="1016" spans="1:20" ht="28.8" hidden="1"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E1016/D1016</f>
        <v>0.30599999999999999</v>
      </c>
      <c r="P1016" s="8">
        <f>E1016/L1016</f>
        <v>191.25</v>
      </c>
      <c r="Q1016" t="s">
        <v>8319</v>
      </c>
      <c r="R1016" t="s">
        <v>8321</v>
      </c>
      <c r="S1016" s="12">
        <f>((((I1016/60)/60)/24)+DATE(1970,1,1))</f>
        <v>42005.002488425926</v>
      </c>
      <c r="T1016" s="12">
        <f>((((J1016/60)/60)/24)+DATE(1970,1,1))</f>
        <v>41955.002488425926</v>
      </c>
    </row>
    <row r="1017" spans="1:20" ht="28.8" hidden="1"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E1017/D1017</f>
        <v>2.6666666666666668E-2</v>
      </c>
      <c r="P1017" s="8">
        <f>E1017/L1017</f>
        <v>40</v>
      </c>
      <c r="Q1017" t="s">
        <v>8319</v>
      </c>
      <c r="R1017" t="s">
        <v>8321</v>
      </c>
      <c r="S1017" s="12">
        <f>((((I1017/60)/60)/24)+DATE(1970,1,1))</f>
        <v>42333.920081018514</v>
      </c>
      <c r="T1017" s="12">
        <f>((((J1017/60)/60)/24)+DATE(1970,1,1))</f>
        <v>42303.878414351857</v>
      </c>
    </row>
    <row r="1018" spans="1:20" ht="43.2" hidden="1"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E1018/D1018</f>
        <v>2.8420000000000001E-2</v>
      </c>
      <c r="P1018" s="8">
        <f>E1018/L1018</f>
        <v>74.78947368421052</v>
      </c>
      <c r="Q1018" t="s">
        <v>8319</v>
      </c>
      <c r="R1018" t="s">
        <v>8321</v>
      </c>
      <c r="S1018" s="12">
        <f>((((I1018/60)/60)/24)+DATE(1970,1,1))</f>
        <v>42467.065462962957</v>
      </c>
      <c r="T1018" s="12">
        <f>((((J1018/60)/60)/24)+DATE(1970,1,1))</f>
        <v>42422.107129629629</v>
      </c>
    </row>
    <row r="1019" spans="1:20" ht="43.2" hidden="1"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E1019/D1019</f>
        <v>0.22878799999999999</v>
      </c>
      <c r="P1019" s="8">
        <f>E1019/L1019</f>
        <v>161.11830985915492</v>
      </c>
      <c r="Q1019" t="s">
        <v>8319</v>
      </c>
      <c r="R1019" t="s">
        <v>8321</v>
      </c>
      <c r="S1019" s="12">
        <f>((((I1019/60)/60)/24)+DATE(1970,1,1))</f>
        <v>42329.716840277775</v>
      </c>
      <c r="T1019" s="12">
        <f>((((J1019/60)/60)/24)+DATE(1970,1,1))</f>
        <v>42289.675173611111</v>
      </c>
    </row>
    <row r="1020" spans="1:20" ht="43.2" hidden="1"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E1020/D1020</f>
        <v>3.1050000000000001E-2</v>
      </c>
      <c r="P1020" s="8">
        <f>E1020/L1020</f>
        <v>88.714285714285708</v>
      </c>
      <c r="Q1020" t="s">
        <v>8319</v>
      </c>
      <c r="R1020" t="s">
        <v>8321</v>
      </c>
      <c r="S1020" s="12">
        <f>((((I1020/60)/60)/24)+DATE(1970,1,1))</f>
        <v>42565.492280092592</v>
      </c>
      <c r="T1020" s="12">
        <f>((((J1020/60)/60)/24)+DATE(1970,1,1))</f>
        <v>42535.492280092592</v>
      </c>
    </row>
    <row r="1021" spans="1:20" ht="43.2" hidden="1"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E1021/D1021</f>
        <v>0.47333333333333333</v>
      </c>
      <c r="P1021" s="8">
        <f>E1021/L1021</f>
        <v>53.25</v>
      </c>
      <c r="Q1021" t="s">
        <v>8319</v>
      </c>
      <c r="R1021" t="s">
        <v>8321</v>
      </c>
      <c r="S1021" s="12">
        <f>((((I1021/60)/60)/24)+DATE(1970,1,1))</f>
        <v>42039.973946759259</v>
      </c>
      <c r="T1021" s="12">
        <f>((((J1021/60)/60)/24)+DATE(1970,1,1))</f>
        <v>42009.973946759259</v>
      </c>
    </row>
    <row r="1022" spans="1:20" ht="43.2" hidden="1"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E1022/D1022</f>
        <v>2.0554838709677421</v>
      </c>
      <c r="P1022" s="8">
        <f>E1022/L1022</f>
        <v>106.2</v>
      </c>
      <c r="Q1022" t="s">
        <v>8325</v>
      </c>
      <c r="R1022" t="s">
        <v>8330</v>
      </c>
      <c r="S1022" s="12">
        <f>((((I1022/60)/60)/24)+DATE(1970,1,1))</f>
        <v>42157.032638888893</v>
      </c>
      <c r="T1022" s="12">
        <f>((((J1022/60)/60)/24)+DATE(1970,1,1))</f>
        <v>42127.069548611107</v>
      </c>
    </row>
    <row r="1023" spans="1:20" ht="43.2" hidden="1"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E1023/D1023</f>
        <v>3.5180366666666667</v>
      </c>
      <c r="P1023" s="8">
        <f>E1023/L1023</f>
        <v>22.079728033472804</v>
      </c>
      <c r="Q1023" t="s">
        <v>8325</v>
      </c>
      <c r="R1023" t="s">
        <v>8330</v>
      </c>
      <c r="S1023" s="12">
        <f>((((I1023/60)/60)/24)+DATE(1970,1,1))</f>
        <v>42294.166666666672</v>
      </c>
      <c r="T1023" s="12">
        <f>((((J1023/60)/60)/24)+DATE(1970,1,1))</f>
        <v>42271.251979166671</v>
      </c>
    </row>
    <row r="1024" spans="1:20" ht="28.8" hidden="1"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E1024/D1024</f>
        <v>1.149</v>
      </c>
      <c r="P1024" s="8">
        <f>E1024/L1024</f>
        <v>31.054054054054053</v>
      </c>
      <c r="Q1024" t="s">
        <v>8325</v>
      </c>
      <c r="R1024" t="s">
        <v>8330</v>
      </c>
      <c r="S1024" s="12">
        <f>((((I1024/60)/60)/24)+DATE(1970,1,1))</f>
        <v>42141.646724537044</v>
      </c>
      <c r="T1024" s="12">
        <f>((((J1024/60)/60)/24)+DATE(1970,1,1))</f>
        <v>42111.646724537044</v>
      </c>
    </row>
    <row r="1025" spans="1:20" ht="43.2"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E1025/D1025</f>
        <v>2.3715000000000002</v>
      </c>
      <c r="P1025" s="8">
        <f>E1025/L1025</f>
        <v>36.206106870229007</v>
      </c>
      <c r="Q1025" t="s">
        <v>8325</v>
      </c>
      <c r="R1025" t="s">
        <v>8330</v>
      </c>
      <c r="S1025" s="12">
        <f>((((I1025/60)/60)/24)+DATE(1970,1,1))</f>
        <v>42175.919687500005</v>
      </c>
      <c r="T1025" s="12">
        <f>((((J1025/60)/60)/24)+DATE(1970,1,1))</f>
        <v>42145.919687500005</v>
      </c>
    </row>
    <row r="1026" spans="1:20" ht="43.2" hidden="1"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E1026/D1026</f>
        <v>1.1863774999999999</v>
      </c>
      <c r="P1026" s="8">
        <f>E1026/L1026</f>
        <v>388.9762295081967</v>
      </c>
      <c r="Q1026" t="s">
        <v>8325</v>
      </c>
      <c r="R1026" t="s">
        <v>8330</v>
      </c>
      <c r="S1026" s="12">
        <f>((((I1026/60)/60)/24)+DATE(1970,1,1))</f>
        <v>42400.580590277779</v>
      </c>
      <c r="T1026" s="12">
        <f>((((J1026/60)/60)/24)+DATE(1970,1,1))</f>
        <v>42370.580590277779</v>
      </c>
    </row>
    <row r="1027" spans="1:20" ht="43.2" hidden="1"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E1027/D1027</f>
        <v>1.099283142857143</v>
      </c>
      <c r="P1027" s="8">
        <f>E1027/L1027</f>
        <v>71.848571428571432</v>
      </c>
      <c r="Q1027" t="s">
        <v>8325</v>
      </c>
      <c r="R1027" t="s">
        <v>8330</v>
      </c>
      <c r="S1027" s="12">
        <f>((((I1027/60)/60)/24)+DATE(1970,1,1))</f>
        <v>42079.792094907403</v>
      </c>
      <c r="T1027" s="12">
        <f>((((J1027/60)/60)/24)+DATE(1970,1,1))</f>
        <v>42049.833761574075</v>
      </c>
    </row>
    <row r="1028" spans="1:20" ht="57.6"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E1028/D1028</f>
        <v>1.0000828571428571</v>
      </c>
      <c r="P1028" s="8">
        <f>E1028/L1028</f>
        <v>57.381803278688523</v>
      </c>
      <c r="Q1028" t="s">
        <v>8325</v>
      </c>
      <c r="R1028" t="s">
        <v>8330</v>
      </c>
      <c r="S1028" s="12">
        <f>((((I1028/60)/60)/24)+DATE(1970,1,1))</f>
        <v>42460.365925925929</v>
      </c>
      <c r="T1028" s="12">
        <f>((((J1028/60)/60)/24)+DATE(1970,1,1))</f>
        <v>42426.407592592594</v>
      </c>
    </row>
    <row r="1029" spans="1:20" ht="43.2" hidden="1"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E1029/D1029</f>
        <v>1.0309292094387414</v>
      </c>
      <c r="P1029" s="8">
        <f>E1029/L1029</f>
        <v>69.666666666666671</v>
      </c>
      <c r="Q1029" t="s">
        <v>8325</v>
      </c>
      <c r="R1029" t="s">
        <v>8330</v>
      </c>
      <c r="S1029" s="12">
        <f>((((I1029/60)/60)/24)+DATE(1970,1,1))</f>
        <v>41935.034108796295</v>
      </c>
      <c r="T1029" s="12">
        <f>((((J1029/60)/60)/24)+DATE(1970,1,1))</f>
        <v>41905.034108796295</v>
      </c>
    </row>
    <row r="1030" spans="1:20" ht="43.2"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E1030/D1030</f>
        <v>1.1727000000000001</v>
      </c>
      <c r="P1030" s="8">
        <f>E1030/L1030</f>
        <v>45.988235294117644</v>
      </c>
      <c r="Q1030" t="s">
        <v>8325</v>
      </c>
      <c r="R1030" t="s">
        <v>8330</v>
      </c>
      <c r="S1030" s="12">
        <f>((((I1030/60)/60)/24)+DATE(1970,1,1))</f>
        <v>42800.833333333328</v>
      </c>
      <c r="T1030" s="12">
        <f>((((J1030/60)/60)/24)+DATE(1970,1,1))</f>
        <v>42755.627372685187</v>
      </c>
    </row>
    <row r="1031" spans="1:20" ht="28.8" hidden="1"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E1031/D1031</f>
        <v>1.1175999999999999</v>
      </c>
      <c r="P1031" s="8">
        <f>E1031/L1031</f>
        <v>79.262411347517727</v>
      </c>
      <c r="Q1031" t="s">
        <v>8325</v>
      </c>
      <c r="R1031" t="s">
        <v>8330</v>
      </c>
      <c r="S1031" s="12">
        <f>((((I1031/60)/60)/24)+DATE(1970,1,1))</f>
        <v>42098.915972222225</v>
      </c>
      <c r="T1031" s="12">
        <f>((((J1031/60)/60)/24)+DATE(1970,1,1))</f>
        <v>42044.711886574078</v>
      </c>
    </row>
    <row r="1032" spans="1:20" ht="28.8" hidden="1"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E1032/D1032</f>
        <v>3.4209999999999998</v>
      </c>
      <c r="P1032" s="8">
        <f>E1032/L1032</f>
        <v>43.031446540880502</v>
      </c>
      <c r="Q1032" t="s">
        <v>8325</v>
      </c>
      <c r="R1032" t="s">
        <v>8330</v>
      </c>
      <c r="S1032" s="12">
        <f>((((I1032/60)/60)/24)+DATE(1970,1,1))</f>
        <v>42625.483206018514</v>
      </c>
      <c r="T1032" s="12">
        <f>((((J1032/60)/60)/24)+DATE(1970,1,1))</f>
        <v>42611.483206018514</v>
      </c>
    </row>
    <row r="1033" spans="1:20" ht="57.6" hidden="1"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E1033/D1033</f>
        <v>1.0740000000000001</v>
      </c>
      <c r="P1033" s="8">
        <f>E1033/L1033</f>
        <v>108.48484848484848</v>
      </c>
      <c r="Q1033" t="s">
        <v>8325</v>
      </c>
      <c r="R1033" t="s">
        <v>8330</v>
      </c>
      <c r="S1033" s="12">
        <f>((((I1033/60)/60)/24)+DATE(1970,1,1))</f>
        <v>42354.764004629629</v>
      </c>
      <c r="T1033" s="12">
        <f>((((J1033/60)/60)/24)+DATE(1970,1,1))</f>
        <v>42324.764004629629</v>
      </c>
    </row>
    <row r="1034" spans="1:20" hidden="1"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E1034/D1034</f>
        <v>1.0849703703703704</v>
      </c>
      <c r="P1034" s="8">
        <f>E1034/L1034</f>
        <v>61.029583333333335</v>
      </c>
      <c r="Q1034" t="s">
        <v>8325</v>
      </c>
      <c r="R1034" t="s">
        <v>8330</v>
      </c>
      <c r="S1034" s="12">
        <f>((((I1034/60)/60)/24)+DATE(1970,1,1))</f>
        <v>42544.666956018518</v>
      </c>
      <c r="T1034" s="12">
        <f>((((J1034/60)/60)/24)+DATE(1970,1,1))</f>
        <v>42514.666956018518</v>
      </c>
    </row>
    <row r="1035" spans="1:20" ht="43.2"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E1035/D1035</f>
        <v>1.0286144578313252</v>
      </c>
      <c r="P1035" s="8">
        <f>E1035/L1035</f>
        <v>50.592592592592595</v>
      </c>
      <c r="Q1035" t="s">
        <v>8325</v>
      </c>
      <c r="R1035" t="s">
        <v>8330</v>
      </c>
      <c r="S1035" s="12">
        <f>((((I1035/60)/60)/24)+DATE(1970,1,1))</f>
        <v>42716.732407407413</v>
      </c>
      <c r="T1035" s="12">
        <f>((((J1035/60)/60)/24)+DATE(1970,1,1))</f>
        <v>42688.732407407413</v>
      </c>
    </row>
    <row r="1036" spans="1:20" ht="43.2" hidden="1"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E1036/D1036</f>
        <v>1.3000180000000001</v>
      </c>
      <c r="P1036" s="8">
        <f>E1036/L1036</f>
        <v>39.157168674698795</v>
      </c>
      <c r="Q1036" t="s">
        <v>8325</v>
      </c>
      <c r="R1036" t="s">
        <v>8330</v>
      </c>
      <c r="S1036" s="12">
        <f>((((I1036/60)/60)/24)+DATE(1970,1,1))</f>
        <v>42587.165972222225</v>
      </c>
      <c r="T1036" s="12">
        <f>((((J1036/60)/60)/24)+DATE(1970,1,1))</f>
        <v>42555.166712962964</v>
      </c>
    </row>
    <row r="1037" spans="1:20" ht="43.2" hidden="1"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E1037/D1037</f>
        <v>1.0765217391304347</v>
      </c>
      <c r="P1037" s="8">
        <f>E1037/L1037</f>
        <v>65.15789473684211</v>
      </c>
      <c r="Q1037" t="s">
        <v>8325</v>
      </c>
      <c r="R1037" t="s">
        <v>8330</v>
      </c>
      <c r="S1037" s="12">
        <f>((((I1037/60)/60)/24)+DATE(1970,1,1))</f>
        <v>42046.641435185185</v>
      </c>
      <c r="T1037" s="12">
        <f>((((J1037/60)/60)/24)+DATE(1970,1,1))</f>
        <v>42016.641435185185</v>
      </c>
    </row>
    <row r="1038" spans="1:20" ht="43.2" hidden="1"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E1038/D1038</f>
        <v>1.1236044444444444</v>
      </c>
      <c r="P1038" s="8">
        <f>E1038/L1038</f>
        <v>23.963127962085309</v>
      </c>
      <c r="Q1038" t="s">
        <v>8325</v>
      </c>
      <c r="R1038" t="s">
        <v>8330</v>
      </c>
      <c r="S1038" s="12">
        <f>((((I1038/60)/60)/24)+DATE(1970,1,1))</f>
        <v>41281.333333333336</v>
      </c>
      <c r="T1038" s="12">
        <f>((((J1038/60)/60)/24)+DATE(1970,1,1))</f>
        <v>41249.448958333334</v>
      </c>
    </row>
    <row r="1039" spans="1:20" ht="43.2" hidden="1"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E1039/D1039</f>
        <v>1.0209999999999999</v>
      </c>
      <c r="P1039" s="8">
        <f>E1039/L1039</f>
        <v>48.61904761904762</v>
      </c>
      <c r="Q1039" t="s">
        <v>8325</v>
      </c>
      <c r="R1039" t="s">
        <v>8330</v>
      </c>
      <c r="S1039" s="12">
        <f>((((I1039/60)/60)/24)+DATE(1970,1,1))</f>
        <v>42142.208333333328</v>
      </c>
      <c r="T1039" s="12">
        <f>((((J1039/60)/60)/24)+DATE(1970,1,1))</f>
        <v>42119.822476851856</v>
      </c>
    </row>
    <row r="1040" spans="1:20" ht="43.2" hidden="1"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E1040/D1040</f>
        <v>1.4533333333333334</v>
      </c>
      <c r="P1040" s="8">
        <f>E1040/L1040</f>
        <v>35.73770491803279</v>
      </c>
      <c r="Q1040" t="s">
        <v>8325</v>
      </c>
      <c r="R1040" t="s">
        <v>8330</v>
      </c>
      <c r="S1040" s="12">
        <f>((((I1040/60)/60)/24)+DATE(1970,1,1))</f>
        <v>42448.190081018518</v>
      </c>
      <c r="T1040" s="12">
        <f>((((J1040/60)/60)/24)+DATE(1970,1,1))</f>
        <v>42418.231747685189</v>
      </c>
    </row>
    <row r="1041" spans="1:20" ht="43.2" hidden="1"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E1041/D1041</f>
        <v>1.282</v>
      </c>
      <c r="P1041" s="8">
        <f>E1041/L1041</f>
        <v>21.366666666666667</v>
      </c>
      <c r="Q1041" t="s">
        <v>8325</v>
      </c>
      <c r="R1041" t="s">
        <v>8330</v>
      </c>
      <c r="S1041" s="12">
        <f>((((I1041/60)/60)/24)+DATE(1970,1,1))</f>
        <v>42717.332638888889</v>
      </c>
      <c r="T1041" s="12">
        <f>((((J1041/60)/60)/24)+DATE(1970,1,1))</f>
        <v>42692.109328703707</v>
      </c>
    </row>
    <row r="1042" spans="1:20" ht="43.2" hidden="1"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E1042/D1042</f>
        <v>2.9411764705882353E-3</v>
      </c>
      <c r="P1042" s="8">
        <f>E1042/L1042</f>
        <v>250</v>
      </c>
      <c r="Q1042" t="s">
        <v>8331</v>
      </c>
      <c r="R1042" t="s">
        <v>8332</v>
      </c>
      <c r="S1042" s="12">
        <f>((((I1042/60)/60)/24)+DATE(1970,1,1))</f>
        <v>42609.708437499998</v>
      </c>
      <c r="T1042" s="12">
        <f>((((J1042/60)/60)/24)+DATE(1970,1,1))</f>
        <v>42579.708437499998</v>
      </c>
    </row>
    <row r="1043" spans="1:20" ht="43.2" hidden="1"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E1043/D1043</f>
        <v>0</v>
      </c>
      <c r="P1043" s="8" t="e">
        <f>E1043/L1043</f>
        <v>#DIV/0!</v>
      </c>
      <c r="Q1043" t="s">
        <v>8331</v>
      </c>
      <c r="R1043" t="s">
        <v>8332</v>
      </c>
      <c r="S1043" s="12">
        <f>((((I1043/60)/60)/24)+DATE(1970,1,1))</f>
        <v>41851.060092592597</v>
      </c>
      <c r="T1043" s="12">
        <f>((((J1043/60)/60)/24)+DATE(1970,1,1))</f>
        <v>41831.060092592597</v>
      </c>
    </row>
    <row r="1044" spans="1:20" ht="43.2" hidden="1"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E1044/D1044</f>
        <v>1.5384615384615385E-2</v>
      </c>
      <c r="P1044" s="8">
        <f>E1044/L1044</f>
        <v>10</v>
      </c>
      <c r="Q1044" t="s">
        <v>8331</v>
      </c>
      <c r="R1044" t="s">
        <v>8332</v>
      </c>
      <c r="S1044" s="12">
        <f>((((I1044/60)/60)/24)+DATE(1970,1,1))</f>
        <v>41894.416666666664</v>
      </c>
      <c r="T1044" s="12">
        <f>((((J1044/60)/60)/24)+DATE(1970,1,1))</f>
        <v>41851.696157407408</v>
      </c>
    </row>
    <row r="1045" spans="1:20" ht="43.2" hidden="1"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E1045/D1045</f>
        <v>8.5370000000000001E-2</v>
      </c>
      <c r="P1045" s="8">
        <f>E1045/L1045</f>
        <v>29.236301369863014</v>
      </c>
      <c r="Q1045" t="s">
        <v>8331</v>
      </c>
      <c r="R1045" t="s">
        <v>8332</v>
      </c>
      <c r="S1045" s="12">
        <f>((((I1045/60)/60)/24)+DATE(1970,1,1))</f>
        <v>42144.252951388888</v>
      </c>
      <c r="T1045" s="12">
        <f>((((J1045/60)/60)/24)+DATE(1970,1,1))</f>
        <v>42114.252951388888</v>
      </c>
    </row>
    <row r="1046" spans="1:20" ht="43.2" hidden="1"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E1046/D1046</f>
        <v>8.571428571428571E-4</v>
      </c>
      <c r="P1046" s="8">
        <f>E1046/L1046</f>
        <v>3</v>
      </c>
      <c r="Q1046" t="s">
        <v>8331</v>
      </c>
      <c r="R1046" t="s">
        <v>8332</v>
      </c>
      <c r="S1046" s="12">
        <f>((((I1046/60)/60)/24)+DATE(1970,1,1))</f>
        <v>42068.852083333331</v>
      </c>
      <c r="T1046" s="12">
        <f>((((J1046/60)/60)/24)+DATE(1970,1,1))</f>
        <v>42011.925937499997</v>
      </c>
    </row>
    <row r="1047" spans="1:20" ht="43.2" hidden="1"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E1047/D1047</f>
        <v>2.6599999999999999E-2</v>
      </c>
      <c r="P1047" s="8">
        <f>E1047/L1047</f>
        <v>33.25</v>
      </c>
      <c r="Q1047" t="s">
        <v>8331</v>
      </c>
      <c r="R1047" t="s">
        <v>8332</v>
      </c>
      <c r="S1047" s="12">
        <f>((((I1047/60)/60)/24)+DATE(1970,1,1))</f>
        <v>41874.874421296299</v>
      </c>
      <c r="T1047" s="12">
        <f>((((J1047/60)/60)/24)+DATE(1970,1,1))</f>
        <v>41844.874421296299</v>
      </c>
    </row>
    <row r="1048" spans="1:20" ht="43.2" hidden="1"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E1048/D1048</f>
        <v>0</v>
      </c>
      <c r="P1048" s="8" t="e">
        <f>E1048/L1048</f>
        <v>#DIV/0!</v>
      </c>
      <c r="Q1048" t="s">
        <v>8331</v>
      </c>
      <c r="R1048" t="s">
        <v>8332</v>
      </c>
      <c r="S1048" s="12">
        <f>((((I1048/60)/60)/24)+DATE(1970,1,1))</f>
        <v>42364.851388888885</v>
      </c>
      <c r="T1048" s="12">
        <f>((((J1048/60)/60)/24)+DATE(1970,1,1))</f>
        <v>42319.851388888885</v>
      </c>
    </row>
    <row r="1049" spans="1:20" ht="43.2" hidden="1"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E1049/D1049</f>
        <v>5.0000000000000001E-4</v>
      </c>
      <c r="P1049" s="8">
        <f>E1049/L1049</f>
        <v>1</v>
      </c>
      <c r="Q1049" t="s">
        <v>8331</v>
      </c>
      <c r="R1049" t="s">
        <v>8332</v>
      </c>
      <c r="S1049" s="12">
        <f>((((I1049/60)/60)/24)+DATE(1970,1,1))</f>
        <v>41948.860127314816</v>
      </c>
      <c r="T1049" s="12">
        <f>((((J1049/60)/60)/24)+DATE(1970,1,1))</f>
        <v>41918.818460648145</v>
      </c>
    </row>
    <row r="1050" spans="1:20" ht="43.2" hidden="1"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E1050/D1050</f>
        <v>1.4133333333333333E-2</v>
      </c>
      <c r="P1050" s="8">
        <f>E1050/L1050</f>
        <v>53</v>
      </c>
      <c r="Q1050" t="s">
        <v>8331</v>
      </c>
      <c r="R1050" t="s">
        <v>8332</v>
      </c>
      <c r="S1050" s="12">
        <f>((((I1050/60)/60)/24)+DATE(1970,1,1))</f>
        <v>42638.053113425922</v>
      </c>
      <c r="T1050" s="12">
        <f>((((J1050/60)/60)/24)+DATE(1970,1,1))</f>
        <v>42598.053113425922</v>
      </c>
    </row>
    <row r="1051" spans="1:20" hidden="1"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E1051/D1051</f>
        <v>0</v>
      </c>
      <c r="P1051" s="8" t="e">
        <f>E1051/L1051</f>
        <v>#DIV/0!</v>
      </c>
      <c r="Q1051" t="s">
        <v>8331</v>
      </c>
      <c r="R1051" t="s">
        <v>8332</v>
      </c>
      <c r="S1051" s="12">
        <f>((((I1051/60)/60)/24)+DATE(1970,1,1))</f>
        <v>42412.431076388893</v>
      </c>
      <c r="T1051" s="12">
        <f>((((J1051/60)/60)/24)+DATE(1970,1,1))</f>
        <v>42382.431076388893</v>
      </c>
    </row>
    <row r="1052" spans="1:20" ht="28.8" hidden="1"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E1052/D1052</f>
        <v>0</v>
      </c>
      <c r="P1052" s="8" t="e">
        <f>E1052/L1052</f>
        <v>#DIV/0!</v>
      </c>
      <c r="Q1052" t="s">
        <v>8331</v>
      </c>
      <c r="R1052" t="s">
        <v>8332</v>
      </c>
      <c r="S1052" s="12">
        <f>((((I1052/60)/60)/24)+DATE(1970,1,1))</f>
        <v>42261.7971875</v>
      </c>
      <c r="T1052" s="12">
        <f>((((J1052/60)/60)/24)+DATE(1970,1,1))</f>
        <v>42231.7971875</v>
      </c>
    </row>
    <row r="1053" spans="1:20" ht="43.2" hidden="1"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E1053/D1053</f>
        <v>0</v>
      </c>
      <c r="P1053" s="8" t="e">
        <f>E1053/L1053</f>
        <v>#DIV/0!</v>
      </c>
      <c r="Q1053" t="s">
        <v>8331</v>
      </c>
      <c r="R1053" t="s">
        <v>8332</v>
      </c>
      <c r="S1053" s="12">
        <f>((((I1053/60)/60)/24)+DATE(1970,1,1))</f>
        <v>41878.014178240745</v>
      </c>
      <c r="T1053" s="12">
        <f>((((J1053/60)/60)/24)+DATE(1970,1,1))</f>
        <v>41850.014178240745</v>
      </c>
    </row>
    <row r="1054" spans="1:20" ht="57.6" hidden="1"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E1054/D1054</f>
        <v>0</v>
      </c>
      <c r="P1054" s="8" t="e">
        <f>E1054/L1054</f>
        <v>#DIV/0!</v>
      </c>
      <c r="Q1054" t="s">
        <v>8331</v>
      </c>
      <c r="R1054" t="s">
        <v>8332</v>
      </c>
      <c r="S1054" s="12">
        <f>((((I1054/60)/60)/24)+DATE(1970,1,1))</f>
        <v>42527.839583333334</v>
      </c>
      <c r="T1054" s="12">
        <f>((((J1054/60)/60)/24)+DATE(1970,1,1))</f>
        <v>42483.797395833331</v>
      </c>
    </row>
    <row r="1055" spans="1:20" ht="43.2" hidden="1"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E1055/D1055</f>
        <v>0.01</v>
      </c>
      <c r="P1055" s="8">
        <f>E1055/L1055</f>
        <v>15</v>
      </c>
      <c r="Q1055" t="s">
        <v>8331</v>
      </c>
      <c r="R1055" t="s">
        <v>8332</v>
      </c>
      <c r="S1055" s="12">
        <f>((((I1055/60)/60)/24)+DATE(1970,1,1))</f>
        <v>42800.172824074078</v>
      </c>
      <c r="T1055" s="12">
        <f>((((J1055/60)/60)/24)+DATE(1970,1,1))</f>
        <v>42775.172824074078</v>
      </c>
    </row>
    <row r="1056" spans="1:20" ht="57.6" hidden="1"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E1056/D1056</f>
        <v>0</v>
      </c>
      <c r="P1056" s="8" t="e">
        <f>E1056/L1056</f>
        <v>#DIV/0!</v>
      </c>
      <c r="Q1056" t="s">
        <v>8331</v>
      </c>
      <c r="R1056" t="s">
        <v>8332</v>
      </c>
      <c r="S1056" s="12">
        <f>((((I1056/60)/60)/24)+DATE(1970,1,1))</f>
        <v>41861.916666666664</v>
      </c>
      <c r="T1056" s="12">
        <f>((((J1056/60)/60)/24)+DATE(1970,1,1))</f>
        <v>41831.851840277777</v>
      </c>
    </row>
    <row r="1057" spans="1:20" ht="43.2" hidden="1"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E1057/D1057</f>
        <v>0</v>
      </c>
      <c r="P1057" s="8" t="e">
        <f>E1057/L1057</f>
        <v>#DIV/0!</v>
      </c>
      <c r="Q1057" t="s">
        <v>8331</v>
      </c>
      <c r="R1057" t="s">
        <v>8332</v>
      </c>
      <c r="S1057" s="12">
        <f>((((I1057/60)/60)/24)+DATE(1970,1,1))</f>
        <v>42436.992418981477</v>
      </c>
      <c r="T1057" s="12">
        <f>((((J1057/60)/60)/24)+DATE(1970,1,1))</f>
        <v>42406.992418981477</v>
      </c>
    </row>
    <row r="1058" spans="1:20" ht="43.2" hidden="1"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E1058/D1058</f>
        <v>0</v>
      </c>
      <c r="P1058" s="8" t="e">
        <f>E1058/L1058</f>
        <v>#DIV/0!</v>
      </c>
      <c r="Q1058" t="s">
        <v>8331</v>
      </c>
      <c r="R1058" t="s">
        <v>8332</v>
      </c>
      <c r="S1058" s="12">
        <f>((((I1058/60)/60)/24)+DATE(1970,1,1))</f>
        <v>42118.677974537044</v>
      </c>
      <c r="T1058" s="12">
        <f>((((J1058/60)/60)/24)+DATE(1970,1,1))</f>
        <v>42058.719641203701</v>
      </c>
    </row>
    <row r="1059" spans="1:20" ht="43.2" hidden="1"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E1059/D1059</f>
        <v>0</v>
      </c>
      <c r="P1059" s="8" t="e">
        <f>E1059/L1059</f>
        <v>#DIV/0!</v>
      </c>
      <c r="Q1059" t="s">
        <v>8331</v>
      </c>
      <c r="R1059" t="s">
        <v>8332</v>
      </c>
      <c r="S1059" s="12">
        <f>((((I1059/60)/60)/24)+DATE(1970,1,1))</f>
        <v>42708.912997685184</v>
      </c>
      <c r="T1059" s="12">
        <f>((((J1059/60)/60)/24)+DATE(1970,1,1))</f>
        <v>42678.871331018512</v>
      </c>
    </row>
    <row r="1060" spans="1:20" ht="43.2" hidden="1"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E1060/D1060</f>
        <v>0</v>
      </c>
      <c r="P1060" s="8" t="e">
        <f>E1060/L1060</f>
        <v>#DIV/0!</v>
      </c>
      <c r="Q1060" t="s">
        <v>8331</v>
      </c>
      <c r="R1060" t="s">
        <v>8332</v>
      </c>
      <c r="S1060" s="12">
        <f>((((I1060/60)/60)/24)+DATE(1970,1,1))</f>
        <v>42089</v>
      </c>
      <c r="T1060" s="12">
        <f>((((J1060/60)/60)/24)+DATE(1970,1,1))</f>
        <v>42047.900960648149</v>
      </c>
    </row>
    <row r="1061" spans="1:20" hidden="1"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E1061/D1061</f>
        <v>0</v>
      </c>
      <c r="P1061" s="8" t="e">
        <f>E1061/L1061</f>
        <v>#DIV/0!</v>
      </c>
      <c r="Q1061" t="s">
        <v>8331</v>
      </c>
      <c r="R1061" t="s">
        <v>8332</v>
      </c>
      <c r="S1061" s="12">
        <f>((((I1061/60)/60)/24)+DATE(1970,1,1))</f>
        <v>42076.748333333337</v>
      </c>
      <c r="T1061" s="12">
        <f>((((J1061/60)/60)/24)+DATE(1970,1,1))</f>
        <v>42046.79</v>
      </c>
    </row>
    <row r="1062" spans="1:20" ht="43.2" hidden="1"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E1062/D1062</f>
        <v>0.01</v>
      </c>
      <c r="P1062" s="8">
        <f>E1062/L1062</f>
        <v>50</v>
      </c>
      <c r="Q1062" t="s">
        <v>8331</v>
      </c>
      <c r="R1062" t="s">
        <v>8332</v>
      </c>
      <c r="S1062" s="12">
        <f>((((I1062/60)/60)/24)+DATE(1970,1,1))</f>
        <v>42109.913113425922</v>
      </c>
      <c r="T1062" s="12">
        <f>((((J1062/60)/60)/24)+DATE(1970,1,1))</f>
        <v>42079.913113425922</v>
      </c>
    </row>
    <row r="1063" spans="1:20" ht="28.8" hidden="1"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E1063/D1063</f>
        <v>0</v>
      </c>
      <c r="P1063" s="8" t="e">
        <f>E1063/L1063</f>
        <v>#DIV/0!</v>
      </c>
      <c r="Q1063" t="s">
        <v>8331</v>
      </c>
      <c r="R1063" t="s">
        <v>8332</v>
      </c>
      <c r="S1063" s="12">
        <f>((((I1063/60)/60)/24)+DATE(1970,1,1))</f>
        <v>42492.041666666672</v>
      </c>
      <c r="T1063" s="12">
        <f>((((J1063/60)/60)/24)+DATE(1970,1,1))</f>
        <v>42432.276712962965</v>
      </c>
    </row>
    <row r="1064" spans="1:20" hidden="1"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E1064/D1064</f>
        <v>0.95477386934673369</v>
      </c>
      <c r="P1064" s="8">
        <f>E1064/L1064</f>
        <v>47.5</v>
      </c>
      <c r="Q1064" t="s">
        <v>8331</v>
      </c>
      <c r="R1064" t="s">
        <v>8332</v>
      </c>
      <c r="S1064" s="12">
        <f>((((I1064/60)/60)/24)+DATE(1970,1,1))</f>
        <v>42563.807187500002</v>
      </c>
      <c r="T1064" s="12">
        <f>((((J1064/60)/60)/24)+DATE(1970,1,1))</f>
        <v>42556.807187500002</v>
      </c>
    </row>
    <row r="1065" spans="1:20" ht="43.2" hidden="1"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E1065/D1065</f>
        <v>0</v>
      </c>
      <c r="P1065" s="8" t="e">
        <f>E1065/L1065</f>
        <v>#DIV/0!</v>
      </c>
      <c r="Q1065" t="s">
        <v>8331</v>
      </c>
      <c r="R1065" t="s">
        <v>8332</v>
      </c>
      <c r="S1065" s="12">
        <f>((((I1065/60)/60)/24)+DATE(1970,1,1))</f>
        <v>42613.030810185184</v>
      </c>
      <c r="T1065" s="12">
        <f>((((J1065/60)/60)/24)+DATE(1970,1,1))</f>
        <v>42583.030810185184</v>
      </c>
    </row>
    <row r="1066" spans="1:20" ht="43.2" hidden="1"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E1066/D1066</f>
        <v>8.9744444444444446E-2</v>
      </c>
      <c r="P1066" s="8">
        <f>E1066/L1066</f>
        <v>65.666666666666671</v>
      </c>
      <c r="Q1066" t="s">
        <v>8333</v>
      </c>
      <c r="R1066" t="s">
        <v>8334</v>
      </c>
      <c r="S1066" s="12">
        <f>((((I1066/60)/60)/24)+DATE(1970,1,1))</f>
        <v>41462.228043981479</v>
      </c>
      <c r="T1066" s="12">
        <f>((((J1066/60)/60)/24)+DATE(1970,1,1))</f>
        <v>41417.228043981479</v>
      </c>
    </row>
    <row r="1067" spans="1:20" ht="43.2" hidden="1"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E1067/D1067</f>
        <v>2.7E-2</v>
      </c>
      <c r="P1067" s="8">
        <f>E1067/L1067</f>
        <v>16.2</v>
      </c>
      <c r="Q1067" t="s">
        <v>8333</v>
      </c>
      <c r="R1067" t="s">
        <v>8334</v>
      </c>
      <c r="S1067" s="12">
        <f>((((I1067/60)/60)/24)+DATE(1970,1,1))</f>
        <v>41689.381041666667</v>
      </c>
      <c r="T1067" s="12">
        <f>((((J1067/60)/60)/24)+DATE(1970,1,1))</f>
        <v>41661.381041666667</v>
      </c>
    </row>
    <row r="1068" spans="1:20" ht="43.2" hidden="1"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E1068/D1068</f>
        <v>3.3673333333333333E-2</v>
      </c>
      <c r="P1068" s="8">
        <f>E1068/L1068</f>
        <v>34.128378378378379</v>
      </c>
      <c r="Q1068" t="s">
        <v>8333</v>
      </c>
      <c r="R1068" t="s">
        <v>8334</v>
      </c>
      <c r="S1068" s="12">
        <f>((((I1068/60)/60)/24)+DATE(1970,1,1))</f>
        <v>41490.962754629632</v>
      </c>
      <c r="T1068" s="12">
        <f>((((J1068/60)/60)/24)+DATE(1970,1,1))</f>
        <v>41445.962754629632</v>
      </c>
    </row>
    <row r="1069" spans="1:20" ht="43.2" hidden="1"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E1069/D1069</f>
        <v>0.26</v>
      </c>
      <c r="P1069" s="8">
        <f>E1069/L1069</f>
        <v>13</v>
      </c>
      <c r="Q1069" t="s">
        <v>8333</v>
      </c>
      <c r="R1069" t="s">
        <v>8334</v>
      </c>
      <c r="S1069" s="12">
        <f>((((I1069/60)/60)/24)+DATE(1970,1,1))</f>
        <v>41629.855682870373</v>
      </c>
      <c r="T1069" s="12">
        <f>((((J1069/60)/60)/24)+DATE(1970,1,1))</f>
        <v>41599.855682870373</v>
      </c>
    </row>
    <row r="1070" spans="1:20" ht="57.6" hidden="1"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E1070/D1070</f>
        <v>1.5E-3</v>
      </c>
      <c r="P1070" s="8">
        <f>E1070/L1070</f>
        <v>11.25</v>
      </c>
      <c r="Q1070" t="s">
        <v>8333</v>
      </c>
      <c r="R1070" t="s">
        <v>8334</v>
      </c>
      <c r="S1070" s="12">
        <f>((((I1070/60)/60)/24)+DATE(1970,1,1))</f>
        <v>42470.329444444447</v>
      </c>
      <c r="T1070" s="12">
        <f>((((J1070/60)/60)/24)+DATE(1970,1,1))</f>
        <v>42440.371111111104</v>
      </c>
    </row>
    <row r="1071" spans="1:20" ht="43.2" hidden="1"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E1071/D1071</f>
        <v>0.38636363636363635</v>
      </c>
      <c r="P1071" s="8">
        <f>E1071/L1071</f>
        <v>40.476190476190474</v>
      </c>
      <c r="Q1071" t="s">
        <v>8333</v>
      </c>
      <c r="R1071" t="s">
        <v>8334</v>
      </c>
      <c r="S1071" s="12">
        <f>((((I1071/60)/60)/24)+DATE(1970,1,1))</f>
        <v>41604.271516203706</v>
      </c>
      <c r="T1071" s="12">
        <f>((((J1071/60)/60)/24)+DATE(1970,1,1))</f>
        <v>41572.229849537034</v>
      </c>
    </row>
    <row r="1072" spans="1:20" ht="43.2" hidden="1"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E1072/D1072</f>
        <v>7.0000000000000001E-3</v>
      </c>
      <c r="P1072" s="8">
        <f>E1072/L1072</f>
        <v>35</v>
      </c>
      <c r="Q1072" t="s">
        <v>8333</v>
      </c>
      <c r="R1072" t="s">
        <v>8334</v>
      </c>
      <c r="S1072" s="12">
        <f>((((I1072/60)/60)/24)+DATE(1970,1,1))</f>
        <v>41183.011828703704</v>
      </c>
      <c r="T1072" s="12">
        <f>((((J1072/60)/60)/24)+DATE(1970,1,1))</f>
        <v>41163.011828703704</v>
      </c>
    </row>
    <row r="1073" spans="1:20" ht="43.2" hidden="1"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E1073/D1073</f>
        <v>0</v>
      </c>
      <c r="P1073" s="8" t="e">
        <f>E1073/L1073</f>
        <v>#DIV/0!</v>
      </c>
      <c r="Q1073" t="s">
        <v>8333</v>
      </c>
      <c r="R1073" t="s">
        <v>8334</v>
      </c>
      <c r="S1073" s="12">
        <f>((((I1073/60)/60)/24)+DATE(1970,1,1))</f>
        <v>42325.795057870375</v>
      </c>
      <c r="T1073" s="12">
        <f>((((J1073/60)/60)/24)+DATE(1970,1,1))</f>
        <v>42295.753391203703</v>
      </c>
    </row>
    <row r="1074" spans="1:20" ht="43.2" hidden="1"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E1074/D1074</f>
        <v>6.8000000000000005E-4</v>
      </c>
      <c r="P1074" s="8">
        <f>E1074/L1074</f>
        <v>12.75</v>
      </c>
      <c r="Q1074" t="s">
        <v>8333</v>
      </c>
      <c r="R1074" t="s">
        <v>8334</v>
      </c>
      <c r="S1074" s="12">
        <f>((((I1074/60)/60)/24)+DATE(1970,1,1))</f>
        <v>41675.832141203704</v>
      </c>
      <c r="T1074" s="12">
        <f>((((J1074/60)/60)/24)+DATE(1970,1,1))</f>
        <v>41645.832141203704</v>
      </c>
    </row>
    <row r="1075" spans="1:20" ht="28.8" hidden="1"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E1075/D1075</f>
        <v>1.3333333333333334E-2</v>
      </c>
      <c r="P1075" s="8">
        <f>E1075/L1075</f>
        <v>10</v>
      </c>
      <c r="Q1075" t="s">
        <v>8333</v>
      </c>
      <c r="R1075" t="s">
        <v>8334</v>
      </c>
      <c r="S1075" s="12">
        <f>((((I1075/60)/60)/24)+DATE(1970,1,1))</f>
        <v>40832.964594907404</v>
      </c>
      <c r="T1075" s="12">
        <f>((((J1075/60)/60)/24)+DATE(1970,1,1))</f>
        <v>40802.964594907404</v>
      </c>
    </row>
    <row r="1076" spans="1:20" ht="57.6" hidden="1"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E1076/D1076</f>
        <v>6.3092592592592589E-2</v>
      </c>
      <c r="P1076" s="8">
        <f>E1076/L1076</f>
        <v>113.56666666666666</v>
      </c>
      <c r="Q1076" t="s">
        <v>8333</v>
      </c>
      <c r="R1076" t="s">
        <v>8334</v>
      </c>
      <c r="S1076" s="12">
        <f>((((I1076/60)/60)/24)+DATE(1970,1,1))</f>
        <v>41643.172974537039</v>
      </c>
      <c r="T1076" s="12">
        <f>((((J1076/60)/60)/24)+DATE(1970,1,1))</f>
        <v>41613.172974537039</v>
      </c>
    </row>
    <row r="1077" spans="1:20" ht="28.8" hidden="1"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E1077/D1077</f>
        <v>4.4999999999999998E-2</v>
      </c>
      <c r="P1077" s="8">
        <f>E1077/L1077</f>
        <v>15</v>
      </c>
      <c r="Q1077" t="s">
        <v>8333</v>
      </c>
      <c r="R1077" t="s">
        <v>8334</v>
      </c>
      <c r="S1077" s="12">
        <f>((((I1077/60)/60)/24)+DATE(1970,1,1))</f>
        <v>41035.904120370367</v>
      </c>
      <c r="T1077" s="12">
        <f>((((J1077/60)/60)/24)+DATE(1970,1,1))</f>
        <v>41005.904120370367</v>
      </c>
    </row>
    <row r="1078" spans="1:20" ht="43.2" hidden="1"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E1078/D1078</f>
        <v>0.62765333333333329</v>
      </c>
      <c r="P1078" s="8">
        <f>E1078/L1078</f>
        <v>48.281025641025643</v>
      </c>
      <c r="Q1078" t="s">
        <v>8333</v>
      </c>
      <c r="R1078" t="s">
        <v>8334</v>
      </c>
      <c r="S1078" s="12">
        <f>((((I1078/60)/60)/24)+DATE(1970,1,1))</f>
        <v>41893.377893518518</v>
      </c>
      <c r="T1078" s="12">
        <f>((((J1078/60)/60)/24)+DATE(1970,1,1))</f>
        <v>41838.377893518518</v>
      </c>
    </row>
    <row r="1079" spans="1:20" ht="43.2" hidden="1"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E1079/D1079</f>
        <v>0.29376000000000002</v>
      </c>
      <c r="P1079" s="8">
        <f>E1079/L1079</f>
        <v>43.976047904191617</v>
      </c>
      <c r="Q1079" t="s">
        <v>8333</v>
      </c>
      <c r="R1079" t="s">
        <v>8334</v>
      </c>
      <c r="S1079" s="12">
        <f>((((I1079/60)/60)/24)+DATE(1970,1,1))</f>
        <v>42383.16679398148</v>
      </c>
      <c r="T1079" s="12">
        <f>((((J1079/60)/60)/24)+DATE(1970,1,1))</f>
        <v>42353.16679398148</v>
      </c>
    </row>
    <row r="1080" spans="1:20" ht="57.6" hidden="1"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E1080/D1080</f>
        <v>7.4999999999999997E-2</v>
      </c>
      <c r="P1080" s="8">
        <f>E1080/L1080</f>
        <v>9</v>
      </c>
      <c r="Q1080" t="s">
        <v>8333</v>
      </c>
      <c r="R1080" t="s">
        <v>8334</v>
      </c>
      <c r="S1080" s="12">
        <f>((((I1080/60)/60)/24)+DATE(1970,1,1))</f>
        <v>40746.195844907408</v>
      </c>
      <c r="T1080" s="12">
        <f>((((J1080/60)/60)/24)+DATE(1970,1,1))</f>
        <v>40701.195844907408</v>
      </c>
    </row>
    <row r="1081" spans="1:20" ht="43.2" hidden="1"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E1081/D1081</f>
        <v>2.6076923076923077E-2</v>
      </c>
      <c r="P1081" s="8">
        <f>E1081/L1081</f>
        <v>37.666666666666664</v>
      </c>
      <c r="Q1081" t="s">
        <v>8333</v>
      </c>
      <c r="R1081" t="s">
        <v>8334</v>
      </c>
      <c r="S1081" s="12">
        <f>((((I1081/60)/60)/24)+DATE(1970,1,1))</f>
        <v>42504.566388888896</v>
      </c>
      <c r="T1081" s="12">
        <f>((((J1081/60)/60)/24)+DATE(1970,1,1))</f>
        <v>42479.566388888896</v>
      </c>
    </row>
    <row r="1082" spans="1:20" ht="43.2" hidden="1"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E1082/D1082</f>
        <v>9.1050000000000006E-2</v>
      </c>
      <c r="P1082" s="8">
        <f>E1082/L1082</f>
        <v>18.581632653061224</v>
      </c>
      <c r="Q1082" t="s">
        <v>8333</v>
      </c>
      <c r="R1082" t="s">
        <v>8334</v>
      </c>
      <c r="S1082" s="12">
        <f>((((I1082/60)/60)/24)+DATE(1970,1,1))</f>
        <v>41770.138113425928</v>
      </c>
      <c r="T1082" s="12">
        <f>((((J1082/60)/60)/24)+DATE(1970,1,1))</f>
        <v>41740.138113425928</v>
      </c>
    </row>
    <row r="1083" spans="1:20" ht="43.2" hidden="1"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E1083/D1083</f>
        <v>1.7647058823529413E-4</v>
      </c>
      <c r="P1083" s="8">
        <f>E1083/L1083</f>
        <v>3</v>
      </c>
      <c r="Q1083" t="s">
        <v>8333</v>
      </c>
      <c r="R1083" t="s">
        <v>8334</v>
      </c>
      <c r="S1083" s="12">
        <f>((((I1083/60)/60)/24)+DATE(1970,1,1))</f>
        <v>42032.926990740743</v>
      </c>
      <c r="T1083" s="12">
        <f>((((J1083/60)/60)/24)+DATE(1970,1,1))</f>
        <v>42002.926990740743</v>
      </c>
    </row>
    <row r="1084" spans="1:20" ht="43.2" hidden="1"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E1084/D1084</f>
        <v>5.5999999999999999E-3</v>
      </c>
      <c r="P1084" s="8">
        <f>E1084/L1084</f>
        <v>18.666666666666668</v>
      </c>
      <c r="Q1084" t="s">
        <v>8333</v>
      </c>
      <c r="R1084" t="s">
        <v>8334</v>
      </c>
      <c r="S1084" s="12">
        <f>((((I1084/60)/60)/24)+DATE(1970,1,1))</f>
        <v>41131.906111111115</v>
      </c>
      <c r="T1084" s="12">
        <f>((((J1084/60)/60)/24)+DATE(1970,1,1))</f>
        <v>41101.906111111115</v>
      </c>
    </row>
    <row r="1085" spans="1:20" ht="43.2" hidden="1"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E1085/D1085</f>
        <v>8.2000000000000007E-3</v>
      </c>
      <c r="P1085" s="8">
        <f>E1085/L1085</f>
        <v>410</v>
      </c>
      <c r="Q1085" t="s">
        <v>8333</v>
      </c>
      <c r="R1085" t="s">
        <v>8334</v>
      </c>
      <c r="S1085" s="12">
        <f>((((I1085/60)/60)/24)+DATE(1970,1,1))</f>
        <v>41853.659525462965</v>
      </c>
      <c r="T1085" s="12">
        <f>((((J1085/60)/60)/24)+DATE(1970,1,1))</f>
        <v>41793.659525462965</v>
      </c>
    </row>
    <row r="1086" spans="1:20" hidden="1"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E1086/D1086</f>
        <v>0</v>
      </c>
      <c r="P1086" s="8" t="e">
        <f>E1086/L1086</f>
        <v>#DIV/0!</v>
      </c>
      <c r="Q1086" t="s">
        <v>8333</v>
      </c>
      <c r="R1086" t="s">
        <v>8334</v>
      </c>
      <c r="S1086" s="12">
        <f>((((I1086/60)/60)/24)+DATE(1970,1,1))</f>
        <v>41859.912083333329</v>
      </c>
      <c r="T1086" s="12">
        <f>((((J1086/60)/60)/24)+DATE(1970,1,1))</f>
        <v>41829.912083333329</v>
      </c>
    </row>
    <row r="1087" spans="1:20" ht="43.2" hidden="1"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E1087/D1087</f>
        <v>3.4200000000000001E-2</v>
      </c>
      <c r="P1087" s="8">
        <f>E1087/L1087</f>
        <v>114</v>
      </c>
      <c r="Q1087" t="s">
        <v>8333</v>
      </c>
      <c r="R1087" t="s">
        <v>8334</v>
      </c>
      <c r="S1087" s="12">
        <f>((((I1087/60)/60)/24)+DATE(1970,1,1))</f>
        <v>42443.629340277781</v>
      </c>
      <c r="T1087" s="12">
        <f>((((J1087/60)/60)/24)+DATE(1970,1,1))</f>
        <v>42413.671006944445</v>
      </c>
    </row>
    <row r="1088" spans="1:20" hidden="1"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E1088/D1088</f>
        <v>8.3333333333333339E-4</v>
      </c>
      <c r="P1088" s="8">
        <f>E1088/L1088</f>
        <v>7.5</v>
      </c>
      <c r="Q1088" t="s">
        <v>8333</v>
      </c>
      <c r="R1088" t="s">
        <v>8334</v>
      </c>
      <c r="S1088" s="12">
        <f>((((I1088/60)/60)/24)+DATE(1970,1,1))</f>
        <v>41875.866793981484</v>
      </c>
      <c r="T1088" s="12">
        <f>((((J1088/60)/60)/24)+DATE(1970,1,1))</f>
        <v>41845.866793981484</v>
      </c>
    </row>
    <row r="1089" spans="1:20" ht="43.2" hidden="1"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E1089/D1089</f>
        <v>0</v>
      </c>
      <c r="P1089" s="8" t="e">
        <f>E1089/L1089</f>
        <v>#DIV/0!</v>
      </c>
      <c r="Q1089" t="s">
        <v>8333</v>
      </c>
      <c r="R1089" t="s">
        <v>8334</v>
      </c>
      <c r="S1089" s="12">
        <f>((((I1089/60)/60)/24)+DATE(1970,1,1))</f>
        <v>41805.713969907411</v>
      </c>
      <c r="T1089" s="12">
        <f>((((J1089/60)/60)/24)+DATE(1970,1,1))</f>
        <v>41775.713969907411</v>
      </c>
    </row>
    <row r="1090" spans="1:20" ht="28.8" hidden="1"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E1090/D1090</f>
        <v>0.14182977777777778</v>
      </c>
      <c r="P1090" s="8">
        <f>E1090/L1090</f>
        <v>43.41727891156463</v>
      </c>
      <c r="Q1090" t="s">
        <v>8333</v>
      </c>
      <c r="R1090" t="s">
        <v>8334</v>
      </c>
      <c r="S1090" s="12">
        <f>((((I1090/60)/60)/24)+DATE(1970,1,1))</f>
        <v>41753.799386574072</v>
      </c>
      <c r="T1090" s="12">
        <f>((((J1090/60)/60)/24)+DATE(1970,1,1))</f>
        <v>41723.799386574072</v>
      </c>
    </row>
    <row r="1091" spans="1:20" ht="28.8" hidden="1"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E1091/D1091</f>
        <v>7.8266666666666665E-2</v>
      </c>
      <c r="P1091" s="8">
        <f>E1091/L1091</f>
        <v>23.959183673469386</v>
      </c>
      <c r="Q1091" t="s">
        <v>8333</v>
      </c>
      <c r="R1091" t="s">
        <v>8334</v>
      </c>
      <c r="S1091" s="12">
        <f>((((I1091/60)/60)/24)+DATE(1970,1,1))</f>
        <v>42181.189525462964</v>
      </c>
      <c r="T1091" s="12">
        <f>((((J1091/60)/60)/24)+DATE(1970,1,1))</f>
        <v>42151.189525462964</v>
      </c>
    </row>
    <row r="1092" spans="1:20" ht="43.2" hidden="1"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E1092/D1092</f>
        <v>3.8464497269020693E-4</v>
      </c>
      <c r="P1092" s="8">
        <f>E1092/L1092</f>
        <v>5</v>
      </c>
      <c r="Q1092" t="s">
        <v>8333</v>
      </c>
      <c r="R1092" t="s">
        <v>8334</v>
      </c>
      <c r="S1092" s="12">
        <f>((((I1092/60)/60)/24)+DATE(1970,1,1))</f>
        <v>42153.185798611114</v>
      </c>
      <c r="T1092" s="12">
        <f>((((J1092/60)/60)/24)+DATE(1970,1,1))</f>
        <v>42123.185798611114</v>
      </c>
    </row>
    <row r="1093" spans="1:20" ht="43.2"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E1093/D1093</f>
        <v>0.125</v>
      </c>
      <c r="P1093" s="8">
        <f>E1093/L1093</f>
        <v>12.5</v>
      </c>
      <c r="Q1093" t="s">
        <v>8333</v>
      </c>
      <c r="R1093" t="s">
        <v>8334</v>
      </c>
      <c r="S1093" s="12">
        <f>((((I1093/60)/60)/24)+DATE(1970,1,1))</f>
        <v>42470.778611111105</v>
      </c>
      <c r="T1093" s="12">
        <f>((((J1093/60)/60)/24)+DATE(1970,1,1))</f>
        <v>42440.820277777777</v>
      </c>
    </row>
    <row r="1094" spans="1:20" ht="57.6" hidden="1"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E1094/D1094</f>
        <v>1.0500000000000001E-2</v>
      </c>
      <c r="P1094" s="8">
        <f>E1094/L1094</f>
        <v>3</v>
      </c>
      <c r="Q1094" t="s">
        <v>8333</v>
      </c>
      <c r="R1094" t="s">
        <v>8334</v>
      </c>
      <c r="S1094" s="12">
        <f>((((I1094/60)/60)/24)+DATE(1970,1,1))</f>
        <v>41280.025902777779</v>
      </c>
      <c r="T1094" s="12">
        <f>((((J1094/60)/60)/24)+DATE(1970,1,1))</f>
        <v>41250.025902777779</v>
      </c>
    </row>
    <row r="1095" spans="1:20" ht="43.2" hidden="1"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E1095/D1095</f>
        <v>0.14083333333333334</v>
      </c>
      <c r="P1095" s="8">
        <f>E1095/L1095</f>
        <v>10.5625</v>
      </c>
      <c r="Q1095" t="s">
        <v>8333</v>
      </c>
      <c r="R1095" t="s">
        <v>8334</v>
      </c>
      <c r="S1095" s="12">
        <f>((((I1095/60)/60)/24)+DATE(1970,1,1))</f>
        <v>42411.973807870367</v>
      </c>
      <c r="T1095" s="12">
        <f>((((J1095/60)/60)/24)+DATE(1970,1,1))</f>
        <v>42396.973807870367</v>
      </c>
    </row>
    <row r="1096" spans="1:20" ht="43.2" hidden="1"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E1096/D1096</f>
        <v>0.18300055555555556</v>
      </c>
      <c r="P1096" s="8">
        <f>E1096/L1096</f>
        <v>122.00037037037038</v>
      </c>
      <c r="Q1096" t="s">
        <v>8333</v>
      </c>
      <c r="R1096" t="s">
        <v>8334</v>
      </c>
      <c r="S1096" s="12">
        <f>((((I1096/60)/60)/24)+DATE(1970,1,1))</f>
        <v>40825.713344907403</v>
      </c>
      <c r="T1096" s="12">
        <f>((((J1096/60)/60)/24)+DATE(1970,1,1))</f>
        <v>40795.713344907403</v>
      </c>
    </row>
    <row r="1097" spans="1:20" ht="43.2" hidden="1"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E1097/D1097</f>
        <v>5.0347999999999997E-2</v>
      </c>
      <c r="P1097" s="8">
        <f>E1097/L1097</f>
        <v>267.80851063829789</v>
      </c>
      <c r="Q1097" t="s">
        <v>8333</v>
      </c>
      <c r="R1097" t="s">
        <v>8334</v>
      </c>
      <c r="S1097" s="12">
        <f>((((I1097/60)/60)/24)+DATE(1970,1,1))</f>
        <v>41516.537268518521</v>
      </c>
      <c r="T1097" s="12">
        <f>((((J1097/60)/60)/24)+DATE(1970,1,1))</f>
        <v>41486.537268518521</v>
      </c>
    </row>
    <row r="1098" spans="1:20" ht="43.2" hidden="1"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E1098/D1098</f>
        <v>0.17933333333333334</v>
      </c>
      <c r="P1098" s="8">
        <f>E1098/L1098</f>
        <v>74.206896551724142</v>
      </c>
      <c r="Q1098" t="s">
        <v>8333</v>
      </c>
      <c r="R1098" t="s">
        <v>8334</v>
      </c>
      <c r="S1098" s="12">
        <f>((((I1098/60)/60)/24)+DATE(1970,1,1))</f>
        <v>41916.145833333336</v>
      </c>
      <c r="T1098" s="12">
        <f>((((J1098/60)/60)/24)+DATE(1970,1,1))</f>
        <v>41885.51798611111</v>
      </c>
    </row>
    <row r="1099" spans="1:20" ht="43.2" hidden="1"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E1099/D1099</f>
        <v>4.6999999999999999E-4</v>
      </c>
      <c r="P1099" s="8">
        <f>E1099/L1099</f>
        <v>6.7142857142857144</v>
      </c>
      <c r="Q1099" t="s">
        <v>8333</v>
      </c>
      <c r="R1099" t="s">
        <v>8334</v>
      </c>
      <c r="S1099" s="12">
        <f>((((I1099/60)/60)/24)+DATE(1970,1,1))</f>
        <v>41700.792557870373</v>
      </c>
      <c r="T1099" s="12">
        <f>((((J1099/60)/60)/24)+DATE(1970,1,1))</f>
        <v>41660.792557870373</v>
      </c>
    </row>
    <row r="1100" spans="1:20" ht="28.8" hidden="1"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E1100/D1100</f>
        <v>7.2120000000000004E-2</v>
      </c>
      <c r="P1100" s="8">
        <f>E1100/L1100</f>
        <v>81.954545454545453</v>
      </c>
      <c r="Q1100" t="s">
        <v>8333</v>
      </c>
      <c r="R1100" t="s">
        <v>8334</v>
      </c>
      <c r="S1100" s="12">
        <f>((((I1100/60)/60)/24)+DATE(1970,1,1))</f>
        <v>41742.762673611112</v>
      </c>
      <c r="T1100" s="12">
        <f>((((J1100/60)/60)/24)+DATE(1970,1,1))</f>
        <v>41712.762673611112</v>
      </c>
    </row>
    <row r="1101" spans="1:20" ht="57.6"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E1101/D1101</f>
        <v>5.0000000000000001E-3</v>
      </c>
      <c r="P1101" s="8">
        <f>E1101/L1101</f>
        <v>25</v>
      </c>
      <c r="Q1101" t="s">
        <v>8333</v>
      </c>
      <c r="R1101" t="s">
        <v>8334</v>
      </c>
      <c r="S1101" s="12">
        <f>((((I1101/60)/60)/24)+DATE(1970,1,1))</f>
        <v>42137.836435185185</v>
      </c>
      <c r="T1101" s="12">
        <f>((((J1101/60)/60)/24)+DATE(1970,1,1))</f>
        <v>42107.836435185185</v>
      </c>
    </row>
    <row r="1102" spans="1:20" ht="43.2" hidden="1"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E1102/D1102</f>
        <v>2.5000000000000001E-2</v>
      </c>
      <c r="P1102" s="8">
        <f>E1102/L1102</f>
        <v>10</v>
      </c>
      <c r="Q1102" t="s">
        <v>8333</v>
      </c>
      <c r="R1102" t="s">
        <v>8334</v>
      </c>
      <c r="S1102" s="12">
        <f>((((I1102/60)/60)/24)+DATE(1970,1,1))</f>
        <v>42414.110775462963</v>
      </c>
      <c r="T1102" s="12">
        <f>((((J1102/60)/60)/24)+DATE(1970,1,1))</f>
        <v>42384.110775462963</v>
      </c>
    </row>
    <row r="1103" spans="1:20" ht="28.8" hidden="1"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E1103/D1103</f>
        <v>4.0999999999999999E-4</v>
      </c>
      <c r="P1103" s="8">
        <f>E1103/L1103</f>
        <v>6.833333333333333</v>
      </c>
      <c r="Q1103" t="s">
        <v>8333</v>
      </c>
      <c r="R1103" t="s">
        <v>8334</v>
      </c>
      <c r="S1103" s="12">
        <f>((((I1103/60)/60)/24)+DATE(1970,1,1))</f>
        <v>42565.758333333331</v>
      </c>
      <c r="T1103" s="12">
        <f>((((J1103/60)/60)/24)+DATE(1970,1,1))</f>
        <v>42538.77243055556</v>
      </c>
    </row>
    <row r="1104" spans="1:20" ht="43.2" hidden="1"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E1104/D1104</f>
        <v>5.3124999999999999E-2</v>
      </c>
      <c r="P1104" s="8">
        <f>E1104/L1104</f>
        <v>17.708333333333332</v>
      </c>
      <c r="Q1104" t="s">
        <v>8333</v>
      </c>
      <c r="R1104" t="s">
        <v>8334</v>
      </c>
      <c r="S1104" s="12">
        <f>((((I1104/60)/60)/24)+DATE(1970,1,1))</f>
        <v>41617.249305555553</v>
      </c>
      <c r="T1104" s="12">
        <f>((((J1104/60)/60)/24)+DATE(1970,1,1))</f>
        <v>41577.045428240745</v>
      </c>
    </row>
    <row r="1105" spans="1:20" ht="43.2" hidden="1"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E1105/D1105</f>
        <v>1.6199999999999999E-2</v>
      </c>
      <c r="P1105" s="8">
        <f>E1105/L1105</f>
        <v>16.2</v>
      </c>
      <c r="Q1105" t="s">
        <v>8333</v>
      </c>
      <c r="R1105" t="s">
        <v>8334</v>
      </c>
      <c r="S1105" s="12">
        <f>((((I1105/60)/60)/24)+DATE(1970,1,1))</f>
        <v>42539.22210648148</v>
      </c>
      <c r="T1105" s="12">
        <f>((((J1105/60)/60)/24)+DATE(1970,1,1))</f>
        <v>42479.22210648148</v>
      </c>
    </row>
    <row r="1106" spans="1:20" ht="43.2"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E1106/D1106</f>
        <v>4.9516666666666667E-2</v>
      </c>
      <c r="P1106" s="8">
        <f>E1106/L1106</f>
        <v>80.297297297297291</v>
      </c>
      <c r="Q1106" t="s">
        <v>8333</v>
      </c>
      <c r="R1106" t="s">
        <v>8334</v>
      </c>
      <c r="S1106" s="12">
        <f>((((I1106/60)/60)/24)+DATE(1970,1,1))</f>
        <v>41801.40996527778</v>
      </c>
      <c r="T1106" s="12">
        <f>((((J1106/60)/60)/24)+DATE(1970,1,1))</f>
        <v>41771.40996527778</v>
      </c>
    </row>
    <row r="1107" spans="1:20" ht="57.6" hidden="1"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E1107/D1107</f>
        <v>1.5900000000000001E-3</v>
      </c>
      <c r="P1107" s="8">
        <f>E1107/L1107</f>
        <v>71.55</v>
      </c>
      <c r="Q1107" t="s">
        <v>8333</v>
      </c>
      <c r="R1107" t="s">
        <v>8334</v>
      </c>
      <c r="S1107" s="12">
        <f>((((I1107/60)/60)/24)+DATE(1970,1,1))</f>
        <v>41722.0940625</v>
      </c>
      <c r="T1107" s="12">
        <f>((((J1107/60)/60)/24)+DATE(1970,1,1))</f>
        <v>41692.135729166665</v>
      </c>
    </row>
    <row r="1108" spans="1:20" ht="43.2" hidden="1"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E1108/D1108</f>
        <v>0.41249999999999998</v>
      </c>
      <c r="P1108" s="8">
        <f>E1108/L1108</f>
        <v>23.571428571428573</v>
      </c>
      <c r="Q1108" t="s">
        <v>8333</v>
      </c>
      <c r="R1108" t="s">
        <v>8334</v>
      </c>
      <c r="S1108" s="12">
        <f>((((I1108/60)/60)/24)+DATE(1970,1,1))</f>
        <v>41003.698784722219</v>
      </c>
      <c r="T1108" s="12">
        <f>((((J1108/60)/60)/24)+DATE(1970,1,1))</f>
        <v>40973.740451388891</v>
      </c>
    </row>
    <row r="1109" spans="1:20" ht="57.6" hidden="1"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E1109/D1109</f>
        <v>0</v>
      </c>
      <c r="P1109" s="8" t="e">
        <f>E1109/L1109</f>
        <v>#DIV/0!</v>
      </c>
      <c r="Q1109" t="s">
        <v>8333</v>
      </c>
      <c r="R1109" t="s">
        <v>8334</v>
      </c>
      <c r="S1109" s="12">
        <f>((((I1109/60)/60)/24)+DATE(1970,1,1))</f>
        <v>41843.861388888887</v>
      </c>
      <c r="T1109" s="12">
        <f>((((J1109/60)/60)/24)+DATE(1970,1,1))</f>
        <v>41813.861388888887</v>
      </c>
    </row>
    <row r="1110" spans="1:20" ht="57.6" hidden="1"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E1110/D1110</f>
        <v>2.93E-2</v>
      </c>
      <c r="P1110" s="8">
        <f>E1110/L1110</f>
        <v>34.88095238095238</v>
      </c>
      <c r="Q1110" t="s">
        <v>8333</v>
      </c>
      <c r="R1110" t="s">
        <v>8334</v>
      </c>
      <c r="S1110" s="12">
        <f>((((I1110/60)/60)/24)+DATE(1970,1,1))</f>
        <v>41012.595312500001</v>
      </c>
      <c r="T1110" s="12">
        <f>((((J1110/60)/60)/24)+DATE(1970,1,1))</f>
        <v>40952.636979166666</v>
      </c>
    </row>
    <row r="1111" spans="1:20" ht="43.2" hidden="1"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E1111/D1111</f>
        <v>4.4999999999999997E-3</v>
      </c>
      <c r="P1111" s="8">
        <f>E1111/L1111</f>
        <v>15</v>
      </c>
      <c r="Q1111" t="s">
        <v>8333</v>
      </c>
      <c r="R1111" t="s">
        <v>8334</v>
      </c>
      <c r="S1111" s="12">
        <f>((((I1111/60)/60)/24)+DATE(1970,1,1))</f>
        <v>42692.793865740736</v>
      </c>
      <c r="T1111" s="12">
        <f>((((J1111/60)/60)/24)+DATE(1970,1,1))</f>
        <v>42662.752199074079</v>
      </c>
    </row>
    <row r="1112" spans="1:20" ht="43.2" hidden="1"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E1112/D1112</f>
        <v>5.1000000000000004E-3</v>
      </c>
      <c r="P1112" s="8">
        <f>E1112/L1112</f>
        <v>23.181818181818183</v>
      </c>
      <c r="Q1112" t="s">
        <v>8333</v>
      </c>
      <c r="R1112" t="s">
        <v>8334</v>
      </c>
      <c r="S1112" s="12">
        <f>((((I1112/60)/60)/24)+DATE(1970,1,1))</f>
        <v>41250.933124999996</v>
      </c>
      <c r="T1112" s="12">
        <f>((((J1112/60)/60)/24)+DATE(1970,1,1))</f>
        <v>41220.933124999996</v>
      </c>
    </row>
    <row r="1113" spans="1:20" ht="43.2" hidden="1"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E1113/D1113</f>
        <v>4.0000000000000002E-4</v>
      </c>
      <c r="P1113" s="8">
        <f>E1113/L1113</f>
        <v>1</v>
      </c>
      <c r="Q1113" t="s">
        <v>8333</v>
      </c>
      <c r="R1113" t="s">
        <v>8334</v>
      </c>
      <c r="S1113" s="12">
        <f>((((I1113/60)/60)/24)+DATE(1970,1,1))</f>
        <v>42377.203587962969</v>
      </c>
      <c r="T1113" s="12">
        <f>((((J1113/60)/60)/24)+DATE(1970,1,1))</f>
        <v>42347.203587962969</v>
      </c>
    </row>
    <row r="1114" spans="1:20" ht="43.2" hidden="1"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E1114/D1114</f>
        <v>0.35537409090909089</v>
      </c>
      <c r="P1114" s="8">
        <f>E1114/L1114</f>
        <v>100.23371794871794</v>
      </c>
      <c r="Q1114" t="s">
        <v>8333</v>
      </c>
      <c r="R1114" t="s">
        <v>8334</v>
      </c>
      <c r="S1114" s="12">
        <f>((((I1114/60)/60)/24)+DATE(1970,1,1))</f>
        <v>42023.354166666672</v>
      </c>
      <c r="T1114" s="12">
        <f>((((J1114/60)/60)/24)+DATE(1970,1,1))</f>
        <v>41963.759386574078</v>
      </c>
    </row>
    <row r="1115" spans="1:20" ht="43.2"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E1115/D1115</f>
        <v>5.0000000000000001E-3</v>
      </c>
      <c r="P1115" s="8">
        <f>E1115/L1115</f>
        <v>5</v>
      </c>
      <c r="Q1115" t="s">
        <v>8333</v>
      </c>
      <c r="R1115" t="s">
        <v>8334</v>
      </c>
      <c r="S1115" s="12">
        <f>((((I1115/60)/60)/24)+DATE(1970,1,1))</f>
        <v>41865.977083333331</v>
      </c>
      <c r="T1115" s="12">
        <f>((((J1115/60)/60)/24)+DATE(1970,1,1))</f>
        <v>41835.977083333331</v>
      </c>
    </row>
    <row r="1116" spans="1:20" ht="43.2"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E1116/D1116</f>
        <v>1.6666666666666668E-3</v>
      </c>
      <c r="P1116" s="8">
        <f>E1116/L1116</f>
        <v>3.3333333333333335</v>
      </c>
      <c r="Q1116" t="s">
        <v>8333</v>
      </c>
      <c r="R1116" t="s">
        <v>8334</v>
      </c>
      <c r="S1116" s="12">
        <f>((((I1116/60)/60)/24)+DATE(1970,1,1))</f>
        <v>41556.345914351856</v>
      </c>
      <c r="T1116" s="12">
        <f>((((J1116/60)/60)/24)+DATE(1970,1,1))</f>
        <v>41526.345914351856</v>
      </c>
    </row>
    <row r="1117" spans="1:20" ht="43.2" hidden="1"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E1117/D1117</f>
        <v>1.325E-3</v>
      </c>
      <c r="P1117" s="8">
        <f>E1117/L1117</f>
        <v>13.25</v>
      </c>
      <c r="Q1117" t="s">
        <v>8333</v>
      </c>
      <c r="R1117" t="s">
        <v>8334</v>
      </c>
      <c r="S1117" s="12">
        <f>((((I1117/60)/60)/24)+DATE(1970,1,1))</f>
        <v>42459.653877314813</v>
      </c>
      <c r="T1117" s="12">
        <f>((((J1117/60)/60)/24)+DATE(1970,1,1))</f>
        <v>42429.695543981477</v>
      </c>
    </row>
    <row r="1118" spans="1:20" ht="43.2" hidden="1"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E1118/D1118</f>
        <v>3.5704000000000004E-4</v>
      </c>
      <c r="P1118" s="8">
        <f>E1118/L1118</f>
        <v>17.852</v>
      </c>
      <c r="Q1118" t="s">
        <v>8333</v>
      </c>
      <c r="R1118" t="s">
        <v>8334</v>
      </c>
      <c r="S1118" s="12">
        <f>((((I1118/60)/60)/24)+DATE(1970,1,1))</f>
        <v>41069.847314814811</v>
      </c>
      <c r="T1118" s="12">
        <f>((((J1118/60)/60)/24)+DATE(1970,1,1))</f>
        <v>41009.847314814811</v>
      </c>
    </row>
    <row r="1119" spans="1:20" ht="43.2" hidden="1"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E1119/D1119</f>
        <v>8.3000000000000004E-2</v>
      </c>
      <c r="P1119" s="8">
        <f>E1119/L1119</f>
        <v>10.375</v>
      </c>
      <c r="Q1119" t="s">
        <v>8333</v>
      </c>
      <c r="R1119" t="s">
        <v>8334</v>
      </c>
      <c r="S1119" s="12">
        <f>((((I1119/60)/60)/24)+DATE(1970,1,1))</f>
        <v>42363.598530092597</v>
      </c>
      <c r="T1119" s="12">
        <f>((((J1119/60)/60)/24)+DATE(1970,1,1))</f>
        <v>42333.598530092597</v>
      </c>
    </row>
    <row r="1120" spans="1:20" ht="43.2" hidden="1"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E1120/D1120</f>
        <v>2.4222222222222221E-2</v>
      </c>
      <c r="P1120" s="8">
        <f>E1120/L1120</f>
        <v>36.333333333333336</v>
      </c>
      <c r="Q1120" t="s">
        <v>8333</v>
      </c>
      <c r="R1120" t="s">
        <v>8334</v>
      </c>
      <c r="S1120" s="12">
        <f>((((I1120/60)/60)/24)+DATE(1970,1,1))</f>
        <v>41734.124756944446</v>
      </c>
      <c r="T1120" s="12">
        <f>((((J1120/60)/60)/24)+DATE(1970,1,1))</f>
        <v>41704.16642361111</v>
      </c>
    </row>
    <row r="1121" spans="1:20" ht="57.6" hidden="1"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E1121/D1121</f>
        <v>2.3809523809523812E-3</v>
      </c>
      <c r="P1121" s="8">
        <f>E1121/L1121</f>
        <v>5</v>
      </c>
      <c r="Q1121" t="s">
        <v>8333</v>
      </c>
      <c r="R1121" t="s">
        <v>8334</v>
      </c>
      <c r="S1121" s="12">
        <f>((((I1121/60)/60)/24)+DATE(1970,1,1))</f>
        <v>41735.792407407411</v>
      </c>
      <c r="T1121" s="12">
        <f>((((J1121/60)/60)/24)+DATE(1970,1,1))</f>
        <v>41722.792407407411</v>
      </c>
    </row>
    <row r="1122" spans="1:20" ht="43.2" hidden="1"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E1122/D1122</f>
        <v>0</v>
      </c>
      <c r="P1122" s="8" t="e">
        <f>E1122/L1122</f>
        <v>#DIV/0!</v>
      </c>
      <c r="Q1122" t="s">
        <v>8333</v>
      </c>
      <c r="R1122" t="s">
        <v>8334</v>
      </c>
      <c r="S1122" s="12">
        <f>((((I1122/60)/60)/24)+DATE(1970,1,1))</f>
        <v>40844.872685185182</v>
      </c>
      <c r="T1122" s="12">
        <f>((((J1122/60)/60)/24)+DATE(1970,1,1))</f>
        <v>40799.872685185182</v>
      </c>
    </row>
    <row r="1123" spans="1:20" ht="43.2" hidden="1"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E1123/D1123</f>
        <v>1.16E-4</v>
      </c>
      <c r="P1123" s="8">
        <f>E1123/L1123</f>
        <v>5.8</v>
      </c>
      <c r="Q1123" t="s">
        <v>8333</v>
      </c>
      <c r="R1123" t="s">
        <v>8334</v>
      </c>
      <c r="S1123" s="12">
        <f>((((I1123/60)/60)/24)+DATE(1970,1,1))</f>
        <v>42442.892546296294</v>
      </c>
      <c r="T1123" s="12">
        <f>((((J1123/60)/60)/24)+DATE(1970,1,1))</f>
        <v>42412.934212962966</v>
      </c>
    </row>
    <row r="1124" spans="1:20" ht="57.6"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E1124/D1124</f>
        <v>0</v>
      </c>
      <c r="P1124" s="8" t="e">
        <f>E1124/L1124</f>
        <v>#DIV/0!</v>
      </c>
      <c r="Q1124" t="s">
        <v>8333</v>
      </c>
      <c r="R1124" t="s">
        <v>8334</v>
      </c>
      <c r="S1124" s="12">
        <f>((((I1124/60)/60)/24)+DATE(1970,1,1))</f>
        <v>41424.703993055555</v>
      </c>
      <c r="T1124" s="12">
        <f>((((J1124/60)/60)/24)+DATE(1970,1,1))</f>
        <v>41410.703993055555</v>
      </c>
    </row>
    <row r="1125" spans="1:20" ht="43.2" hidden="1"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E1125/D1125</f>
        <v>2.2000000000000001E-3</v>
      </c>
      <c r="P1125" s="8">
        <f>E1125/L1125</f>
        <v>3.6666666666666665</v>
      </c>
      <c r="Q1125" t="s">
        <v>8333</v>
      </c>
      <c r="R1125" t="s">
        <v>8334</v>
      </c>
      <c r="S1125" s="12">
        <f>((((I1125/60)/60)/24)+DATE(1970,1,1))</f>
        <v>41748.5237037037</v>
      </c>
      <c r="T1125" s="12">
        <f>((((J1125/60)/60)/24)+DATE(1970,1,1))</f>
        <v>41718.5237037037</v>
      </c>
    </row>
    <row r="1126" spans="1:20" ht="43.2" hidden="1"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E1126/D1126</f>
        <v>4.7222222222222223E-3</v>
      </c>
      <c r="P1126" s="8">
        <f>E1126/L1126</f>
        <v>60.714285714285715</v>
      </c>
      <c r="Q1126" t="s">
        <v>8333</v>
      </c>
      <c r="R1126" t="s">
        <v>8335</v>
      </c>
      <c r="S1126" s="12">
        <f>((((I1126/60)/60)/24)+DATE(1970,1,1))</f>
        <v>42124.667256944449</v>
      </c>
      <c r="T1126" s="12">
        <f>((((J1126/60)/60)/24)+DATE(1970,1,1))</f>
        <v>42094.667256944449</v>
      </c>
    </row>
    <row r="1127" spans="1:20" ht="43.2"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E1127/D1127</f>
        <v>0</v>
      </c>
      <c r="P1127" s="8" t="e">
        <f>E1127/L1127</f>
        <v>#DIV/0!</v>
      </c>
      <c r="Q1127" t="s">
        <v>8333</v>
      </c>
      <c r="R1127" t="s">
        <v>8335</v>
      </c>
      <c r="S1127" s="12">
        <f>((((I1127/60)/60)/24)+DATE(1970,1,1))</f>
        <v>42272.624189814815</v>
      </c>
      <c r="T1127" s="12">
        <f>((((J1127/60)/60)/24)+DATE(1970,1,1))</f>
        <v>42212.624189814815</v>
      </c>
    </row>
    <row r="1128" spans="1:20" ht="43.2" hidden="1"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E1128/D1128</f>
        <v>5.0000000000000001E-3</v>
      </c>
      <c r="P1128" s="8">
        <f>E1128/L1128</f>
        <v>5</v>
      </c>
      <c r="Q1128" t="s">
        <v>8333</v>
      </c>
      <c r="R1128" t="s">
        <v>8335</v>
      </c>
      <c r="S1128" s="12">
        <f>((((I1128/60)/60)/24)+DATE(1970,1,1))</f>
        <v>42565.327476851846</v>
      </c>
      <c r="T1128" s="12">
        <f>((((J1128/60)/60)/24)+DATE(1970,1,1))</f>
        <v>42535.327476851846</v>
      </c>
    </row>
    <row r="1129" spans="1:20" ht="57.6" hidden="1"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E1129/D1129</f>
        <v>1.6714285714285713E-2</v>
      </c>
      <c r="P1129" s="8">
        <f>E1129/L1129</f>
        <v>25.434782608695652</v>
      </c>
      <c r="Q1129" t="s">
        <v>8333</v>
      </c>
      <c r="R1129" t="s">
        <v>8335</v>
      </c>
      <c r="S1129" s="12">
        <f>((((I1129/60)/60)/24)+DATE(1970,1,1))</f>
        <v>41957.895833333328</v>
      </c>
      <c r="T1129" s="12">
        <f>((((J1129/60)/60)/24)+DATE(1970,1,1))</f>
        <v>41926.854166666664</v>
      </c>
    </row>
    <row r="1130" spans="1:20"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E1130/D1130</f>
        <v>1E-3</v>
      </c>
      <c r="P1130" s="8">
        <f>E1130/L1130</f>
        <v>1</v>
      </c>
      <c r="Q1130" t="s">
        <v>8333</v>
      </c>
      <c r="R1130" t="s">
        <v>8335</v>
      </c>
      <c r="S1130" s="12">
        <f>((((I1130/60)/60)/24)+DATE(1970,1,1))</f>
        <v>41858.649502314816</v>
      </c>
      <c r="T1130" s="12">
        <f>((((J1130/60)/60)/24)+DATE(1970,1,1))</f>
        <v>41828.649502314816</v>
      </c>
    </row>
    <row r="1131" spans="1:20" ht="43.2" hidden="1"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E1131/D1131</f>
        <v>1.0499999999999999E-3</v>
      </c>
      <c r="P1131" s="8">
        <f>E1131/L1131</f>
        <v>10.5</v>
      </c>
      <c r="Q1131" t="s">
        <v>8333</v>
      </c>
      <c r="R1131" t="s">
        <v>8335</v>
      </c>
      <c r="S1131" s="12">
        <f>((((I1131/60)/60)/24)+DATE(1970,1,1))</f>
        <v>42526.264965277776</v>
      </c>
      <c r="T1131" s="12">
        <f>((((J1131/60)/60)/24)+DATE(1970,1,1))</f>
        <v>42496.264965277776</v>
      </c>
    </row>
    <row r="1132" spans="1:20" ht="43.2" hidden="1"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E1132/D1132</f>
        <v>2.2000000000000001E-3</v>
      </c>
      <c r="P1132" s="8">
        <f>E1132/L1132</f>
        <v>3.6666666666666665</v>
      </c>
      <c r="Q1132" t="s">
        <v>8333</v>
      </c>
      <c r="R1132" t="s">
        <v>8335</v>
      </c>
      <c r="S1132" s="12">
        <f>((((I1132/60)/60)/24)+DATE(1970,1,1))</f>
        <v>41969.038194444445</v>
      </c>
      <c r="T1132" s="12">
        <f>((((J1132/60)/60)/24)+DATE(1970,1,1))</f>
        <v>41908.996527777781</v>
      </c>
    </row>
    <row r="1133" spans="1:20" ht="43.2" hidden="1"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E1133/D1133</f>
        <v>0</v>
      </c>
      <c r="P1133" s="8" t="e">
        <f>E1133/L1133</f>
        <v>#DIV/0!</v>
      </c>
      <c r="Q1133" t="s">
        <v>8333</v>
      </c>
      <c r="R1133" t="s">
        <v>8335</v>
      </c>
      <c r="S1133" s="12">
        <f>((((I1133/60)/60)/24)+DATE(1970,1,1))</f>
        <v>42362.908194444448</v>
      </c>
      <c r="T1133" s="12">
        <f>((((J1133/60)/60)/24)+DATE(1970,1,1))</f>
        <v>42332.908194444448</v>
      </c>
    </row>
    <row r="1134" spans="1:20" ht="43.2" hidden="1"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E1134/D1134</f>
        <v>0.14380000000000001</v>
      </c>
      <c r="P1134" s="8">
        <f>E1134/L1134</f>
        <v>110.61538461538461</v>
      </c>
      <c r="Q1134" t="s">
        <v>8333</v>
      </c>
      <c r="R1134" t="s">
        <v>8335</v>
      </c>
      <c r="S1134" s="12">
        <f>((((I1134/60)/60)/24)+DATE(1970,1,1))</f>
        <v>42736.115405092598</v>
      </c>
      <c r="T1134" s="12">
        <f>((((J1134/60)/60)/24)+DATE(1970,1,1))</f>
        <v>42706.115405092598</v>
      </c>
    </row>
    <row r="1135" spans="1:20" ht="43.2"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E1135/D1135</f>
        <v>6.6666666666666671E-3</v>
      </c>
      <c r="P1135" s="8">
        <f>E1135/L1135</f>
        <v>20</v>
      </c>
      <c r="Q1135" t="s">
        <v>8333</v>
      </c>
      <c r="R1135" t="s">
        <v>8335</v>
      </c>
      <c r="S1135" s="12">
        <f>((((I1135/60)/60)/24)+DATE(1970,1,1))</f>
        <v>41851.407187500001</v>
      </c>
      <c r="T1135" s="12">
        <f>((((J1135/60)/60)/24)+DATE(1970,1,1))</f>
        <v>41821.407187500001</v>
      </c>
    </row>
    <row r="1136" spans="1:20" ht="43.2" hidden="1"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E1136/D1136</f>
        <v>4.0000000000000003E-5</v>
      </c>
      <c r="P1136" s="8">
        <f>E1136/L1136</f>
        <v>1</v>
      </c>
      <c r="Q1136" t="s">
        <v>8333</v>
      </c>
      <c r="R1136" t="s">
        <v>8335</v>
      </c>
      <c r="S1136" s="12">
        <f>((((I1136/60)/60)/24)+DATE(1970,1,1))</f>
        <v>41972.189583333333</v>
      </c>
      <c r="T1136" s="12">
        <f>((((J1136/60)/60)/24)+DATE(1970,1,1))</f>
        <v>41958.285046296296</v>
      </c>
    </row>
    <row r="1137" spans="1:20" ht="57.6" hidden="1"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E1137/D1137</f>
        <v>0.05</v>
      </c>
      <c r="P1137" s="8">
        <f>E1137/L1137</f>
        <v>50</v>
      </c>
      <c r="Q1137" t="s">
        <v>8333</v>
      </c>
      <c r="R1137" t="s">
        <v>8335</v>
      </c>
      <c r="S1137" s="12">
        <f>((((I1137/60)/60)/24)+DATE(1970,1,1))</f>
        <v>42588.989513888882</v>
      </c>
      <c r="T1137" s="12">
        <f>((((J1137/60)/60)/24)+DATE(1970,1,1))</f>
        <v>42558.989513888882</v>
      </c>
    </row>
    <row r="1138" spans="1:20" ht="43.2" hidden="1"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E1138/D1138</f>
        <v>6.4439140811455853E-2</v>
      </c>
      <c r="P1138" s="8">
        <f>E1138/L1138</f>
        <v>45</v>
      </c>
      <c r="Q1138" t="s">
        <v>8333</v>
      </c>
      <c r="R1138" t="s">
        <v>8335</v>
      </c>
      <c r="S1138" s="12">
        <f>((((I1138/60)/60)/24)+DATE(1970,1,1))</f>
        <v>42357.671631944439</v>
      </c>
      <c r="T1138" s="12">
        <f>((((J1138/60)/60)/24)+DATE(1970,1,1))</f>
        <v>42327.671631944439</v>
      </c>
    </row>
    <row r="1139" spans="1:20" ht="43.2" hidden="1"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E1139/D1139</f>
        <v>0.39500000000000002</v>
      </c>
      <c r="P1139" s="8">
        <f>E1139/L1139</f>
        <v>253.2051282051282</v>
      </c>
      <c r="Q1139" t="s">
        <v>8333</v>
      </c>
      <c r="R1139" t="s">
        <v>8335</v>
      </c>
      <c r="S1139" s="12">
        <f>((((I1139/60)/60)/24)+DATE(1970,1,1))</f>
        <v>42483.819687499999</v>
      </c>
      <c r="T1139" s="12">
        <f>((((J1139/60)/60)/24)+DATE(1970,1,1))</f>
        <v>42453.819687499999</v>
      </c>
    </row>
    <row r="1140" spans="1:20" ht="43.2" hidden="1"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E1140/D1140</f>
        <v>3.5714285714285713E-3</v>
      </c>
      <c r="P1140" s="8">
        <f>E1140/L1140</f>
        <v>31.25</v>
      </c>
      <c r="Q1140" t="s">
        <v>8333</v>
      </c>
      <c r="R1140" t="s">
        <v>8335</v>
      </c>
      <c r="S1140" s="12">
        <f>((((I1140/60)/60)/24)+DATE(1970,1,1))</f>
        <v>42756.9066087963</v>
      </c>
      <c r="T1140" s="12">
        <f>((((J1140/60)/60)/24)+DATE(1970,1,1))</f>
        <v>42736.9066087963</v>
      </c>
    </row>
    <row r="1141" spans="1:20" ht="43.2" hidden="1"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E1141/D1141</f>
        <v>6.2500000000000001E-4</v>
      </c>
      <c r="P1141" s="8">
        <f>E1141/L1141</f>
        <v>5</v>
      </c>
      <c r="Q1141" t="s">
        <v>8333</v>
      </c>
      <c r="R1141" t="s">
        <v>8335</v>
      </c>
      <c r="S1141" s="12">
        <f>((((I1141/60)/60)/24)+DATE(1970,1,1))</f>
        <v>42005.347523148142</v>
      </c>
      <c r="T1141" s="12">
        <f>((((J1141/60)/60)/24)+DATE(1970,1,1))</f>
        <v>41975.347523148142</v>
      </c>
    </row>
    <row r="1142" spans="1:20" ht="43.2"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E1142/D1142</f>
        <v>0</v>
      </c>
      <c r="P1142" s="8" t="e">
        <f>E1142/L1142</f>
        <v>#DIV/0!</v>
      </c>
      <c r="Q1142" t="s">
        <v>8333</v>
      </c>
      <c r="R1142" t="s">
        <v>8335</v>
      </c>
      <c r="S1142" s="12">
        <f>((((I1142/60)/60)/24)+DATE(1970,1,1))</f>
        <v>42222.462048611109</v>
      </c>
      <c r="T1142" s="12">
        <f>((((J1142/60)/60)/24)+DATE(1970,1,1))</f>
        <v>42192.462048611109</v>
      </c>
    </row>
    <row r="1143" spans="1:20" hidden="1"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E1143/D1143</f>
        <v>0</v>
      </c>
      <c r="P1143" s="8" t="e">
        <f>E1143/L1143</f>
        <v>#DIV/0!</v>
      </c>
      <c r="Q1143" t="s">
        <v>8333</v>
      </c>
      <c r="R1143" t="s">
        <v>8335</v>
      </c>
      <c r="S1143" s="12">
        <f>((((I1143/60)/60)/24)+DATE(1970,1,1))</f>
        <v>42194.699652777781</v>
      </c>
      <c r="T1143" s="12">
        <f>((((J1143/60)/60)/24)+DATE(1970,1,1))</f>
        <v>42164.699652777781</v>
      </c>
    </row>
    <row r="1144" spans="1:20" ht="43.2" hidden="1"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E1144/D1144</f>
        <v>0</v>
      </c>
      <c r="P1144" s="8" t="e">
        <f>E1144/L1144</f>
        <v>#DIV/0!</v>
      </c>
      <c r="Q1144" t="s">
        <v>8333</v>
      </c>
      <c r="R1144" t="s">
        <v>8335</v>
      </c>
      <c r="S1144" s="12">
        <f>((((I1144/60)/60)/24)+DATE(1970,1,1))</f>
        <v>42052.006099537044</v>
      </c>
      <c r="T1144" s="12">
        <f>((((J1144/60)/60)/24)+DATE(1970,1,1))</f>
        <v>42022.006099537044</v>
      </c>
    </row>
    <row r="1145" spans="1:20" ht="43.2" hidden="1"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E1145/D1145</f>
        <v>4.1333333333333335E-3</v>
      </c>
      <c r="P1145" s="8">
        <f>E1145/L1145</f>
        <v>23.25</v>
      </c>
      <c r="Q1145" t="s">
        <v>8333</v>
      </c>
      <c r="R1145" t="s">
        <v>8335</v>
      </c>
      <c r="S1145" s="12">
        <f>((((I1145/60)/60)/24)+DATE(1970,1,1))</f>
        <v>42355.19358796296</v>
      </c>
      <c r="T1145" s="12">
        <f>((((J1145/60)/60)/24)+DATE(1970,1,1))</f>
        <v>42325.19358796296</v>
      </c>
    </row>
    <row r="1146" spans="1:20" ht="43.2" hidden="1"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E1146/D1146</f>
        <v>0</v>
      </c>
      <c r="P1146" s="8" t="e">
        <f>E1146/L1146</f>
        <v>#DIV/0!</v>
      </c>
      <c r="Q1146" t="s">
        <v>8336</v>
      </c>
      <c r="R1146" t="s">
        <v>8337</v>
      </c>
      <c r="S1146" s="12">
        <f>((((I1146/60)/60)/24)+DATE(1970,1,1))</f>
        <v>42123.181944444441</v>
      </c>
      <c r="T1146" s="12">
        <f>((((J1146/60)/60)/24)+DATE(1970,1,1))</f>
        <v>42093.181944444441</v>
      </c>
    </row>
    <row r="1147" spans="1:20" ht="43.2" hidden="1"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E1147/D1147</f>
        <v>1.25E-3</v>
      </c>
      <c r="P1147" s="8">
        <f>E1147/L1147</f>
        <v>100</v>
      </c>
      <c r="Q1147" t="s">
        <v>8336</v>
      </c>
      <c r="R1147" t="s">
        <v>8337</v>
      </c>
      <c r="S1147" s="12">
        <f>((((I1147/60)/60)/24)+DATE(1970,1,1))</f>
        <v>41914.747592592597</v>
      </c>
      <c r="T1147" s="12">
        <f>((((J1147/60)/60)/24)+DATE(1970,1,1))</f>
        <v>41854.747592592597</v>
      </c>
    </row>
    <row r="1148" spans="1:20" ht="43.2" hidden="1"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E1148/D1148</f>
        <v>8.8333333333333333E-2</v>
      </c>
      <c r="P1148" s="8">
        <f>E1148/L1148</f>
        <v>44.166666666666664</v>
      </c>
      <c r="Q1148" t="s">
        <v>8336</v>
      </c>
      <c r="R1148" t="s">
        <v>8337</v>
      </c>
      <c r="S1148" s="12">
        <f>((((I1148/60)/60)/24)+DATE(1970,1,1))</f>
        <v>41761.9533912037</v>
      </c>
      <c r="T1148" s="12">
        <f>((((J1148/60)/60)/24)+DATE(1970,1,1))</f>
        <v>41723.9533912037</v>
      </c>
    </row>
    <row r="1149" spans="1:20" ht="43.2" hidden="1"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E1149/D1149</f>
        <v>0</v>
      </c>
      <c r="P1149" s="8" t="e">
        <f>E1149/L1149</f>
        <v>#DIV/0!</v>
      </c>
      <c r="Q1149" t="s">
        <v>8336</v>
      </c>
      <c r="R1149" t="s">
        <v>8337</v>
      </c>
      <c r="S1149" s="12">
        <f>((((I1149/60)/60)/24)+DATE(1970,1,1))</f>
        <v>41931.972025462965</v>
      </c>
      <c r="T1149" s="12">
        <f>((((J1149/60)/60)/24)+DATE(1970,1,1))</f>
        <v>41871.972025462965</v>
      </c>
    </row>
    <row r="1150" spans="1:20" ht="28.8" hidden="1"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E1150/D1150</f>
        <v>4.8666666666666667E-3</v>
      </c>
      <c r="P1150" s="8">
        <f>E1150/L1150</f>
        <v>24.333333333333332</v>
      </c>
      <c r="Q1150" t="s">
        <v>8336</v>
      </c>
      <c r="R1150" t="s">
        <v>8337</v>
      </c>
      <c r="S1150" s="12">
        <f>((((I1150/60)/60)/24)+DATE(1970,1,1))</f>
        <v>42705.212743055556</v>
      </c>
      <c r="T1150" s="12">
        <f>((((J1150/60)/60)/24)+DATE(1970,1,1))</f>
        <v>42675.171076388884</v>
      </c>
    </row>
    <row r="1151" spans="1:20" ht="28.8" hidden="1"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E1151/D1151</f>
        <v>1.5E-3</v>
      </c>
      <c r="P1151" s="8">
        <f>E1151/L1151</f>
        <v>37.5</v>
      </c>
      <c r="Q1151" t="s">
        <v>8336</v>
      </c>
      <c r="R1151" t="s">
        <v>8337</v>
      </c>
      <c r="S1151" s="12">
        <f>((((I1151/60)/60)/24)+DATE(1970,1,1))</f>
        <v>42537.71025462963</v>
      </c>
      <c r="T1151" s="12">
        <f>((((J1151/60)/60)/24)+DATE(1970,1,1))</f>
        <v>42507.71025462963</v>
      </c>
    </row>
    <row r="1152" spans="1:20" ht="28.8" hidden="1"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E1152/D1152</f>
        <v>0.1008</v>
      </c>
      <c r="P1152" s="8">
        <f>E1152/L1152</f>
        <v>42</v>
      </c>
      <c r="Q1152" t="s">
        <v>8336</v>
      </c>
      <c r="R1152" t="s">
        <v>8337</v>
      </c>
      <c r="S1152" s="12">
        <f>((((I1152/60)/60)/24)+DATE(1970,1,1))</f>
        <v>42377.954571759255</v>
      </c>
      <c r="T1152" s="12">
        <f>((((J1152/60)/60)/24)+DATE(1970,1,1))</f>
        <v>42317.954571759255</v>
      </c>
    </row>
    <row r="1153" spans="1:20" ht="57.6" hidden="1"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E1153/D1153</f>
        <v>0</v>
      </c>
      <c r="P1153" s="8" t="e">
        <f>E1153/L1153</f>
        <v>#DIV/0!</v>
      </c>
      <c r="Q1153" t="s">
        <v>8336</v>
      </c>
      <c r="R1153" t="s">
        <v>8337</v>
      </c>
      <c r="S1153" s="12">
        <f>((((I1153/60)/60)/24)+DATE(1970,1,1))</f>
        <v>42254.102581018517</v>
      </c>
      <c r="T1153" s="12">
        <f>((((J1153/60)/60)/24)+DATE(1970,1,1))</f>
        <v>42224.102581018517</v>
      </c>
    </row>
    <row r="1154" spans="1:20" hidden="1"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E1154/D1154</f>
        <v>5.6937500000000002E-2</v>
      </c>
      <c r="P1154" s="8">
        <f>E1154/L1154</f>
        <v>60.733333333333334</v>
      </c>
      <c r="Q1154" t="s">
        <v>8336</v>
      </c>
      <c r="R1154" t="s">
        <v>8337</v>
      </c>
      <c r="S1154" s="12">
        <f>((((I1154/60)/60)/24)+DATE(1970,1,1))</f>
        <v>42139.709629629629</v>
      </c>
      <c r="T1154" s="12">
        <f>((((J1154/60)/60)/24)+DATE(1970,1,1))</f>
        <v>42109.709629629629</v>
      </c>
    </row>
    <row r="1155" spans="1:20" ht="28.8" hidden="1"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E1155/D1155</f>
        <v>6.2500000000000003E-3</v>
      </c>
      <c r="P1155" s="8">
        <f>E1155/L1155</f>
        <v>50</v>
      </c>
      <c r="Q1155" t="s">
        <v>8336</v>
      </c>
      <c r="R1155" t="s">
        <v>8337</v>
      </c>
      <c r="S1155" s="12">
        <f>((((I1155/60)/60)/24)+DATE(1970,1,1))</f>
        <v>42173.714178240742</v>
      </c>
      <c r="T1155" s="12">
        <f>((((J1155/60)/60)/24)+DATE(1970,1,1))</f>
        <v>42143.714178240742</v>
      </c>
    </row>
    <row r="1156" spans="1:20" ht="43.2" hidden="1"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E1156/D1156</f>
        <v>6.5000000000000002E-2</v>
      </c>
      <c r="P1156" s="8">
        <f>E1156/L1156</f>
        <v>108.33333333333333</v>
      </c>
      <c r="Q1156" t="s">
        <v>8336</v>
      </c>
      <c r="R1156" t="s">
        <v>8337</v>
      </c>
      <c r="S1156" s="12">
        <f>((((I1156/60)/60)/24)+DATE(1970,1,1))</f>
        <v>42253.108865740738</v>
      </c>
      <c r="T1156" s="12">
        <f>((((J1156/60)/60)/24)+DATE(1970,1,1))</f>
        <v>42223.108865740738</v>
      </c>
    </row>
    <row r="1157" spans="1:20" ht="43.2" hidden="1"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E1157/D1157</f>
        <v>7.5199999999999998E-3</v>
      </c>
      <c r="P1157" s="8">
        <f>E1157/L1157</f>
        <v>23.5</v>
      </c>
      <c r="Q1157" t="s">
        <v>8336</v>
      </c>
      <c r="R1157" t="s">
        <v>8337</v>
      </c>
      <c r="S1157" s="12">
        <f>((((I1157/60)/60)/24)+DATE(1970,1,1))</f>
        <v>41865.763981481483</v>
      </c>
      <c r="T1157" s="12">
        <f>((((J1157/60)/60)/24)+DATE(1970,1,1))</f>
        <v>41835.763981481483</v>
      </c>
    </row>
    <row r="1158" spans="1:20" ht="43.2" hidden="1"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E1158/D1158</f>
        <v>0</v>
      </c>
      <c r="P1158" s="8" t="e">
        <f>E1158/L1158</f>
        <v>#DIV/0!</v>
      </c>
      <c r="Q1158" t="s">
        <v>8336</v>
      </c>
      <c r="R1158" t="s">
        <v>8337</v>
      </c>
      <c r="S1158" s="12">
        <f>((((I1158/60)/60)/24)+DATE(1970,1,1))</f>
        <v>42059.07131944444</v>
      </c>
      <c r="T1158" s="12">
        <f>((((J1158/60)/60)/24)+DATE(1970,1,1))</f>
        <v>42029.07131944444</v>
      </c>
    </row>
    <row r="1159" spans="1:20" ht="43.2" hidden="1"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E1159/D1159</f>
        <v>1.5100000000000001E-2</v>
      </c>
      <c r="P1159" s="8">
        <f>E1159/L1159</f>
        <v>50.333333333333336</v>
      </c>
      <c r="Q1159" t="s">
        <v>8336</v>
      </c>
      <c r="R1159" t="s">
        <v>8337</v>
      </c>
      <c r="S1159" s="12">
        <f>((((I1159/60)/60)/24)+DATE(1970,1,1))</f>
        <v>41978.669907407413</v>
      </c>
      <c r="T1159" s="12">
        <f>((((J1159/60)/60)/24)+DATE(1970,1,1))</f>
        <v>41918.628240740742</v>
      </c>
    </row>
    <row r="1160" spans="1:20" ht="43.2" hidden="1"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E1160/D1160</f>
        <v>4.6666666666666671E-3</v>
      </c>
      <c r="P1160" s="8">
        <f>E1160/L1160</f>
        <v>11.666666666666666</v>
      </c>
      <c r="Q1160" t="s">
        <v>8336</v>
      </c>
      <c r="R1160" t="s">
        <v>8337</v>
      </c>
      <c r="S1160" s="12">
        <f>((((I1160/60)/60)/24)+DATE(1970,1,1))</f>
        <v>41982.09175925926</v>
      </c>
      <c r="T1160" s="12">
        <f>((((J1160/60)/60)/24)+DATE(1970,1,1))</f>
        <v>41952.09175925926</v>
      </c>
    </row>
    <row r="1161" spans="1:20" ht="43.2" hidden="1"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E1161/D1161</f>
        <v>0</v>
      </c>
      <c r="P1161" s="8" t="e">
        <f>E1161/L1161</f>
        <v>#DIV/0!</v>
      </c>
      <c r="Q1161" t="s">
        <v>8336</v>
      </c>
      <c r="R1161" t="s">
        <v>8337</v>
      </c>
      <c r="S1161" s="12">
        <f>((((I1161/60)/60)/24)+DATE(1970,1,1))</f>
        <v>42185.65625</v>
      </c>
      <c r="T1161" s="12">
        <f>((((J1161/60)/60)/24)+DATE(1970,1,1))</f>
        <v>42154.726446759261</v>
      </c>
    </row>
    <row r="1162" spans="1:20" ht="43.2" hidden="1"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E1162/D1162</f>
        <v>3.85E-2</v>
      </c>
      <c r="P1162" s="8">
        <f>E1162/L1162</f>
        <v>60.789473684210527</v>
      </c>
      <c r="Q1162" t="s">
        <v>8336</v>
      </c>
      <c r="R1162" t="s">
        <v>8337</v>
      </c>
      <c r="S1162" s="12">
        <f>((((I1162/60)/60)/24)+DATE(1970,1,1))</f>
        <v>42091.113263888896</v>
      </c>
      <c r="T1162" s="12">
        <f>((((J1162/60)/60)/24)+DATE(1970,1,1))</f>
        <v>42061.154930555553</v>
      </c>
    </row>
    <row r="1163" spans="1:20" ht="43.2" hidden="1"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E1163/D1163</f>
        <v>0</v>
      </c>
      <c r="P1163" s="8" t="e">
        <f>E1163/L1163</f>
        <v>#DIV/0!</v>
      </c>
      <c r="Q1163" t="s">
        <v>8336</v>
      </c>
      <c r="R1163" t="s">
        <v>8337</v>
      </c>
      <c r="S1163" s="12">
        <f>((((I1163/60)/60)/24)+DATE(1970,1,1))</f>
        <v>42143.629502314812</v>
      </c>
      <c r="T1163" s="12">
        <f>((((J1163/60)/60)/24)+DATE(1970,1,1))</f>
        <v>42122.629502314812</v>
      </c>
    </row>
    <row r="1164" spans="1:20" ht="57.6" hidden="1"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E1164/D1164</f>
        <v>5.8333333333333338E-4</v>
      </c>
      <c r="P1164" s="8">
        <f>E1164/L1164</f>
        <v>17.5</v>
      </c>
      <c r="Q1164" t="s">
        <v>8336</v>
      </c>
      <c r="R1164" t="s">
        <v>8337</v>
      </c>
      <c r="S1164" s="12">
        <f>((((I1164/60)/60)/24)+DATE(1970,1,1))</f>
        <v>41907.683611111112</v>
      </c>
      <c r="T1164" s="12">
        <f>((((J1164/60)/60)/24)+DATE(1970,1,1))</f>
        <v>41876.683611111112</v>
      </c>
    </row>
    <row r="1165" spans="1:20" ht="43.2" hidden="1"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E1165/D1165</f>
        <v>0</v>
      </c>
      <c r="P1165" s="8" t="e">
        <f>E1165/L1165</f>
        <v>#DIV/0!</v>
      </c>
      <c r="Q1165" t="s">
        <v>8336</v>
      </c>
      <c r="R1165" t="s">
        <v>8337</v>
      </c>
      <c r="S1165" s="12">
        <f>((((I1165/60)/60)/24)+DATE(1970,1,1))</f>
        <v>41860.723611111112</v>
      </c>
      <c r="T1165" s="12">
        <f>((((J1165/60)/60)/24)+DATE(1970,1,1))</f>
        <v>41830.723611111112</v>
      </c>
    </row>
    <row r="1166" spans="1:20" ht="57.6" hidden="1"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E1166/D1166</f>
        <v>0</v>
      </c>
      <c r="P1166" s="8" t="e">
        <f>E1166/L1166</f>
        <v>#DIV/0!</v>
      </c>
      <c r="Q1166" t="s">
        <v>8336</v>
      </c>
      <c r="R1166" t="s">
        <v>8337</v>
      </c>
      <c r="S1166" s="12">
        <f>((((I1166/60)/60)/24)+DATE(1970,1,1))</f>
        <v>42539.724328703705</v>
      </c>
      <c r="T1166" s="12">
        <f>((((J1166/60)/60)/24)+DATE(1970,1,1))</f>
        <v>42509.724328703705</v>
      </c>
    </row>
    <row r="1167" spans="1:20" ht="43.2" hidden="1"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E1167/D1167</f>
        <v>0.20705000000000001</v>
      </c>
      <c r="P1167" s="8">
        <f>E1167/L1167</f>
        <v>82.82</v>
      </c>
      <c r="Q1167" t="s">
        <v>8336</v>
      </c>
      <c r="R1167" t="s">
        <v>8337</v>
      </c>
      <c r="S1167" s="12">
        <f>((((I1167/60)/60)/24)+DATE(1970,1,1))</f>
        <v>41826.214467592588</v>
      </c>
      <c r="T1167" s="12">
        <f>((((J1167/60)/60)/24)+DATE(1970,1,1))</f>
        <v>41792.214467592588</v>
      </c>
    </row>
    <row r="1168" spans="1:20" ht="43.2" hidden="1"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E1168/D1168</f>
        <v>0.19139999999999999</v>
      </c>
      <c r="P1168" s="8">
        <f>E1168/L1168</f>
        <v>358.875</v>
      </c>
      <c r="Q1168" t="s">
        <v>8336</v>
      </c>
      <c r="R1168" t="s">
        <v>8337</v>
      </c>
      <c r="S1168" s="12">
        <f>((((I1168/60)/60)/24)+DATE(1970,1,1))</f>
        <v>42181.166666666672</v>
      </c>
      <c r="T1168" s="12">
        <f>((((J1168/60)/60)/24)+DATE(1970,1,1))</f>
        <v>42150.485439814816</v>
      </c>
    </row>
    <row r="1169" spans="1:20" ht="43.2" hidden="1"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E1169/D1169</f>
        <v>1.6316666666666667E-2</v>
      </c>
      <c r="P1169" s="8">
        <f>E1169/L1169</f>
        <v>61.1875</v>
      </c>
      <c r="Q1169" t="s">
        <v>8336</v>
      </c>
      <c r="R1169" t="s">
        <v>8337</v>
      </c>
      <c r="S1169" s="12">
        <f>((((I1169/60)/60)/24)+DATE(1970,1,1))</f>
        <v>41894.734895833331</v>
      </c>
      <c r="T1169" s="12">
        <f>((((J1169/60)/60)/24)+DATE(1970,1,1))</f>
        <v>41863.734895833331</v>
      </c>
    </row>
    <row r="1170" spans="1:20" ht="43.2" hidden="1"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E1170/D1170</f>
        <v>5.6666666666666664E-2</v>
      </c>
      <c r="P1170" s="8">
        <f>E1170/L1170</f>
        <v>340</v>
      </c>
      <c r="Q1170" t="s">
        <v>8336</v>
      </c>
      <c r="R1170" t="s">
        <v>8337</v>
      </c>
      <c r="S1170" s="12">
        <f>((((I1170/60)/60)/24)+DATE(1970,1,1))</f>
        <v>42635.053993055553</v>
      </c>
      <c r="T1170" s="12">
        <f>((((J1170/60)/60)/24)+DATE(1970,1,1))</f>
        <v>42605.053993055553</v>
      </c>
    </row>
    <row r="1171" spans="1:20" ht="43.2" hidden="1"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E1171/D1171</f>
        <v>1.6999999999999999E-3</v>
      </c>
      <c r="P1171" s="8">
        <f>E1171/L1171</f>
        <v>5.666666666666667</v>
      </c>
      <c r="Q1171" t="s">
        <v>8336</v>
      </c>
      <c r="R1171" t="s">
        <v>8337</v>
      </c>
      <c r="S1171" s="12">
        <f>((((I1171/60)/60)/24)+DATE(1970,1,1))</f>
        <v>42057.353738425925</v>
      </c>
      <c r="T1171" s="12">
        <f>((((J1171/60)/60)/24)+DATE(1970,1,1))</f>
        <v>42027.353738425925</v>
      </c>
    </row>
    <row r="1172" spans="1:20" ht="43.2"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E1172/D1172</f>
        <v>4.0000000000000001E-3</v>
      </c>
      <c r="P1172" s="8">
        <f>E1172/L1172</f>
        <v>50</v>
      </c>
      <c r="Q1172" t="s">
        <v>8336</v>
      </c>
      <c r="R1172" t="s">
        <v>8337</v>
      </c>
      <c r="S1172" s="12">
        <f>((((I1172/60)/60)/24)+DATE(1970,1,1))</f>
        <v>42154.893182870372</v>
      </c>
      <c r="T1172" s="12">
        <f>((((J1172/60)/60)/24)+DATE(1970,1,1))</f>
        <v>42124.893182870372</v>
      </c>
    </row>
    <row r="1173" spans="1:20" ht="43.2" hidden="1"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E1173/D1173</f>
        <v>1E-3</v>
      </c>
      <c r="P1173" s="8">
        <f>E1173/L1173</f>
        <v>25</v>
      </c>
      <c r="Q1173" t="s">
        <v>8336</v>
      </c>
      <c r="R1173" t="s">
        <v>8337</v>
      </c>
      <c r="S1173" s="12">
        <f>((((I1173/60)/60)/24)+DATE(1970,1,1))</f>
        <v>41956.846377314811</v>
      </c>
      <c r="T1173" s="12">
        <f>((((J1173/60)/60)/24)+DATE(1970,1,1))</f>
        <v>41938.804710648146</v>
      </c>
    </row>
    <row r="1174" spans="1:20" ht="28.8" hidden="1"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E1174/D1174</f>
        <v>0</v>
      </c>
      <c r="P1174" s="8" t="e">
        <f>E1174/L1174</f>
        <v>#DIV/0!</v>
      </c>
      <c r="Q1174" t="s">
        <v>8336</v>
      </c>
      <c r="R1174" t="s">
        <v>8337</v>
      </c>
      <c r="S1174" s="12">
        <f>((((I1174/60)/60)/24)+DATE(1970,1,1))</f>
        <v>41871.682314814818</v>
      </c>
      <c r="T1174" s="12">
        <f>((((J1174/60)/60)/24)+DATE(1970,1,1))</f>
        <v>41841.682314814818</v>
      </c>
    </row>
    <row r="1175" spans="1:20" ht="43.2" hidden="1"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E1175/D1175</f>
        <v>2.4000000000000001E-4</v>
      </c>
      <c r="P1175" s="8">
        <f>E1175/L1175</f>
        <v>30</v>
      </c>
      <c r="Q1175" t="s">
        <v>8336</v>
      </c>
      <c r="R1175" t="s">
        <v>8337</v>
      </c>
      <c r="S1175" s="12">
        <f>((((I1175/60)/60)/24)+DATE(1970,1,1))</f>
        <v>42219.185844907406</v>
      </c>
      <c r="T1175" s="12">
        <f>((((J1175/60)/60)/24)+DATE(1970,1,1))</f>
        <v>42184.185844907406</v>
      </c>
    </row>
    <row r="1176" spans="1:20" ht="43.2" hidden="1"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E1176/D1176</f>
        <v>5.906666666666667E-2</v>
      </c>
      <c r="P1176" s="8">
        <f>E1176/L1176</f>
        <v>46.631578947368418</v>
      </c>
      <c r="Q1176" t="s">
        <v>8336</v>
      </c>
      <c r="R1176" t="s">
        <v>8337</v>
      </c>
      <c r="S1176" s="12">
        <f>((((I1176/60)/60)/24)+DATE(1970,1,1))</f>
        <v>42498.84174768519</v>
      </c>
      <c r="T1176" s="12">
        <f>((((J1176/60)/60)/24)+DATE(1970,1,1))</f>
        <v>42468.84174768519</v>
      </c>
    </row>
    <row r="1177" spans="1:20" ht="43.2" hidden="1"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E1177/D1177</f>
        <v>2.9250000000000002E-2</v>
      </c>
      <c r="P1177" s="8">
        <f>E1177/L1177</f>
        <v>65</v>
      </c>
      <c r="Q1177" t="s">
        <v>8336</v>
      </c>
      <c r="R1177" t="s">
        <v>8337</v>
      </c>
      <c r="S1177" s="12">
        <f>((((I1177/60)/60)/24)+DATE(1970,1,1))</f>
        <v>42200.728460648148</v>
      </c>
      <c r="T1177" s="12">
        <f>((((J1177/60)/60)/24)+DATE(1970,1,1))</f>
        <v>42170.728460648148</v>
      </c>
    </row>
    <row r="1178" spans="1:20" ht="57.6" hidden="1"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E1178/D1178</f>
        <v>5.7142857142857142E-5</v>
      </c>
      <c r="P1178" s="8">
        <f>E1178/L1178</f>
        <v>10</v>
      </c>
      <c r="Q1178" t="s">
        <v>8336</v>
      </c>
      <c r="R1178" t="s">
        <v>8337</v>
      </c>
      <c r="S1178" s="12">
        <f>((((I1178/60)/60)/24)+DATE(1970,1,1))</f>
        <v>42800.541666666672</v>
      </c>
      <c r="T1178" s="12">
        <f>((((J1178/60)/60)/24)+DATE(1970,1,1))</f>
        <v>42746.019652777773</v>
      </c>
    </row>
    <row r="1179" spans="1:20" ht="43.2"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E1179/D1179</f>
        <v>0</v>
      </c>
      <c r="P1179" s="8" t="e">
        <f>E1179/L1179</f>
        <v>#DIV/0!</v>
      </c>
      <c r="Q1179" t="s">
        <v>8336</v>
      </c>
      <c r="R1179" t="s">
        <v>8337</v>
      </c>
      <c r="S1179" s="12">
        <f>((((I1179/60)/60)/24)+DATE(1970,1,1))</f>
        <v>41927.660833333335</v>
      </c>
      <c r="T1179" s="12">
        <f>((((J1179/60)/60)/24)+DATE(1970,1,1))</f>
        <v>41897.660833333335</v>
      </c>
    </row>
    <row r="1180" spans="1:20" ht="43.2" hidden="1"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E1180/D1180</f>
        <v>6.666666666666667E-5</v>
      </c>
      <c r="P1180" s="8">
        <f>E1180/L1180</f>
        <v>5</v>
      </c>
      <c r="Q1180" t="s">
        <v>8336</v>
      </c>
      <c r="R1180" t="s">
        <v>8337</v>
      </c>
      <c r="S1180" s="12">
        <f>((((I1180/60)/60)/24)+DATE(1970,1,1))</f>
        <v>41867.905694444446</v>
      </c>
      <c r="T1180" s="12">
        <f>((((J1180/60)/60)/24)+DATE(1970,1,1))</f>
        <v>41837.905694444446</v>
      </c>
    </row>
    <row r="1181" spans="1:20" ht="43.2" hidden="1"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E1181/D1181</f>
        <v>5.3333333333333337E-2</v>
      </c>
      <c r="P1181" s="8">
        <f>E1181/L1181</f>
        <v>640</v>
      </c>
      <c r="Q1181" t="s">
        <v>8336</v>
      </c>
      <c r="R1181" t="s">
        <v>8337</v>
      </c>
      <c r="S1181" s="12">
        <f>((((I1181/60)/60)/24)+DATE(1970,1,1))</f>
        <v>42305.720219907409</v>
      </c>
      <c r="T1181" s="12">
        <f>((((J1181/60)/60)/24)+DATE(1970,1,1))</f>
        <v>42275.720219907409</v>
      </c>
    </row>
    <row r="1182" spans="1:20" ht="43.2" hidden="1"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E1182/D1182</f>
        <v>0.11749999999999999</v>
      </c>
      <c r="P1182" s="8">
        <f>E1182/L1182</f>
        <v>69.117647058823536</v>
      </c>
      <c r="Q1182" t="s">
        <v>8336</v>
      </c>
      <c r="R1182" t="s">
        <v>8337</v>
      </c>
      <c r="S1182" s="12">
        <f>((((I1182/60)/60)/24)+DATE(1970,1,1))</f>
        <v>41818.806875000002</v>
      </c>
      <c r="T1182" s="12">
        <f>((((J1182/60)/60)/24)+DATE(1970,1,1))</f>
        <v>41781.806875000002</v>
      </c>
    </row>
    <row r="1183" spans="1:20" ht="28.8" hidden="1"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E1183/D1183</f>
        <v>8.0000000000000007E-5</v>
      </c>
      <c r="P1183" s="8">
        <f>E1183/L1183</f>
        <v>1.3333333333333333</v>
      </c>
      <c r="Q1183" t="s">
        <v>8336</v>
      </c>
      <c r="R1183" t="s">
        <v>8337</v>
      </c>
      <c r="S1183" s="12">
        <f>((((I1183/60)/60)/24)+DATE(1970,1,1))</f>
        <v>42064.339363425926</v>
      </c>
      <c r="T1183" s="12">
        <f>((((J1183/60)/60)/24)+DATE(1970,1,1))</f>
        <v>42034.339363425926</v>
      </c>
    </row>
    <row r="1184" spans="1:20" ht="57.6" hidden="1"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E1184/D1184</f>
        <v>4.2000000000000003E-2</v>
      </c>
      <c r="P1184" s="8">
        <f>E1184/L1184</f>
        <v>10.5</v>
      </c>
      <c r="Q1184" t="s">
        <v>8336</v>
      </c>
      <c r="R1184" t="s">
        <v>8337</v>
      </c>
      <c r="S1184" s="12">
        <f>((((I1184/60)/60)/24)+DATE(1970,1,1))</f>
        <v>42747.695833333331</v>
      </c>
      <c r="T1184" s="12">
        <f>((((J1184/60)/60)/24)+DATE(1970,1,1))</f>
        <v>42728.827407407407</v>
      </c>
    </row>
    <row r="1185" spans="1:20" ht="43.2" hidden="1"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E1185/D1185</f>
        <v>0.04</v>
      </c>
      <c r="P1185" s="8">
        <f>E1185/L1185</f>
        <v>33.333333333333336</v>
      </c>
      <c r="Q1185" t="s">
        <v>8336</v>
      </c>
      <c r="R1185" t="s">
        <v>8337</v>
      </c>
      <c r="S1185" s="12">
        <f>((((I1185/60)/60)/24)+DATE(1970,1,1))</f>
        <v>42676.165972222225</v>
      </c>
      <c r="T1185" s="12">
        <f>((((J1185/60)/60)/24)+DATE(1970,1,1))</f>
        <v>42656.86137731481</v>
      </c>
    </row>
    <row r="1186" spans="1:20" ht="43.2"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E1186/D1186</f>
        <v>1.0493636363636363</v>
      </c>
      <c r="P1186" s="8">
        <f>E1186/L1186</f>
        <v>61.562666666666665</v>
      </c>
      <c r="Q1186" t="s">
        <v>8338</v>
      </c>
      <c r="R1186" t="s">
        <v>8339</v>
      </c>
      <c r="S1186" s="12">
        <f>((((I1186/60)/60)/24)+DATE(1970,1,1))</f>
        <v>42772.599664351852</v>
      </c>
      <c r="T1186" s="12">
        <f>((((J1186/60)/60)/24)+DATE(1970,1,1))</f>
        <v>42741.599664351852</v>
      </c>
    </row>
    <row r="1187" spans="1:20" ht="57.6" hidden="1"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E1187/D1187</f>
        <v>1.0544</v>
      </c>
      <c r="P1187" s="8">
        <f>E1187/L1187</f>
        <v>118.73873873873873</v>
      </c>
      <c r="Q1187" t="s">
        <v>8338</v>
      </c>
      <c r="R1187" t="s">
        <v>8339</v>
      </c>
      <c r="S1187" s="12">
        <f>((((I1187/60)/60)/24)+DATE(1970,1,1))</f>
        <v>42163.166666666672</v>
      </c>
      <c r="T1187" s="12">
        <f>((((J1187/60)/60)/24)+DATE(1970,1,1))</f>
        <v>42130.865150462967</v>
      </c>
    </row>
    <row r="1188" spans="1:20" ht="43.2"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E1188/D1188</f>
        <v>1.0673333333333332</v>
      </c>
      <c r="P1188" s="8">
        <f>E1188/L1188</f>
        <v>65.081300813008127</v>
      </c>
      <c r="Q1188" t="s">
        <v>8338</v>
      </c>
      <c r="R1188" t="s">
        <v>8339</v>
      </c>
      <c r="S1188" s="12">
        <f>((((I1188/60)/60)/24)+DATE(1970,1,1))</f>
        <v>42156.945833333331</v>
      </c>
      <c r="T1188" s="12">
        <f>((((J1188/60)/60)/24)+DATE(1970,1,1))</f>
        <v>42123.86336805555</v>
      </c>
    </row>
    <row r="1189" spans="1:20" ht="43.2" hidden="1"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E1189/D1189</f>
        <v>1.0412571428571429</v>
      </c>
      <c r="P1189" s="8">
        <f>E1189/L1189</f>
        <v>130.15714285714284</v>
      </c>
      <c r="Q1189" t="s">
        <v>8338</v>
      </c>
      <c r="R1189" t="s">
        <v>8339</v>
      </c>
      <c r="S1189" s="12">
        <f>((((I1189/60)/60)/24)+DATE(1970,1,1))</f>
        <v>42141.75</v>
      </c>
      <c r="T1189" s="12">
        <f>((((J1189/60)/60)/24)+DATE(1970,1,1))</f>
        <v>42109.894942129627</v>
      </c>
    </row>
    <row r="1190" spans="1:20" ht="43.2" hidden="1"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E1190/D1190</f>
        <v>1.6054999999999999</v>
      </c>
      <c r="P1190" s="8">
        <f>E1190/L1190</f>
        <v>37.776470588235291</v>
      </c>
      <c r="Q1190" t="s">
        <v>8338</v>
      </c>
      <c r="R1190" t="s">
        <v>8339</v>
      </c>
      <c r="S1190" s="12">
        <f>((((I1190/60)/60)/24)+DATE(1970,1,1))</f>
        <v>42732.700694444444</v>
      </c>
      <c r="T1190" s="12">
        <f>((((J1190/60)/60)/24)+DATE(1970,1,1))</f>
        <v>42711.700694444444</v>
      </c>
    </row>
    <row r="1191" spans="1:20" ht="43.2" hidden="1"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E1191/D1191</f>
        <v>1.0777777777777777</v>
      </c>
      <c r="P1191" s="8">
        <f>E1191/L1191</f>
        <v>112.79069767441861</v>
      </c>
      <c r="Q1191" t="s">
        <v>8338</v>
      </c>
      <c r="R1191" t="s">
        <v>8339</v>
      </c>
      <c r="S1191" s="12">
        <f>((((I1191/60)/60)/24)+DATE(1970,1,1))</f>
        <v>42550.979108796295</v>
      </c>
      <c r="T1191" s="12">
        <f>((((J1191/60)/60)/24)+DATE(1970,1,1))</f>
        <v>42529.979108796295</v>
      </c>
    </row>
    <row r="1192" spans="1:20" ht="28.8" hidden="1"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E1192/D1192</f>
        <v>1.35</v>
      </c>
      <c r="P1192" s="8">
        <f>E1192/L1192</f>
        <v>51.92307692307692</v>
      </c>
      <c r="Q1192" t="s">
        <v>8338</v>
      </c>
      <c r="R1192" t="s">
        <v>8339</v>
      </c>
      <c r="S1192" s="12">
        <f>((((I1192/60)/60)/24)+DATE(1970,1,1))</f>
        <v>41882.665798611109</v>
      </c>
      <c r="T1192" s="12">
        <f>((((J1192/60)/60)/24)+DATE(1970,1,1))</f>
        <v>41852.665798611109</v>
      </c>
    </row>
    <row r="1193" spans="1:20" ht="43.2" hidden="1"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E1193/D1193</f>
        <v>1.0907407407407408</v>
      </c>
      <c r="P1193" s="8">
        <f>E1193/L1193</f>
        <v>89.242424242424249</v>
      </c>
      <c r="Q1193" t="s">
        <v>8338</v>
      </c>
      <c r="R1193" t="s">
        <v>8339</v>
      </c>
      <c r="S1193" s="12">
        <f>((((I1193/60)/60)/24)+DATE(1970,1,1))</f>
        <v>42449.562037037031</v>
      </c>
      <c r="T1193" s="12">
        <f>((((J1193/60)/60)/24)+DATE(1970,1,1))</f>
        <v>42419.603703703702</v>
      </c>
    </row>
    <row r="1194" spans="1:20" ht="28.8"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E1194/D1194</f>
        <v>2.9</v>
      </c>
      <c r="P1194" s="8">
        <f>E1194/L1194</f>
        <v>19.333333333333332</v>
      </c>
      <c r="Q1194" t="s">
        <v>8338</v>
      </c>
      <c r="R1194" t="s">
        <v>8339</v>
      </c>
      <c r="S1194" s="12">
        <f>((((I1194/60)/60)/24)+DATE(1970,1,1))</f>
        <v>42777.506689814814</v>
      </c>
      <c r="T1194" s="12">
        <f>((((J1194/60)/60)/24)+DATE(1970,1,1))</f>
        <v>42747.506689814814</v>
      </c>
    </row>
    <row r="1195" spans="1:20" ht="57.6" hidden="1"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E1195/D1195</f>
        <v>1.0395714285714286</v>
      </c>
      <c r="P1195" s="8">
        <f>E1195/L1195</f>
        <v>79.967032967032964</v>
      </c>
      <c r="Q1195" t="s">
        <v>8338</v>
      </c>
      <c r="R1195" t="s">
        <v>8339</v>
      </c>
      <c r="S1195" s="12">
        <f>((((I1195/60)/60)/24)+DATE(1970,1,1))</f>
        <v>42469.734409722223</v>
      </c>
      <c r="T1195" s="12">
        <f>((((J1195/60)/60)/24)+DATE(1970,1,1))</f>
        <v>42409.776076388895</v>
      </c>
    </row>
    <row r="1196" spans="1:20" ht="43.2" hidden="1"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E1196/D1196</f>
        <v>3.2223999999999999</v>
      </c>
      <c r="P1196" s="8">
        <f>E1196/L1196</f>
        <v>56.414565826330531</v>
      </c>
      <c r="Q1196" t="s">
        <v>8338</v>
      </c>
      <c r="R1196" t="s">
        <v>8339</v>
      </c>
      <c r="S1196" s="12">
        <f>((((I1196/60)/60)/24)+DATE(1970,1,1))</f>
        <v>42102.488182870366</v>
      </c>
      <c r="T1196" s="12">
        <f>((((J1196/60)/60)/24)+DATE(1970,1,1))</f>
        <v>42072.488182870366</v>
      </c>
    </row>
    <row r="1197" spans="1:20" ht="57.6" hidden="1"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E1197/D1197</f>
        <v>1.35</v>
      </c>
      <c r="P1197" s="8">
        <f>E1197/L1197</f>
        <v>79.411764705882348</v>
      </c>
      <c r="Q1197" t="s">
        <v>8338</v>
      </c>
      <c r="R1197" t="s">
        <v>8339</v>
      </c>
      <c r="S1197" s="12">
        <f>((((I1197/60)/60)/24)+DATE(1970,1,1))</f>
        <v>42358.375</v>
      </c>
      <c r="T1197" s="12">
        <f>((((J1197/60)/60)/24)+DATE(1970,1,1))</f>
        <v>42298.34783564815</v>
      </c>
    </row>
    <row r="1198" spans="1:20" ht="28.8"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E1198/D1198</f>
        <v>2.6991034482758622</v>
      </c>
      <c r="P1198" s="8">
        <f>E1198/L1198</f>
        <v>76.439453125</v>
      </c>
      <c r="Q1198" t="s">
        <v>8338</v>
      </c>
      <c r="R1198" t="s">
        <v>8339</v>
      </c>
      <c r="S1198" s="12">
        <f>((((I1198/60)/60)/24)+DATE(1970,1,1))</f>
        <v>42356.818738425922</v>
      </c>
      <c r="T1198" s="12">
        <f>((((J1198/60)/60)/24)+DATE(1970,1,1))</f>
        <v>42326.818738425922</v>
      </c>
    </row>
    <row r="1199" spans="1:20" ht="57.6" hidden="1"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E1199/D1199</f>
        <v>2.5329333333333333</v>
      </c>
      <c r="P1199" s="8">
        <f>E1199/L1199</f>
        <v>121</v>
      </c>
      <c r="Q1199" t="s">
        <v>8338</v>
      </c>
      <c r="R1199" t="s">
        <v>8339</v>
      </c>
      <c r="S1199" s="12">
        <f>((((I1199/60)/60)/24)+DATE(1970,1,1))</f>
        <v>42534.249305555553</v>
      </c>
      <c r="T1199" s="12">
        <f>((((J1199/60)/60)/24)+DATE(1970,1,1))</f>
        <v>42503.66474537037</v>
      </c>
    </row>
    <row r="1200" spans="1:20" ht="43.2" hidden="1"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E1200/D1200</f>
        <v>2.6059999999999999</v>
      </c>
      <c r="P1200" s="8">
        <f>E1200/L1200</f>
        <v>54.616766467065865</v>
      </c>
      <c r="Q1200" t="s">
        <v>8338</v>
      </c>
      <c r="R1200" t="s">
        <v>8339</v>
      </c>
      <c r="S1200" s="12">
        <f>((((I1200/60)/60)/24)+DATE(1970,1,1))</f>
        <v>42369.125</v>
      </c>
      <c r="T1200" s="12">
        <f>((((J1200/60)/60)/24)+DATE(1970,1,1))</f>
        <v>42333.619050925925</v>
      </c>
    </row>
    <row r="1201" spans="1:20" ht="43.2"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E1201/D1201</f>
        <v>1.0131677953348381</v>
      </c>
      <c r="P1201" s="8">
        <f>E1201/L1201</f>
        <v>299.22222222222223</v>
      </c>
      <c r="Q1201" t="s">
        <v>8338</v>
      </c>
      <c r="R1201" t="s">
        <v>8339</v>
      </c>
      <c r="S1201" s="12">
        <f>((((I1201/60)/60)/24)+DATE(1970,1,1))</f>
        <v>42193.770833333328</v>
      </c>
      <c r="T1201" s="12">
        <f>((((J1201/60)/60)/24)+DATE(1970,1,1))</f>
        <v>42161.770833333328</v>
      </c>
    </row>
    <row r="1202" spans="1:20" ht="43.2" hidden="1"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E1202/D1202</f>
        <v>1.2560416666666667</v>
      </c>
      <c r="P1202" s="8">
        <f>E1202/L1202</f>
        <v>58.533980582524272</v>
      </c>
      <c r="Q1202" t="s">
        <v>8338</v>
      </c>
      <c r="R1202" t="s">
        <v>8339</v>
      </c>
      <c r="S1202" s="12">
        <f>((((I1202/60)/60)/24)+DATE(1970,1,1))</f>
        <v>42110.477500000001</v>
      </c>
      <c r="T1202" s="12">
        <f>((((J1202/60)/60)/24)+DATE(1970,1,1))</f>
        <v>42089.477500000001</v>
      </c>
    </row>
    <row r="1203" spans="1:20" ht="43.2"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E1203/D1203</f>
        <v>1.0243783333333334</v>
      </c>
      <c r="P1203" s="8">
        <f>E1203/L1203</f>
        <v>55.371801801801809</v>
      </c>
      <c r="Q1203" t="s">
        <v>8338</v>
      </c>
      <c r="R1203" t="s">
        <v>8339</v>
      </c>
      <c r="S1203" s="12">
        <f>((((I1203/60)/60)/24)+DATE(1970,1,1))</f>
        <v>42566.60701388889</v>
      </c>
      <c r="T1203" s="12">
        <f>((((J1203/60)/60)/24)+DATE(1970,1,1))</f>
        <v>42536.60701388889</v>
      </c>
    </row>
    <row r="1204" spans="1:20" ht="43.2" hidden="1"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E1204/D1204</f>
        <v>1.99244</v>
      </c>
      <c r="P1204" s="8">
        <f>E1204/L1204</f>
        <v>183.80442804428046</v>
      </c>
      <c r="Q1204" t="s">
        <v>8338</v>
      </c>
      <c r="R1204" t="s">
        <v>8339</v>
      </c>
      <c r="S1204" s="12">
        <f>((((I1204/60)/60)/24)+DATE(1970,1,1))</f>
        <v>42182.288819444439</v>
      </c>
      <c r="T1204" s="12">
        <f>((((J1204/60)/60)/24)+DATE(1970,1,1))</f>
        <v>42152.288819444439</v>
      </c>
    </row>
    <row r="1205" spans="1:20" ht="43.2" hidden="1"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E1205/D1205</f>
        <v>1.0245398773006136</v>
      </c>
      <c r="P1205" s="8">
        <f>E1205/L1205</f>
        <v>165.34653465346534</v>
      </c>
      <c r="Q1205" t="s">
        <v>8338</v>
      </c>
      <c r="R1205" t="s">
        <v>8339</v>
      </c>
      <c r="S1205" s="12">
        <f>((((I1205/60)/60)/24)+DATE(1970,1,1))</f>
        <v>42155.614895833336</v>
      </c>
      <c r="T1205" s="12">
        <f>((((J1205/60)/60)/24)+DATE(1970,1,1))</f>
        <v>42125.614895833336</v>
      </c>
    </row>
    <row r="1206" spans="1:20" ht="43.2" hidden="1"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E1206/D1206</f>
        <v>1.0294615384615384</v>
      </c>
      <c r="P1206" s="8">
        <f>E1206/L1206</f>
        <v>234.78947368421052</v>
      </c>
      <c r="Q1206" t="s">
        <v>8338</v>
      </c>
      <c r="R1206" t="s">
        <v>8339</v>
      </c>
      <c r="S1206" s="12">
        <f>((((I1206/60)/60)/24)+DATE(1970,1,1))</f>
        <v>42342.208333333328</v>
      </c>
      <c r="T1206" s="12">
        <f>((((J1206/60)/60)/24)+DATE(1970,1,1))</f>
        <v>42297.748067129629</v>
      </c>
    </row>
    <row r="1207" spans="1:20" ht="43.2" hidden="1"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E1207/D1207</f>
        <v>1.0086153846153847</v>
      </c>
      <c r="P1207" s="8">
        <f>E1207/L1207</f>
        <v>211.48387096774192</v>
      </c>
      <c r="Q1207" t="s">
        <v>8338</v>
      </c>
      <c r="R1207" t="s">
        <v>8339</v>
      </c>
      <c r="S1207" s="12">
        <f>((((I1207/60)/60)/24)+DATE(1970,1,1))</f>
        <v>42168.506377314814</v>
      </c>
      <c r="T1207" s="12">
        <f>((((J1207/60)/60)/24)+DATE(1970,1,1))</f>
        <v>42138.506377314814</v>
      </c>
    </row>
    <row r="1208" spans="1:20" ht="43.2" hidden="1"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E1208/D1208</f>
        <v>1.1499999999999999</v>
      </c>
      <c r="P1208" s="8">
        <f>E1208/L1208</f>
        <v>32.34375</v>
      </c>
      <c r="Q1208" t="s">
        <v>8338</v>
      </c>
      <c r="R1208" t="s">
        <v>8339</v>
      </c>
      <c r="S1208" s="12">
        <f>((((I1208/60)/60)/24)+DATE(1970,1,1))</f>
        <v>42805.561805555553</v>
      </c>
      <c r="T1208" s="12">
        <f>((((J1208/60)/60)/24)+DATE(1970,1,1))</f>
        <v>42772.776076388895</v>
      </c>
    </row>
    <row r="1209" spans="1:20" ht="28.8" hidden="1"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E1209/D1209</f>
        <v>1.0416766467065868</v>
      </c>
      <c r="P1209" s="8">
        <f>E1209/L1209</f>
        <v>123.37588652482269</v>
      </c>
      <c r="Q1209" t="s">
        <v>8338</v>
      </c>
      <c r="R1209" t="s">
        <v>8339</v>
      </c>
      <c r="S1209" s="12">
        <f>((((I1209/60)/60)/24)+DATE(1970,1,1))</f>
        <v>42460.416666666672</v>
      </c>
      <c r="T1209" s="12">
        <f>((((J1209/60)/60)/24)+DATE(1970,1,1))</f>
        <v>42430.430243055554</v>
      </c>
    </row>
    <row r="1210" spans="1:20" ht="43.2" hidden="1"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E1210/D1210</f>
        <v>1.5529999999999999</v>
      </c>
      <c r="P1210" s="8">
        <f>E1210/L1210</f>
        <v>207.06666666666666</v>
      </c>
      <c r="Q1210" t="s">
        <v>8338</v>
      </c>
      <c r="R1210" t="s">
        <v>8339</v>
      </c>
      <c r="S1210" s="12">
        <f>((((I1210/60)/60)/24)+DATE(1970,1,1))</f>
        <v>42453.667407407411</v>
      </c>
      <c r="T1210" s="12">
        <f>((((J1210/60)/60)/24)+DATE(1970,1,1))</f>
        <v>42423.709074074075</v>
      </c>
    </row>
    <row r="1211" spans="1:20" ht="43.2" hidden="1"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E1211/D1211</f>
        <v>1.06</v>
      </c>
      <c r="P1211" s="8">
        <f>E1211/L1211</f>
        <v>138.2608695652174</v>
      </c>
      <c r="Q1211" t="s">
        <v>8338</v>
      </c>
      <c r="R1211" t="s">
        <v>8339</v>
      </c>
      <c r="S1211" s="12">
        <f>((((I1211/60)/60)/24)+DATE(1970,1,1))</f>
        <v>42791.846122685187</v>
      </c>
      <c r="T1211" s="12">
        <f>((((J1211/60)/60)/24)+DATE(1970,1,1))</f>
        <v>42761.846122685187</v>
      </c>
    </row>
    <row r="1212" spans="1:20" ht="28.8" hidden="1"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E1212/D1212</f>
        <v>2.5431499999999998</v>
      </c>
      <c r="P1212" s="8">
        <f>E1212/L1212</f>
        <v>493.81553398058253</v>
      </c>
      <c r="Q1212" t="s">
        <v>8338</v>
      </c>
      <c r="R1212" t="s">
        <v>8339</v>
      </c>
      <c r="S1212" s="12">
        <f>((((I1212/60)/60)/24)+DATE(1970,1,1))</f>
        <v>42155.875</v>
      </c>
      <c r="T1212" s="12">
        <f>((((J1212/60)/60)/24)+DATE(1970,1,1))</f>
        <v>42132.941805555558</v>
      </c>
    </row>
    <row r="1213" spans="1:20" ht="43.2" hidden="1"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E1213/D1213</f>
        <v>1.0109999999999999</v>
      </c>
      <c r="P1213" s="8">
        <f>E1213/L1213</f>
        <v>168.5</v>
      </c>
      <c r="Q1213" t="s">
        <v>8338</v>
      </c>
      <c r="R1213" t="s">
        <v>8339</v>
      </c>
      <c r="S1213" s="12">
        <f>((((I1213/60)/60)/24)+DATE(1970,1,1))</f>
        <v>42530.866446759261</v>
      </c>
      <c r="T1213" s="12">
        <f>((((J1213/60)/60)/24)+DATE(1970,1,1))</f>
        <v>42515.866446759261</v>
      </c>
    </row>
    <row r="1214" spans="1:20" ht="57.6" hidden="1"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E1214/D1214</f>
        <v>1.2904</v>
      </c>
      <c r="P1214" s="8">
        <f>E1214/L1214</f>
        <v>38.867469879518069</v>
      </c>
      <c r="Q1214" t="s">
        <v>8338</v>
      </c>
      <c r="R1214" t="s">
        <v>8339</v>
      </c>
      <c r="S1214" s="12">
        <f>((((I1214/60)/60)/24)+DATE(1970,1,1))</f>
        <v>42335.041666666672</v>
      </c>
      <c r="T1214" s="12">
        <f>((((J1214/60)/60)/24)+DATE(1970,1,1))</f>
        <v>42318.950173611112</v>
      </c>
    </row>
    <row r="1215" spans="1:20" ht="57.6"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E1215/D1215</f>
        <v>1.0223076923076924</v>
      </c>
      <c r="P1215" s="8">
        <f>E1215/L1215</f>
        <v>61.527777777777779</v>
      </c>
      <c r="Q1215" t="s">
        <v>8338</v>
      </c>
      <c r="R1215" t="s">
        <v>8339</v>
      </c>
      <c r="S1215" s="12">
        <f>((((I1215/60)/60)/24)+DATE(1970,1,1))</f>
        <v>42766.755787037036</v>
      </c>
      <c r="T1215" s="12">
        <f>((((J1215/60)/60)/24)+DATE(1970,1,1))</f>
        <v>42731.755787037036</v>
      </c>
    </row>
    <row r="1216" spans="1:20" ht="43.2" hidden="1"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E1216/D1216</f>
        <v>1.3180000000000001</v>
      </c>
      <c r="P1216" s="8">
        <f>E1216/L1216</f>
        <v>105.44</v>
      </c>
      <c r="Q1216" t="s">
        <v>8338</v>
      </c>
      <c r="R1216" t="s">
        <v>8339</v>
      </c>
      <c r="S1216" s="12">
        <f>((((I1216/60)/60)/24)+DATE(1970,1,1))</f>
        <v>42164.840335648143</v>
      </c>
      <c r="T1216" s="12">
        <f>((((J1216/60)/60)/24)+DATE(1970,1,1))</f>
        <v>42104.840335648143</v>
      </c>
    </row>
    <row r="1217" spans="1:20" ht="43.2" hidden="1"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E1217/D1217</f>
        <v>7.8608020000000005</v>
      </c>
      <c r="P1217" s="8">
        <f>E1217/L1217</f>
        <v>71.592003642987251</v>
      </c>
      <c r="Q1217" t="s">
        <v>8338</v>
      </c>
      <c r="R1217" t="s">
        <v>8339</v>
      </c>
      <c r="S1217" s="12">
        <f>((((I1217/60)/60)/24)+DATE(1970,1,1))</f>
        <v>41789.923101851848</v>
      </c>
      <c r="T1217" s="12">
        <f>((((J1217/60)/60)/24)+DATE(1970,1,1))</f>
        <v>41759.923101851848</v>
      </c>
    </row>
    <row r="1218" spans="1:20" ht="28.8" hidden="1"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E1218/D1218</f>
        <v>1.4570000000000001</v>
      </c>
      <c r="P1218" s="8">
        <f>E1218/L1218</f>
        <v>91.882882882882882</v>
      </c>
      <c r="Q1218" t="s">
        <v>8338</v>
      </c>
      <c r="R1218" t="s">
        <v>8339</v>
      </c>
      <c r="S1218" s="12">
        <f>((((I1218/60)/60)/24)+DATE(1970,1,1))</f>
        <v>42279.960416666669</v>
      </c>
      <c r="T1218" s="12">
        <f>((((J1218/60)/60)/24)+DATE(1970,1,1))</f>
        <v>42247.616400462968</v>
      </c>
    </row>
    <row r="1219" spans="1:20" ht="43.2" hidden="1"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E1219/D1219</f>
        <v>1.026</v>
      </c>
      <c r="P1219" s="8">
        <f>E1219/L1219</f>
        <v>148.57377049180329</v>
      </c>
      <c r="Q1219" t="s">
        <v>8338</v>
      </c>
      <c r="R1219" t="s">
        <v>8339</v>
      </c>
      <c r="S1219" s="12">
        <f>((((I1219/60)/60)/24)+DATE(1970,1,1))</f>
        <v>42565.809490740736</v>
      </c>
      <c r="T1219" s="12">
        <f>((((J1219/60)/60)/24)+DATE(1970,1,1))</f>
        <v>42535.809490740736</v>
      </c>
    </row>
    <row r="1220" spans="1:20" ht="43.2" hidden="1"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E1220/D1220</f>
        <v>1.7227777777777777</v>
      </c>
      <c r="P1220" s="8">
        <f>E1220/L1220</f>
        <v>174.2134831460674</v>
      </c>
      <c r="Q1220" t="s">
        <v>8338</v>
      </c>
      <c r="R1220" t="s">
        <v>8339</v>
      </c>
      <c r="S1220" s="12">
        <f>((((I1220/60)/60)/24)+DATE(1970,1,1))</f>
        <v>42309.125</v>
      </c>
      <c r="T1220" s="12">
        <f>((((J1220/60)/60)/24)+DATE(1970,1,1))</f>
        <v>42278.662037037036</v>
      </c>
    </row>
    <row r="1221" spans="1:20" ht="28.8" hidden="1"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E1221/D1221</f>
        <v>1.5916819571865444</v>
      </c>
      <c r="P1221" s="8">
        <f>E1221/L1221</f>
        <v>102.86166007905139</v>
      </c>
      <c r="Q1221" t="s">
        <v>8338</v>
      </c>
      <c r="R1221" t="s">
        <v>8339</v>
      </c>
      <c r="S1221" s="12">
        <f>((((I1221/60)/60)/24)+DATE(1970,1,1))</f>
        <v>42663.461956018517</v>
      </c>
      <c r="T1221" s="12">
        <f>((((J1221/60)/60)/24)+DATE(1970,1,1))</f>
        <v>42633.461956018517</v>
      </c>
    </row>
    <row r="1222" spans="1:20" ht="43.2" hidden="1"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E1222/D1222</f>
        <v>1.0376666666666667</v>
      </c>
      <c r="P1222" s="8">
        <f>E1222/L1222</f>
        <v>111.17857142857143</v>
      </c>
      <c r="Q1222" t="s">
        <v>8338</v>
      </c>
      <c r="R1222" t="s">
        <v>8339</v>
      </c>
      <c r="S1222" s="12">
        <f>((((I1222/60)/60)/24)+DATE(1970,1,1))</f>
        <v>42241.628611111111</v>
      </c>
      <c r="T1222" s="12">
        <f>((((J1222/60)/60)/24)+DATE(1970,1,1))</f>
        <v>42211.628611111111</v>
      </c>
    </row>
    <row r="1223" spans="1:20" ht="43.2"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E1223/D1223</f>
        <v>1.1140954545454547</v>
      </c>
      <c r="P1223" s="8">
        <f>E1223/L1223</f>
        <v>23.796213592233013</v>
      </c>
      <c r="Q1223" t="s">
        <v>8338</v>
      </c>
      <c r="R1223" t="s">
        <v>8339</v>
      </c>
      <c r="S1223" s="12">
        <f>((((I1223/60)/60)/24)+DATE(1970,1,1))</f>
        <v>42708</v>
      </c>
      <c r="T1223" s="12">
        <f>((((J1223/60)/60)/24)+DATE(1970,1,1))</f>
        <v>42680.47555555556</v>
      </c>
    </row>
    <row r="1224" spans="1:20" ht="28.8" hidden="1"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E1224/D1224</f>
        <v>2.80375</v>
      </c>
      <c r="P1224" s="8">
        <f>E1224/L1224</f>
        <v>81.268115942028984</v>
      </c>
      <c r="Q1224" t="s">
        <v>8338</v>
      </c>
      <c r="R1224" t="s">
        <v>8339</v>
      </c>
      <c r="S1224" s="12">
        <f>((((I1224/60)/60)/24)+DATE(1970,1,1))</f>
        <v>42461.166666666672</v>
      </c>
      <c r="T1224" s="12">
        <f>((((J1224/60)/60)/24)+DATE(1970,1,1))</f>
        <v>42430.720451388886</v>
      </c>
    </row>
    <row r="1225" spans="1:20" ht="43.2" hidden="1"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E1225/D1225</f>
        <v>1.1210606060606061</v>
      </c>
      <c r="P1225" s="8">
        <f>E1225/L1225</f>
        <v>116.21465968586388</v>
      </c>
      <c r="Q1225" t="s">
        <v>8338</v>
      </c>
      <c r="R1225" t="s">
        <v>8339</v>
      </c>
      <c r="S1225" s="12">
        <f>((((I1225/60)/60)/24)+DATE(1970,1,1))</f>
        <v>42684.218854166669</v>
      </c>
      <c r="T1225" s="12">
        <f>((((J1225/60)/60)/24)+DATE(1970,1,1))</f>
        <v>42654.177187499998</v>
      </c>
    </row>
    <row r="1226" spans="1:20" ht="28.8" hidden="1"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E1226/D1226</f>
        <v>7.0666666666666669E-2</v>
      </c>
      <c r="P1226" s="8">
        <f>E1226/L1226</f>
        <v>58.888888888888886</v>
      </c>
      <c r="Q1226" t="s">
        <v>8325</v>
      </c>
      <c r="R1226" t="s">
        <v>8340</v>
      </c>
      <c r="S1226" s="12">
        <f>((((I1226/60)/60)/24)+DATE(1970,1,1))</f>
        <v>41796.549791666665</v>
      </c>
      <c r="T1226" s="12">
        <f>((((J1226/60)/60)/24)+DATE(1970,1,1))</f>
        <v>41736.549791666665</v>
      </c>
    </row>
    <row r="1227" spans="1:20" ht="43.2" hidden="1"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E1227/D1227</f>
        <v>4.3999999999999997E-2</v>
      </c>
      <c r="P1227" s="8">
        <f>E1227/L1227</f>
        <v>44</v>
      </c>
      <c r="Q1227" t="s">
        <v>8325</v>
      </c>
      <c r="R1227" t="s">
        <v>8340</v>
      </c>
      <c r="S1227" s="12">
        <f>((((I1227/60)/60)/24)+DATE(1970,1,1))</f>
        <v>41569.905995370369</v>
      </c>
      <c r="T1227" s="12">
        <f>((((J1227/60)/60)/24)+DATE(1970,1,1))</f>
        <v>41509.905995370369</v>
      </c>
    </row>
    <row r="1228" spans="1:20" ht="43.2" hidden="1"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E1228/D1228</f>
        <v>3.8739999999999997E-2</v>
      </c>
      <c r="P1228" s="8">
        <f>E1228/L1228</f>
        <v>48.424999999999997</v>
      </c>
      <c r="Q1228" t="s">
        <v>8325</v>
      </c>
      <c r="R1228" t="s">
        <v>8340</v>
      </c>
      <c r="S1228" s="12">
        <f>((((I1228/60)/60)/24)+DATE(1970,1,1))</f>
        <v>41750.041666666664</v>
      </c>
      <c r="T1228" s="12">
        <f>((((J1228/60)/60)/24)+DATE(1970,1,1))</f>
        <v>41715.874780092592</v>
      </c>
    </row>
    <row r="1229" spans="1:20" ht="43.2" hidden="1"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E1229/D1229</f>
        <v>0</v>
      </c>
      <c r="P1229" s="8" t="e">
        <f>E1229/L1229</f>
        <v>#DIV/0!</v>
      </c>
      <c r="Q1229" t="s">
        <v>8325</v>
      </c>
      <c r="R1229" t="s">
        <v>8340</v>
      </c>
      <c r="S1229" s="12">
        <f>((((I1229/60)/60)/24)+DATE(1970,1,1))</f>
        <v>41858.291666666664</v>
      </c>
      <c r="T1229" s="12">
        <f>((((J1229/60)/60)/24)+DATE(1970,1,1))</f>
        <v>41827.919166666667</v>
      </c>
    </row>
    <row r="1230" spans="1:20" ht="43.2" hidden="1"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E1230/D1230</f>
        <v>0.29299999999999998</v>
      </c>
      <c r="P1230" s="8">
        <f>E1230/L1230</f>
        <v>61.041666666666664</v>
      </c>
      <c r="Q1230" t="s">
        <v>8325</v>
      </c>
      <c r="R1230" t="s">
        <v>8340</v>
      </c>
      <c r="S1230" s="12">
        <f>((((I1230/60)/60)/24)+DATE(1970,1,1))</f>
        <v>40814.729259259257</v>
      </c>
      <c r="T1230" s="12">
        <f>((((J1230/60)/60)/24)+DATE(1970,1,1))</f>
        <v>40754.729259259257</v>
      </c>
    </row>
    <row r="1231" spans="1:20" ht="57.6" hidden="1"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E1231/D1231</f>
        <v>9.0909090909090905E-3</v>
      </c>
      <c r="P1231" s="8">
        <f>E1231/L1231</f>
        <v>25</v>
      </c>
      <c r="Q1231" t="s">
        <v>8325</v>
      </c>
      <c r="R1231" t="s">
        <v>8340</v>
      </c>
      <c r="S1231" s="12">
        <f>((((I1231/60)/60)/24)+DATE(1970,1,1))</f>
        <v>41015.666666666664</v>
      </c>
      <c r="T1231" s="12">
        <f>((((J1231/60)/60)/24)+DATE(1970,1,1))</f>
        <v>40985.459803240738</v>
      </c>
    </row>
    <row r="1232" spans="1:20" ht="43.2" hidden="1"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E1232/D1232</f>
        <v>0</v>
      </c>
      <c r="P1232" s="8" t="e">
        <f>E1232/L1232</f>
        <v>#DIV/0!</v>
      </c>
      <c r="Q1232" t="s">
        <v>8325</v>
      </c>
      <c r="R1232" t="s">
        <v>8340</v>
      </c>
      <c r="S1232" s="12">
        <f>((((I1232/60)/60)/24)+DATE(1970,1,1))</f>
        <v>40598.972569444442</v>
      </c>
      <c r="T1232" s="12">
        <f>((((J1232/60)/60)/24)+DATE(1970,1,1))</f>
        <v>40568.972569444442</v>
      </c>
    </row>
    <row r="1233" spans="1:20" ht="43.2" hidden="1"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E1233/D1233</f>
        <v>0</v>
      </c>
      <c r="P1233" s="8" t="e">
        <f>E1233/L1233</f>
        <v>#DIV/0!</v>
      </c>
      <c r="Q1233" t="s">
        <v>8325</v>
      </c>
      <c r="R1233" t="s">
        <v>8340</v>
      </c>
      <c r="S1233" s="12">
        <f>((((I1233/60)/60)/24)+DATE(1970,1,1))</f>
        <v>42244.041666666672</v>
      </c>
      <c r="T1233" s="12">
        <f>((((J1233/60)/60)/24)+DATE(1970,1,1))</f>
        <v>42193.941759259258</v>
      </c>
    </row>
    <row r="1234" spans="1:20" ht="43.2" hidden="1"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E1234/D1234</f>
        <v>8.0000000000000002E-3</v>
      </c>
      <c r="P1234" s="8">
        <f>E1234/L1234</f>
        <v>40</v>
      </c>
      <c r="Q1234" t="s">
        <v>8325</v>
      </c>
      <c r="R1234" t="s">
        <v>8340</v>
      </c>
      <c r="S1234" s="12">
        <f>((((I1234/60)/60)/24)+DATE(1970,1,1))</f>
        <v>41553.848032407412</v>
      </c>
      <c r="T1234" s="12">
        <f>((((J1234/60)/60)/24)+DATE(1970,1,1))</f>
        <v>41506.848032407412</v>
      </c>
    </row>
    <row r="1235" spans="1:20" ht="43.2" hidden="1"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E1235/D1235</f>
        <v>0.11600000000000001</v>
      </c>
      <c r="P1235" s="8">
        <f>E1235/L1235</f>
        <v>19.333333333333332</v>
      </c>
      <c r="Q1235" t="s">
        <v>8325</v>
      </c>
      <c r="R1235" t="s">
        <v>8340</v>
      </c>
      <c r="S1235" s="12">
        <f>((((I1235/60)/60)/24)+DATE(1970,1,1))</f>
        <v>40960.948773148149</v>
      </c>
      <c r="T1235" s="12">
        <f>((((J1235/60)/60)/24)+DATE(1970,1,1))</f>
        <v>40939.948773148149</v>
      </c>
    </row>
    <row r="1236" spans="1:20" ht="43.2"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E1236/D1236</f>
        <v>0</v>
      </c>
      <c r="P1236" s="8" t="e">
        <f>E1236/L1236</f>
        <v>#DIV/0!</v>
      </c>
      <c r="Q1236" t="s">
        <v>8325</v>
      </c>
      <c r="R1236" t="s">
        <v>8340</v>
      </c>
      <c r="S1236" s="12">
        <f>((((I1236/60)/60)/24)+DATE(1970,1,1))</f>
        <v>42037.788680555561</v>
      </c>
      <c r="T1236" s="12">
        <f>((((J1236/60)/60)/24)+DATE(1970,1,1))</f>
        <v>42007.788680555561</v>
      </c>
    </row>
    <row r="1237" spans="1:20" ht="43.2" hidden="1"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E1237/D1237</f>
        <v>2.787363950092912E-2</v>
      </c>
      <c r="P1237" s="8">
        <f>E1237/L1237</f>
        <v>35</v>
      </c>
      <c r="Q1237" t="s">
        <v>8325</v>
      </c>
      <c r="R1237" t="s">
        <v>8340</v>
      </c>
      <c r="S1237" s="12">
        <f>((((I1237/60)/60)/24)+DATE(1970,1,1))</f>
        <v>41623.135405092595</v>
      </c>
      <c r="T1237" s="12">
        <f>((((J1237/60)/60)/24)+DATE(1970,1,1))</f>
        <v>41583.135405092595</v>
      </c>
    </row>
    <row r="1238" spans="1:20" hidden="1"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E1238/D1238</f>
        <v>0</v>
      </c>
      <c r="P1238" s="8" t="e">
        <f>E1238/L1238</f>
        <v>#DIV/0!</v>
      </c>
      <c r="Q1238" t="s">
        <v>8325</v>
      </c>
      <c r="R1238" t="s">
        <v>8340</v>
      </c>
      <c r="S1238" s="12">
        <f>((((I1238/60)/60)/24)+DATE(1970,1,1))</f>
        <v>41118.666666666664</v>
      </c>
      <c r="T1238" s="12">
        <f>((((J1238/60)/60)/24)+DATE(1970,1,1))</f>
        <v>41110.680138888885</v>
      </c>
    </row>
    <row r="1239" spans="1:20" ht="43.2" hidden="1"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E1239/D1239</f>
        <v>0</v>
      </c>
      <c r="P1239" s="8" t="e">
        <f>E1239/L1239</f>
        <v>#DIV/0!</v>
      </c>
      <c r="Q1239" t="s">
        <v>8325</v>
      </c>
      <c r="R1239" t="s">
        <v>8340</v>
      </c>
      <c r="S1239" s="12">
        <f>((((I1239/60)/60)/24)+DATE(1970,1,1))</f>
        <v>41145.283159722225</v>
      </c>
      <c r="T1239" s="12">
        <f>((((J1239/60)/60)/24)+DATE(1970,1,1))</f>
        <v>41125.283159722225</v>
      </c>
    </row>
    <row r="1240" spans="1:20" ht="57.6" hidden="1"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E1240/D1240</f>
        <v>0.17799999999999999</v>
      </c>
      <c r="P1240" s="8">
        <f>E1240/L1240</f>
        <v>59.333333333333336</v>
      </c>
      <c r="Q1240" t="s">
        <v>8325</v>
      </c>
      <c r="R1240" t="s">
        <v>8340</v>
      </c>
      <c r="S1240" s="12">
        <f>((((I1240/60)/60)/24)+DATE(1970,1,1))</f>
        <v>40761.61037037037</v>
      </c>
      <c r="T1240" s="12">
        <f>((((J1240/60)/60)/24)+DATE(1970,1,1))</f>
        <v>40731.61037037037</v>
      </c>
    </row>
    <row r="1241" spans="1:20" ht="28.8" hidden="1"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E1241/D1241</f>
        <v>0</v>
      </c>
      <c r="P1241" s="8" t="e">
        <f>E1241/L1241</f>
        <v>#DIV/0!</v>
      </c>
      <c r="Q1241" t="s">
        <v>8325</v>
      </c>
      <c r="R1241" t="s">
        <v>8340</v>
      </c>
      <c r="S1241" s="12">
        <f>((((I1241/60)/60)/24)+DATE(1970,1,1))</f>
        <v>40913.962581018517</v>
      </c>
      <c r="T1241" s="12">
        <f>((((J1241/60)/60)/24)+DATE(1970,1,1))</f>
        <v>40883.962581018517</v>
      </c>
    </row>
    <row r="1242" spans="1:20" ht="43.2" hidden="1"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E1242/D1242</f>
        <v>3.0124999999999999E-2</v>
      </c>
      <c r="P1242" s="8">
        <f>E1242/L1242</f>
        <v>30.125</v>
      </c>
      <c r="Q1242" t="s">
        <v>8325</v>
      </c>
      <c r="R1242" t="s">
        <v>8340</v>
      </c>
      <c r="S1242" s="12">
        <f>((((I1242/60)/60)/24)+DATE(1970,1,1))</f>
        <v>41467.910416666666</v>
      </c>
      <c r="T1242" s="12">
        <f>((((J1242/60)/60)/24)+DATE(1970,1,1))</f>
        <v>41409.040011574078</v>
      </c>
    </row>
    <row r="1243" spans="1:20" ht="57.6" hidden="1"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E1243/D1243</f>
        <v>0.50739999999999996</v>
      </c>
      <c r="P1243" s="8">
        <f>E1243/L1243</f>
        <v>74.617647058823536</v>
      </c>
      <c r="Q1243" t="s">
        <v>8325</v>
      </c>
      <c r="R1243" t="s">
        <v>8340</v>
      </c>
      <c r="S1243" s="12">
        <f>((((I1243/60)/60)/24)+DATE(1970,1,1))</f>
        <v>41946.249305555553</v>
      </c>
      <c r="T1243" s="12">
        <f>((((J1243/60)/60)/24)+DATE(1970,1,1))</f>
        <v>41923.837731481479</v>
      </c>
    </row>
    <row r="1244" spans="1:20" ht="43.2" hidden="1"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E1244/D1244</f>
        <v>5.4884742041712408E-3</v>
      </c>
      <c r="P1244" s="8">
        <f>E1244/L1244</f>
        <v>5</v>
      </c>
      <c r="Q1244" t="s">
        <v>8325</v>
      </c>
      <c r="R1244" t="s">
        <v>8340</v>
      </c>
      <c r="S1244" s="12">
        <f>((((I1244/60)/60)/24)+DATE(1970,1,1))</f>
        <v>40797.554166666669</v>
      </c>
      <c r="T1244" s="12">
        <f>((((J1244/60)/60)/24)+DATE(1970,1,1))</f>
        <v>40782.165532407409</v>
      </c>
    </row>
    <row r="1245" spans="1:20" ht="43.2" hidden="1"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E1245/D1245</f>
        <v>0.14091666666666666</v>
      </c>
      <c r="P1245" s="8">
        <f>E1245/L1245</f>
        <v>44.5</v>
      </c>
      <c r="Q1245" t="s">
        <v>8325</v>
      </c>
      <c r="R1245" t="s">
        <v>8340</v>
      </c>
      <c r="S1245" s="12">
        <f>((((I1245/60)/60)/24)+DATE(1970,1,1))</f>
        <v>40732.875</v>
      </c>
      <c r="T1245" s="12">
        <f>((((J1245/60)/60)/24)+DATE(1970,1,1))</f>
        <v>40671.879293981481</v>
      </c>
    </row>
    <row r="1246" spans="1:20" ht="43.2" hidden="1"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E1246/D1246</f>
        <v>1.038</v>
      </c>
      <c r="P1246" s="8">
        <f>E1246/L1246</f>
        <v>46.133333333333333</v>
      </c>
      <c r="Q1246" t="s">
        <v>8325</v>
      </c>
      <c r="R1246" t="s">
        <v>8326</v>
      </c>
      <c r="S1246" s="12">
        <f>((((I1246/60)/60)/24)+DATE(1970,1,1))</f>
        <v>41386.875</v>
      </c>
      <c r="T1246" s="12">
        <f>((((J1246/60)/60)/24)+DATE(1970,1,1))</f>
        <v>41355.825497685182</v>
      </c>
    </row>
    <row r="1247" spans="1:20" ht="43.2" hidden="1"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E1247/D1247</f>
        <v>1.2024999999999999</v>
      </c>
      <c r="P1247" s="8">
        <f>E1247/L1247</f>
        <v>141.47058823529412</v>
      </c>
      <c r="Q1247" t="s">
        <v>8325</v>
      </c>
      <c r="R1247" t="s">
        <v>8326</v>
      </c>
      <c r="S1247" s="12">
        <f>((((I1247/60)/60)/24)+DATE(1970,1,1))</f>
        <v>41804.599930555552</v>
      </c>
      <c r="T1247" s="12">
        <f>((((J1247/60)/60)/24)+DATE(1970,1,1))</f>
        <v>41774.599930555552</v>
      </c>
    </row>
    <row r="1248" spans="1:20" ht="43.2" hidden="1"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E1248/D1248</f>
        <v>1.17</v>
      </c>
      <c r="P1248" s="8">
        <f>E1248/L1248</f>
        <v>75.483870967741936</v>
      </c>
      <c r="Q1248" t="s">
        <v>8325</v>
      </c>
      <c r="R1248" t="s">
        <v>8326</v>
      </c>
      <c r="S1248" s="12">
        <f>((((I1248/60)/60)/24)+DATE(1970,1,1))</f>
        <v>40883.085057870368</v>
      </c>
      <c r="T1248" s="12">
        <f>((((J1248/60)/60)/24)+DATE(1970,1,1))</f>
        <v>40838.043391203704</v>
      </c>
    </row>
    <row r="1249" spans="1:20" ht="28.8" hidden="1"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E1249/D1249</f>
        <v>1.2214285714285715</v>
      </c>
      <c r="P1249" s="8">
        <f>E1249/L1249</f>
        <v>85.5</v>
      </c>
      <c r="Q1249" t="s">
        <v>8325</v>
      </c>
      <c r="R1249" t="s">
        <v>8326</v>
      </c>
      <c r="S1249" s="12">
        <f>((((I1249/60)/60)/24)+DATE(1970,1,1))</f>
        <v>41400.292303240742</v>
      </c>
      <c r="T1249" s="12">
        <f>((((J1249/60)/60)/24)+DATE(1970,1,1))</f>
        <v>41370.292303240742</v>
      </c>
    </row>
    <row r="1250" spans="1:20" ht="43.2" hidden="1"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E1250/D1250</f>
        <v>1.5164</v>
      </c>
      <c r="P1250" s="8">
        <f>E1250/L1250</f>
        <v>64.254237288135599</v>
      </c>
      <c r="Q1250" t="s">
        <v>8325</v>
      </c>
      <c r="R1250" t="s">
        <v>8326</v>
      </c>
      <c r="S1250" s="12">
        <f>((((I1250/60)/60)/24)+DATE(1970,1,1))</f>
        <v>41803.290972222225</v>
      </c>
      <c r="T1250" s="12">
        <f>((((J1250/60)/60)/24)+DATE(1970,1,1))</f>
        <v>41767.656863425924</v>
      </c>
    </row>
    <row r="1251" spans="1:20" ht="43.2" hidden="1"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E1251/D1251</f>
        <v>1.0444</v>
      </c>
      <c r="P1251" s="8">
        <f>E1251/L1251</f>
        <v>64.46913580246914</v>
      </c>
      <c r="Q1251" t="s">
        <v>8325</v>
      </c>
      <c r="R1251" t="s">
        <v>8326</v>
      </c>
      <c r="S1251" s="12">
        <f>((((I1251/60)/60)/24)+DATE(1970,1,1))</f>
        <v>41097.74086805556</v>
      </c>
      <c r="T1251" s="12">
        <f>((((J1251/60)/60)/24)+DATE(1970,1,1))</f>
        <v>41067.74086805556</v>
      </c>
    </row>
    <row r="1252" spans="1:20" ht="57.6" hidden="1"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E1252/D1252</f>
        <v>2.0015333333333332</v>
      </c>
      <c r="P1252" s="8">
        <f>E1252/L1252</f>
        <v>118.2007874015748</v>
      </c>
      <c r="Q1252" t="s">
        <v>8325</v>
      </c>
      <c r="R1252" t="s">
        <v>8326</v>
      </c>
      <c r="S1252" s="12">
        <f>((((I1252/60)/60)/24)+DATE(1970,1,1))</f>
        <v>41888.64271990741</v>
      </c>
      <c r="T1252" s="12">
        <f>((((J1252/60)/60)/24)+DATE(1970,1,1))</f>
        <v>41843.64271990741</v>
      </c>
    </row>
    <row r="1253" spans="1:20" ht="28.8" hidden="1"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E1253/D1253</f>
        <v>1.018</v>
      </c>
      <c r="P1253" s="8">
        <f>E1253/L1253</f>
        <v>82.540540540540547</v>
      </c>
      <c r="Q1253" t="s">
        <v>8325</v>
      </c>
      <c r="R1253" t="s">
        <v>8326</v>
      </c>
      <c r="S1253" s="12">
        <f>((((I1253/60)/60)/24)+DATE(1970,1,1))</f>
        <v>40811.814432870371</v>
      </c>
      <c r="T1253" s="12">
        <f>((((J1253/60)/60)/24)+DATE(1970,1,1))</f>
        <v>40751.814432870371</v>
      </c>
    </row>
    <row r="1254" spans="1:20" ht="43.2" hidden="1"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E1254/D1254</f>
        <v>1.3765714285714286</v>
      </c>
      <c r="P1254" s="8">
        <f>E1254/L1254</f>
        <v>34.170212765957444</v>
      </c>
      <c r="Q1254" t="s">
        <v>8325</v>
      </c>
      <c r="R1254" t="s">
        <v>8326</v>
      </c>
      <c r="S1254" s="12">
        <f>((((I1254/60)/60)/24)+DATE(1970,1,1))</f>
        <v>41571.988067129627</v>
      </c>
      <c r="T1254" s="12">
        <f>((((J1254/60)/60)/24)+DATE(1970,1,1))</f>
        <v>41543.988067129627</v>
      </c>
    </row>
    <row r="1255" spans="1:20" ht="43.2" hidden="1"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E1255/D1255</f>
        <v>3038.3319999999999</v>
      </c>
      <c r="P1255" s="8">
        <f>E1255/L1255</f>
        <v>42.73322081575246</v>
      </c>
      <c r="Q1255" t="s">
        <v>8325</v>
      </c>
      <c r="R1255" t="s">
        <v>8326</v>
      </c>
      <c r="S1255" s="12">
        <f>((((I1255/60)/60)/24)+DATE(1970,1,1))</f>
        <v>41885.783645833333</v>
      </c>
      <c r="T1255" s="12">
        <f>((((J1255/60)/60)/24)+DATE(1970,1,1))</f>
        <v>41855.783645833333</v>
      </c>
    </row>
    <row r="1256" spans="1:20" ht="43.2" hidden="1"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E1256/D1256</f>
        <v>1.9885074626865671</v>
      </c>
      <c r="P1256" s="8">
        <f>E1256/L1256</f>
        <v>94.489361702127653</v>
      </c>
      <c r="Q1256" t="s">
        <v>8325</v>
      </c>
      <c r="R1256" t="s">
        <v>8326</v>
      </c>
      <c r="S1256" s="12">
        <f>((((I1256/60)/60)/24)+DATE(1970,1,1))</f>
        <v>40544.207638888889</v>
      </c>
      <c r="T1256" s="12">
        <f>((((J1256/60)/60)/24)+DATE(1970,1,1))</f>
        <v>40487.621365740742</v>
      </c>
    </row>
    <row r="1257" spans="1:20" ht="43.2" hidden="1"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E1257/D1257</f>
        <v>2.0236666666666667</v>
      </c>
      <c r="P1257" s="8">
        <f>E1257/L1257</f>
        <v>55.697247706422019</v>
      </c>
      <c r="Q1257" t="s">
        <v>8325</v>
      </c>
      <c r="R1257" t="s">
        <v>8326</v>
      </c>
      <c r="S1257" s="12">
        <f>((((I1257/60)/60)/24)+DATE(1970,1,1))</f>
        <v>41609.887175925927</v>
      </c>
      <c r="T1257" s="12">
        <f>((((J1257/60)/60)/24)+DATE(1970,1,1))</f>
        <v>41579.845509259263</v>
      </c>
    </row>
    <row r="1258" spans="1:20" ht="43.2" hidden="1"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E1258/D1258</f>
        <v>1.1796376666666666</v>
      </c>
      <c r="P1258" s="8">
        <f>E1258/L1258</f>
        <v>98.030831024930734</v>
      </c>
      <c r="Q1258" t="s">
        <v>8325</v>
      </c>
      <c r="R1258" t="s">
        <v>8326</v>
      </c>
      <c r="S1258" s="12">
        <f>((((I1258/60)/60)/24)+DATE(1970,1,1))</f>
        <v>40951.919340277782</v>
      </c>
      <c r="T1258" s="12">
        <f>((((J1258/60)/60)/24)+DATE(1970,1,1))</f>
        <v>40921.919340277782</v>
      </c>
    </row>
    <row r="1259" spans="1:20" ht="43.2" hidden="1"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E1259/D1259</f>
        <v>2.9472727272727273</v>
      </c>
      <c r="P1259" s="8">
        <f>E1259/L1259</f>
        <v>92.102272727272734</v>
      </c>
      <c r="Q1259" t="s">
        <v>8325</v>
      </c>
      <c r="R1259" t="s">
        <v>8326</v>
      </c>
      <c r="S1259" s="12">
        <f>((((I1259/60)/60)/24)+DATE(1970,1,1))</f>
        <v>40636.043865740743</v>
      </c>
      <c r="T1259" s="12">
        <f>((((J1259/60)/60)/24)+DATE(1970,1,1))</f>
        <v>40587.085532407407</v>
      </c>
    </row>
    <row r="1260" spans="1:20" ht="43.2" hidden="1"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E1260/D1260</f>
        <v>2.1314633333333335</v>
      </c>
      <c r="P1260" s="8">
        <f>E1260/L1260</f>
        <v>38.175462686567165</v>
      </c>
      <c r="Q1260" t="s">
        <v>8325</v>
      </c>
      <c r="R1260" t="s">
        <v>8326</v>
      </c>
      <c r="S1260" s="12">
        <f>((((I1260/60)/60)/24)+DATE(1970,1,1))</f>
        <v>41517.611250000002</v>
      </c>
      <c r="T1260" s="12">
        <f>((((J1260/60)/60)/24)+DATE(1970,1,1))</f>
        <v>41487.611250000002</v>
      </c>
    </row>
    <row r="1261" spans="1:20" ht="43.2" hidden="1"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E1261/D1261</f>
        <v>1.0424</v>
      </c>
      <c r="P1261" s="8">
        <f>E1261/L1261</f>
        <v>27.145833333333332</v>
      </c>
      <c r="Q1261" t="s">
        <v>8325</v>
      </c>
      <c r="R1261" t="s">
        <v>8326</v>
      </c>
      <c r="S1261" s="12">
        <f>((((I1261/60)/60)/24)+DATE(1970,1,1))</f>
        <v>41799.165972222225</v>
      </c>
      <c r="T1261" s="12">
        <f>((((J1261/60)/60)/24)+DATE(1970,1,1))</f>
        <v>41766.970648148148</v>
      </c>
    </row>
    <row r="1262" spans="1:20" ht="43.2" hidden="1"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E1262/D1262</f>
        <v>1.1366666666666667</v>
      </c>
      <c r="P1262" s="8">
        <f>E1262/L1262</f>
        <v>50.689189189189186</v>
      </c>
      <c r="Q1262" t="s">
        <v>8325</v>
      </c>
      <c r="R1262" t="s">
        <v>8326</v>
      </c>
      <c r="S1262" s="12">
        <f>((((I1262/60)/60)/24)+DATE(1970,1,1))</f>
        <v>41696.842824074076</v>
      </c>
      <c r="T1262" s="12">
        <f>((((J1262/60)/60)/24)+DATE(1970,1,1))</f>
        <v>41666.842824074076</v>
      </c>
    </row>
    <row r="1263" spans="1:20" ht="43.2" hidden="1"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E1263/D1263</f>
        <v>1.0125</v>
      </c>
      <c r="P1263" s="8">
        <f>E1263/L1263</f>
        <v>38.942307692307693</v>
      </c>
      <c r="Q1263" t="s">
        <v>8325</v>
      </c>
      <c r="R1263" t="s">
        <v>8326</v>
      </c>
      <c r="S1263" s="12">
        <f>((((I1263/60)/60)/24)+DATE(1970,1,1))</f>
        <v>41668.342905092592</v>
      </c>
      <c r="T1263" s="12">
        <f>((((J1263/60)/60)/24)+DATE(1970,1,1))</f>
        <v>41638.342905092592</v>
      </c>
    </row>
    <row r="1264" spans="1:20" ht="43.2" hidden="1"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E1264/D1264</f>
        <v>1.2541538461538462</v>
      </c>
      <c r="P1264" s="8">
        <f>E1264/L1264</f>
        <v>77.638095238095232</v>
      </c>
      <c r="Q1264" t="s">
        <v>8325</v>
      </c>
      <c r="R1264" t="s">
        <v>8326</v>
      </c>
      <c r="S1264" s="12">
        <f>((((I1264/60)/60)/24)+DATE(1970,1,1))</f>
        <v>41686.762638888889</v>
      </c>
      <c r="T1264" s="12">
        <f>((((J1264/60)/60)/24)+DATE(1970,1,1))</f>
        <v>41656.762638888889</v>
      </c>
    </row>
    <row r="1265" spans="1:20" ht="28.8" hidden="1"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E1265/D1265</f>
        <v>1.19</v>
      </c>
      <c r="P1265" s="8">
        <f>E1265/L1265</f>
        <v>43.536585365853661</v>
      </c>
      <c r="Q1265" t="s">
        <v>8325</v>
      </c>
      <c r="R1265" t="s">
        <v>8326</v>
      </c>
      <c r="S1265" s="12">
        <f>((((I1265/60)/60)/24)+DATE(1970,1,1))</f>
        <v>41727.041666666664</v>
      </c>
      <c r="T1265" s="12">
        <f>((((J1265/60)/60)/24)+DATE(1970,1,1))</f>
        <v>41692.084143518521</v>
      </c>
    </row>
    <row r="1266" spans="1:20" ht="43.2" hidden="1"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E1266/D1266</f>
        <v>1.6646153846153846</v>
      </c>
      <c r="P1266" s="8">
        <f>E1266/L1266</f>
        <v>31.823529411764707</v>
      </c>
      <c r="Q1266" t="s">
        <v>8325</v>
      </c>
      <c r="R1266" t="s">
        <v>8326</v>
      </c>
      <c r="S1266" s="12">
        <f>((((I1266/60)/60)/24)+DATE(1970,1,1))</f>
        <v>41576.662997685184</v>
      </c>
      <c r="T1266" s="12">
        <f>((((J1266/60)/60)/24)+DATE(1970,1,1))</f>
        <v>41547.662997685184</v>
      </c>
    </row>
    <row r="1267" spans="1:20" ht="57.6" hidden="1"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E1267/D1267</f>
        <v>1.1914771428571429</v>
      </c>
      <c r="P1267" s="8">
        <f>E1267/L1267</f>
        <v>63.184393939393942</v>
      </c>
      <c r="Q1267" t="s">
        <v>8325</v>
      </c>
      <c r="R1267" t="s">
        <v>8326</v>
      </c>
      <c r="S1267" s="12">
        <f>((((I1267/60)/60)/24)+DATE(1970,1,1))</f>
        <v>40512.655266203699</v>
      </c>
      <c r="T1267" s="12">
        <f>((((J1267/60)/60)/24)+DATE(1970,1,1))</f>
        <v>40465.655266203699</v>
      </c>
    </row>
    <row r="1268" spans="1:20" ht="28.8" hidden="1"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E1268/D1268</f>
        <v>1.0047368421052632</v>
      </c>
      <c r="P1268" s="8">
        <f>E1268/L1268</f>
        <v>190.9</v>
      </c>
      <c r="Q1268" t="s">
        <v>8325</v>
      </c>
      <c r="R1268" t="s">
        <v>8326</v>
      </c>
      <c r="S1268" s="12">
        <f>((((I1268/60)/60)/24)+DATE(1970,1,1))</f>
        <v>41650.87667824074</v>
      </c>
      <c r="T1268" s="12">
        <f>((((J1268/60)/60)/24)+DATE(1970,1,1))</f>
        <v>41620.87667824074</v>
      </c>
    </row>
    <row r="1269" spans="1:20" ht="43.2" hidden="1"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E1269/D1269</f>
        <v>1.018</v>
      </c>
      <c r="P1269" s="8">
        <f>E1269/L1269</f>
        <v>140.85534591194968</v>
      </c>
      <c r="Q1269" t="s">
        <v>8325</v>
      </c>
      <c r="R1269" t="s">
        <v>8326</v>
      </c>
      <c r="S1269" s="12">
        <f>((((I1269/60)/60)/24)+DATE(1970,1,1))</f>
        <v>41479.585162037038</v>
      </c>
      <c r="T1269" s="12">
        <f>((((J1269/60)/60)/24)+DATE(1970,1,1))</f>
        <v>41449.585162037038</v>
      </c>
    </row>
    <row r="1270" spans="1:20" ht="28.8" hidden="1"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E1270/D1270</f>
        <v>1.1666666666666667</v>
      </c>
      <c r="P1270" s="8">
        <f>E1270/L1270</f>
        <v>76.92307692307692</v>
      </c>
      <c r="Q1270" t="s">
        <v>8325</v>
      </c>
      <c r="R1270" t="s">
        <v>8326</v>
      </c>
      <c r="S1270" s="12">
        <f>((((I1270/60)/60)/24)+DATE(1970,1,1))</f>
        <v>41537.845451388886</v>
      </c>
      <c r="T1270" s="12">
        <f>((((J1270/60)/60)/24)+DATE(1970,1,1))</f>
        <v>41507.845451388886</v>
      </c>
    </row>
    <row r="1271" spans="1:20" ht="43.2" hidden="1"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E1271/D1271</f>
        <v>1.0864893617021276</v>
      </c>
      <c r="P1271" s="8">
        <f>E1271/L1271</f>
        <v>99.15533980582525</v>
      </c>
      <c r="Q1271" t="s">
        <v>8325</v>
      </c>
      <c r="R1271" t="s">
        <v>8326</v>
      </c>
      <c r="S1271" s="12">
        <f>((((I1271/60)/60)/24)+DATE(1970,1,1))</f>
        <v>42476</v>
      </c>
      <c r="T1271" s="12">
        <f>((((J1271/60)/60)/24)+DATE(1970,1,1))</f>
        <v>42445.823055555549</v>
      </c>
    </row>
    <row r="1272" spans="1:20" ht="28.8" hidden="1"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E1272/D1272</f>
        <v>1.1472</v>
      </c>
      <c r="P1272" s="8">
        <f>E1272/L1272</f>
        <v>67.881656804733723</v>
      </c>
      <c r="Q1272" t="s">
        <v>8325</v>
      </c>
      <c r="R1272" t="s">
        <v>8326</v>
      </c>
      <c r="S1272" s="12">
        <f>((((I1272/60)/60)/24)+DATE(1970,1,1))</f>
        <v>40993.815300925926</v>
      </c>
      <c r="T1272" s="12">
        <f>((((J1272/60)/60)/24)+DATE(1970,1,1))</f>
        <v>40933.856967592597</v>
      </c>
    </row>
    <row r="1273" spans="1:20" ht="43.2" hidden="1"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E1273/D1273</f>
        <v>1.018</v>
      </c>
      <c r="P1273" s="8">
        <f>E1273/L1273</f>
        <v>246.29032258064515</v>
      </c>
      <c r="Q1273" t="s">
        <v>8325</v>
      </c>
      <c r="R1273" t="s">
        <v>8326</v>
      </c>
      <c r="S1273" s="12">
        <f>((((I1273/60)/60)/24)+DATE(1970,1,1))</f>
        <v>41591.725219907406</v>
      </c>
      <c r="T1273" s="12">
        <f>((((J1273/60)/60)/24)+DATE(1970,1,1))</f>
        <v>41561.683553240742</v>
      </c>
    </row>
    <row r="1274" spans="1:20" ht="57.6" hidden="1"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E1274/D1274</f>
        <v>1.06</v>
      </c>
      <c r="P1274" s="8">
        <f>E1274/L1274</f>
        <v>189.28571428571428</v>
      </c>
      <c r="Q1274" t="s">
        <v>8325</v>
      </c>
      <c r="R1274" t="s">
        <v>8326</v>
      </c>
      <c r="S1274" s="12">
        <f>((((I1274/60)/60)/24)+DATE(1970,1,1))</f>
        <v>40344.166666666664</v>
      </c>
      <c r="T1274" s="12">
        <f>((((J1274/60)/60)/24)+DATE(1970,1,1))</f>
        <v>40274.745127314818</v>
      </c>
    </row>
    <row r="1275" spans="1:20" ht="43.2" hidden="1"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E1275/D1275</f>
        <v>1.0349999999999999</v>
      </c>
      <c r="P1275" s="8">
        <f>E1275/L1275</f>
        <v>76.666666666666671</v>
      </c>
      <c r="Q1275" t="s">
        <v>8325</v>
      </c>
      <c r="R1275" t="s">
        <v>8326</v>
      </c>
      <c r="S1275" s="12">
        <f>((((I1275/60)/60)/24)+DATE(1970,1,1))</f>
        <v>41882.730219907404</v>
      </c>
      <c r="T1275" s="12">
        <f>((((J1275/60)/60)/24)+DATE(1970,1,1))</f>
        <v>41852.730219907404</v>
      </c>
    </row>
    <row r="1276" spans="1:20" ht="43.2" hidden="1"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E1276/D1276</f>
        <v>1.5497535999999998</v>
      </c>
      <c r="P1276" s="8">
        <f>E1276/L1276</f>
        <v>82.963254817987149</v>
      </c>
      <c r="Q1276" t="s">
        <v>8325</v>
      </c>
      <c r="R1276" t="s">
        <v>8326</v>
      </c>
      <c r="S1276" s="12">
        <f>((((I1276/60)/60)/24)+DATE(1970,1,1))</f>
        <v>41151.690104166664</v>
      </c>
      <c r="T1276" s="12">
        <f>((((J1276/60)/60)/24)+DATE(1970,1,1))</f>
        <v>41116.690104166664</v>
      </c>
    </row>
    <row r="1277" spans="1:20" ht="43.2" hidden="1"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E1277/D1277</f>
        <v>1.6214066666666667</v>
      </c>
      <c r="P1277" s="8">
        <f>E1277/L1277</f>
        <v>62.522107969151669</v>
      </c>
      <c r="Q1277" t="s">
        <v>8325</v>
      </c>
      <c r="R1277" t="s">
        <v>8326</v>
      </c>
      <c r="S1277" s="12">
        <f>((((I1277/60)/60)/24)+DATE(1970,1,1))</f>
        <v>41493.867905092593</v>
      </c>
      <c r="T1277" s="12">
        <f>((((J1277/60)/60)/24)+DATE(1970,1,1))</f>
        <v>41458.867905092593</v>
      </c>
    </row>
    <row r="1278" spans="1:20" ht="28.8" hidden="1"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E1278/D1278</f>
        <v>1.0442100000000001</v>
      </c>
      <c r="P1278" s="8">
        <f>E1278/L1278</f>
        <v>46.06808823529412</v>
      </c>
      <c r="Q1278" t="s">
        <v>8325</v>
      </c>
      <c r="R1278" t="s">
        <v>8326</v>
      </c>
      <c r="S1278" s="12">
        <f>((((I1278/60)/60)/24)+DATE(1970,1,1))</f>
        <v>40057.166666666664</v>
      </c>
      <c r="T1278" s="12">
        <f>((((J1278/60)/60)/24)+DATE(1970,1,1))</f>
        <v>40007.704247685186</v>
      </c>
    </row>
    <row r="1279" spans="1:20" ht="43.2" hidden="1"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E1279/D1279</f>
        <v>1.0612433333333333</v>
      </c>
      <c r="P1279" s="8">
        <f>E1279/L1279</f>
        <v>38.543946731234868</v>
      </c>
      <c r="Q1279" t="s">
        <v>8325</v>
      </c>
      <c r="R1279" t="s">
        <v>8326</v>
      </c>
      <c r="S1279" s="12">
        <f>((((I1279/60)/60)/24)+DATE(1970,1,1))</f>
        <v>41156.561886574076</v>
      </c>
      <c r="T1279" s="12">
        <f>((((J1279/60)/60)/24)+DATE(1970,1,1))</f>
        <v>41121.561886574076</v>
      </c>
    </row>
    <row r="1280" spans="1:20" ht="43.2" hidden="1"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E1280/D1280</f>
        <v>1.5493846153846154</v>
      </c>
      <c r="P1280" s="8">
        <f>E1280/L1280</f>
        <v>53.005263157894738</v>
      </c>
      <c r="Q1280" t="s">
        <v>8325</v>
      </c>
      <c r="R1280" t="s">
        <v>8326</v>
      </c>
      <c r="S1280" s="12">
        <f>((((I1280/60)/60)/24)+DATE(1970,1,1))</f>
        <v>41815.083333333336</v>
      </c>
      <c r="T1280" s="12">
        <f>((((J1280/60)/60)/24)+DATE(1970,1,1))</f>
        <v>41786.555162037039</v>
      </c>
    </row>
    <row r="1281" spans="1:20" ht="43.2" hidden="1"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E1281/D1281</f>
        <v>1.1077157238734421</v>
      </c>
      <c r="P1281" s="8">
        <f>E1281/L1281</f>
        <v>73.355396825396824</v>
      </c>
      <c r="Q1281" t="s">
        <v>8325</v>
      </c>
      <c r="R1281" t="s">
        <v>8326</v>
      </c>
      <c r="S1281" s="12">
        <f>((((I1281/60)/60)/24)+DATE(1970,1,1))</f>
        <v>41722.057523148149</v>
      </c>
      <c r="T1281" s="12">
        <f>((((J1281/60)/60)/24)+DATE(1970,1,1))</f>
        <v>41682.099189814813</v>
      </c>
    </row>
    <row r="1282" spans="1:20" ht="43.2" hidden="1"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E1282/D1282</f>
        <v>1.1091186666666666</v>
      </c>
      <c r="P1282" s="8">
        <f>E1282/L1282</f>
        <v>127.97523076923076</v>
      </c>
      <c r="Q1282" t="s">
        <v>8325</v>
      </c>
      <c r="R1282" t="s">
        <v>8326</v>
      </c>
      <c r="S1282" s="12">
        <f>((((I1282/60)/60)/24)+DATE(1970,1,1))</f>
        <v>40603.757569444446</v>
      </c>
      <c r="T1282" s="12">
        <f>((((J1282/60)/60)/24)+DATE(1970,1,1))</f>
        <v>40513.757569444446</v>
      </c>
    </row>
    <row r="1283" spans="1:20" ht="43.2" hidden="1"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E1283/D1283</f>
        <v>1.1071428571428572</v>
      </c>
      <c r="P1283" s="8">
        <f>E1283/L1283</f>
        <v>104.72972972972973</v>
      </c>
      <c r="Q1283" t="s">
        <v>8325</v>
      </c>
      <c r="R1283" t="s">
        <v>8326</v>
      </c>
      <c r="S1283" s="12">
        <f>((((I1283/60)/60)/24)+DATE(1970,1,1))</f>
        <v>41483.743472222224</v>
      </c>
      <c r="T1283" s="12">
        <f>((((J1283/60)/60)/24)+DATE(1970,1,1))</f>
        <v>41463.743472222224</v>
      </c>
    </row>
    <row r="1284" spans="1:20" ht="43.2" hidden="1"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E1284/D1284</f>
        <v>1.2361333333333333</v>
      </c>
      <c r="P1284" s="8">
        <f>E1284/L1284</f>
        <v>67.671532846715323</v>
      </c>
      <c r="Q1284" t="s">
        <v>8325</v>
      </c>
      <c r="R1284" t="s">
        <v>8326</v>
      </c>
      <c r="S1284" s="12">
        <f>((((I1284/60)/60)/24)+DATE(1970,1,1))</f>
        <v>41617.207638888889</v>
      </c>
      <c r="T1284" s="12">
        <f>((((J1284/60)/60)/24)+DATE(1970,1,1))</f>
        <v>41586.475173611114</v>
      </c>
    </row>
    <row r="1285" spans="1:20" ht="43.2" hidden="1"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E1285/D1285</f>
        <v>2.1105</v>
      </c>
      <c r="P1285" s="8">
        <f>E1285/L1285</f>
        <v>95.931818181818187</v>
      </c>
      <c r="Q1285" t="s">
        <v>8325</v>
      </c>
      <c r="R1285" t="s">
        <v>8326</v>
      </c>
      <c r="S1285" s="12">
        <f>((((I1285/60)/60)/24)+DATE(1970,1,1))</f>
        <v>41344.166666666664</v>
      </c>
      <c r="T1285" s="12">
        <f>((((J1285/60)/60)/24)+DATE(1970,1,1))</f>
        <v>41320.717465277776</v>
      </c>
    </row>
    <row r="1286" spans="1:20" ht="43.2" hidden="1"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E1286/D1286</f>
        <v>1.01</v>
      </c>
      <c r="P1286" s="8">
        <f>E1286/L1286</f>
        <v>65.161290322580641</v>
      </c>
      <c r="Q1286" t="s">
        <v>8317</v>
      </c>
      <c r="R1286" t="s">
        <v>8318</v>
      </c>
      <c r="S1286" s="12">
        <f>((((I1286/60)/60)/24)+DATE(1970,1,1))</f>
        <v>42735.707638888889</v>
      </c>
      <c r="T1286" s="12">
        <f>((((J1286/60)/60)/24)+DATE(1970,1,1))</f>
        <v>42712.23474537037</v>
      </c>
    </row>
    <row r="1287" spans="1:20" ht="43.2"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E1287/D1287</f>
        <v>1.0165</v>
      </c>
      <c r="P1287" s="8">
        <f>E1287/L1287</f>
        <v>32.269841269841272</v>
      </c>
      <c r="Q1287" t="s">
        <v>8317</v>
      </c>
      <c r="R1287" t="s">
        <v>8318</v>
      </c>
      <c r="S1287" s="12">
        <f>((((I1287/60)/60)/24)+DATE(1970,1,1))</f>
        <v>42175.583043981482</v>
      </c>
      <c r="T1287" s="12">
        <f>((((J1287/60)/60)/24)+DATE(1970,1,1))</f>
        <v>42160.583043981482</v>
      </c>
    </row>
    <row r="1288" spans="1:20" ht="43.2"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E1288/D1288</f>
        <v>1.0833333333333333</v>
      </c>
      <c r="P1288" s="8">
        <f>E1288/L1288</f>
        <v>81.25</v>
      </c>
      <c r="Q1288" t="s">
        <v>8317</v>
      </c>
      <c r="R1288" t="s">
        <v>8318</v>
      </c>
      <c r="S1288" s="12">
        <f>((((I1288/60)/60)/24)+DATE(1970,1,1))</f>
        <v>42052.583333333328</v>
      </c>
      <c r="T1288" s="12">
        <f>((((J1288/60)/60)/24)+DATE(1970,1,1))</f>
        <v>42039.384571759263</v>
      </c>
    </row>
    <row r="1289" spans="1:20" ht="72"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E1289/D1289</f>
        <v>2.42</v>
      </c>
      <c r="P1289" s="8">
        <f>E1289/L1289</f>
        <v>24.2</v>
      </c>
      <c r="Q1289" t="s">
        <v>8317</v>
      </c>
      <c r="R1289" t="s">
        <v>8318</v>
      </c>
      <c r="S1289" s="12">
        <f>((((I1289/60)/60)/24)+DATE(1970,1,1))</f>
        <v>42167.621018518519</v>
      </c>
      <c r="T1289" s="12">
        <f>((((J1289/60)/60)/24)+DATE(1970,1,1))</f>
        <v>42107.621018518519</v>
      </c>
    </row>
    <row r="1290" spans="1:20" ht="43.2" hidden="1"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E1290/D1290</f>
        <v>1.0044999999999999</v>
      </c>
      <c r="P1290" s="8">
        <f>E1290/L1290</f>
        <v>65.868852459016395</v>
      </c>
      <c r="Q1290" t="s">
        <v>8317</v>
      </c>
      <c r="R1290" t="s">
        <v>8318</v>
      </c>
      <c r="S1290" s="12">
        <f>((((I1290/60)/60)/24)+DATE(1970,1,1))</f>
        <v>42592.166666666672</v>
      </c>
      <c r="T1290" s="12">
        <f>((((J1290/60)/60)/24)+DATE(1970,1,1))</f>
        <v>42561.154664351852</v>
      </c>
    </row>
    <row r="1291" spans="1:20" ht="43.2" hidden="1"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E1291/D1291</f>
        <v>1.2506666666666666</v>
      </c>
      <c r="P1291" s="8">
        <f>E1291/L1291</f>
        <v>36.07692307692308</v>
      </c>
      <c r="Q1291" t="s">
        <v>8317</v>
      </c>
      <c r="R1291" t="s">
        <v>8318</v>
      </c>
      <c r="S1291" s="12">
        <f>((((I1291/60)/60)/24)+DATE(1970,1,1))</f>
        <v>42739.134780092587</v>
      </c>
      <c r="T1291" s="12">
        <f>((((J1291/60)/60)/24)+DATE(1970,1,1))</f>
        <v>42709.134780092587</v>
      </c>
    </row>
    <row r="1292" spans="1:20" ht="28.8" hidden="1"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E1292/D1292</f>
        <v>1.0857142857142856</v>
      </c>
      <c r="P1292" s="8">
        <f>E1292/L1292</f>
        <v>44.186046511627907</v>
      </c>
      <c r="Q1292" t="s">
        <v>8317</v>
      </c>
      <c r="R1292" t="s">
        <v>8318</v>
      </c>
      <c r="S1292" s="12">
        <f>((((I1292/60)/60)/24)+DATE(1970,1,1))</f>
        <v>42117.290972222225</v>
      </c>
      <c r="T1292" s="12">
        <f>((((J1292/60)/60)/24)+DATE(1970,1,1))</f>
        <v>42086.614942129629</v>
      </c>
    </row>
    <row r="1293" spans="1:20" ht="43.2" hidden="1"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E1293/D1293</f>
        <v>1.4570000000000001</v>
      </c>
      <c r="P1293" s="8">
        <f>E1293/L1293</f>
        <v>104.07142857142857</v>
      </c>
      <c r="Q1293" t="s">
        <v>8317</v>
      </c>
      <c r="R1293" t="s">
        <v>8318</v>
      </c>
      <c r="S1293" s="12">
        <f>((((I1293/60)/60)/24)+DATE(1970,1,1))</f>
        <v>42101.291666666672</v>
      </c>
      <c r="T1293" s="12">
        <f>((((J1293/60)/60)/24)+DATE(1970,1,1))</f>
        <v>42064.652673611112</v>
      </c>
    </row>
    <row r="1294" spans="1:20" ht="57.6"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E1294/D1294</f>
        <v>1.1000000000000001</v>
      </c>
      <c r="P1294" s="8">
        <f>E1294/L1294</f>
        <v>35.96153846153846</v>
      </c>
      <c r="Q1294" t="s">
        <v>8317</v>
      </c>
      <c r="R1294" t="s">
        <v>8318</v>
      </c>
      <c r="S1294" s="12">
        <f>((((I1294/60)/60)/24)+DATE(1970,1,1))</f>
        <v>42283.957638888889</v>
      </c>
      <c r="T1294" s="12">
        <f>((((J1294/60)/60)/24)+DATE(1970,1,1))</f>
        <v>42256.764212962968</v>
      </c>
    </row>
    <row r="1295" spans="1:20" ht="57.6" hidden="1"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E1295/D1295</f>
        <v>1.0223333333333333</v>
      </c>
      <c r="P1295" s="8">
        <f>E1295/L1295</f>
        <v>127.79166666666667</v>
      </c>
      <c r="Q1295" t="s">
        <v>8317</v>
      </c>
      <c r="R1295" t="s">
        <v>8318</v>
      </c>
      <c r="S1295" s="12">
        <f>((((I1295/60)/60)/24)+DATE(1970,1,1))</f>
        <v>42322.742719907401</v>
      </c>
      <c r="T1295" s="12">
        <f>((((J1295/60)/60)/24)+DATE(1970,1,1))</f>
        <v>42292.701053240744</v>
      </c>
    </row>
    <row r="1296" spans="1:20" ht="43.2"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E1296/D1296</f>
        <v>1.22</v>
      </c>
      <c r="P1296" s="8">
        <f>E1296/L1296</f>
        <v>27.727272727272727</v>
      </c>
      <c r="Q1296" t="s">
        <v>8317</v>
      </c>
      <c r="R1296" t="s">
        <v>8318</v>
      </c>
      <c r="S1296" s="12">
        <f>((((I1296/60)/60)/24)+DATE(1970,1,1))</f>
        <v>42296.458333333328</v>
      </c>
      <c r="T1296" s="12">
        <f>((((J1296/60)/60)/24)+DATE(1970,1,1))</f>
        <v>42278.453668981485</v>
      </c>
    </row>
    <row r="1297" spans="1:20" ht="43.2"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E1297/D1297</f>
        <v>1.0196000000000001</v>
      </c>
      <c r="P1297" s="8">
        <f>E1297/L1297</f>
        <v>39.828125</v>
      </c>
      <c r="Q1297" t="s">
        <v>8317</v>
      </c>
      <c r="R1297" t="s">
        <v>8318</v>
      </c>
      <c r="S1297" s="12">
        <f>((((I1297/60)/60)/24)+DATE(1970,1,1))</f>
        <v>42214.708333333328</v>
      </c>
      <c r="T1297" s="12">
        <f>((((J1297/60)/60)/24)+DATE(1970,1,1))</f>
        <v>42184.572881944448</v>
      </c>
    </row>
    <row r="1298" spans="1:20" ht="57.6"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E1298/D1298</f>
        <v>1.411764705882353</v>
      </c>
      <c r="P1298" s="8">
        <f>E1298/L1298</f>
        <v>52.173913043478258</v>
      </c>
      <c r="Q1298" t="s">
        <v>8317</v>
      </c>
      <c r="R1298" t="s">
        <v>8318</v>
      </c>
      <c r="S1298" s="12">
        <f>((((I1298/60)/60)/24)+DATE(1970,1,1))</f>
        <v>42443.008946759262</v>
      </c>
      <c r="T1298" s="12">
        <f>((((J1298/60)/60)/24)+DATE(1970,1,1))</f>
        <v>42423.050613425927</v>
      </c>
    </row>
    <row r="1299" spans="1:20" ht="43.2" hidden="1"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E1299/D1299</f>
        <v>1.0952500000000001</v>
      </c>
      <c r="P1299" s="8">
        <f>E1299/L1299</f>
        <v>92.037815126050418</v>
      </c>
      <c r="Q1299" t="s">
        <v>8317</v>
      </c>
      <c r="R1299" t="s">
        <v>8318</v>
      </c>
      <c r="S1299" s="12">
        <f>((((I1299/60)/60)/24)+DATE(1970,1,1))</f>
        <v>42491.747199074074</v>
      </c>
      <c r="T1299" s="12">
        <f>((((J1299/60)/60)/24)+DATE(1970,1,1))</f>
        <v>42461.747199074074</v>
      </c>
    </row>
    <row r="1300" spans="1:20" ht="43.2"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E1300/D1300</f>
        <v>1.0465</v>
      </c>
      <c r="P1300" s="8">
        <f>E1300/L1300</f>
        <v>63.424242424242422</v>
      </c>
      <c r="Q1300" t="s">
        <v>8317</v>
      </c>
      <c r="R1300" t="s">
        <v>8318</v>
      </c>
      <c r="S1300" s="12">
        <f>((((I1300/60)/60)/24)+DATE(1970,1,1))</f>
        <v>42488.680925925932</v>
      </c>
      <c r="T1300" s="12">
        <f>((((J1300/60)/60)/24)+DATE(1970,1,1))</f>
        <v>42458.680925925932</v>
      </c>
    </row>
    <row r="1301" spans="1:20" ht="43.2" hidden="1"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E1301/D1301</f>
        <v>1.24</v>
      </c>
      <c r="P1301" s="8">
        <f>E1301/L1301</f>
        <v>135.625</v>
      </c>
      <c r="Q1301" t="s">
        <v>8317</v>
      </c>
      <c r="R1301" t="s">
        <v>8318</v>
      </c>
      <c r="S1301" s="12">
        <f>((((I1301/60)/60)/24)+DATE(1970,1,1))</f>
        <v>42199.814340277779</v>
      </c>
      <c r="T1301" s="12">
        <f>((((J1301/60)/60)/24)+DATE(1970,1,1))</f>
        <v>42169.814340277779</v>
      </c>
    </row>
    <row r="1302" spans="1:20" ht="43.2" hidden="1"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E1302/D1302</f>
        <v>1.35</v>
      </c>
      <c r="P1302" s="8">
        <f>E1302/L1302</f>
        <v>168.75</v>
      </c>
      <c r="Q1302" t="s">
        <v>8317</v>
      </c>
      <c r="R1302" t="s">
        <v>8318</v>
      </c>
      <c r="S1302" s="12">
        <f>((((I1302/60)/60)/24)+DATE(1970,1,1))</f>
        <v>42522.789583333331</v>
      </c>
      <c r="T1302" s="12">
        <f>((((J1302/60)/60)/24)+DATE(1970,1,1))</f>
        <v>42483.675208333334</v>
      </c>
    </row>
    <row r="1303" spans="1:20" ht="43.2" hidden="1"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E1303/D1303</f>
        <v>1.0275000000000001</v>
      </c>
      <c r="P1303" s="8">
        <f>E1303/L1303</f>
        <v>70.862068965517238</v>
      </c>
      <c r="Q1303" t="s">
        <v>8317</v>
      </c>
      <c r="R1303" t="s">
        <v>8318</v>
      </c>
      <c r="S1303" s="12">
        <f>((((I1303/60)/60)/24)+DATE(1970,1,1))</f>
        <v>42206.125</v>
      </c>
      <c r="T1303" s="12">
        <f>((((J1303/60)/60)/24)+DATE(1970,1,1))</f>
        <v>42195.749745370369</v>
      </c>
    </row>
    <row r="1304" spans="1:20" ht="43.2" hidden="1"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E1304/D1304</f>
        <v>1</v>
      </c>
      <c r="P1304" s="8">
        <f>E1304/L1304</f>
        <v>50</v>
      </c>
      <c r="Q1304" t="s">
        <v>8317</v>
      </c>
      <c r="R1304" t="s">
        <v>8318</v>
      </c>
      <c r="S1304" s="12">
        <f>((((I1304/60)/60)/24)+DATE(1970,1,1))</f>
        <v>42705.099664351852</v>
      </c>
      <c r="T1304" s="12">
        <f>((((J1304/60)/60)/24)+DATE(1970,1,1))</f>
        <v>42675.057997685188</v>
      </c>
    </row>
    <row r="1305" spans="1:20" ht="28.8"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E1305/D1305</f>
        <v>1.3026085714285716</v>
      </c>
      <c r="P1305" s="8">
        <f>E1305/L1305</f>
        <v>42.214166666666671</v>
      </c>
      <c r="Q1305" t="s">
        <v>8317</v>
      </c>
      <c r="R1305" t="s">
        <v>8318</v>
      </c>
      <c r="S1305" s="12">
        <f>((((I1305/60)/60)/24)+DATE(1970,1,1))</f>
        <v>42582.458333333328</v>
      </c>
      <c r="T1305" s="12">
        <f>((((J1305/60)/60)/24)+DATE(1970,1,1))</f>
        <v>42566.441203703704</v>
      </c>
    </row>
    <row r="1306" spans="1:20" ht="43.2"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E1306/D1306</f>
        <v>0.39627499999999999</v>
      </c>
      <c r="P1306" s="8">
        <f>E1306/L1306</f>
        <v>152.41346153846155</v>
      </c>
      <c r="Q1306" t="s">
        <v>8319</v>
      </c>
      <c r="R1306" t="s">
        <v>8321</v>
      </c>
      <c r="S1306" s="12">
        <f>((((I1306/60)/60)/24)+DATE(1970,1,1))</f>
        <v>42807.152835648143</v>
      </c>
      <c r="T1306" s="12">
        <f>((((J1306/60)/60)/24)+DATE(1970,1,1))</f>
        <v>42747.194502314815</v>
      </c>
    </row>
    <row r="1307" spans="1:20" ht="43.2" hidden="1"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E1307/D1307</f>
        <v>0.25976666666666665</v>
      </c>
      <c r="P1307" s="8">
        <f>E1307/L1307</f>
        <v>90.616279069767444</v>
      </c>
      <c r="Q1307" t="s">
        <v>8319</v>
      </c>
      <c r="R1307" t="s">
        <v>8321</v>
      </c>
      <c r="S1307" s="12">
        <f>((((I1307/60)/60)/24)+DATE(1970,1,1))</f>
        <v>42572.729166666672</v>
      </c>
      <c r="T1307" s="12">
        <f>((((J1307/60)/60)/24)+DATE(1970,1,1))</f>
        <v>42543.665601851855</v>
      </c>
    </row>
    <row r="1308" spans="1:20" ht="57.6" hidden="1"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E1308/D1308</f>
        <v>0.65246363636363636</v>
      </c>
      <c r="P1308" s="8">
        <f>E1308/L1308</f>
        <v>201.60393258426967</v>
      </c>
      <c r="Q1308" t="s">
        <v>8319</v>
      </c>
      <c r="R1308" t="s">
        <v>8321</v>
      </c>
      <c r="S1308" s="12">
        <f>((((I1308/60)/60)/24)+DATE(1970,1,1))</f>
        <v>41977.457569444443</v>
      </c>
      <c r="T1308" s="12">
        <f>((((J1308/60)/60)/24)+DATE(1970,1,1))</f>
        <v>41947.457569444443</v>
      </c>
    </row>
    <row r="1309" spans="1:20" ht="28.8" hidden="1"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E1309/D1309</f>
        <v>0.11514000000000001</v>
      </c>
      <c r="P1309" s="8">
        <f>E1309/L1309</f>
        <v>127.93333333333334</v>
      </c>
      <c r="Q1309" t="s">
        <v>8319</v>
      </c>
      <c r="R1309" t="s">
        <v>8321</v>
      </c>
      <c r="S1309" s="12">
        <f>((((I1309/60)/60)/24)+DATE(1970,1,1))</f>
        <v>42417.503229166665</v>
      </c>
      <c r="T1309" s="12">
        <f>((((J1309/60)/60)/24)+DATE(1970,1,1))</f>
        <v>42387.503229166665</v>
      </c>
    </row>
    <row r="1310" spans="1:20" ht="28.8" hidden="1"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E1310/D1310</f>
        <v>0.11360000000000001</v>
      </c>
      <c r="P1310" s="8">
        <f>E1310/L1310</f>
        <v>29.894736842105264</v>
      </c>
      <c r="Q1310" t="s">
        <v>8319</v>
      </c>
      <c r="R1310" t="s">
        <v>8321</v>
      </c>
      <c r="S1310" s="12">
        <f>((((I1310/60)/60)/24)+DATE(1970,1,1))</f>
        <v>42651.613564814819</v>
      </c>
      <c r="T1310" s="12">
        <f>((((J1310/60)/60)/24)+DATE(1970,1,1))</f>
        <v>42611.613564814819</v>
      </c>
    </row>
    <row r="1311" spans="1:20" ht="43.2" hidden="1"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E1311/D1311</f>
        <v>1.1199130434782609</v>
      </c>
      <c r="P1311" s="8">
        <f>E1311/L1311</f>
        <v>367.97142857142859</v>
      </c>
      <c r="Q1311" t="s">
        <v>8319</v>
      </c>
      <c r="R1311" t="s">
        <v>8321</v>
      </c>
      <c r="S1311" s="12">
        <f>((((I1311/60)/60)/24)+DATE(1970,1,1))</f>
        <v>42292.882731481484</v>
      </c>
      <c r="T1311" s="12">
        <f>((((J1311/60)/60)/24)+DATE(1970,1,1))</f>
        <v>42257.882731481484</v>
      </c>
    </row>
    <row r="1312" spans="1:20" ht="43.2" hidden="1"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E1312/D1312</f>
        <v>0.155</v>
      </c>
      <c r="P1312" s="8">
        <f>E1312/L1312</f>
        <v>129.16666666666666</v>
      </c>
      <c r="Q1312" t="s">
        <v>8319</v>
      </c>
      <c r="R1312" t="s">
        <v>8321</v>
      </c>
      <c r="S1312" s="12">
        <f>((((I1312/60)/60)/24)+DATE(1970,1,1))</f>
        <v>42601.667245370365</v>
      </c>
      <c r="T1312" s="12">
        <f>((((J1312/60)/60)/24)+DATE(1970,1,1))</f>
        <v>42556.667245370365</v>
      </c>
    </row>
    <row r="1313" spans="1:20" ht="57.6" hidden="1"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E1313/D1313</f>
        <v>0.32028000000000001</v>
      </c>
      <c r="P1313" s="8">
        <f>E1313/L1313</f>
        <v>800.7</v>
      </c>
      <c r="Q1313" t="s">
        <v>8319</v>
      </c>
      <c r="R1313" t="s">
        <v>8321</v>
      </c>
      <c r="S1313" s="12">
        <f>((((I1313/60)/60)/24)+DATE(1970,1,1))</f>
        <v>42704.843969907408</v>
      </c>
      <c r="T1313" s="12">
        <f>((((J1313/60)/60)/24)+DATE(1970,1,1))</f>
        <v>42669.802303240736</v>
      </c>
    </row>
    <row r="1314" spans="1:20" ht="43.2" hidden="1"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E1314/D1314</f>
        <v>6.0869565217391303E-3</v>
      </c>
      <c r="P1314" s="8">
        <f>E1314/L1314</f>
        <v>28</v>
      </c>
      <c r="Q1314" t="s">
        <v>8319</v>
      </c>
      <c r="R1314" t="s">
        <v>8321</v>
      </c>
      <c r="S1314" s="12">
        <f>((((I1314/60)/60)/24)+DATE(1970,1,1))</f>
        <v>42112.702800925923</v>
      </c>
      <c r="T1314" s="12">
        <f>((((J1314/60)/60)/24)+DATE(1970,1,1))</f>
        <v>42082.702800925923</v>
      </c>
    </row>
    <row r="1315" spans="1:20" ht="43.2" hidden="1"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E1315/D1315</f>
        <v>0.31114999999999998</v>
      </c>
      <c r="P1315" s="8">
        <f>E1315/L1315</f>
        <v>102.01639344262296</v>
      </c>
      <c r="Q1315" t="s">
        <v>8319</v>
      </c>
      <c r="R1315" t="s">
        <v>8321</v>
      </c>
      <c r="S1315" s="12">
        <f>((((I1315/60)/60)/24)+DATE(1970,1,1))</f>
        <v>42432.709652777776</v>
      </c>
      <c r="T1315" s="12">
        <f>((((J1315/60)/60)/24)+DATE(1970,1,1))</f>
        <v>42402.709652777776</v>
      </c>
    </row>
    <row r="1316" spans="1:20" ht="43.2" hidden="1"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E1316/D1316</f>
        <v>1.1266666666666666E-2</v>
      </c>
      <c r="P1316" s="8">
        <f>E1316/L1316</f>
        <v>184.36363636363637</v>
      </c>
      <c r="Q1316" t="s">
        <v>8319</v>
      </c>
      <c r="R1316" t="s">
        <v>8321</v>
      </c>
      <c r="S1316" s="12">
        <f>((((I1316/60)/60)/24)+DATE(1970,1,1))</f>
        <v>42664.669675925921</v>
      </c>
      <c r="T1316" s="12">
        <f>((((J1316/60)/60)/24)+DATE(1970,1,1))</f>
        <v>42604.669675925921</v>
      </c>
    </row>
    <row r="1317" spans="1:20" ht="28.8" hidden="1"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E1317/D1317</f>
        <v>0.40404000000000001</v>
      </c>
      <c r="P1317" s="8">
        <f>E1317/L1317</f>
        <v>162.91935483870967</v>
      </c>
      <c r="Q1317" t="s">
        <v>8319</v>
      </c>
      <c r="R1317" t="s">
        <v>8321</v>
      </c>
      <c r="S1317" s="12">
        <f>((((I1317/60)/60)/24)+DATE(1970,1,1))</f>
        <v>42314.041666666672</v>
      </c>
      <c r="T1317" s="12">
        <f>((((J1317/60)/60)/24)+DATE(1970,1,1))</f>
        <v>42278.498240740737</v>
      </c>
    </row>
    <row r="1318" spans="1:20" ht="43.2" hidden="1"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E1318/D1318</f>
        <v>1.3333333333333333E-5</v>
      </c>
      <c r="P1318" s="8">
        <f>E1318/L1318</f>
        <v>1</v>
      </c>
      <c r="Q1318" t="s">
        <v>8319</v>
      </c>
      <c r="R1318" t="s">
        <v>8321</v>
      </c>
      <c r="S1318" s="12">
        <f>((((I1318/60)/60)/24)+DATE(1970,1,1))</f>
        <v>42428.961909722217</v>
      </c>
      <c r="T1318" s="12">
        <f>((((J1318/60)/60)/24)+DATE(1970,1,1))</f>
        <v>42393.961909722217</v>
      </c>
    </row>
    <row r="1319" spans="1:20" ht="57.6" hidden="1"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E1319/D1319</f>
        <v>5.7334999999999997E-2</v>
      </c>
      <c r="P1319" s="8">
        <f>E1319/L1319</f>
        <v>603.52631578947364</v>
      </c>
      <c r="Q1319" t="s">
        <v>8319</v>
      </c>
      <c r="R1319" t="s">
        <v>8321</v>
      </c>
      <c r="S1319" s="12">
        <f>((((I1319/60)/60)/24)+DATE(1970,1,1))</f>
        <v>42572.583333333328</v>
      </c>
      <c r="T1319" s="12">
        <f>((((J1319/60)/60)/24)+DATE(1970,1,1))</f>
        <v>42520.235486111109</v>
      </c>
    </row>
    <row r="1320" spans="1:20" ht="43.2" hidden="1"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E1320/D1320</f>
        <v>0.15325</v>
      </c>
      <c r="P1320" s="8">
        <f>E1320/L1320</f>
        <v>45.407407407407405</v>
      </c>
      <c r="Q1320" t="s">
        <v>8319</v>
      </c>
      <c r="R1320" t="s">
        <v>8321</v>
      </c>
      <c r="S1320" s="12">
        <f>((((I1320/60)/60)/24)+DATE(1970,1,1))</f>
        <v>42015.043657407412</v>
      </c>
      <c r="T1320" s="12">
        <f>((((J1320/60)/60)/24)+DATE(1970,1,1))</f>
        <v>41985.043657407412</v>
      </c>
    </row>
    <row r="1321" spans="1:20" ht="43.2"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E1321/D1321</f>
        <v>0.15103448275862069</v>
      </c>
      <c r="P1321" s="8">
        <f>E1321/L1321</f>
        <v>97.333333333333329</v>
      </c>
      <c r="Q1321" t="s">
        <v>8319</v>
      </c>
      <c r="R1321" t="s">
        <v>8321</v>
      </c>
      <c r="S1321" s="12">
        <f>((((I1321/60)/60)/24)+DATE(1970,1,1))</f>
        <v>41831.666666666664</v>
      </c>
      <c r="T1321" s="12">
        <f>((((J1321/60)/60)/24)+DATE(1970,1,1))</f>
        <v>41816.812094907407</v>
      </c>
    </row>
    <row r="1322" spans="1:20" ht="43.2" hidden="1"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E1322/D1322</f>
        <v>5.0299999999999997E-3</v>
      </c>
      <c r="P1322" s="8">
        <f>E1322/L1322</f>
        <v>167.66666666666666</v>
      </c>
      <c r="Q1322" t="s">
        <v>8319</v>
      </c>
      <c r="R1322" t="s">
        <v>8321</v>
      </c>
      <c r="S1322" s="12">
        <f>((((I1322/60)/60)/24)+DATE(1970,1,1))</f>
        <v>42734.958333333328</v>
      </c>
      <c r="T1322" s="12">
        <f>((((J1322/60)/60)/24)+DATE(1970,1,1))</f>
        <v>42705.690347222218</v>
      </c>
    </row>
    <row r="1323" spans="1:20" ht="57.6" hidden="1"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E1323/D1323</f>
        <v>1.3028138528138528E-2</v>
      </c>
      <c r="P1323" s="8">
        <f>E1323/L1323</f>
        <v>859.85714285714289</v>
      </c>
      <c r="Q1323" t="s">
        <v>8319</v>
      </c>
      <c r="R1323" t="s">
        <v>8321</v>
      </c>
      <c r="S1323" s="12">
        <f>((((I1323/60)/60)/24)+DATE(1970,1,1))</f>
        <v>42727.74927083333</v>
      </c>
      <c r="T1323" s="12">
        <f>((((J1323/60)/60)/24)+DATE(1970,1,1))</f>
        <v>42697.74927083333</v>
      </c>
    </row>
    <row r="1324" spans="1:20" ht="43.2"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E1324/D1324</f>
        <v>3.0285714285714286E-3</v>
      </c>
      <c r="P1324" s="8">
        <f>E1324/L1324</f>
        <v>26.5</v>
      </c>
      <c r="Q1324" t="s">
        <v>8319</v>
      </c>
      <c r="R1324" t="s">
        <v>8321</v>
      </c>
      <c r="S1324" s="12">
        <f>((((I1324/60)/60)/24)+DATE(1970,1,1))</f>
        <v>42145.656539351854</v>
      </c>
      <c r="T1324" s="12">
        <f>((((J1324/60)/60)/24)+DATE(1970,1,1))</f>
        <v>42115.656539351854</v>
      </c>
    </row>
    <row r="1325" spans="1:20" ht="43.2" hidden="1"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E1325/D1325</f>
        <v>8.8800000000000004E-2</v>
      </c>
      <c r="P1325" s="8">
        <f>E1325/L1325</f>
        <v>30.272727272727273</v>
      </c>
      <c r="Q1325" t="s">
        <v>8319</v>
      </c>
      <c r="R1325" t="s">
        <v>8321</v>
      </c>
      <c r="S1325" s="12">
        <f>((((I1325/60)/60)/24)+DATE(1970,1,1))</f>
        <v>42486.288194444445</v>
      </c>
      <c r="T1325" s="12">
        <f>((((J1325/60)/60)/24)+DATE(1970,1,1))</f>
        <v>42451.698449074072</v>
      </c>
    </row>
    <row r="1326" spans="1:20" ht="43.2" hidden="1"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E1326/D1326</f>
        <v>9.8400000000000001E-2</v>
      </c>
      <c r="P1326" s="8">
        <f>E1326/L1326</f>
        <v>54.666666666666664</v>
      </c>
      <c r="Q1326" t="s">
        <v>8319</v>
      </c>
      <c r="R1326" t="s">
        <v>8321</v>
      </c>
      <c r="S1326" s="12">
        <f>((((I1326/60)/60)/24)+DATE(1970,1,1))</f>
        <v>42656.633703703701</v>
      </c>
      <c r="T1326" s="12">
        <f>((((J1326/60)/60)/24)+DATE(1970,1,1))</f>
        <v>42626.633703703701</v>
      </c>
    </row>
    <row r="1327" spans="1:20" ht="43.2" hidden="1"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E1327/D1327</f>
        <v>2.4299999999999999E-2</v>
      </c>
      <c r="P1327" s="8">
        <f>E1327/L1327</f>
        <v>60.75</v>
      </c>
      <c r="Q1327" t="s">
        <v>8319</v>
      </c>
      <c r="R1327" t="s">
        <v>8321</v>
      </c>
      <c r="S1327" s="12">
        <f>((((I1327/60)/60)/24)+DATE(1970,1,1))</f>
        <v>42734.086053240739</v>
      </c>
      <c r="T1327" s="12">
        <f>((((J1327/60)/60)/24)+DATE(1970,1,1))</f>
        <v>42704.086053240739</v>
      </c>
    </row>
    <row r="1328" spans="1:20" ht="43.2" hidden="1"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E1328/D1328</f>
        <v>1.1299999999999999E-2</v>
      </c>
      <c r="P1328" s="8">
        <f>E1328/L1328</f>
        <v>102.72727272727273</v>
      </c>
      <c r="Q1328" t="s">
        <v>8319</v>
      </c>
      <c r="R1328" t="s">
        <v>8321</v>
      </c>
      <c r="S1328" s="12">
        <f>((((I1328/60)/60)/24)+DATE(1970,1,1))</f>
        <v>42019.791990740734</v>
      </c>
      <c r="T1328" s="12">
        <f>((((J1328/60)/60)/24)+DATE(1970,1,1))</f>
        <v>41974.791990740734</v>
      </c>
    </row>
    <row r="1329" spans="1:20" ht="43.2" hidden="1"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E1329/D1329</f>
        <v>3.5520833333333335E-2</v>
      </c>
      <c r="P1329" s="8">
        <f>E1329/L1329</f>
        <v>41.585365853658537</v>
      </c>
      <c r="Q1329" t="s">
        <v>8319</v>
      </c>
      <c r="R1329" t="s">
        <v>8321</v>
      </c>
      <c r="S1329" s="12">
        <f>((((I1329/60)/60)/24)+DATE(1970,1,1))</f>
        <v>42153.678645833337</v>
      </c>
      <c r="T1329" s="12">
        <f>((((J1329/60)/60)/24)+DATE(1970,1,1))</f>
        <v>42123.678645833337</v>
      </c>
    </row>
    <row r="1330" spans="1:20" ht="43.2" hidden="1"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E1330/D1330</f>
        <v>2.3306666666666667E-2</v>
      </c>
      <c r="P1330" s="8">
        <f>E1330/L1330</f>
        <v>116.53333333333333</v>
      </c>
      <c r="Q1330" t="s">
        <v>8319</v>
      </c>
      <c r="R1330" t="s">
        <v>8321</v>
      </c>
      <c r="S1330" s="12">
        <f>((((I1330/60)/60)/24)+DATE(1970,1,1))</f>
        <v>42657.642754629633</v>
      </c>
      <c r="T1330" s="12">
        <f>((((J1330/60)/60)/24)+DATE(1970,1,1))</f>
        <v>42612.642754629633</v>
      </c>
    </row>
    <row r="1331" spans="1:20" ht="43.2" hidden="1"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E1331/D1331</f>
        <v>8.1600000000000006E-3</v>
      </c>
      <c r="P1331" s="8">
        <f>E1331/L1331</f>
        <v>45.333333333333336</v>
      </c>
      <c r="Q1331" t="s">
        <v>8319</v>
      </c>
      <c r="R1331" t="s">
        <v>8321</v>
      </c>
      <c r="S1331" s="12">
        <f>((((I1331/60)/60)/24)+DATE(1970,1,1))</f>
        <v>41975.263252314813</v>
      </c>
      <c r="T1331" s="12">
        <f>((((J1331/60)/60)/24)+DATE(1970,1,1))</f>
        <v>41935.221585648149</v>
      </c>
    </row>
    <row r="1332" spans="1:20" ht="43.2" hidden="1"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E1332/D1332</f>
        <v>0.22494285714285714</v>
      </c>
      <c r="P1332" s="8">
        <f>E1332/L1332</f>
        <v>157.46</v>
      </c>
      <c r="Q1332" t="s">
        <v>8319</v>
      </c>
      <c r="R1332" t="s">
        <v>8321</v>
      </c>
      <c r="S1332" s="12">
        <f>((((I1332/60)/60)/24)+DATE(1970,1,1))</f>
        <v>42553.166666666672</v>
      </c>
      <c r="T1332" s="12">
        <f>((((J1332/60)/60)/24)+DATE(1970,1,1))</f>
        <v>42522.276724537034</v>
      </c>
    </row>
    <row r="1333" spans="1:20" ht="43.2" hidden="1"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E1333/D1333</f>
        <v>1.3668E-2</v>
      </c>
      <c r="P1333" s="8">
        <f>E1333/L1333</f>
        <v>100.5</v>
      </c>
      <c r="Q1333" t="s">
        <v>8319</v>
      </c>
      <c r="R1333" t="s">
        <v>8321</v>
      </c>
      <c r="S1333" s="12">
        <f>((((I1333/60)/60)/24)+DATE(1970,1,1))</f>
        <v>42599.50409722222</v>
      </c>
      <c r="T1333" s="12">
        <f>((((J1333/60)/60)/24)+DATE(1970,1,1))</f>
        <v>42569.50409722222</v>
      </c>
    </row>
    <row r="1334" spans="1:20" ht="43.2" hidden="1"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E1334/D1334</f>
        <v>0</v>
      </c>
      <c r="P1334" s="8" t="e">
        <f>E1334/L1334</f>
        <v>#DIV/0!</v>
      </c>
      <c r="Q1334" t="s">
        <v>8319</v>
      </c>
      <c r="R1334" t="s">
        <v>8321</v>
      </c>
      <c r="S1334" s="12">
        <f>((((I1334/60)/60)/24)+DATE(1970,1,1))</f>
        <v>42762.060277777782</v>
      </c>
      <c r="T1334" s="12">
        <f>((((J1334/60)/60)/24)+DATE(1970,1,1))</f>
        <v>42732.060277777782</v>
      </c>
    </row>
    <row r="1335" spans="1:20" ht="43.2" hidden="1"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E1335/D1335</f>
        <v>0</v>
      </c>
      <c r="P1335" s="8" t="e">
        <f>E1335/L1335</f>
        <v>#DIV/0!</v>
      </c>
      <c r="Q1335" t="s">
        <v>8319</v>
      </c>
      <c r="R1335" t="s">
        <v>8321</v>
      </c>
      <c r="S1335" s="12">
        <f>((((I1335/60)/60)/24)+DATE(1970,1,1))</f>
        <v>41836.106770833336</v>
      </c>
      <c r="T1335" s="12">
        <f>((((J1335/60)/60)/24)+DATE(1970,1,1))</f>
        <v>41806.106770833336</v>
      </c>
    </row>
    <row r="1336" spans="1:20" ht="43.2" hidden="1"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E1336/D1336</f>
        <v>0.10754135338345865</v>
      </c>
      <c r="P1336" s="8">
        <f>E1336/L1336</f>
        <v>51.822463768115945</v>
      </c>
      <c r="Q1336" t="s">
        <v>8319</v>
      </c>
      <c r="R1336" t="s">
        <v>8321</v>
      </c>
      <c r="S1336" s="12">
        <f>((((I1336/60)/60)/24)+DATE(1970,1,1))</f>
        <v>42440.774155092593</v>
      </c>
      <c r="T1336" s="12">
        <f>((((J1336/60)/60)/24)+DATE(1970,1,1))</f>
        <v>42410.774155092593</v>
      </c>
    </row>
    <row r="1337" spans="1:20" ht="43.2" hidden="1"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E1337/D1337</f>
        <v>0.1976</v>
      </c>
      <c r="P1337" s="8">
        <f>E1337/L1337</f>
        <v>308.75</v>
      </c>
      <c r="Q1337" t="s">
        <v>8319</v>
      </c>
      <c r="R1337" t="s">
        <v>8321</v>
      </c>
      <c r="S1337" s="12">
        <f>((((I1337/60)/60)/24)+DATE(1970,1,1))</f>
        <v>42343.936365740738</v>
      </c>
      <c r="T1337" s="12">
        <f>((((J1337/60)/60)/24)+DATE(1970,1,1))</f>
        <v>42313.936365740738</v>
      </c>
    </row>
    <row r="1338" spans="1:20" ht="43.2" hidden="1"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E1338/D1338</f>
        <v>0.84946999999999995</v>
      </c>
      <c r="P1338" s="8">
        <f>E1338/L1338</f>
        <v>379.22767857142856</v>
      </c>
      <c r="Q1338" t="s">
        <v>8319</v>
      </c>
      <c r="R1338" t="s">
        <v>8321</v>
      </c>
      <c r="S1338" s="12">
        <f>((((I1338/60)/60)/24)+DATE(1970,1,1))</f>
        <v>41990.863750000004</v>
      </c>
      <c r="T1338" s="12">
        <f>((((J1338/60)/60)/24)+DATE(1970,1,1))</f>
        <v>41955.863750000004</v>
      </c>
    </row>
    <row r="1339" spans="1:20" ht="43.2" hidden="1"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E1339/D1339</f>
        <v>0.49381999999999998</v>
      </c>
      <c r="P1339" s="8">
        <f>E1339/L1339</f>
        <v>176.36428571428573</v>
      </c>
      <c r="Q1339" t="s">
        <v>8319</v>
      </c>
      <c r="R1339" t="s">
        <v>8321</v>
      </c>
      <c r="S1339" s="12">
        <f>((((I1339/60)/60)/24)+DATE(1970,1,1))</f>
        <v>42797.577303240745</v>
      </c>
      <c r="T1339" s="12">
        <f>((((J1339/60)/60)/24)+DATE(1970,1,1))</f>
        <v>42767.577303240745</v>
      </c>
    </row>
    <row r="1340" spans="1:20" ht="57.6" hidden="1"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E1340/D1340</f>
        <v>3.3033333333333331E-2</v>
      </c>
      <c r="P1340" s="8">
        <f>E1340/L1340</f>
        <v>66.066666666666663</v>
      </c>
      <c r="Q1340" t="s">
        <v>8319</v>
      </c>
      <c r="R1340" t="s">
        <v>8321</v>
      </c>
      <c r="S1340" s="12">
        <f>((((I1340/60)/60)/24)+DATE(1970,1,1))</f>
        <v>42218.803622685184</v>
      </c>
      <c r="T1340" s="12">
        <f>((((J1340/60)/60)/24)+DATE(1970,1,1))</f>
        <v>42188.803622685184</v>
      </c>
    </row>
    <row r="1341" spans="1:20" ht="28.8" hidden="1"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E1341/D1341</f>
        <v>6.6339999999999996E-2</v>
      </c>
      <c r="P1341" s="8">
        <f>E1341/L1341</f>
        <v>89.648648648648646</v>
      </c>
      <c r="Q1341" t="s">
        <v>8319</v>
      </c>
      <c r="R1341" t="s">
        <v>8321</v>
      </c>
      <c r="S1341" s="12">
        <f>((((I1341/60)/60)/24)+DATE(1970,1,1))</f>
        <v>41981.688831018517</v>
      </c>
      <c r="T1341" s="12">
        <f>((((J1341/60)/60)/24)+DATE(1970,1,1))</f>
        <v>41936.647164351853</v>
      </c>
    </row>
    <row r="1342" spans="1:20" ht="43.2" hidden="1"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E1342/D1342</f>
        <v>0</v>
      </c>
      <c r="P1342" s="8" t="e">
        <f>E1342/L1342</f>
        <v>#DIV/0!</v>
      </c>
      <c r="Q1342" t="s">
        <v>8319</v>
      </c>
      <c r="R1342" t="s">
        <v>8321</v>
      </c>
      <c r="S1342" s="12">
        <f>((((I1342/60)/60)/24)+DATE(1970,1,1))</f>
        <v>41866.595520833333</v>
      </c>
      <c r="T1342" s="12">
        <f>((((J1342/60)/60)/24)+DATE(1970,1,1))</f>
        <v>41836.595520833333</v>
      </c>
    </row>
    <row r="1343" spans="1:20" ht="57.6"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E1343/D1343</f>
        <v>0.7036</v>
      </c>
      <c r="P1343" s="8">
        <f>E1343/L1343</f>
        <v>382.39130434782606</v>
      </c>
      <c r="Q1343" t="s">
        <v>8319</v>
      </c>
      <c r="R1343" t="s">
        <v>8321</v>
      </c>
      <c r="S1343" s="12">
        <f>((((I1343/60)/60)/24)+DATE(1970,1,1))</f>
        <v>42644.624039351853</v>
      </c>
      <c r="T1343" s="12">
        <f>((((J1343/60)/60)/24)+DATE(1970,1,1))</f>
        <v>42612.624039351853</v>
      </c>
    </row>
    <row r="1344" spans="1:20" ht="43.2" hidden="1"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E1344/D1344</f>
        <v>2E-3</v>
      </c>
      <c r="P1344" s="8">
        <f>E1344/L1344</f>
        <v>100</v>
      </c>
      <c r="Q1344" t="s">
        <v>8319</v>
      </c>
      <c r="R1344" t="s">
        <v>8321</v>
      </c>
      <c r="S1344" s="12">
        <f>((((I1344/60)/60)/24)+DATE(1970,1,1))</f>
        <v>42202.816423611104</v>
      </c>
      <c r="T1344" s="12">
        <f>((((J1344/60)/60)/24)+DATE(1970,1,1))</f>
        <v>42172.816423611104</v>
      </c>
    </row>
    <row r="1345" spans="1:20" ht="43.2" hidden="1"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E1345/D1345</f>
        <v>1.02298</v>
      </c>
      <c r="P1345" s="8">
        <f>E1345/L1345</f>
        <v>158.35603715170279</v>
      </c>
      <c r="Q1345" t="s">
        <v>8319</v>
      </c>
      <c r="R1345" t="s">
        <v>8321</v>
      </c>
      <c r="S1345" s="12">
        <f>((((I1345/60)/60)/24)+DATE(1970,1,1))</f>
        <v>42601.165972222225</v>
      </c>
      <c r="T1345" s="12">
        <f>((((J1345/60)/60)/24)+DATE(1970,1,1))</f>
        <v>42542.526423611111</v>
      </c>
    </row>
    <row r="1346" spans="1:20" ht="43.2" hidden="1"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E1346/D1346</f>
        <v>3.7773333333333334</v>
      </c>
      <c r="P1346" s="8">
        <f>E1346/L1346</f>
        <v>40.762589928057551</v>
      </c>
      <c r="Q1346" t="s">
        <v>8322</v>
      </c>
      <c r="R1346" t="s">
        <v>8323</v>
      </c>
      <c r="S1346" s="12">
        <f>((((I1346/60)/60)/24)+DATE(1970,1,1))</f>
        <v>42551.789803240739</v>
      </c>
      <c r="T1346" s="12">
        <f>((((J1346/60)/60)/24)+DATE(1970,1,1))</f>
        <v>42522.789803240739</v>
      </c>
    </row>
    <row r="1347" spans="1:20" ht="43.2" hidden="1"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E1347/D1347</f>
        <v>1.25</v>
      </c>
      <c r="P1347" s="8">
        <f>E1347/L1347</f>
        <v>53.571428571428569</v>
      </c>
      <c r="Q1347" t="s">
        <v>8322</v>
      </c>
      <c r="R1347" t="s">
        <v>8323</v>
      </c>
      <c r="S1347" s="12">
        <f>((((I1347/60)/60)/24)+DATE(1970,1,1))</f>
        <v>41834.814340277779</v>
      </c>
      <c r="T1347" s="12">
        <f>((((J1347/60)/60)/24)+DATE(1970,1,1))</f>
        <v>41799.814340277779</v>
      </c>
    </row>
    <row r="1348" spans="1:20" ht="43.2" hidden="1"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E1348/D1348</f>
        <v>1.473265306122449</v>
      </c>
      <c r="P1348" s="8">
        <f>E1348/L1348</f>
        <v>48.449664429530202</v>
      </c>
      <c r="Q1348" t="s">
        <v>8322</v>
      </c>
      <c r="R1348" t="s">
        <v>8323</v>
      </c>
      <c r="S1348" s="12">
        <f>((((I1348/60)/60)/24)+DATE(1970,1,1))</f>
        <v>41452.075821759259</v>
      </c>
      <c r="T1348" s="12">
        <f>((((J1348/60)/60)/24)+DATE(1970,1,1))</f>
        <v>41422.075821759259</v>
      </c>
    </row>
    <row r="1349" spans="1:20" ht="43.2" hidden="1"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E1349/D1349</f>
        <v>1.022</v>
      </c>
      <c r="P1349" s="8">
        <f>E1349/L1349</f>
        <v>82.41935483870968</v>
      </c>
      <c r="Q1349" t="s">
        <v>8322</v>
      </c>
      <c r="R1349" t="s">
        <v>8323</v>
      </c>
      <c r="S1349" s="12">
        <f>((((I1349/60)/60)/24)+DATE(1970,1,1))</f>
        <v>42070.638020833328</v>
      </c>
      <c r="T1349" s="12">
        <f>((((J1349/60)/60)/24)+DATE(1970,1,1))</f>
        <v>42040.638020833328</v>
      </c>
    </row>
    <row r="1350" spans="1:20" ht="43.2" hidden="1"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E1350/D1350</f>
        <v>1.018723404255319</v>
      </c>
      <c r="P1350" s="8">
        <f>E1350/L1350</f>
        <v>230.19230769230768</v>
      </c>
      <c r="Q1350" t="s">
        <v>8322</v>
      </c>
      <c r="R1350" t="s">
        <v>8323</v>
      </c>
      <c r="S1350" s="12">
        <f>((((I1350/60)/60)/24)+DATE(1970,1,1))</f>
        <v>41991.506168981476</v>
      </c>
      <c r="T1350" s="12">
        <f>((((J1350/60)/60)/24)+DATE(1970,1,1))</f>
        <v>41963.506168981476</v>
      </c>
    </row>
    <row r="1351" spans="1:20" ht="43.2" hidden="1"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E1351/D1351</f>
        <v>2.0419999999999998</v>
      </c>
      <c r="P1351" s="8">
        <f>E1351/L1351</f>
        <v>59.360465116279073</v>
      </c>
      <c r="Q1351" t="s">
        <v>8322</v>
      </c>
      <c r="R1351" t="s">
        <v>8323</v>
      </c>
      <c r="S1351" s="12">
        <f>((((I1351/60)/60)/24)+DATE(1970,1,1))</f>
        <v>42354.290972222225</v>
      </c>
      <c r="T1351" s="12">
        <f>((((J1351/60)/60)/24)+DATE(1970,1,1))</f>
        <v>42317.33258101852</v>
      </c>
    </row>
    <row r="1352" spans="1:20" ht="43.2" hidden="1"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E1352/D1352</f>
        <v>1.0405</v>
      </c>
      <c r="P1352" s="8">
        <f>E1352/L1352</f>
        <v>66.698717948717942</v>
      </c>
      <c r="Q1352" t="s">
        <v>8322</v>
      </c>
      <c r="R1352" t="s">
        <v>8323</v>
      </c>
      <c r="S1352" s="12">
        <f>((((I1352/60)/60)/24)+DATE(1970,1,1))</f>
        <v>42364.013124999998</v>
      </c>
      <c r="T1352" s="12">
        <f>((((J1352/60)/60)/24)+DATE(1970,1,1))</f>
        <v>42334.013124999998</v>
      </c>
    </row>
    <row r="1353" spans="1:20" ht="28.8" hidden="1"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E1353/D1353</f>
        <v>1.0126500000000001</v>
      </c>
      <c r="P1353" s="8">
        <f>E1353/L1353</f>
        <v>168.77500000000001</v>
      </c>
      <c r="Q1353" t="s">
        <v>8322</v>
      </c>
      <c r="R1353" t="s">
        <v>8323</v>
      </c>
      <c r="S1353" s="12">
        <f>((((I1353/60)/60)/24)+DATE(1970,1,1))</f>
        <v>42412.74009259259</v>
      </c>
      <c r="T1353" s="12">
        <f>((((J1353/60)/60)/24)+DATE(1970,1,1))</f>
        <v>42382.74009259259</v>
      </c>
    </row>
    <row r="1354" spans="1:20" ht="43.2" hidden="1"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E1354/D1354</f>
        <v>1.3613999999999999</v>
      </c>
      <c r="P1354" s="8">
        <f>E1354/L1354</f>
        <v>59.973568281938327</v>
      </c>
      <c r="Q1354" t="s">
        <v>8322</v>
      </c>
      <c r="R1354" t="s">
        <v>8323</v>
      </c>
      <c r="S1354" s="12">
        <f>((((I1354/60)/60)/24)+DATE(1970,1,1))</f>
        <v>42252.165972222225</v>
      </c>
      <c r="T1354" s="12">
        <f>((((J1354/60)/60)/24)+DATE(1970,1,1))</f>
        <v>42200.578310185185</v>
      </c>
    </row>
    <row r="1355" spans="1:20" ht="43.2" hidden="1"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E1355/D1355</f>
        <v>1.3360000000000001</v>
      </c>
      <c r="P1355" s="8">
        <f>E1355/L1355</f>
        <v>31.80952380952381</v>
      </c>
      <c r="Q1355" t="s">
        <v>8322</v>
      </c>
      <c r="R1355" t="s">
        <v>8323</v>
      </c>
      <c r="S1355" s="12">
        <f>((((I1355/60)/60)/24)+DATE(1970,1,1))</f>
        <v>41344</v>
      </c>
      <c r="T1355" s="12">
        <f>((((J1355/60)/60)/24)+DATE(1970,1,1))</f>
        <v>41309.11791666667</v>
      </c>
    </row>
    <row r="1356" spans="1:20" ht="43.2"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E1356/D1356</f>
        <v>1.3025</v>
      </c>
      <c r="P1356" s="8">
        <f>E1356/L1356</f>
        <v>24.421875</v>
      </c>
      <c r="Q1356" t="s">
        <v>8322</v>
      </c>
      <c r="R1356" t="s">
        <v>8323</v>
      </c>
      <c r="S1356" s="12">
        <f>((((I1356/60)/60)/24)+DATE(1970,1,1))</f>
        <v>42532.807627314818</v>
      </c>
      <c r="T1356" s="12">
        <f>((((J1356/60)/60)/24)+DATE(1970,1,1))</f>
        <v>42502.807627314818</v>
      </c>
    </row>
    <row r="1357" spans="1:20" ht="57.6"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E1357/D1357</f>
        <v>1.2267999999999999</v>
      </c>
      <c r="P1357" s="8">
        <f>E1357/L1357</f>
        <v>25.347107438016529</v>
      </c>
      <c r="Q1357" t="s">
        <v>8322</v>
      </c>
      <c r="R1357" t="s">
        <v>8323</v>
      </c>
      <c r="S1357" s="12">
        <f>((((I1357/60)/60)/24)+DATE(1970,1,1))</f>
        <v>41243.416666666664</v>
      </c>
      <c r="T1357" s="12">
        <f>((((J1357/60)/60)/24)+DATE(1970,1,1))</f>
        <v>41213.254687499997</v>
      </c>
    </row>
    <row r="1358" spans="1:20" ht="43.2" hidden="1"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E1358/D1358</f>
        <v>1.8281058823529412</v>
      </c>
      <c r="P1358" s="8">
        <f>E1358/L1358</f>
        <v>71.443218390804603</v>
      </c>
      <c r="Q1358" t="s">
        <v>8322</v>
      </c>
      <c r="R1358" t="s">
        <v>8323</v>
      </c>
      <c r="S1358" s="12">
        <f>((((I1358/60)/60)/24)+DATE(1970,1,1))</f>
        <v>41460.038888888892</v>
      </c>
      <c r="T1358" s="12">
        <f>((((J1358/60)/60)/24)+DATE(1970,1,1))</f>
        <v>41430.038888888892</v>
      </c>
    </row>
    <row r="1359" spans="1:20" ht="43.2" hidden="1"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E1359/D1359</f>
        <v>1.2529999999999999</v>
      </c>
      <c r="P1359" s="8">
        <f>E1359/L1359</f>
        <v>38.553846153846152</v>
      </c>
      <c r="Q1359" t="s">
        <v>8322</v>
      </c>
      <c r="R1359" t="s">
        <v>8323</v>
      </c>
      <c r="S1359" s="12">
        <f>((((I1359/60)/60)/24)+DATE(1970,1,1))</f>
        <v>41334.249305555553</v>
      </c>
      <c r="T1359" s="12">
        <f>((((J1359/60)/60)/24)+DATE(1970,1,1))</f>
        <v>41304.962233796294</v>
      </c>
    </row>
    <row r="1360" spans="1:20" ht="43.2" hidden="1"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E1360/D1360</f>
        <v>1.1166666666666667</v>
      </c>
      <c r="P1360" s="8">
        <f>E1360/L1360</f>
        <v>68.367346938775512</v>
      </c>
      <c r="Q1360" t="s">
        <v>8322</v>
      </c>
      <c r="R1360" t="s">
        <v>8323</v>
      </c>
      <c r="S1360" s="12">
        <f>((((I1360/60)/60)/24)+DATE(1970,1,1))</f>
        <v>40719.570868055554</v>
      </c>
      <c r="T1360" s="12">
        <f>((((J1360/60)/60)/24)+DATE(1970,1,1))</f>
        <v>40689.570868055554</v>
      </c>
    </row>
    <row r="1361" spans="1:20" ht="43.2" hidden="1"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E1361/D1361</f>
        <v>1.1575757575757575</v>
      </c>
      <c r="P1361" s="8">
        <f>E1361/L1361</f>
        <v>40.210526315789473</v>
      </c>
      <c r="Q1361" t="s">
        <v>8322</v>
      </c>
      <c r="R1361" t="s">
        <v>8323</v>
      </c>
      <c r="S1361" s="12">
        <f>((((I1361/60)/60)/24)+DATE(1970,1,1))</f>
        <v>40730.814699074072</v>
      </c>
      <c r="T1361" s="12">
        <f>((((J1361/60)/60)/24)+DATE(1970,1,1))</f>
        <v>40668.814699074072</v>
      </c>
    </row>
    <row r="1362" spans="1:20" ht="28.8" hidden="1"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E1362/D1362</f>
        <v>1.732</v>
      </c>
      <c r="P1362" s="8">
        <f>E1362/L1362</f>
        <v>32.074074074074076</v>
      </c>
      <c r="Q1362" t="s">
        <v>8322</v>
      </c>
      <c r="R1362" t="s">
        <v>8323</v>
      </c>
      <c r="S1362" s="12">
        <f>((((I1362/60)/60)/24)+DATE(1970,1,1))</f>
        <v>41123.900694444441</v>
      </c>
      <c r="T1362" s="12">
        <f>((((J1362/60)/60)/24)+DATE(1970,1,1))</f>
        <v>41095.900694444441</v>
      </c>
    </row>
    <row r="1363" spans="1:20" ht="43.2"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E1363/D1363</f>
        <v>1.2598333333333334</v>
      </c>
      <c r="P1363" s="8">
        <f>E1363/L1363</f>
        <v>28.632575757575758</v>
      </c>
      <c r="Q1363" t="s">
        <v>8322</v>
      </c>
      <c r="R1363" t="s">
        <v>8323</v>
      </c>
      <c r="S1363" s="12">
        <f>((((I1363/60)/60)/24)+DATE(1970,1,1))</f>
        <v>41811.717268518521</v>
      </c>
      <c r="T1363" s="12">
        <f>((((J1363/60)/60)/24)+DATE(1970,1,1))</f>
        <v>41781.717268518521</v>
      </c>
    </row>
    <row r="1364" spans="1:20" ht="43.2" hidden="1"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E1364/D1364</f>
        <v>1.091</v>
      </c>
      <c r="P1364" s="8">
        <f>E1364/L1364</f>
        <v>43.64</v>
      </c>
      <c r="Q1364" t="s">
        <v>8322</v>
      </c>
      <c r="R1364" t="s">
        <v>8323</v>
      </c>
      <c r="S1364" s="12">
        <f>((((I1364/60)/60)/24)+DATE(1970,1,1))</f>
        <v>41524.934386574074</v>
      </c>
      <c r="T1364" s="12">
        <f>((((J1364/60)/60)/24)+DATE(1970,1,1))</f>
        <v>41464.934386574074</v>
      </c>
    </row>
    <row r="1365" spans="1:20" ht="43.2" hidden="1"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E1365/D1365</f>
        <v>1</v>
      </c>
      <c r="P1365" s="8">
        <f>E1365/L1365</f>
        <v>40</v>
      </c>
      <c r="Q1365" t="s">
        <v>8322</v>
      </c>
      <c r="R1365" t="s">
        <v>8323</v>
      </c>
      <c r="S1365" s="12">
        <f>((((I1365/60)/60)/24)+DATE(1970,1,1))</f>
        <v>42415.332638888889</v>
      </c>
      <c r="T1365" s="12">
        <f>((((J1365/60)/60)/24)+DATE(1970,1,1))</f>
        <v>42396.8440625</v>
      </c>
    </row>
    <row r="1366" spans="1:20" ht="57.6" hidden="1"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E1366/D1366</f>
        <v>1.1864285714285714</v>
      </c>
      <c r="P1366" s="8">
        <f>E1366/L1366</f>
        <v>346.04166666666669</v>
      </c>
      <c r="Q1366" t="s">
        <v>8325</v>
      </c>
      <c r="R1366" t="s">
        <v>8326</v>
      </c>
      <c r="S1366" s="12">
        <f>((((I1366/60)/60)/24)+DATE(1970,1,1))</f>
        <v>42011.6956712963</v>
      </c>
      <c r="T1366" s="12">
        <f>((((J1366/60)/60)/24)+DATE(1970,1,1))</f>
        <v>41951.695671296293</v>
      </c>
    </row>
    <row r="1367" spans="1:20" ht="43.2" hidden="1"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E1367/D1367</f>
        <v>1.0026666666666666</v>
      </c>
      <c r="P1367" s="8">
        <f>E1367/L1367</f>
        <v>81.739130434782609</v>
      </c>
      <c r="Q1367" t="s">
        <v>8325</v>
      </c>
      <c r="R1367" t="s">
        <v>8326</v>
      </c>
      <c r="S1367" s="12">
        <f>((((I1367/60)/60)/24)+DATE(1970,1,1))</f>
        <v>42079.691574074073</v>
      </c>
      <c r="T1367" s="12">
        <f>((((J1367/60)/60)/24)+DATE(1970,1,1))</f>
        <v>42049.733240740738</v>
      </c>
    </row>
    <row r="1368" spans="1:20" hidden="1"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E1368/D1368</f>
        <v>1.2648920000000001</v>
      </c>
      <c r="P1368" s="8">
        <f>E1368/L1368</f>
        <v>64.535306122448986</v>
      </c>
      <c r="Q1368" t="s">
        <v>8325</v>
      </c>
      <c r="R1368" t="s">
        <v>8326</v>
      </c>
      <c r="S1368" s="12">
        <f>((((I1368/60)/60)/24)+DATE(1970,1,1))</f>
        <v>41970.037766203706</v>
      </c>
      <c r="T1368" s="12">
        <f>((((J1368/60)/60)/24)+DATE(1970,1,1))</f>
        <v>41924.996099537035</v>
      </c>
    </row>
    <row r="1369" spans="1:20" ht="43.2" hidden="1"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E1369/D1369</f>
        <v>1.1426000000000001</v>
      </c>
      <c r="P1369" s="8">
        <f>E1369/L1369</f>
        <v>63.477777777777774</v>
      </c>
      <c r="Q1369" t="s">
        <v>8325</v>
      </c>
      <c r="R1369" t="s">
        <v>8326</v>
      </c>
      <c r="S1369" s="12">
        <f>((((I1369/60)/60)/24)+DATE(1970,1,1))</f>
        <v>42322.044560185182</v>
      </c>
      <c r="T1369" s="12">
        <f>((((J1369/60)/60)/24)+DATE(1970,1,1))</f>
        <v>42292.002893518518</v>
      </c>
    </row>
    <row r="1370" spans="1:20" ht="43.2" hidden="1"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E1370/D1370</f>
        <v>1.107</v>
      </c>
      <c r="P1370" s="8">
        <f>E1370/L1370</f>
        <v>63.620689655172413</v>
      </c>
      <c r="Q1370" t="s">
        <v>8325</v>
      </c>
      <c r="R1370" t="s">
        <v>8326</v>
      </c>
      <c r="S1370" s="12">
        <f>((((I1370/60)/60)/24)+DATE(1970,1,1))</f>
        <v>42170.190902777773</v>
      </c>
      <c r="T1370" s="12">
        <f>((((J1370/60)/60)/24)+DATE(1970,1,1))</f>
        <v>42146.190902777773</v>
      </c>
    </row>
    <row r="1371" spans="1:20" ht="43.2" hidden="1"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E1371/D1371</f>
        <v>1.0534805315203954</v>
      </c>
      <c r="P1371" s="8">
        <f>E1371/L1371</f>
        <v>83.967068965517228</v>
      </c>
      <c r="Q1371" t="s">
        <v>8325</v>
      </c>
      <c r="R1371" t="s">
        <v>8326</v>
      </c>
      <c r="S1371" s="12">
        <f>((((I1371/60)/60)/24)+DATE(1970,1,1))</f>
        <v>41740.594282407408</v>
      </c>
      <c r="T1371" s="12">
        <f>((((J1371/60)/60)/24)+DATE(1970,1,1))</f>
        <v>41710.594282407408</v>
      </c>
    </row>
    <row r="1372" spans="1:20" ht="28.8" hidden="1"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E1372/D1372</f>
        <v>1.0366666666666666</v>
      </c>
      <c r="P1372" s="8">
        <f>E1372/L1372</f>
        <v>77.75</v>
      </c>
      <c r="Q1372" t="s">
        <v>8325</v>
      </c>
      <c r="R1372" t="s">
        <v>8326</v>
      </c>
      <c r="S1372" s="12">
        <f>((((I1372/60)/60)/24)+DATE(1970,1,1))</f>
        <v>41563.00335648148</v>
      </c>
      <c r="T1372" s="12">
        <f>((((J1372/60)/60)/24)+DATE(1970,1,1))</f>
        <v>41548.00335648148</v>
      </c>
    </row>
    <row r="1373" spans="1:20" ht="43.2" hidden="1"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E1373/D1373</f>
        <v>1.0708672667523933</v>
      </c>
      <c r="P1373" s="8">
        <f>E1373/L1373</f>
        <v>107.07142857142857</v>
      </c>
      <c r="Q1373" t="s">
        <v>8325</v>
      </c>
      <c r="R1373" t="s">
        <v>8326</v>
      </c>
      <c r="S1373" s="12">
        <f>((((I1373/60)/60)/24)+DATE(1970,1,1))</f>
        <v>42131.758587962962</v>
      </c>
      <c r="T1373" s="12">
        <f>((((J1373/60)/60)/24)+DATE(1970,1,1))</f>
        <v>42101.758587962962</v>
      </c>
    </row>
    <row r="1374" spans="1:20" hidden="1"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E1374/D1374</f>
        <v>1.24</v>
      </c>
      <c r="P1374" s="8">
        <f>E1374/L1374</f>
        <v>38.75</v>
      </c>
      <c r="Q1374" t="s">
        <v>8325</v>
      </c>
      <c r="R1374" t="s">
        <v>8326</v>
      </c>
      <c r="S1374" s="12">
        <f>((((I1374/60)/60)/24)+DATE(1970,1,1))</f>
        <v>41102.739953703705</v>
      </c>
      <c r="T1374" s="12">
        <f>((((J1374/60)/60)/24)+DATE(1970,1,1))</f>
        <v>41072.739953703705</v>
      </c>
    </row>
    <row r="1375" spans="1:20" ht="28.8" hidden="1"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E1375/D1375</f>
        <v>1.0501</v>
      </c>
      <c r="P1375" s="8">
        <f>E1375/L1375</f>
        <v>201.94230769230768</v>
      </c>
      <c r="Q1375" t="s">
        <v>8325</v>
      </c>
      <c r="R1375" t="s">
        <v>8326</v>
      </c>
      <c r="S1375" s="12">
        <f>((((I1375/60)/60)/24)+DATE(1970,1,1))</f>
        <v>42734.95177083333</v>
      </c>
      <c r="T1375" s="12">
        <f>((((J1375/60)/60)/24)+DATE(1970,1,1))</f>
        <v>42704.95177083333</v>
      </c>
    </row>
    <row r="1376" spans="1:20" ht="43.2" hidden="1"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E1376/D1376</f>
        <v>1.8946666666666667</v>
      </c>
      <c r="P1376" s="8">
        <f>E1376/L1376</f>
        <v>43.060606060606062</v>
      </c>
      <c r="Q1376" t="s">
        <v>8325</v>
      </c>
      <c r="R1376" t="s">
        <v>8326</v>
      </c>
      <c r="S1376" s="12">
        <f>((((I1376/60)/60)/24)+DATE(1970,1,1))</f>
        <v>42454.12023148148</v>
      </c>
      <c r="T1376" s="12">
        <f>((((J1376/60)/60)/24)+DATE(1970,1,1))</f>
        <v>42424.161898148144</v>
      </c>
    </row>
    <row r="1377" spans="1:20" ht="57.6" hidden="1"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E1377/D1377</f>
        <v>1.7132499999999999</v>
      </c>
      <c r="P1377" s="8">
        <f>E1377/L1377</f>
        <v>62.871559633027523</v>
      </c>
      <c r="Q1377" t="s">
        <v>8325</v>
      </c>
      <c r="R1377" t="s">
        <v>8326</v>
      </c>
      <c r="S1377" s="12">
        <f>((((I1377/60)/60)/24)+DATE(1970,1,1))</f>
        <v>42750.066192129627</v>
      </c>
      <c r="T1377" s="12">
        <f>((((J1377/60)/60)/24)+DATE(1970,1,1))</f>
        <v>42720.066192129627</v>
      </c>
    </row>
    <row r="1378" spans="1:20" ht="28.8"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E1378/D1378</f>
        <v>2.5248648648648651</v>
      </c>
      <c r="P1378" s="8">
        <f>E1378/L1378</f>
        <v>55.607142857142854</v>
      </c>
      <c r="Q1378" t="s">
        <v>8325</v>
      </c>
      <c r="R1378" t="s">
        <v>8326</v>
      </c>
      <c r="S1378" s="12">
        <f>((((I1378/60)/60)/24)+DATE(1970,1,1))</f>
        <v>42707.710717592592</v>
      </c>
      <c r="T1378" s="12">
        <f>((((J1378/60)/60)/24)+DATE(1970,1,1))</f>
        <v>42677.669050925921</v>
      </c>
    </row>
    <row r="1379" spans="1:20" ht="43.2" hidden="1"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E1379/D1379</f>
        <v>1.1615384615384616</v>
      </c>
      <c r="P1379" s="8">
        <f>E1379/L1379</f>
        <v>48.70967741935484</v>
      </c>
      <c r="Q1379" t="s">
        <v>8325</v>
      </c>
      <c r="R1379" t="s">
        <v>8326</v>
      </c>
      <c r="S1379" s="12">
        <f>((((I1379/60)/60)/24)+DATE(1970,1,1))</f>
        <v>42769.174305555556</v>
      </c>
      <c r="T1379" s="12">
        <f>((((J1379/60)/60)/24)+DATE(1970,1,1))</f>
        <v>42747.219560185185</v>
      </c>
    </row>
    <row r="1380" spans="1:20"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E1380/D1380</f>
        <v>2.0335000000000001</v>
      </c>
      <c r="P1380" s="8">
        <f>E1380/L1380</f>
        <v>30.578947368421051</v>
      </c>
      <c r="Q1380" t="s">
        <v>8325</v>
      </c>
      <c r="R1380" t="s">
        <v>8326</v>
      </c>
      <c r="S1380" s="12">
        <f>((((I1380/60)/60)/24)+DATE(1970,1,1))</f>
        <v>42583.759374999994</v>
      </c>
      <c r="T1380" s="12">
        <f>((((J1380/60)/60)/24)+DATE(1970,1,1))</f>
        <v>42568.759374999994</v>
      </c>
    </row>
    <row r="1381" spans="1:20" ht="28.8" hidden="1"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E1381/D1381</f>
        <v>1.1160000000000001</v>
      </c>
      <c r="P1381" s="8">
        <f>E1381/L1381</f>
        <v>73.907284768211923</v>
      </c>
      <c r="Q1381" t="s">
        <v>8325</v>
      </c>
      <c r="R1381" t="s">
        <v>8326</v>
      </c>
      <c r="S1381" s="12">
        <f>((((I1381/60)/60)/24)+DATE(1970,1,1))</f>
        <v>42160.491620370376</v>
      </c>
      <c r="T1381" s="12">
        <f>((((J1381/60)/60)/24)+DATE(1970,1,1))</f>
        <v>42130.491620370376</v>
      </c>
    </row>
    <row r="1382" spans="1:20" ht="43.2" hidden="1"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E1382/D1382</f>
        <v>4.24</v>
      </c>
      <c r="P1382" s="8">
        <f>E1382/L1382</f>
        <v>21.2</v>
      </c>
      <c r="Q1382" t="s">
        <v>8325</v>
      </c>
      <c r="R1382" t="s">
        <v>8326</v>
      </c>
      <c r="S1382" s="12">
        <f>((((I1382/60)/60)/24)+DATE(1970,1,1))</f>
        <v>42164.083333333328</v>
      </c>
      <c r="T1382" s="12">
        <f>((((J1382/60)/60)/24)+DATE(1970,1,1))</f>
        <v>42141.762800925921</v>
      </c>
    </row>
    <row r="1383" spans="1:20" ht="57.6" hidden="1"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E1383/D1383</f>
        <v>1.071</v>
      </c>
      <c r="P1383" s="8">
        <f>E1383/L1383</f>
        <v>73.356164383561648</v>
      </c>
      <c r="Q1383" t="s">
        <v>8325</v>
      </c>
      <c r="R1383" t="s">
        <v>8326</v>
      </c>
      <c r="S1383" s="12">
        <f>((((I1383/60)/60)/24)+DATE(1970,1,1))</f>
        <v>42733.214409722219</v>
      </c>
      <c r="T1383" s="12">
        <f>((((J1383/60)/60)/24)+DATE(1970,1,1))</f>
        <v>42703.214409722219</v>
      </c>
    </row>
    <row r="1384" spans="1:20" ht="43.2" hidden="1"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E1384/D1384</f>
        <v>1.043625</v>
      </c>
      <c r="P1384" s="8">
        <f>E1384/L1384</f>
        <v>56.412162162162161</v>
      </c>
      <c r="Q1384" t="s">
        <v>8325</v>
      </c>
      <c r="R1384" t="s">
        <v>8326</v>
      </c>
      <c r="S1384" s="12">
        <f>((((I1384/60)/60)/24)+DATE(1970,1,1))</f>
        <v>41400.800185185188</v>
      </c>
      <c r="T1384" s="12">
        <f>((((J1384/60)/60)/24)+DATE(1970,1,1))</f>
        <v>41370.800185185188</v>
      </c>
    </row>
    <row r="1385" spans="1:20" ht="43.2" hidden="1"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E1385/D1385</f>
        <v>2.124090909090909</v>
      </c>
      <c r="P1385" s="8">
        <f>E1385/L1385</f>
        <v>50.247311827956992</v>
      </c>
      <c r="Q1385" t="s">
        <v>8325</v>
      </c>
      <c r="R1385" t="s">
        <v>8326</v>
      </c>
      <c r="S1385" s="12">
        <f>((((I1385/60)/60)/24)+DATE(1970,1,1))</f>
        <v>42727.074976851851</v>
      </c>
      <c r="T1385" s="12">
        <f>((((J1385/60)/60)/24)+DATE(1970,1,1))</f>
        <v>42707.074976851851</v>
      </c>
    </row>
    <row r="1386" spans="1:20" ht="43.2" hidden="1"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E1386/D1386</f>
        <v>1.2408571428571429</v>
      </c>
      <c r="P1386" s="8">
        <f>E1386/L1386</f>
        <v>68.936507936507937</v>
      </c>
      <c r="Q1386" t="s">
        <v>8325</v>
      </c>
      <c r="R1386" t="s">
        <v>8326</v>
      </c>
      <c r="S1386" s="12">
        <f>((((I1386/60)/60)/24)+DATE(1970,1,1))</f>
        <v>42190.735208333332</v>
      </c>
      <c r="T1386" s="12">
        <f>((((J1386/60)/60)/24)+DATE(1970,1,1))</f>
        <v>42160.735208333332</v>
      </c>
    </row>
    <row r="1387" spans="1:20" ht="43.2" hidden="1"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E1387/D1387</f>
        <v>1.10406125</v>
      </c>
      <c r="P1387" s="8">
        <f>E1387/L1387</f>
        <v>65.914104477611943</v>
      </c>
      <c r="Q1387" t="s">
        <v>8325</v>
      </c>
      <c r="R1387" t="s">
        <v>8326</v>
      </c>
      <c r="S1387" s="12">
        <f>((((I1387/60)/60)/24)+DATE(1970,1,1))</f>
        <v>42489.507638888885</v>
      </c>
      <c r="T1387" s="12">
        <f>((((J1387/60)/60)/24)+DATE(1970,1,1))</f>
        <v>42433.688900462963</v>
      </c>
    </row>
    <row r="1388" spans="1:20" ht="28.8" hidden="1"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E1388/D1388</f>
        <v>2.1875</v>
      </c>
      <c r="P1388" s="8">
        <f>E1388/L1388</f>
        <v>62.5</v>
      </c>
      <c r="Q1388" t="s">
        <v>8325</v>
      </c>
      <c r="R1388" t="s">
        <v>8326</v>
      </c>
      <c r="S1388" s="12">
        <f>((((I1388/60)/60)/24)+DATE(1970,1,1))</f>
        <v>42214.646863425922</v>
      </c>
      <c r="T1388" s="12">
        <f>((((J1388/60)/60)/24)+DATE(1970,1,1))</f>
        <v>42184.646863425922</v>
      </c>
    </row>
    <row r="1389" spans="1:20" ht="43.2" hidden="1"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E1389/D1389</f>
        <v>1.36625</v>
      </c>
      <c r="P1389" s="8">
        <f>E1389/L1389</f>
        <v>70.064102564102569</v>
      </c>
      <c r="Q1389" t="s">
        <v>8325</v>
      </c>
      <c r="R1389" t="s">
        <v>8326</v>
      </c>
      <c r="S1389" s="12">
        <f>((((I1389/60)/60)/24)+DATE(1970,1,1))</f>
        <v>42158.1875</v>
      </c>
      <c r="T1389" s="12">
        <f>((((J1389/60)/60)/24)+DATE(1970,1,1))</f>
        <v>42126.92123842593</v>
      </c>
    </row>
    <row r="1390" spans="1:20" ht="43.2" hidden="1"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E1390/D1390</f>
        <v>1.348074</v>
      </c>
      <c r="P1390" s="8">
        <f>E1390/L1390</f>
        <v>60.181874999999998</v>
      </c>
      <c r="Q1390" t="s">
        <v>8325</v>
      </c>
      <c r="R1390" t="s">
        <v>8326</v>
      </c>
      <c r="S1390" s="12">
        <f>((((I1390/60)/60)/24)+DATE(1970,1,1))</f>
        <v>42660.676388888889</v>
      </c>
      <c r="T1390" s="12">
        <f>((((J1390/60)/60)/24)+DATE(1970,1,1))</f>
        <v>42634.614780092597</v>
      </c>
    </row>
    <row r="1391" spans="1:20" ht="28.8"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E1391/D1391</f>
        <v>1.454</v>
      </c>
      <c r="P1391" s="8">
        <f>E1391/L1391</f>
        <v>21.382352941176471</v>
      </c>
      <c r="Q1391" t="s">
        <v>8325</v>
      </c>
      <c r="R1391" t="s">
        <v>8326</v>
      </c>
      <c r="S1391" s="12">
        <f>((((I1391/60)/60)/24)+DATE(1970,1,1))</f>
        <v>42595.480983796297</v>
      </c>
      <c r="T1391" s="12">
        <f>((((J1391/60)/60)/24)+DATE(1970,1,1))</f>
        <v>42565.480983796297</v>
      </c>
    </row>
    <row r="1392" spans="1:20" ht="43.2" hidden="1"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E1392/D1392</f>
        <v>1.0910714285714285</v>
      </c>
      <c r="P1392" s="8">
        <f>E1392/L1392</f>
        <v>160.78947368421052</v>
      </c>
      <c r="Q1392" t="s">
        <v>8325</v>
      </c>
      <c r="R1392" t="s">
        <v>8326</v>
      </c>
      <c r="S1392" s="12">
        <f>((((I1392/60)/60)/24)+DATE(1970,1,1))</f>
        <v>42121.716666666667</v>
      </c>
      <c r="T1392" s="12">
        <f>((((J1392/60)/60)/24)+DATE(1970,1,1))</f>
        <v>42087.803310185183</v>
      </c>
    </row>
    <row r="1393" spans="1:20" ht="43.2" hidden="1"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E1393/D1393</f>
        <v>1.1020000000000001</v>
      </c>
      <c r="P1393" s="8">
        <f>E1393/L1393</f>
        <v>42.384615384615387</v>
      </c>
      <c r="Q1393" t="s">
        <v>8325</v>
      </c>
      <c r="R1393" t="s">
        <v>8326</v>
      </c>
      <c r="S1393" s="12">
        <f>((((I1393/60)/60)/24)+DATE(1970,1,1))</f>
        <v>42238.207638888889</v>
      </c>
      <c r="T1393" s="12">
        <f>((((J1393/60)/60)/24)+DATE(1970,1,1))</f>
        <v>42193.650671296295</v>
      </c>
    </row>
    <row r="1394" spans="1:20" ht="43.2" hidden="1"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E1394/D1394</f>
        <v>1.1364000000000001</v>
      </c>
      <c r="P1394" s="8">
        <f>E1394/L1394</f>
        <v>27.317307692307693</v>
      </c>
      <c r="Q1394" t="s">
        <v>8325</v>
      </c>
      <c r="R1394" t="s">
        <v>8326</v>
      </c>
      <c r="S1394" s="12">
        <f>((((I1394/60)/60)/24)+DATE(1970,1,1))</f>
        <v>42432.154930555553</v>
      </c>
      <c r="T1394" s="12">
        <f>((((J1394/60)/60)/24)+DATE(1970,1,1))</f>
        <v>42401.154930555553</v>
      </c>
    </row>
    <row r="1395" spans="1:20" hidden="1"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E1395/D1395</f>
        <v>1.0235000000000001</v>
      </c>
      <c r="P1395" s="8">
        <f>E1395/L1395</f>
        <v>196.82692307692307</v>
      </c>
      <c r="Q1395" t="s">
        <v>8325</v>
      </c>
      <c r="R1395" t="s">
        <v>8326</v>
      </c>
      <c r="S1395" s="12">
        <f>((((I1395/60)/60)/24)+DATE(1970,1,1))</f>
        <v>42583.681979166664</v>
      </c>
      <c r="T1395" s="12">
        <f>((((J1395/60)/60)/24)+DATE(1970,1,1))</f>
        <v>42553.681979166664</v>
      </c>
    </row>
    <row r="1396" spans="1:20" ht="43.2" hidden="1"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E1396/D1396</f>
        <v>1.2213333333333334</v>
      </c>
      <c r="P1396" s="8">
        <f>E1396/L1396</f>
        <v>53.882352941176471</v>
      </c>
      <c r="Q1396" t="s">
        <v>8325</v>
      </c>
      <c r="R1396" t="s">
        <v>8326</v>
      </c>
      <c r="S1396" s="12">
        <f>((((I1396/60)/60)/24)+DATE(1970,1,1))</f>
        <v>42795.125</v>
      </c>
      <c r="T1396" s="12">
        <f>((((J1396/60)/60)/24)+DATE(1970,1,1))</f>
        <v>42752.144976851851</v>
      </c>
    </row>
    <row r="1397" spans="1:20" hidden="1"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E1397/D1397</f>
        <v>1.1188571428571428</v>
      </c>
      <c r="P1397" s="8">
        <f>E1397/L1397</f>
        <v>47.756097560975611</v>
      </c>
      <c r="Q1397" t="s">
        <v>8325</v>
      </c>
      <c r="R1397" t="s">
        <v>8326</v>
      </c>
      <c r="S1397" s="12">
        <f>((((I1397/60)/60)/24)+DATE(1970,1,1))</f>
        <v>42749.90834490741</v>
      </c>
      <c r="T1397" s="12">
        <f>((((J1397/60)/60)/24)+DATE(1970,1,1))</f>
        <v>42719.90834490741</v>
      </c>
    </row>
    <row r="1398" spans="1:20" ht="43.2" hidden="1"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E1398/D1398</f>
        <v>1.073</v>
      </c>
      <c r="P1398" s="8">
        <f>E1398/L1398</f>
        <v>88.191780821917803</v>
      </c>
      <c r="Q1398" t="s">
        <v>8325</v>
      </c>
      <c r="R1398" t="s">
        <v>8326</v>
      </c>
      <c r="S1398" s="12">
        <f>((((I1398/60)/60)/24)+DATE(1970,1,1))</f>
        <v>42048.99863425926</v>
      </c>
      <c r="T1398" s="12">
        <f>((((J1398/60)/60)/24)+DATE(1970,1,1))</f>
        <v>42018.99863425926</v>
      </c>
    </row>
    <row r="1399" spans="1:20" ht="43.2" hidden="1"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E1399/D1399</f>
        <v>1.1385000000000001</v>
      </c>
      <c r="P1399" s="8">
        <f>E1399/L1399</f>
        <v>72.056962025316452</v>
      </c>
      <c r="Q1399" t="s">
        <v>8325</v>
      </c>
      <c r="R1399" t="s">
        <v>8326</v>
      </c>
      <c r="S1399" s="12">
        <f>((((I1399/60)/60)/24)+DATE(1970,1,1))</f>
        <v>42670.888194444444</v>
      </c>
      <c r="T1399" s="12">
        <f>((((J1399/60)/60)/24)+DATE(1970,1,1))</f>
        <v>42640.917939814812</v>
      </c>
    </row>
    <row r="1400" spans="1:20" ht="43.2" hidden="1"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E1400/D1400</f>
        <v>1.0968181818181819</v>
      </c>
      <c r="P1400" s="8">
        <f>E1400/L1400</f>
        <v>74.246153846153845</v>
      </c>
      <c r="Q1400" t="s">
        <v>8325</v>
      </c>
      <c r="R1400" t="s">
        <v>8326</v>
      </c>
      <c r="S1400" s="12">
        <f>((((I1400/60)/60)/24)+DATE(1970,1,1))</f>
        <v>42556.874236111107</v>
      </c>
      <c r="T1400" s="12">
        <f>((((J1400/60)/60)/24)+DATE(1970,1,1))</f>
        <v>42526.874236111107</v>
      </c>
    </row>
    <row r="1401" spans="1:20" ht="43.2" hidden="1"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E1401/D1401</f>
        <v>1.2614444444444444</v>
      </c>
      <c r="P1401" s="8">
        <f>E1401/L1401</f>
        <v>61.701086956521742</v>
      </c>
      <c r="Q1401" t="s">
        <v>8325</v>
      </c>
      <c r="R1401" t="s">
        <v>8326</v>
      </c>
      <c r="S1401" s="12">
        <f>((((I1401/60)/60)/24)+DATE(1970,1,1))</f>
        <v>41919.004317129627</v>
      </c>
      <c r="T1401" s="12">
        <f>((((J1401/60)/60)/24)+DATE(1970,1,1))</f>
        <v>41889.004317129627</v>
      </c>
    </row>
    <row r="1402" spans="1:20" ht="43.2"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E1402/D1402</f>
        <v>1.6742857142857144</v>
      </c>
      <c r="P1402" s="8">
        <f>E1402/L1402</f>
        <v>17.235294117647058</v>
      </c>
      <c r="Q1402" t="s">
        <v>8325</v>
      </c>
      <c r="R1402" t="s">
        <v>8326</v>
      </c>
      <c r="S1402" s="12">
        <f>((((I1402/60)/60)/24)+DATE(1970,1,1))</f>
        <v>42533.229166666672</v>
      </c>
      <c r="T1402" s="12">
        <f>((((J1402/60)/60)/24)+DATE(1970,1,1))</f>
        <v>42498.341122685189</v>
      </c>
    </row>
    <row r="1403" spans="1:20" ht="57.6" hidden="1"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E1403/D1403</f>
        <v>4.9652000000000003</v>
      </c>
      <c r="P1403" s="8">
        <f>E1403/L1403</f>
        <v>51.720833333333331</v>
      </c>
      <c r="Q1403" t="s">
        <v>8325</v>
      </c>
      <c r="R1403" t="s">
        <v>8326</v>
      </c>
      <c r="S1403" s="12">
        <f>((((I1403/60)/60)/24)+DATE(1970,1,1))</f>
        <v>41420.99622685185</v>
      </c>
      <c r="T1403" s="12">
        <f>((((J1403/60)/60)/24)+DATE(1970,1,1))</f>
        <v>41399.99622685185</v>
      </c>
    </row>
    <row r="1404" spans="1:20" ht="43.2"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E1404/D1404</f>
        <v>1.0915999999999999</v>
      </c>
      <c r="P1404" s="8">
        <f>E1404/L1404</f>
        <v>24.150442477876105</v>
      </c>
      <c r="Q1404" t="s">
        <v>8325</v>
      </c>
      <c r="R1404" t="s">
        <v>8326</v>
      </c>
      <c r="S1404" s="12">
        <f>((((I1404/60)/60)/24)+DATE(1970,1,1))</f>
        <v>42125.011701388896</v>
      </c>
      <c r="T1404" s="12">
        <f>((((J1404/60)/60)/24)+DATE(1970,1,1))</f>
        <v>42065.053368055553</v>
      </c>
    </row>
    <row r="1405" spans="1:20" ht="43.2" hidden="1"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E1405/D1405</f>
        <v>1.0257499999999999</v>
      </c>
      <c r="P1405" s="8">
        <f>E1405/L1405</f>
        <v>62.166666666666664</v>
      </c>
      <c r="Q1405" t="s">
        <v>8325</v>
      </c>
      <c r="R1405" t="s">
        <v>8326</v>
      </c>
      <c r="S1405" s="12">
        <f>((((I1405/60)/60)/24)+DATE(1970,1,1))</f>
        <v>41481.062905092593</v>
      </c>
      <c r="T1405" s="12">
        <f>((((J1405/60)/60)/24)+DATE(1970,1,1))</f>
        <v>41451.062905092593</v>
      </c>
    </row>
    <row r="1406" spans="1:20" ht="43.2"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E1406/D1406</f>
        <v>1.6620689655172414E-2</v>
      </c>
      <c r="P1406" s="8">
        <f>E1406/L1406</f>
        <v>48.2</v>
      </c>
      <c r="Q1406" t="s">
        <v>8322</v>
      </c>
      <c r="R1406" t="s">
        <v>8341</v>
      </c>
      <c r="S1406" s="12">
        <f>((((I1406/60)/60)/24)+DATE(1970,1,1))</f>
        <v>42057.510243055556</v>
      </c>
      <c r="T1406" s="12">
        <f>((((J1406/60)/60)/24)+DATE(1970,1,1))</f>
        <v>42032.510243055556</v>
      </c>
    </row>
    <row r="1407" spans="1:20" ht="28.8" hidden="1"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E1407/D1407</f>
        <v>4.1999999999999997E-3</v>
      </c>
      <c r="P1407" s="8">
        <f>E1407/L1407</f>
        <v>6.1764705882352944</v>
      </c>
      <c r="Q1407" t="s">
        <v>8322</v>
      </c>
      <c r="R1407" t="s">
        <v>8341</v>
      </c>
      <c r="S1407" s="12">
        <f>((((I1407/60)/60)/24)+DATE(1970,1,1))</f>
        <v>41971.722233796296</v>
      </c>
      <c r="T1407" s="12">
        <f>((((J1407/60)/60)/24)+DATE(1970,1,1))</f>
        <v>41941.680567129632</v>
      </c>
    </row>
    <row r="1408" spans="1:20" hidden="1"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E1408/D1408</f>
        <v>1.25E-3</v>
      </c>
      <c r="P1408" s="8">
        <f>E1408/L1408</f>
        <v>5</v>
      </c>
      <c r="Q1408" t="s">
        <v>8322</v>
      </c>
      <c r="R1408" t="s">
        <v>8341</v>
      </c>
      <c r="S1408" s="12">
        <f>((((I1408/60)/60)/24)+DATE(1970,1,1))</f>
        <v>42350.416666666672</v>
      </c>
      <c r="T1408" s="12">
        <f>((((J1408/60)/60)/24)+DATE(1970,1,1))</f>
        <v>42297.432951388888</v>
      </c>
    </row>
    <row r="1409" spans="1:20" ht="43.2" hidden="1"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E1409/D1409</f>
        <v>5.0000000000000001E-3</v>
      </c>
      <c r="P1409" s="8">
        <f>E1409/L1409</f>
        <v>7.5</v>
      </c>
      <c r="Q1409" t="s">
        <v>8322</v>
      </c>
      <c r="R1409" t="s">
        <v>8341</v>
      </c>
      <c r="S1409" s="12">
        <f>((((I1409/60)/60)/24)+DATE(1970,1,1))</f>
        <v>41863.536782407406</v>
      </c>
      <c r="T1409" s="12">
        <f>((((J1409/60)/60)/24)+DATE(1970,1,1))</f>
        <v>41838.536782407406</v>
      </c>
    </row>
    <row r="1410" spans="1:20" ht="43.2"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E1410/D1410</f>
        <v>7.1999999999999995E-2</v>
      </c>
      <c r="P1410" s="8">
        <f>E1410/L1410</f>
        <v>12</v>
      </c>
      <c r="Q1410" t="s">
        <v>8322</v>
      </c>
      <c r="R1410" t="s">
        <v>8341</v>
      </c>
      <c r="S1410" s="12">
        <f>((((I1410/60)/60)/24)+DATE(1970,1,1))</f>
        <v>42321.913842592592</v>
      </c>
      <c r="T1410" s="12">
        <f>((((J1410/60)/60)/24)+DATE(1970,1,1))</f>
        <v>42291.872175925921</v>
      </c>
    </row>
    <row r="1411" spans="1:20" ht="43.2" hidden="1"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E1411/D1411</f>
        <v>0</v>
      </c>
      <c r="P1411" s="8" t="e">
        <f>E1411/L1411</f>
        <v>#DIV/0!</v>
      </c>
      <c r="Q1411" t="s">
        <v>8322</v>
      </c>
      <c r="R1411" t="s">
        <v>8341</v>
      </c>
      <c r="S1411" s="12">
        <f>((((I1411/60)/60)/24)+DATE(1970,1,1))</f>
        <v>42005.175173611111</v>
      </c>
      <c r="T1411" s="12">
        <f>((((J1411/60)/60)/24)+DATE(1970,1,1))</f>
        <v>41945.133506944447</v>
      </c>
    </row>
    <row r="1412" spans="1:20" ht="43.2" hidden="1"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E1412/D1412</f>
        <v>1.6666666666666666E-4</v>
      </c>
      <c r="P1412" s="8">
        <f>E1412/L1412</f>
        <v>1</v>
      </c>
      <c r="Q1412" t="s">
        <v>8322</v>
      </c>
      <c r="R1412" t="s">
        <v>8341</v>
      </c>
      <c r="S1412" s="12">
        <f>((((I1412/60)/60)/24)+DATE(1970,1,1))</f>
        <v>42524.318518518514</v>
      </c>
      <c r="T1412" s="12">
        <f>((((J1412/60)/60)/24)+DATE(1970,1,1))</f>
        <v>42479.318518518514</v>
      </c>
    </row>
    <row r="1413" spans="1:20" ht="57.6"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E1413/D1413</f>
        <v>2.3333333333333335E-3</v>
      </c>
      <c r="P1413" s="8">
        <f>E1413/L1413</f>
        <v>2.3333333333333335</v>
      </c>
      <c r="Q1413" t="s">
        <v>8322</v>
      </c>
      <c r="R1413" t="s">
        <v>8341</v>
      </c>
      <c r="S1413" s="12">
        <f>((((I1413/60)/60)/24)+DATE(1970,1,1))</f>
        <v>42041.059027777781</v>
      </c>
      <c r="T1413" s="12">
        <f>((((J1413/60)/60)/24)+DATE(1970,1,1))</f>
        <v>42013.059027777781</v>
      </c>
    </row>
    <row r="1414" spans="1:20" ht="28.8" hidden="1"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E1414/D1414</f>
        <v>4.5714285714285714E-2</v>
      </c>
      <c r="P1414" s="8">
        <f>E1414/L1414</f>
        <v>24.615384615384617</v>
      </c>
      <c r="Q1414" t="s">
        <v>8322</v>
      </c>
      <c r="R1414" t="s">
        <v>8341</v>
      </c>
      <c r="S1414" s="12">
        <f>((((I1414/60)/60)/24)+DATE(1970,1,1))</f>
        <v>41977.063645833332</v>
      </c>
      <c r="T1414" s="12">
        <f>((((J1414/60)/60)/24)+DATE(1970,1,1))</f>
        <v>41947.063645833332</v>
      </c>
    </row>
    <row r="1415" spans="1:20" ht="57.6" hidden="1"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E1415/D1415</f>
        <v>0.05</v>
      </c>
      <c r="P1415" s="8">
        <f>E1415/L1415</f>
        <v>100</v>
      </c>
      <c r="Q1415" t="s">
        <v>8322</v>
      </c>
      <c r="R1415" t="s">
        <v>8341</v>
      </c>
      <c r="S1415" s="12">
        <f>((((I1415/60)/60)/24)+DATE(1970,1,1))</f>
        <v>42420.437152777777</v>
      </c>
      <c r="T1415" s="12">
        <f>((((J1415/60)/60)/24)+DATE(1970,1,1))</f>
        <v>42360.437152777777</v>
      </c>
    </row>
    <row r="1416" spans="1:20" ht="43.2" hidden="1"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E1416/D1416</f>
        <v>2E-3</v>
      </c>
      <c r="P1416" s="8">
        <f>E1416/L1416</f>
        <v>1</v>
      </c>
      <c r="Q1416" t="s">
        <v>8322</v>
      </c>
      <c r="R1416" t="s">
        <v>8341</v>
      </c>
      <c r="S1416" s="12">
        <f>((((I1416/60)/60)/24)+DATE(1970,1,1))</f>
        <v>42738.25309027778</v>
      </c>
      <c r="T1416" s="12">
        <f>((((J1416/60)/60)/24)+DATE(1970,1,1))</f>
        <v>42708.25309027778</v>
      </c>
    </row>
    <row r="1417" spans="1:20" ht="43.2" hidden="1"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E1417/D1417</f>
        <v>0.18181818181818182</v>
      </c>
      <c r="P1417" s="8">
        <f>E1417/L1417</f>
        <v>88.888888888888886</v>
      </c>
      <c r="Q1417" t="s">
        <v>8322</v>
      </c>
      <c r="R1417" t="s">
        <v>8341</v>
      </c>
      <c r="S1417" s="12">
        <f>((((I1417/60)/60)/24)+DATE(1970,1,1))</f>
        <v>42232.675821759258</v>
      </c>
      <c r="T1417" s="12">
        <f>((((J1417/60)/60)/24)+DATE(1970,1,1))</f>
        <v>42192.675821759258</v>
      </c>
    </row>
    <row r="1418" spans="1:20" ht="43.2" hidden="1"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E1418/D1418</f>
        <v>0</v>
      </c>
      <c r="P1418" s="8" t="e">
        <f>E1418/L1418</f>
        <v>#DIV/0!</v>
      </c>
      <c r="Q1418" t="s">
        <v>8322</v>
      </c>
      <c r="R1418" t="s">
        <v>8341</v>
      </c>
      <c r="S1418" s="12">
        <f>((((I1418/60)/60)/24)+DATE(1970,1,1))</f>
        <v>42329.967812499999</v>
      </c>
      <c r="T1418" s="12">
        <f>((((J1418/60)/60)/24)+DATE(1970,1,1))</f>
        <v>42299.926145833335</v>
      </c>
    </row>
    <row r="1419" spans="1:20" ht="43.2" hidden="1"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E1419/D1419</f>
        <v>1.2222222222222223E-2</v>
      </c>
      <c r="P1419" s="8">
        <f>E1419/L1419</f>
        <v>27.5</v>
      </c>
      <c r="Q1419" t="s">
        <v>8322</v>
      </c>
      <c r="R1419" t="s">
        <v>8341</v>
      </c>
      <c r="S1419" s="12">
        <f>((((I1419/60)/60)/24)+DATE(1970,1,1))</f>
        <v>42262.465972222228</v>
      </c>
      <c r="T1419" s="12">
        <f>((((J1419/60)/60)/24)+DATE(1970,1,1))</f>
        <v>42232.15016203704</v>
      </c>
    </row>
    <row r="1420" spans="1:20" ht="57.6" hidden="1"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E1420/D1420</f>
        <v>2E-3</v>
      </c>
      <c r="P1420" s="8">
        <f>E1420/L1420</f>
        <v>6</v>
      </c>
      <c r="Q1420" t="s">
        <v>8322</v>
      </c>
      <c r="R1420" t="s">
        <v>8341</v>
      </c>
      <c r="S1420" s="12">
        <f>((((I1420/60)/60)/24)+DATE(1970,1,1))</f>
        <v>42425.456412037034</v>
      </c>
      <c r="T1420" s="12">
        <f>((((J1420/60)/60)/24)+DATE(1970,1,1))</f>
        <v>42395.456412037034</v>
      </c>
    </row>
    <row r="1421" spans="1:20" ht="57.6" hidden="1"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E1421/D1421</f>
        <v>7.0634920634920634E-2</v>
      </c>
      <c r="P1421" s="8">
        <f>E1421/L1421</f>
        <v>44.5</v>
      </c>
      <c r="Q1421" t="s">
        <v>8322</v>
      </c>
      <c r="R1421" t="s">
        <v>8341</v>
      </c>
      <c r="S1421" s="12">
        <f>((((I1421/60)/60)/24)+DATE(1970,1,1))</f>
        <v>42652.456238425926</v>
      </c>
      <c r="T1421" s="12">
        <f>((((J1421/60)/60)/24)+DATE(1970,1,1))</f>
        <v>42622.456238425926</v>
      </c>
    </row>
    <row r="1422" spans="1:20" ht="28.8" hidden="1"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E1422/D1422</f>
        <v>2.7272727272727271E-2</v>
      </c>
      <c r="P1422" s="8">
        <f>E1422/L1422</f>
        <v>1</v>
      </c>
      <c r="Q1422" t="s">
        <v>8322</v>
      </c>
      <c r="R1422" t="s">
        <v>8341</v>
      </c>
      <c r="S1422" s="12">
        <f>((((I1422/60)/60)/24)+DATE(1970,1,1))</f>
        <v>42549.667662037042</v>
      </c>
      <c r="T1422" s="12">
        <f>((((J1422/60)/60)/24)+DATE(1970,1,1))</f>
        <v>42524.667662037042</v>
      </c>
    </row>
    <row r="1423" spans="1:20" ht="57.6" hidden="1"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E1423/D1423</f>
        <v>1E-3</v>
      </c>
      <c r="P1423" s="8">
        <f>E1423/L1423</f>
        <v>100</v>
      </c>
      <c r="Q1423" t="s">
        <v>8322</v>
      </c>
      <c r="R1423" t="s">
        <v>8341</v>
      </c>
      <c r="S1423" s="12">
        <f>((((I1423/60)/60)/24)+DATE(1970,1,1))</f>
        <v>42043.915613425925</v>
      </c>
      <c r="T1423" s="12">
        <f>((((J1423/60)/60)/24)+DATE(1970,1,1))</f>
        <v>42013.915613425925</v>
      </c>
    </row>
    <row r="1424" spans="1:20" ht="43.2" hidden="1"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E1424/D1424</f>
        <v>1.0399999999999999E-3</v>
      </c>
      <c r="P1424" s="8">
        <f>E1424/L1424</f>
        <v>13</v>
      </c>
      <c r="Q1424" t="s">
        <v>8322</v>
      </c>
      <c r="R1424" t="s">
        <v>8341</v>
      </c>
      <c r="S1424" s="12">
        <f>((((I1424/60)/60)/24)+DATE(1970,1,1))</f>
        <v>42634.239629629628</v>
      </c>
      <c r="T1424" s="12">
        <f>((((J1424/60)/60)/24)+DATE(1970,1,1))</f>
        <v>42604.239629629628</v>
      </c>
    </row>
    <row r="1425" spans="1:20" ht="43.2" hidden="1"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E1425/D1425</f>
        <v>3.3333333333333335E-3</v>
      </c>
      <c r="P1425" s="8">
        <f>E1425/L1425</f>
        <v>100</v>
      </c>
      <c r="Q1425" t="s">
        <v>8322</v>
      </c>
      <c r="R1425" t="s">
        <v>8341</v>
      </c>
      <c r="S1425" s="12">
        <f>((((I1425/60)/60)/24)+DATE(1970,1,1))</f>
        <v>42370.360312500001</v>
      </c>
      <c r="T1425" s="12">
        <f>((((J1425/60)/60)/24)+DATE(1970,1,1))</f>
        <v>42340.360312500001</v>
      </c>
    </row>
    <row r="1426" spans="1:20" ht="43.2" hidden="1"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E1426/D1426</f>
        <v>0.2036</v>
      </c>
      <c r="P1426" s="8">
        <f>E1426/L1426</f>
        <v>109.07142857142857</v>
      </c>
      <c r="Q1426" t="s">
        <v>8322</v>
      </c>
      <c r="R1426" t="s">
        <v>8341</v>
      </c>
      <c r="S1426" s="12">
        <f>((((I1426/60)/60)/24)+DATE(1970,1,1))</f>
        <v>42689.759282407409</v>
      </c>
      <c r="T1426" s="12">
        <f>((((J1426/60)/60)/24)+DATE(1970,1,1))</f>
        <v>42676.717615740738</v>
      </c>
    </row>
    <row r="1427" spans="1:20" ht="43.2" hidden="1"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E1427/D1427</f>
        <v>0</v>
      </c>
      <c r="P1427" s="8" t="e">
        <f>E1427/L1427</f>
        <v>#DIV/0!</v>
      </c>
      <c r="Q1427" t="s">
        <v>8322</v>
      </c>
      <c r="R1427" t="s">
        <v>8341</v>
      </c>
      <c r="S1427" s="12">
        <f>((((I1427/60)/60)/24)+DATE(1970,1,1))</f>
        <v>42123.131469907406</v>
      </c>
      <c r="T1427" s="12">
        <f>((((J1427/60)/60)/24)+DATE(1970,1,1))</f>
        <v>42093.131469907406</v>
      </c>
    </row>
    <row r="1428" spans="1:20" ht="43.2" hidden="1"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E1428/D1428</f>
        <v>0</v>
      </c>
      <c r="P1428" s="8" t="e">
        <f>E1428/L1428</f>
        <v>#DIV/0!</v>
      </c>
      <c r="Q1428" t="s">
        <v>8322</v>
      </c>
      <c r="R1428" t="s">
        <v>8341</v>
      </c>
      <c r="S1428" s="12">
        <f>((((I1428/60)/60)/24)+DATE(1970,1,1))</f>
        <v>42240.390277777777</v>
      </c>
      <c r="T1428" s="12">
        <f>((((J1428/60)/60)/24)+DATE(1970,1,1))</f>
        <v>42180.390277777777</v>
      </c>
    </row>
    <row r="1429" spans="1:20" ht="57.6" hidden="1"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E1429/D1429</f>
        <v>8.3799999999999999E-2</v>
      </c>
      <c r="P1429" s="8">
        <f>E1429/L1429</f>
        <v>104.75</v>
      </c>
      <c r="Q1429" t="s">
        <v>8322</v>
      </c>
      <c r="R1429" t="s">
        <v>8341</v>
      </c>
      <c r="S1429" s="12">
        <f>((((I1429/60)/60)/24)+DATE(1970,1,1))</f>
        <v>42631.851678240739</v>
      </c>
      <c r="T1429" s="12">
        <f>((((J1429/60)/60)/24)+DATE(1970,1,1))</f>
        <v>42601.851678240739</v>
      </c>
    </row>
    <row r="1430" spans="1:20" ht="43.2" hidden="1"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E1430/D1430</f>
        <v>4.4999999999999998E-2</v>
      </c>
      <c r="P1430" s="8">
        <f>E1430/L1430</f>
        <v>15</v>
      </c>
      <c r="Q1430" t="s">
        <v>8322</v>
      </c>
      <c r="R1430" t="s">
        <v>8341</v>
      </c>
      <c r="S1430" s="12">
        <f>((((I1430/60)/60)/24)+DATE(1970,1,1))</f>
        <v>42462.338159722218</v>
      </c>
      <c r="T1430" s="12">
        <f>((((J1430/60)/60)/24)+DATE(1970,1,1))</f>
        <v>42432.379826388889</v>
      </c>
    </row>
    <row r="1431" spans="1:20" ht="43.2" hidden="1"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E1431/D1431</f>
        <v>0</v>
      </c>
      <c r="P1431" s="8" t="e">
        <f>E1431/L1431</f>
        <v>#DIV/0!</v>
      </c>
      <c r="Q1431" t="s">
        <v>8322</v>
      </c>
      <c r="R1431" t="s">
        <v>8341</v>
      </c>
      <c r="S1431" s="12">
        <f>((((I1431/60)/60)/24)+DATE(1970,1,1))</f>
        <v>42104.060671296291</v>
      </c>
      <c r="T1431" s="12">
        <f>((((J1431/60)/60)/24)+DATE(1970,1,1))</f>
        <v>42074.060671296291</v>
      </c>
    </row>
    <row r="1432" spans="1:20" ht="43.2" hidden="1"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E1432/D1432</f>
        <v>8.0600000000000005E-2</v>
      </c>
      <c r="P1432" s="8">
        <f>E1432/L1432</f>
        <v>80.599999999999994</v>
      </c>
      <c r="Q1432" t="s">
        <v>8322</v>
      </c>
      <c r="R1432" t="s">
        <v>8341</v>
      </c>
      <c r="S1432" s="12">
        <f>((((I1432/60)/60)/24)+DATE(1970,1,1))</f>
        <v>41992.813518518517</v>
      </c>
      <c r="T1432" s="12">
        <f>((((J1432/60)/60)/24)+DATE(1970,1,1))</f>
        <v>41961.813518518517</v>
      </c>
    </row>
    <row r="1433" spans="1:20" ht="43.2" hidden="1"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E1433/D1433</f>
        <v>0.31947058823529412</v>
      </c>
      <c r="P1433" s="8">
        <f>E1433/L1433</f>
        <v>115.55319148936171</v>
      </c>
      <c r="Q1433" t="s">
        <v>8322</v>
      </c>
      <c r="R1433" t="s">
        <v>8341</v>
      </c>
      <c r="S1433" s="12">
        <f>((((I1433/60)/60)/24)+DATE(1970,1,1))</f>
        <v>42334.252500000002</v>
      </c>
      <c r="T1433" s="12">
        <f>((((J1433/60)/60)/24)+DATE(1970,1,1))</f>
        <v>42304.210833333331</v>
      </c>
    </row>
    <row r="1434" spans="1:20" ht="43.2" hidden="1"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E1434/D1434</f>
        <v>0</v>
      </c>
      <c r="P1434" s="8" t="e">
        <f>E1434/L1434</f>
        <v>#DIV/0!</v>
      </c>
      <c r="Q1434" t="s">
        <v>8322</v>
      </c>
      <c r="R1434" t="s">
        <v>8341</v>
      </c>
      <c r="S1434" s="12">
        <f>((((I1434/60)/60)/24)+DATE(1970,1,1))</f>
        <v>42205.780416666668</v>
      </c>
      <c r="T1434" s="12">
        <f>((((J1434/60)/60)/24)+DATE(1970,1,1))</f>
        <v>42175.780416666668</v>
      </c>
    </row>
    <row r="1435" spans="1:20" ht="43.2" hidden="1"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E1435/D1435</f>
        <v>6.7083333333333328E-2</v>
      </c>
      <c r="P1435" s="8">
        <f>E1435/L1435</f>
        <v>80.5</v>
      </c>
      <c r="Q1435" t="s">
        <v>8322</v>
      </c>
      <c r="R1435" t="s">
        <v>8341</v>
      </c>
      <c r="S1435" s="12">
        <f>((((I1435/60)/60)/24)+DATE(1970,1,1))</f>
        <v>42714.458333333328</v>
      </c>
      <c r="T1435" s="12">
        <f>((((J1435/60)/60)/24)+DATE(1970,1,1))</f>
        <v>42673.625868055555</v>
      </c>
    </row>
    <row r="1436" spans="1:20" ht="43.2" hidden="1"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E1436/D1436</f>
        <v>9.987804878048781E-2</v>
      </c>
      <c r="P1436" s="8">
        <f>E1436/L1436</f>
        <v>744.5454545454545</v>
      </c>
      <c r="Q1436" t="s">
        <v>8322</v>
      </c>
      <c r="R1436" t="s">
        <v>8341</v>
      </c>
      <c r="S1436" s="12">
        <f>((((I1436/60)/60)/24)+DATE(1970,1,1))</f>
        <v>42163.625</v>
      </c>
      <c r="T1436" s="12">
        <f>((((J1436/60)/60)/24)+DATE(1970,1,1))</f>
        <v>42142.767106481479</v>
      </c>
    </row>
    <row r="1437" spans="1:20" ht="43.2" hidden="1"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E1437/D1437</f>
        <v>1E-3</v>
      </c>
      <c r="P1437" s="8">
        <f>E1437/L1437</f>
        <v>7.5</v>
      </c>
      <c r="Q1437" t="s">
        <v>8322</v>
      </c>
      <c r="R1437" t="s">
        <v>8341</v>
      </c>
      <c r="S1437" s="12">
        <f>((((I1437/60)/60)/24)+DATE(1970,1,1))</f>
        <v>42288.780324074076</v>
      </c>
      <c r="T1437" s="12">
        <f>((((J1437/60)/60)/24)+DATE(1970,1,1))</f>
        <v>42258.780324074076</v>
      </c>
    </row>
    <row r="1438" spans="1:20" ht="43.2" hidden="1"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E1438/D1438</f>
        <v>7.7000000000000002E-3</v>
      </c>
      <c r="P1438" s="8">
        <f>E1438/L1438</f>
        <v>38.5</v>
      </c>
      <c r="Q1438" t="s">
        <v>8322</v>
      </c>
      <c r="R1438" t="s">
        <v>8341</v>
      </c>
      <c r="S1438" s="12">
        <f>((((I1438/60)/60)/24)+DATE(1970,1,1))</f>
        <v>42421.35019675926</v>
      </c>
      <c r="T1438" s="12">
        <f>((((J1438/60)/60)/24)+DATE(1970,1,1))</f>
        <v>42391.35019675926</v>
      </c>
    </row>
    <row r="1439" spans="1:20" ht="57.6" hidden="1"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E1439/D1439</f>
        <v>0.26900000000000002</v>
      </c>
      <c r="P1439" s="8">
        <f>E1439/L1439</f>
        <v>36.68181818181818</v>
      </c>
      <c r="Q1439" t="s">
        <v>8322</v>
      </c>
      <c r="R1439" t="s">
        <v>8341</v>
      </c>
      <c r="S1439" s="12">
        <f>((((I1439/60)/60)/24)+DATE(1970,1,1))</f>
        <v>41833.207638888889</v>
      </c>
      <c r="T1439" s="12">
        <f>((((J1439/60)/60)/24)+DATE(1970,1,1))</f>
        <v>41796.531701388885</v>
      </c>
    </row>
    <row r="1440" spans="1:20" ht="43.2" hidden="1"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E1440/D1440</f>
        <v>0.03</v>
      </c>
      <c r="P1440" s="8">
        <f>E1440/L1440</f>
        <v>75</v>
      </c>
      <c r="Q1440" t="s">
        <v>8322</v>
      </c>
      <c r="R1440" t="s">
        <v>8341</v>
      </c>
      <c r="S1440" s="12">
        <f>((((I1440/60)/60)/24)+DATE(1970,1,1))</f>
        <v>42487.579861111109</v>
      </c>
      <c r="T1440" s="12">
        <f>((((J1440/60)/60)/24)+DATE(1970,1,1))</f>
        <v>42457.871516203704</v>
      </c>
    </row>
    <row r="1441" spans="1:20" ht="43.2" hidden="1"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E1441/D1441</f>
        <v>6.6055045871559637E-2</v>
      </c>
      <c r="P1441" s="8">
        <f>E1441/L1441</f>
        <v>30</v>
      </c>
      <c r="Q1441" t="s">
        <v>8322</v>
      </c>
      <c r="R1441" t="s">
        <v>8341</v>
      </c>
      <c r="S1441" s="12">
        <f>((((I1441/60)/60)/24)+DATE(1970,1,1))</f>
        <v>42070.829872685179</v>
      </c>
      <c r="T1441" s="12">
        <f>((((J1441/60)/60)/24)+DATE(1970,1,1))</f>
        <v>42040.829872685179</v>
      </c>
    </row>
    <row r="1442" spans="1:20" ht="43.2" hidden="1"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E1442/D1442</f>
        <v>7.6923076923076926E-5</v>
      </c>
      <c r="P1442" s="8">
        <f>E1442/L1442</f>
        <v>1</v>
      </c>
      <c r="Q1442" t="s">
        <v>8322</v>
      </c>
      <c r="R1442" t="s">
        <v>8341</v>
      </c>
      <c r="S1442" s="12">
        <f>((((I1442/60)/60)/24)+DATE(1970,1,1))</f>
        <v>42516.748414351852</v>
      </c>
      <c r="T1442" s="12">
        <f>((((J1442/60)/60)/24)+DATE(1970,1,1))</f>
        <v>42486.748414351852</v>
      </c>
    </row>
    <row r="1443" spans="1:20" ht="43.2"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E1443/D1443</f>
        <v>1.1222222222222222E-2</v>
      </c>
      <c r="P1443" s="8">
        <f>E1443/L1443</f>
        <v>673.33333333333337</v>
      </c>
      <c r="Q1443" t="s">
        <v>8322</v>
      </c>
      <c r="R1443" t="s">
        <v>8341</v>
      </c>
      <c r="S1443" s="12">
        <f>((((I1443/60)/60)/24)+DATE(1970,1,1))</f>
        <v>42258.765844907408</v>
      </c>
      <c r="T1443" s="12">
        <f>((((J1443/60)/60)/24)+DATE(1970,1,1))</f>
        <v>42198.765844907408</v>
      </c>
    </row>
    <row r="1444" spans="1:20" ht="43.2" hidden="1"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E1444/D1444</f>
        <v>0</v>
      </c>
      <c r="P1444" s="8" t="e">
        <f>E1444/L1444</f>
        <v>#DIV/0!</v>
      </c>
      <c r="Q1444" t="s">
        <v>8322</v>
      </c>
      <c r="R1444" t="s">
        <v>8341</v>
      </c>
      <c r="S1444" s="12">
        <f>((((I1444/60)/60)/24)+DATE(1970,1,1))</f>
        <v>42515.64534722222</v>
      </c>
      <c r="T1444" s="12">
        <f>((((J1444/60)/60)/24)+DATE(1970,1,1))</f>
        <v>42485.64534722222</v>
      </c>
    </row>
    <row r="1445" spans="1:20" ht="43.2" hidden="1"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E1445/D1445</f>
        <v>0</v>
      </c>
      <c r="P1445" s="8" t="e">
        <f>E1445/L1445</f>
        <v>#DIV/0!</v>
      </c>
      <c r="Q1445" t="s">
        <v>8322</v>
      </c>
      <c r="R1445" t="s">
        <v>8341</v>
      </c>
      <c r="S1445" s="12">
        <f>((((I1445/60)/60)/24)+DATE(1970,1,1))</f>
        <v>42737.926030092596</v>
      </c>
      <c r="T1445" s="12">
        <f>((((J1445/60)/60)/24)+DATE(1970,1,1))</f>
        <v>42707.926030092596</v>
      </c>
    </row>
    <row r="1446" spans="1:20" ht="43.2" hidden="1"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E1446/D1446</f>
        <v>0</v>
      </c>
      <c r="P1446" s="8" t="e">
        <f>E1446/L1446</f>
        <v>#DIV/0!</v>
      </c>
      <c r="Q1446" t="s">
        <v>8322</v>
      </c>
      <c r="R1446" t="s">
        <v>8341</v>
      </c>
      <c r="S1446" s="12">
        <f>((((I1446/60)/60)/24)+DATE(1970,1,1))</f>
        <v>42259.873402777783</v>
      </c>
      <c r="T1446" s="12">
        <f>((((J1446/60)/60)/24)+DATE(1970,1,1))</f>
        <v>42199.873402777783</v>
      </c>
    </row>
    <row r="1447" spans="1:20" ht="43.2" hidden="1"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E1447/D1447</f>
        <v>0</v>
      </c>
      <c r="P1447" s="8" t="e">
        <f>E1447/L1447</f>
        <v>#DIV/0!</v>
      </c>
      <c r="Q1447" t="s">
        <v>8322</v>
      </c>
      <c r="R1447" t="s">
        <v>8341</v>
      </c>
      <c r="S1447" s="12">
        <f>((((I1447/60)/60)/24)+DATE(1970,1,1))</f>
        <v>42169.542303240742</v>
      </c>
      <c r="T1447" s="12">
        <f>((((J1447/60)/60)/24)+DATE(1970,1,1))</f>
        <v>42139.542303240742</v>
      </c>
    </row>
    <row r="1448" spans="1:20" ht="43.2" hidden="1"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E1448/D1448</f>
        <v>0</v>
      </c>
      <c r="P1448" s="8" t="e">
        <f>E1448/L1448</f>
        <v>#DIV/0!</v>
      </c>
      <c r="Q1448" t="s">
        <v>8322</v>
      </c>
      <c r="R1448" t="s">
        <v>8341</v>
      </c>
      <c r="S1448" s="12">
        <f>((((I1448/60)/60)/24)+DATE(1970,1,1))</f>
        <v>42481.447662037041</v>
      </c>
      <c r="T1448" s="12">
        <f>((((J1448/60)/60)/24)+DATE(1970,1,1))</f>
        <v>42461.447662037041</v>
      </c>
    </row>
    <row r="1449" spans="1:20" ht="28.8" hidden="1"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E1449/D1449</f>
        <v>1.4999999999999999E-4</v>
      </c>
      <c r="P1449" s="8">
        <f>E1449/L1449</f>
        <v>25</v>
      </c>
      <c r="Q1449" t="s">
        <v>8322</v>
      </c>
      <c r="R1449" t="s">
        <v>8341</v>
      </c>
      <c r="S1449" s="12">
        <f>((((I1449/60)/60)/24)+DATE(1970,1,1))</f>
        <v>42559.730717592596</v>
      </c>
      <c r="T1449" s="12">
        <f>((((J1449/60)/60)/24)+DATE(1970,1,1))</f>
        <v>42529.730717592596</v>
      </c>
    </row>
    <row r="1450" spans="1:20" ht="57.6" hidden="1"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E1450/D1450</f>
        <v>0</v>
      </c>
      <c r="P1450" s="8" t="e">
        <f>E1450/L1450</f>
        <v>#DIV/0!</v>
      </c>
      <c r="Q1450" t="s">
        <v>8322</v>
      </c>
      <c r="R1450" t="s">
        <v>8341</v>
      </c>
      <c r="S1450" s="12">
        <f>((((I1450/60)/60)/24)+DATE(1970,1,1))</f>
        <v>42146.225694444445</v>
      </c>
      <c r="T1450" s="12">
        <f>((((J1450/60)/60)/24)+DATE(1970,1,1))</f>
        <v>42115.936550925922</v>
      </c>
    </row>
    <row r="1451" spans="1:20" ht="43.2" hidden="1"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E1451/D1451</f>
        <v>0</v>
      </c>
      <c r="P1451" s="8" t="e">
        <f>E1451/L1451</f>
        <v>#DIV/0!</v>
      </c>
      <c r="Q1451" t="s">
        <v>8322</v>
      </c>
      <c r="R1451" t="s">
        <v>8341</v>
      </c>
      <c r="S1451" s="12">
        <f>((((I1451/60)/60)/24)+DATE(1970,1,1))</f>
        <v>42134.811400462961</v>
      </c>
      <c r="T1451" s="12">
        <f>((((J1451/60)/60)/24)+DATE(1970,1,1))</f>
        <v>42086.811400462961</v>
      </c>
    </row>
    <row r="1452" spans="1:20" ht="57.6" hidden="1"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E1452/D1452</f>
        <v>1.0000000000000001E-5</v>
      </c>
      <c r="P1452" s="8">
        <f>E1452/L1452</f>
        <v>1</v>
      </c>
      <c r="Q1452" t="s">
        <v>8322</v>
      </c>
      <c r="R1452" t="s">
        <v>8341</v>
      </c>
      <c r="S1452" s="12">
        <f>((((I1452/60)/60)/24)+DATE(1970,1,1))</f>
        <v>42420.171261574069</v>
      </c>
      <c r="T1452" s="12">
        <f>((((J1452/60)/60)/24)+DATE(1970,1,1))</f>
        <v>42390.171261574069</v>
      </c>
    </row>
    <row r="1453" spans="1:20" ht="43.2" hidden="1"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E1453/D1453</f>
        <v>1.0554089709762533E-4</v>
      </c>
      <c r="P1453" s="8">
        <f>E1453/L1453</f>
        <v>1</v>
      </c>
      <c r="Q1453" t="s">
        <v>8322</v>
      </c>
      <c r="R1453" t="s">
        <v>8341</v>
      </c>
      <c r="S1453" s="12">
        <f>((((I1453/60)/60)/24)+DATE(1970,1,1))</f>
        <v>41962.00068287037</v>
      </c>
      <c r="T1453" s="12">
        <f>((((J1453/60)/60)/24)+DATE(1970,1,1))</f>
        <v>41931.959016203706</v>
      </c>
    </row>
    <row r="1454" spans="1:20" ht="28.8" hidden="1"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E1454/D1454</f>
        <v>0</v>
      </c>
      <c r="P1454" s="8" t="e">
        <f>E1454/L1454</f>
        <v>#DIV/0!</v>
      </c>
      <c r="Q1454" t="s">
        <v>8322</v>
      </c>
      <c r="R1454" t="s">
        <v>8341</v>
      </c>
      <c r="S1454" s="12">
        <f>((((I1454/60)/60)/24)+DATE(1970,1,1))</f>
        <v>41848.703275462962</v>
      </c>
      <c r="T1454" s="12">
        <f>((((J1454/60)/60)/24)+DATE(1970,1,1))</f>
        <v>41818.703275462962</v>
      </c>
    </row>
    <row r="1455" spans="1:20" ht="43.2" hidden="1"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E1455/D1455</f>
        <v>0</v>
      </c>
      <c r="P1455" s="8" t="e">
        <f>E1455/L1455</f>
        <v>#DIV/0!</v>
      </c>
      <c r="Q1455" t="s">
        <v>8322</v>
      </c>
      <c r="R1455" t="s">
        <v>8341</v>
      </c>
      <c r="S1455" s="12">
        <f>((((I1455/60)/60)/24)+DATE(1970,1,1))</f>
        <v>42840.654479166667</v>
      </c>
      <c r="T1455" s="12">
        <f>((((J1455/60)/60)/24)+DATE(1970,1,1))</f>
        <v>42795.696145833332</v>
      </c>
    </row>
    <row r="1456" spans="1:20" ht="43.2" hidden="1"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E1456/D1456</f>
        <v>8.5714285714285719E-3</v>
      </c>
      <c r="P1456" s="8">
        <f>E1456/L1456</f>
        <v>15</v>
      </c>
      <c r="Q1456" t="s">
        <v>8322</v>
      </c>
      <c r="R1456" t="s">
        <v>8341</v>
      </c>
      <c r="S1456" s="12">
        <f>((((I1456/60)/60)/24)+DATE(1970,1,1))</f>
        <v>42484.915972222225</v>
      </c>
      <c r="T1456" s="12">
        <f>((((J1456/60)/60)/24)+DATE(1970,1,1))</f>
        <v>42463.866666666669</v>
      </c>
    </row>
    <row r="1457" spans="1:20" ht="43.2" hidden="1"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E1457/D1457</f>
        <v>0.105</v>
      </c>
      <c r="P1457" s="8">
        <f>E1457/L1457</f>
        <v>225</v>
      </c>
      <c r="Q1457" t="s">
        <v>8322</v>
      </c>
      <c r="R1457" t="s">
        <v>8341</v>
      </c>
      <c r="S1457" s="12">
        <f>((((I1457/60)/60)/24)+DATE(1970,1,1))</f>
        <v>41887.568749999999</v>
      </c>
      <c r="T1457" s="12">
        <f>((((J1457/60)/60)/24)+DATE(1970,1,1))</f>
        <v>41832.672685185185</v>
      </c>
    </row>
    <row r="1458" spans="1:20" hidden="1"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E1458/D1458</f>
        <v>2.9000000000000001E-2</v>
      </c>
      <c r="P1458" s="8">
        <f>E1458/L1458</f>
        <v>48.333333333333336</v>
      </c>
      <c r="Q1458" t="s">
        <v>8322</v>
      </c>
      <c r="R1458" t="s">
        <v>8341</v>
      </c>
      <c r="S1458" s="12">
        <f>((((I1458/60)/60)/24)+DATE(1970,1,1))</f>
        <v>42738.668576388889</v>
      </c>
      <c r="T1458" s="12">
        <f>((((J1458/60)/60)/24)+DATE(1970,1,1))</f>
        <v>42708.668576388889</v>
      </c>
    </row>
    <row r="1459" spans="1:20" ht="28.8" hidden="1"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E1459/D1459</f>
        <v>0</v>
      </c>
      <c r="P1459" s="8" t="e">
        <f>E1459/L1459</f>
        <v>#DIV/0!</v>
      </c>
      <c r="Q1459" t="s">
        <v>8322</v>
      </c>
      <c r="R1459" t="s">
        <v>8341</v>
      </c>
      <c r="S1459" s="12">
        <f>((((I1459/60)/60)/24)+DATE(1970,1,1))</f>
        <v>42319.938009259262</v>
      </c>
      <c r="T1459" s="12">
        <f>((((J1459/60)/60)/24)+DATE(1970,1,1))</f>
        <v>42289.89634259259</v>
      </c>
    </row>
    <row r="1460" spans="1:20" ht="57.6" hidden="1"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E1460/D1460</f>
        <v>0</v>
      </c>
      <c r="P1460" s="8" t="e">
        <f>E1460/L1460</f>
        <v>#DIV/0!</v>
      </c>
      <c r="Q1460" t="s">
        <v>8322</v>
      </c>
      <c r="R1460" t="s">
        <v>8341</v>
      </c>
      <c r="S1460" s="12">
        <f>((((I1460/60)/60)/24)+DATE(1970,1,1))</f>
        <v>41862.166666666664</v>
      </c>
      <c r="T1460" s="12">
        <f>((((J1460/60)/60)/24)+DATE(1970,1,1))</f>
        <v>41831.705555555556</v>
      </c>
    </row>
    <row r="1461" spans="1:20" ht="43.2" hidden="1"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E1461/D1461</f>
        <v>0</v>
      </c>
      <c r="P1461" s="8" t="e">
        <f>E1461/L1461</f>
        <v>#DIV/0!</v>
      </c>
      <c r="Q1461" t="s">
        <v>8322</v>
      </c>
      <c r="R1461" t="s">
        <v>8341</v>
      </c>
      <c r="S1461" s="12">
        <f>((((I1461/60)/60)/24)+DATE(1970,1,1))</f>
        <v>42340.725694444445</v>
      </c>
      <c r="T1461" s="12">
        <f>((((J1461/60)/60)/24)+DATE(1970,1,1))</f>
        <v>42312.204814814817</v>
      </c>
    </row>
    <row r="1462" spans="1:20" ht="43.2" hidden="1"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E1462/D1462</f>
        <v>0</v>
      </c>
      <c r="P1462" s="8" t="e">
        <f>E1462/L1462</f>
        <v>#DIV/0!</v>
      </c>
      <c r="Q1462" t="s">
        <v>8322</v>
      </c>
      <c r="R1462" t="s">
        <v>8341</v>
      </c>
      <c r="S1462" s="12">
        <f>((((I1462/60)/60)/24)+DATE(1970,1,1))</f>
        <v>41973.989583333328</v>
      </c>
      <c r="T1462" s="12">
        <f>((((J1462/60)/60)/24)+DATE(1970,1,1))</f>
        <v>41915.896967592591</v>
      </c>
    </row>
    <row r="1463" spans="1:20" ht="28.8" hidden="1"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E1463/D1463</f>
        <v>1.012446</v>
      </c>
      <c r="P1463" s="8">
        <f>E1463/L1463</f>
        <v>44.66673529411765</v>
      </c>
      <c r="Q1463" t="s">
        <v>8322</v>
      </c>
      <c r="R1463" t="s">
        <v>8342</v>
      </c>
      <c r="S1463" s="12">
        <f>((((I1463/60)/60)/24)+DATE(1970,1,1))</f>
        <v>41933</v>
      </c>
      <c r="T1463" s="12">
        <f>((((J1463/60)/60)/24)+DATE(1970,1,1))</f>
        <v>41899.645300925928</v>
      </c>
    </row>
    <row r="1464" spans="1:20" ht="28.8" hidden="1"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E1464/D1464</f>
        <v>1.085175</v>
      </c>
      <c r="P1464" s="8">
        <f>E1464/L1464</f>
        <v>28.937999999999999</v>
      </c>
      <c r="Q1464" t="s">
        <v>8322</v>
      </c>
      <c r="R1464" t="s">
        <v>8342</v>
      </c>
      <c r="S1464" s="12">
        <f>((((I1464/60)/60)/24)+DATE(1970,1,1))</f>
        <v>41374.662858796299</v>
      </c>
      <c r="T1464" s="12">
        <f>((((J1464/60)/60)/24)+DATE(1970,1,1))</f>
        <v>41344.662858796299</v>
      </c>
    </row>
    <row r="1465" spans="1:20" ht="43.2" hidden="1"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E1465/D1465</f>
        <v>1.4766666666666666</v>
      </c>
      <c r="P1465" s="8">
        <f>E1465/L1465</f>
        <v>35.44</v>
      </c>
      <c r="Q1465" t="s">
        <v>8322</v>
      </c>
      <c r="R1465" t="s">
        <v>8342</v>
      </c>
      <c r="S1465" s="12">
        <f>((((I1465/60)/60)/24)+DATE(1970,1,1))</f>
        <v>41371.869652777779</v>
      </c>
      <c r="T1465" s="12">
        <f>((((J1465/60)/60)/24)+DATE(1970,1,1))</f>
        <v>41326.911319444444</v>
      </c>
    </row>
    <row r="1466" spans="1:20" hidden="1"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E1466/D1466</f>
        <v>1.6319999999999999</v>
      </c>
      <c r="P1466" s="8">
        <f>E1466/L1466</f>
        <v>34.871794871794869</v>
      </c>
      <c r="Q1466" t="s">
        <v>8322</v>
      </c>
      <c r="R1466" t="s">
        <v>8342</v>
      </c>
      <c r="S1466" s="12">
        <f>((((I1466/60)/60)/24)+DATE(1970,1,1))</f>
        <v>41321.661550925928</v>
      </c>
      <c r="T1466" s="12">
        <f>((((J1466/60)/60)/24)+DATE(1970,1,1))</f>
        <v>41291.661550925928</v>
      </c>
    </row>
    <row r="1467" spans="1:20" ht="43.2" hidden="1"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E1467/D1467</f>
        <v>4.5641449999999999</v>
      </c>
      <c r="P1467" s="8">
        <f>E1467/L1467</f>
        <v>52.622732513451197</v>
      </c>
      <c r="Q1467" t="s">
        <v>8322</v>
      </c>
      <c r="R1467" t="s">
        <v>8342</v>
      </c>
      <c r="S1467" s="12">
        <f>((((I1467/60)/60)/24)+DATE(1970,1,1))</f>
        <v>40990.125</v>
      </c>
      <c r="T1467" s="12">
        <f>((((J1467/60)/60)/24)+DATE(1970,1,1))</f>
        <v>40959.734398148146</v>
      </c>
    </row>
    <row r="1468" spans="1:20" ht="43.2" hidden="1"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E1468/D1468</f>
        <v>1.0787731249999999</v>
      </c>
      <c r="P1468" s="8">
        <f>E1468/L1468</f>
        <v>69.598266129032254</v>
      </c>
      <c r="Q1468" t="s">
        <v>8322</v>
      </c>
      <c r="R1468" t="s">
        <v>8342</v>
      </c>
      <c r="S1468" s="12">
        <f>((((I1468/60)/60)/24)+DATE(1970,1,1))</f>
        <v>42381.208333333328</v>
      </c>
      <c r="T1468" s="12">
        <f>((((J1468/60)/60)/24)+DATE(1970,1,1))</f>
        <v>42340.172060185185</v>
      </c>
    </row>
    <row r="1469" spans="1:20" ht="28.8" hidden="1"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E1469/D1469</f>
        <v>1.1508</v>
      </c>
      <c r="P1469" s="8">
        <f>E1469/L1469</f>
        <v>76.72</v>
      </c>
      <c r="Q1469" t="s">
        <v>8322</v>
      </c>
      <c r="R1469" t="s">
        <v>8342</v>
      </c>
      <c r="S1469" s="12">
        <f>((((I1469/60)/60)/24)+DATE(1970,1,1))</f>
        <v>40993.760243055556</v>
      </c>
      <c r="T1469" s="12">
        <f>((((J1469/60)/60)/24)+DATE(1970,1,1))</f>
        <v>40933.80190972222</v>
      </c>
    </row>
    <row r="1470" spans="1:20" ht="43.2" hidden="1"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E1470/D1470</f>
        <v>1.0236842105263158</v>
      </c>
      <c r="P1470" s="8">
        <f>E1470/L1470</f>
        <v>33.191126279863482</v>
      </c>
      <c r="Q1470" t="s">
        <v>8322</v>
      </c>
      <c r="R1470" t="s">
        <v>8342</v>
      </c>
      <c r="S1470" s="12">
        <f>((((I1470/60)/60)/24)+DATE(1970,1,1))</f>
        <v>40706.014456018522</v>
      </c>
      <c r="T1470" s="12">
        <f>((((J1470/60)/60)/24)+DATE(1970,1,1))</f>
        <v>40646.014456018522</v>
      </c>
    </row>
    <row r="1471" spans="1:20" ht="43.2" hidden="1"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E1471/D1471</f>
        <v>1.0842485875706214</v>
      </c>
      <c r="P1471" s="8">
        <f>E1471/L1471</f>
        <v>149.46417445482865</v>
      </c>
      <c r="Q1471" t="s">
        <v>8322</v>
      </c>
      <c r="R1471" t="s">
        <v>8342</v>
      </c>
      <c r="S1471" s="12">
        <f>((((I1471/60)/60)/24)+DATE(1970,1,1))</f>
        <v>41320.598483796297</v>
      </c>
      <c r="T1471" s="12">
        <f>((((J1471/60)/60)/24)+DATE(1970,1,1))</f>
        <v>41290.598483796297</v>
      </c>
    </row>
    <row r="1472" spans="1:20" ht="57.6" hidden="1"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E1472/D1472</f>
        <v>1.2513333333333334</v>
      </c>
      <c r="P1472" s="8">
        <f>E1472/L1472</f>
        <v>23.172839506172838</v>
      </c>
      <c r="Q1472" t="s">
        <v>8322</v>
      </c>
      <c r="R1472" t="s">
        <v>8342</v>
      </c>
      <c r="S1472" s="12">
        <f>((((I1472/60)/60)/24)+DATE(1970,1,1))</f>
        <v>41271.827118055553</v>
      </c>
      <c r="T1472" s="12">
        <f>((((J1472/60)/60)/24)+DATE(1970,1,1))</f>
        <v>41250.827118055553</v>
      </c>
    </row>
    <row r="1473" spans="1:20" ht="43.2" hidden="1"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E1473/D1473</f>
        <v>1.03840625</v>
      </c>
      <c r="P1473" s="8">
        <f>E1473/L1473</f>
        <v>96.877551020408163</v>
      </c>
      <c r="Q1473" t="s">
        <v>8322</v>
      </c>
      <c r="R1473" t="s">
        <v>8342</v>
      </c>
      <c r="S1473" s="12">
        <f>((((I1473/60)/60)/24)+DATE(1970,1,1))</f>
        <v>42103.957569444443</v>
      </c>
      <c r="T1473" s="12">
        <f>((((J1473/60)/60)/24)+DATE(1970,1,1))</f>
        <v>42073.957569444443</v>
      </c>
    </row>
    <row r="1474" spans="1:20" ht="57.6" hidden="1"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E1474/D1474</f>
        <v>1.3870400000000001</v>
      </c>
      <c r="P1474" s="8">
        <f>E1474/L1474</f>
        <v>103.20238095238095</v>
      </c>
      <c r="Q1474" t="s">
        <v>8322</v>
      </c>
      <c r="R1474" t="s">
        <v>8342</v>
      </c>
      <c r="S1474" s="12">
        <f>((((I1474/60)/60)/24)+DATE(1970,1,1))</f>
        <v>41563.542858796296</v>
      </c>
      <c r="T1474" s="12">
        <f>((((J1474/60)/60)/24)+DATE(1970,1,1))</f>
        <v>41533.542858796296</v>
      </c>
    </row>
    <row r="1475" spans="1:20" hidden="1"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E1475/D1475</f>
        <v>1.20516</v>
      </c>
      <c r="P1475" s="8">
        <f>E1475/L1475</f>
        <v>38.462553191489363</v>
      </c>
      <c r="Q1475" t="s">
        <v>8322</v>
      </c>
      <c r="R1475" t="s">
        <v>8342</v>
      </c>
      <c r="S1475" s="12">
        <f>((((I1475/60)/60)/24)+DATE(1970,1,1))</f>
        <v>40969.979618055557</v>
      </c>
      <c r="T1475" s="12">
        <f>((((J1475/60)/60)/24)+DATE(1970,1,1))</f>
        <v>40939.979618055557</v>
      </c>
    </row>
    <row r="1476" spans="1:20" ht="43.2" hidden="1"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E1476/D1476</f>
        <v>1.1226666666666667</v>
      </c>
      <c r="P1476" s="8">
        <f>E1476/L1476</f>
        <v>44.315789473684212</v>
      </c>
      <c r="Q1476" t="s">
        <v>8322</v>
      </c>
      <c r="R1476" t="s">
        <v>8342</v>
      </c>
      <c r="S1476" s="12">
        <f>((((I1476/60)/60)/24)+DATE(1970,1,1))</f>
        <v>41530.727916666663</v>
      </c>
      <c r="T1476" s="12">
        <f>((((J1476/60)/60)/24)+DATE(1970,1,1))</f>
        <v>41500.727916666663</v>
      </c>
    </row>
    <row r="1477" spans="1:20" ht="43.2" hidden="1"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E1477/D1477</f>
        <v>1.8866966666666667</v>
      </c>
      <c r="P1477" s="8">
        <f>E1477/L1477</f>
        <v>64.173356009070289</v>
      </c>
      <c r="Q1477" t="s">
        <v>8322</v>
      </c>
      <c r="R1477" t="s">
        <v>8342</v>
      </c>
      <c r="S1477" s="12">
        <f>((((I1477/60)/60)/24)+DATE(1970,1,1))</f>
        <v>41993.207638888889</v>
      </c>
      <c r="T1477" s="12">
        <f>((((J1477/60)/60)/24)+DATE(1970,1,1))</f>
        <v>41960.722951388889</v>
      </c>
    </row>
    <row r="1478" spans="1:20" ht="28.8" hidden="1"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E1478/D1478</f>
        <v>6.6155466666666669</v>
      </c>
      <c r="P1478" s="8">
        <f>E1478/L1478</f>
        <v>43.333275109170302</v>
      </c>
      <c r="Q1478" t="s">
        <v>8322</v>
      </c>
      <c r="R1478" t="s">
        <v>8342</v>
      </c>
      <c r="S1478" s="12">
        <f>((((I1478/60)/60)/24)+DATE(1970,1,1))</f>
        <v>40796.041921296295</v>
      </c>
      <c r="T1478" s="12">
        <f>((((J1478/60)/60)/24)+DATE(1970,1,1))</f>
        <v>40766.041921296295</v>
      </c>
    </row>
    <row r="1479" spans="1:20" ht="43.2" hidden="1"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E1479/D1479</f>
        <v>1.1131</v>
      </c>
      <c r="P1479" s="8">
        <f>E1479/L1479</f>
        <v>90.495934959349597</v>
      </c>
      <c r="Q1479" t="s">
        <v>8322</v>
      </c>
      <c r="R1479" t="s">
        <v>8342</v>
      </c>
      <c r="S1479" s="12">
        <f>((((I1479/60)/60)/24)+DATE(1970,1,1))</f>
        <v>40900.125</v>
      </c>
      <c r="T1479" s="12">
        <f>((((J1479/60)/60)/24)+DATE(1970,1,1))</f>
        <v>40840.615787037037</v>
      </c>
    </row>
    <row r="1480" spans="1:20" ht="43.2" hidden="1"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E1480/D1480</f>
        <v>11.8161422</v>
      </c>
      <c r="P1480" s="8">
        <f>E1480/L1480</f>
        <v>29.187190495010373</v>
      </c>
      <c r="Q1480" t="s">
        <v>8322</v>
      </c>
      <c r="R1480" t="s">
        <v>8342</v>
      </c>
      <c r="S1480" s="12">
        <f>((((I1480/60)/60)/24)+DATE(1970,1,1))</f>
        <v>41408.871678240743</v>
      </c>
      <c r="T1480" s="12">
        <f>((((J1480/60)/60)/24)+DATE(1970,1,1))</f>
        <v>41394.871678240743</v>
      </c>
    </row>
    <row r="1481" spans="1:20" ht="43.2" hidden="1"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E1481/D1481</f>
        <v>1.37375</v>
      </c>
      <c r="P1481" s="8">
        <f>E1481/L1481</f>
        <v>30.95774647887324</v>
      </c>
      <c r="Q1481" t="s">
        <v>8322</v>
      </c>
      <c r="R1481" t="s">
        <v>8342</v>
      </c>
      <c r="S1481" s="12">
        <f>((((I1481/60)/60)/24)+DATE(1970,1,1))</f>
        <v>41769.165972222225</v>
      </c>
      <c r="T1481" s="12">
        <f>((((J1481/60)/60)/24)+DATE(1970,1,1))</f>
        <v>41754.745243055557</v>
      </c>
    </row>
    <row r="1482" spans="1:20" ht="43.2" hidden="1"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E1482/D1482</f>
        <v>1.170404</v>
      </c>
      <c r="P1482" s="8">
        <f>E1482/L1482</f>
        <v>92.157795275590544</v>
      </c>
      <c r="Q1482" t="s">
        <v>8322</v>
      </c>
      <c r="R1482" t="s">
        <v>8342</v>
      </c>
      <c r="S1482" s="12">
        <f>((((I1482/60)/60)/24)+DATE(1970,1,1))</f>
        <v>41481.708333333336</v>
      </c>
      <c r="T1482" s="12">
        <f>((((J1482/60)/60)/24)+DATE(1970,1,1))</f>
        <v>41464.934016203704</v>
      </c>
    </row>
    <row r="1483" spans="1:20" ht="43.2" hidden="1"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E1483/D1483</f>
        <v>2.1000000000000001E-2</v>
      </c>
      <c r="P1483" s="8">
        <f>E1483/L1483</f>
        <v>17.5</v>
      </c>
      <c r="Q1483" t="s">
        <v>8322</v>
      </c>
      <c r="R1483" t="s">
        <v>8324</v>
      </c>
      <c r="S1483" s="12">
        <f>((((I1483/60)/60)/24)+DATE(1970,1,1))</f>
        <v>41580.922974537039</v>
      </c>
      <c r="T1483" s="12">
        <f>((((J1483/60)/60)/24)+DATE(1970,1,1))</f>
        <v>41550.922974537039</v>
      </c>
    </row>
    <row r="1484" spans="1:20" ht="43.2" hidden="1"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E1484/D1484</f>
        <v>1E-3</v>
      </c>
      <c r="P1484" s="8">
        <f>E1484/L1484</f>
        <v>5</v>
      </c>
      <c r="Q1484" t="s">
        <v>8322</v>
      </c>
      <c r="R1484" t="s">
        <v>8324</v>
      </c>
      <c r="S1484" s="12">
        <f>((((I1484/60)/60)/24)+DATE(1970,1,1))</f>
        <v>41159.32708333333</v>
      </c>
      <c r="T1484" s="12">
        <f>((((J1484/60)/60)/24)+DATE(1970,1,1))</f>
        <v>41136.85805555556</v>
      </c>
    </row>
    <row r="1485" spans="1:20" ht="43.2" hidden="1"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E1485/D1485</f>
        <v>7.1428571428571426E-3</v>
      </c>
      <c r="P1485" s="8">
        <f>E1485/L1485</f>
        <v>25</v>
      </c>
      <c r="Q1485" t="s">
        <v>8322</v>
      </c>
      <c r="R1485" t="s">
        <v>8324</v>
      </c>
      <c r="S1485" s="12">
        <f>((((I1485/60)/60)/24)+DATE(1970,1,1))</f>
        <v>42573.192997685182</v>
      </c>
      <c r="T1485" s="12">
        <f>((((J1485/60)/60)/24)+DATE(1970,1,1))</f>
        <v>42548.192997685182</v>
      </c>
    </row>
    <row r="1486" spans="1:20" hidden="1"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E1486/D1486</f>
        <v>0</v>
      </c>
      <c r="P1486" s="8" t="e">
        <f>E1486/L1486</f>
        <v>#DIV/0!</v>
      </c>
      <c r="Q1486" t="s">
        <v>8322</v>
      </c>
      <c r="R1486" t="s">
        <v>8324</v>
      </c>
      <c r="S1486" s="12">
        <f>((((I1486/60)/60)/24)+DATE(1970,1,1))</f>
        <v>41111.618750000001</v>
      </c>
      <c r="T1486" s="12">
        <f>((((J1486/60)/60)/24)+DATE(1970,1,1))</f>
        <v>41053.200960648144</v>
      </c>
    </row>
    <row r="1487" spans="1:20" ht="43.2" hidden="1"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E1487/D1487</f>
        <v>2.2388059701492536E-2</v>
      </c>
      <c r="P1487" s="8">
        <f>E1487/L1487</f>
        <v>50</v>
      </c>
      <c r="Q1487" t="s">
        <v>8322</v>
      </c>
      <c r="R1487" t="s">
        <v>8324</v>
      </c>
      <c r="S1487" s="12">
        <f>((((I1487/60)/60)/24)+DATE(1970,1,1))</f>
        <v>42175.795983796299</v>
      </c>
      <c r="T1487" s="12">
        <f>((((J1487/60)/60)/24)+DATE(1970,1,1))</f>
        <v>42130.795983796299</v>
      </c>
    </row>
    <row r="1488" spans="1:20" ht="57.6" hidden="1"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E1488/D1488</f>
        <v>2.3999999999999998E-3</v>
      </c>
      <c r="P1488" s="8">
        <f>E1488/L1488</f>
        <v>16</v>
      </c>
      <c r="Q1488" t="s">
        <v>8322</v>
      </c>
      <c r="R1488" t="s">
        <v>8324</v>
      </c>
      <c r="S1488" s="12">
        <f>((((I1488/60)/60)/24)+DATE(1970,1,1))</f>
        <v>42062.168530092589</v>
      </c>
      <c r="T1488" s="12">
        <f>((((J1488/60)/60)/24)+DATE(1970,1,1))</f>
        <v>42032.168530092589</v>
      </c>
    </row>
    <row r="1489" spans="1:20" ht="43.2" hidden="1"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E1489/D1489</f>
        <v>0</v>
      </c>
      <c r="P1489" s="8" t="e">
        <f>E1489/L1489</f>
        <v>#DIV/0!</v>
      </c>
      <c r="Q1489" t="s">
        <v>8322</v>
      </c>
      <c r="R1489" t="s">
        <v>8324</v>
      </c>
      <c r="S1489" s="12">
        <f>((((I1489/60)/60)/24)+DATE(1970,1,1))</f>
        <v>42584.917488425926</v>
      </c>
      <c r="T1489" s="12">
        <f>((((J1489/60)/60)/24)+DATE(1970,1,1))</f>
        <v>42554.917488425926</v>
      </c>
    </row>
    <row r="1490" spans="1:20" ht="43.2" hidden="1"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E1490/D1490</f>
        <v>2.4E-2</v>
      </c>
      <c r="P1490" s="8">
        <f>E1490/L1490</f>
        <v>60</v>
      </c>
      <c r="Q1490" t="s">
        <v>8322</v>
      </c>
      <c r="R1490" t="s">
        <v>8324</v>
      </c>
      <c r="S1490" s="12">
        <f>((((I1490/60)/60)/24)+DATE(1970,1,1))</f>
        <v>41644.563194444447</v>
      </c>
      <c r="T1490" s="12">
        <f>((((J1490/60)/60)/24)+DATE(1970,1,1))</f>
        <v>41614.563194444447</v>
      </c>
    </row>
    <row r="1491" spans="1:20" ht="43.2" hidden="1"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E1491/D1491</f>
        <v>0</v>
      </c>
      <c r="P1491" s="8" t="e">
        <f>E1491/L1491</f>
        <v>#DIV/0!</v>
      </c>
      <c r="Q1491" t="s">
        <v>8322</v>
      </c>
      <c r="R1491" t="s">
        <v>8324</v>
      </c>
      <c r="S1491" s="12">
        <f>((((I1491/60)/60)/24)+DATE(1970,1,1))</f>
        <v>41228.653379629628</v>
      </c>
      <c r="T1491" s="12">
        <f>((((J1491/60)/60)/24)+DATE(1970,1,1))</f>
        <v>41198.611712962964</v>
      </c>
    </row>
    <row r="1492" spans="1:20" ht="43.2" hidden="1"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E1492/D1492</f>
        <v>0.30862068965517242</v>
      </c>
      <c r="P1492" s="8">
        <f>E1492/L1492</f>
        <v>47.10526315789474</v>
      </c>
      <c r="Q1492" t="s">
        <v>8322</v>
      </c>
      <c r="R1492" t="s">
        <v>8324</v>
      </c>
      <c r="S1492" s="12">
        <f>((((I1492/60)/60)/24)+DATE(1970,1,1))</f>
        <v>41549.561041666668</v>
      </c>
      <c r="T1492" s="12">
        <f>((((J1492/60)/60)/24)+DATE(1970,1,1))</f>
        <v>41520.561041666668</v>
      </c>
    </row>
    <row r="1493" spans="1:20" ht="43.2" hidden="1"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E1493/D1493</f>
        <v>8.3333333333333329E-2</v>
      </c>
      <c r="P1493" s="8">
        <f>E1493/L1493</f>
        <v>100</v>
      </c>
      <c r="Q1493" t="s">
        <v>8322</v>
      </c>
      <c r="R1493" t="s">
        <v>8324</v>
      </c>
      <c r="S1493" s="12">
        <f>((((I1493/60)/60)/24)+DATE(1970,1,1))</f>
        <v>42050.651388888888</v>
      </c>
      <c r="T1493" s="12">
        <f>((((J1493/60)/60)/24)+DATE(1970,1,1))</f>
        <v>41991.713460648149</v>
      </c>
    </row>
    <row r="1494" spans="1:20" ht="57.6" hidden="1"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E1494/D1494</f>
        <v>7.4999999999999997E-3</v>
      </c>
      <c r="P1494" s="8">
        <f>E1494/L1494</f>
        <v>15</v>
      </c>
      <c r="Q1494" t="s">
        <v>8322</v>
      </c>
      <c r="R1494" t="s">
        <v>8324</v>
      </c>
      <c r="S1494" s="12">
        <f>((((I1494/60)/60)/24)+DATE(1970,1,1))</f>
        <v>40712.884791666671</v>
      </c>
      <c r="T1494" s="12">
        <f>((((J1494/60)/60)/24)+DATE(1970,1,1))</f>
        <v>40682.884791666671</v>
      </c>
    </row>
    <row r="1495" spans="1:20" ht="28.8" hidden="1"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E1495/D1495</f>
        <v>0</v>
      </c>
      <c r="P1495" s="8" t="e">
        <f>E1495/L1495</f>
        <v>#DIV/0!</v>
      </c>
      <c r="Q1495" t="s">
        <v>8322</v>
      </c>
      <c r="R1495" t="s">
        <v>8324</v>
      </c>
      <c r="S1495" s="12">
        <f>((((I1495/60)/60)/24)+DATE(1970,1,1))</f>
        <v>41441.866608796299</v>
      </c>
      <c r="T1495" s="12">
        <f>((((J1495/60)/60)/24)+DATE(1970,1,1))</f>
        <v>41411.866608796299</v>
      </c>
    </row>
    <row r="1496" spans="1:20" ht="43.2" hidden="1"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E1496/D1496</f>
        <v>8.8999999999999996E-2</v>
      </c>
      <c r="P1496" s="8">
        <f>E1496/L1496</f>
        <v>40.454545454545453</v>
      </c>
      <c r="Q1496" t="s">
        <v>8322</v>
      </c>
      <c r="R1496" t="s">
        <v>8324</v>
      </c>
      <c r="S1496" s="12">
        <f>((((I1496/60)/60)/24)+DATE(1970,1,1))</f>
        <v>42097.651388888888</v>
      </c>
      <c r="T1496" s="12">
        <f>((((J1496/60)/60)/24)+DATE(1970,1,1))</f>
        <v>42067.722372685181</v>
      </c>
    </row>
    <row r="1497" spans="1:20" ht="28.8" hidden="1"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E1497/D1497</f>
        <v>0</v>
      </c>
      <c r="P1497" s="8" t="e">
        <f>E1497/L1497</f>
        <v>#DIV/0!</v>
      </c>
      <c r="Q1497" t="s">
        <v>8322</v>
      </c>
      <c r="R1497" t="s">
        <v>8324</v>
      </c>
      <c r="S1497" s="12">
        <f>((((I1497/60)/60)/24)+DATE(1970,1,1))</f>
        <v>40782.789710648147</v>
      </c>
      <c r="T1497" s="12">
        <f>((((J1497/60)/60)/24)+DATE(1970,1,1))</f>
        <v>40752.789710648147</v>
      </c>
    </row>
    <row r="1498" spans="1:20" ht="43.2" hidden="1"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E1498/D1498</f>
        <v>0</v>
      </c>
      <c r="P1498" s="8" t="e">
        <f>E1498/L1498</f>
        <v>#DIV/0!</v>
      </c>
      <c r="Q1498" t="s">
        <v>8322</v>
      </c>
      <c r="R1498" t="s">
        <v>8324</v>
      </c>
      <c r="S1498" s="12">
        <f>((((I1498/60)/60)/24)+DATE(1970,1,1))</f>
        <v>41898.475219907406</v>
      </c>
      <c r="T1498" s="12">
        <f>((((J1498/60)/60)/24)+DATE(1970,1,1))</f>
        <v>41838.475219907406</v>
      </c>
    </row>
    <row r="1499" spans="1:20" ht="43.2" hidden="1"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E1499/D1499</f>
        <v>6.666666666666667E-5</v>
      </c>
      <c r="P1499" s="8">
        <f>E1499/L1499</f>
        <v>1</v>
      </c>
      <c r="Q1499" t="s">
        <v>8322</v>
      </c>
      <c r="R1499" t="s">
        <v>8324</v>
      </c>
      <c r="S1499" s="12">
        <f>((((I1499/60)/60)/24)+DATE(1970,1,1))</f>
        <v>41486.821527777778</v>
      </c>
      <c r="T1499" s="12">
        <f>((((J1499/60)/60)/24)+DATE(1970,1,1))</f>
        <v>41444.64261574074</v>
      </c>
    </row>
    <row r="1500" spans="1:20" ht="43.2" hidden="1"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E1500/D1500</f>
        <v>1.9E-2</v>
      </c>
      <c r="P1500" s="8">
        <f>E1500/L1500</f>
        <v>19</v>
      </c>
      <c r="Q1500" t="s">
        <v>8322</v>
      </c>
      <c r="R1500" t="s">
        <v>8324</v>
      </c>
      <c r="S1500" s="12">
        <f>((((I1500/60)/60)/24)+DATE(1970,1,1))</f>
        <v>41885.983541666668</v>
      </c>
      <c r="T1500" s="12">
        <f>((((J1500/60)/60)/24)+DATE(1970,1,1))</f>
        <v>41840.983541666668</v>
      </c>
    </row>
    <row r="1501" spans="1:20" ht="43.2" hidden="1"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E1501/D1501</f>
        <v>2.5000000000000001E-3</v>
      </c>
      <c r="P1501" s="8">
        <f>E1501/L1501</f>
        <v>5</v>
      </c>
      <c r="Q1501" t="s">
        <v>8322</v>
      </c>
      <c r="R1501" t="s">
        <v>8324</v>
      </c>
      <c r="S1501" s="12">
        <f>((((I1501/60)/60)/24)+DATE(1970,1,1))</f>
        <v>42587.007326388892</v>
      </c>
      <c r="T1501" s="12">
        <f>((((J1501/60)/60)/24)+DATE(1970,1,1))</f>
        <v>42527.007326388892</v>
      </c>
    </row>
    <row r="1502" spans="1:20" ht="43.2" hidden="1"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E1502/D1502</f>
        <v>0.25035714285714283</v>
      </c>
      <c r="P1502" s="8">
        <f>E1502/L1502</f>
        <v>46.733333333333334</v>
      </c>
      <c r="Q1502" t="s">
        <v>8322</v>
      </c>
      <c r="R1502" t="s">
        <v>8324</v>
      </c>
      <c r="S1502" s="12">
        <f>((((I1502/60)/60)/24)+DATE(1970,1,1))</f>
        <v>41395.904594907406</v>
      </c>
      <c r="T1502" s="12">
        <f>((((J1502/60)/60)/24)+DATE(1970,1,1))</f>
        <v>41365.904594907406</v>
      </c>
    </row>
    <row r="1503" spans="1:20" ht="28.8" hidden="1"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E1503/D1503</f>
        <v>1.6633076923076924</v>
      </c>
      <c r="P1503" s="8">
        <f>E1503/L1503</f>
        <v>97.731073446327684</v>
      </c>
      <c r="Q1503" t="s">
        <v>8338</v>
      </c>
      <c r="R1503" t="s">
        <v>8339</v>
      </c>
      <c r="S1503" s="12">
        <f>((((I1503/60)/60)/24)+DATE(1970,1,1))</f>
        <v>42193.583599537036</v>
      </c>
      <c r="T1503" s="12">
        <f>((((J1503/60)/60)/24)+DATE(1970,1,1))</f>
        <v>42163.583599537036</v>
      </c>
    </row>
    <row r="1504" spans="1:20" ht="43.2"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E1504/D1504</f>
        <v>1.0144545454545455</v>
      </c>
      <c r="P1504" s="8">
        <f>E1504/L1504</f>
        <v>67.835866261398181</v>
      </c>
      <c r="Q1504" t="s">
        <v>8338</v>
      </c>
      <c r="R1504" t="s">
        <v>8339</v>
      </c>
      <c r="S1504" s="12">
        <f>((((I1504/60)/60)/24)+DATE(1970,1,1))</f>
        <v>42454.916666666672</v>
      </c>
      <c r="T1504" s="12">
        <f>((((J1504/60)/60)/24)+DATE(1970,1,1))</f>
        <v>42426.542592592596</v>
      </c>
    </row>
    <row r="1505" spans="1:20" ht="43.2" hidden="1"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E1505/D1505</f>
        <v>1.0789146666666667</v>
      </c>
      <c r="P1505" s="8">
        <f>E1505/L1505</f>
        <v>56.98492957746479</v>
      </c>
      <c r="Q1505" t="s">
        <v>8338</v>
      </c>
      <c r="R1505" t="s">
        <v>8339</v>
      </c>
      <c r="S1505" s="12">
        <f>((((I1505/60)/60)/24)+DATE(1970,1,1))</f>
        <v>42666.347233796296</v>
      </c>
      <c r="T1505" s="12">
        <f>((((J1505/60)/60)/24)+DATE(1970,1,1))</f>
        <v>42606.347233796296</v>
      </c>
    </row>
    <row r="1506" spans="1:20" ht="43.2"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E1506/D1506</f>
        <v>2.7793846153846156</v>
      </c>
      <c r="P1506" s="8">
        <f>E1506/L1506</f>
        <v>67.159851301115239</v>
      </c>
      <c r="Q1506" t="s">
        <v>8338</v>
      </c>
      <c r="R1506" t="s">
        <v>8339</v>
      </c>
      <c r="S1506" s="12">
        <f>((((I1506/60)/60)/24)+DATE(1970,1,1))</f>
        <v>41800.356249999997</v>
      </c>
      <c r="T1506" s="12">
        <f>((((J1506/60)/60)/24)+DATE(1970,1,1))</f>
        <v>41772.657685185186</v>
      </c>
    </row>
    <row r="1507" spans="1:20" ht="57.6" hidden="1"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E1507/D1507</f>
        <v>1.0358125</v>
      </c>
      <c r="P1507" s="8">
        <f>E1507/L1507</f>
        <v>48.037681159420288</v>
      </c>
      <c r="Q1507" t="s">
        <v>8338</v>
      </c>
      <c r="R1507" t="s">
        <v>8339</v>
      </c>
      <c r="S1507" s="12">
        <f>((((I1507/60)/60)/24)+DATE(1970,1,1))</f>
        <v>42451.834027777775</v>
      </c>
      <c r="T1507" s="12">
        <f>((((J1507/60)/60)/24)+DATE(1970,1,1))</f>
        <v>42414.44332175926</v>
      </c>
    </row>
    <row r="1508" spans="1:20" ht="43.2"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E1508/D1508</f>
        <v>1.1140000000000001</v>
      </c>
      <c r="P1508" s="8">
        <f>E1508/L1508</f>
        <v>38.860465116279073</v>
      </c>
      <c r="Q1508" t="s">
        <v>8338</v>
      </c>
      <c r="R1508" t="s">
        <v>8339</v>
      </c>
      <c r="S1508" s="12">
        <f>((((I1508/60)/60)/24)+DATE(1970,1,1))</f>
        <v>41844.785925925928</v>
      </c>
      <c r="T1508" s="12">
        <f>((((J1508/60)/60)/24)+DATE(1970,1,1))</f>
        <v>41814.785925925928</v>
      </c>
    </row>
    <row r="1509" spans="1:20" ht="57.6" hidden="1"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E1509/D1509</f>
        <v>2.15</v>
      </c>
      <c r="P1509" s="8">
        <f>E1509/L1509</f>
        <v>78.181818181818187</v>
      </c>
      <c r="Q1509" t="s">
        <v>8338</v>
      </c>
      <c r="R1509" t="s">
        <v>8339</v>
      </c>
      <c r="S1509" s="12">
        <f>((((I1509/60)/60)/24)+DATE(1970,1,1))</f>
        <v>40313.340277777781</v>
      </c>
      <c r="T1509" s="12">
        <f>((((J1509/60)/60)/24)+DATE(1970,1,1))</f>
        <v>40254.450335648151</v>
      </c>
    </row>
    <row r="1510" spans="1:20" ht="43.2" hidden="1"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E1510/D1510</f>
        <v>1.1076216216216217</v>
      </c>
      <c r="P1510" s="8">
        <f>E1510/L1510</f>
        <v>97.113744075829388</v>
      </c>
      <c r="Q1510" t="s">
        <v>8338</v>
      </c>
      <c r="R1510" t="s">
        <v>8339</v>
      </c>
      <c r="S1510" s="12">
        <f>((((I1510/60)/60)/24)+DATE(1970,1,1))</f>
        <v>41817.614363425928</v>
      </c>
      <c r="T1510" s="12">
        <f>((((J1510/60)/60)/24)+DATE(1970,1,1))</f>
        <v>41786.614363425928</v>
      </c>
    </row>
    <row r="1511" spans="1:20" ht="43.2" hidden="1"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E1511/D1511</f>
        <v>1.2364125714285714</v>
      </c>
      <c r="P1511" s="8">
        <f>E1511/L1511</f>
        <v>110.39397959183674</v>
      </c>
      <c r="Q1511" t="s">
        <v>8338</v>
      </c>
      <c r="R1511" t="s">
        <v>8339</v>
      </c>
      <c r="S1511" s="12">
        <f>((((I1511/60)/60)/24)+DATE(1970,1,1))</f>
        <v>42780.957638888889</v>
      </c>
      <c r="T1511" s="12">
        <f>((((J1511/60)/60)/24)+DATE(1970,1,1))</f>
        <v>42751.533391203702</v>
      </c>
    </row>
    <row r="1512" spans="1:20" ht="43.2"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E1512/D1512</f>
        <v>1.0103500000000001</v>
      </c>
      <c r="P1512" s="8">
        <f>E1512/L1512</f>
        <v>39.91506172839506</v>
      </c>
      <c r="Q1512" t="s">
        <v>8338</v>
      </c>
      <c r="R1512" t="s">
        <v>8339</v>
      </c>
      <c r="S1512" s="12">
        <f>((((I1512/60)/60)/24)+DATE(1970,1,1))</f>
        <v>41839.385162037033</v>
      </c>
      <c r="T1512" s="12">
        <f>((((J1512/60)/60)/24)+DATE(1970,1,1))</f>
        <v>41809.385162037033</v>
      </c>
    </row>
    <row r="1513" spans="1:20" ht="57.6" hidden="1"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E1513/D1513</f>
        <v>1.1179285714285714</v>
      </c>
      <c r="P1513" s="8">
        <f>E1513/L1513</f>
        <v>75.975728155339809</v>
      </c>
      <c r="Q1513" t="s">
        <v>8338</v>
      </c>
      <c r="R1513" t="s">
        <v>8339</v>
      </c>
      <c r="S1513" s="12">
        <f>((((I1513/60)/60)/24)+DATE(1970,1,1))</f>
        <v>42326.625046296293</v>
      </c>
      <c r="T1513" s="12">
        <f>((((J1513/60)/60)/24)+DATE(1970,1,1))</f>
        <v>42296.583379629628</v>
      </c>
    </row>
    <row r="1514" spans="1:20" ht="43.2" hidden="1"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E1514/D1514</f>
        <v>5.5877142857142861</v>
      </c>
      <c r="P1514" s="8">
        <f>E1514/L1514</f>
        <v>58.379104477611939</v>
      </c>
      <c r="Q1514" t="s">
        <v>8338</v>
      </c>
      <c r="R1514" t="s">
        <v>8339</v>
      </c>
      <c r="S1514" s="12">
        <f>((((I1514/60)/60)/24)+DATE(1970,1,1))</f>
        <v>42771.684479166666</v>
      </c>
      <c r="T1514" s="12">
        <f>((((J1514/60)/60)/24)+DATE(1970,1,1))</f>
        <v>42741.684479166666</v>
      </c>
    </row>
    <row r="1515" spans="1:20" ht="43.2"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E1515/D1515</f>
        <v>1.5001875</v>
      </c>
      <c r="P1515" s="8">
        <f>E1515/L1515</f>
        <v>55.82093023255814</v>
      </c>
      <c r="Q1515" t="s">
        <v>8338</v>
      </c>
      <c r="R1515" t="s">
        <v>8339</v>
      </c>
      <c r="S1515" s="12">
        <f>((((I1515/60)/60)/24)+DATE(1970,1,1))</f>
        <v>41836.637337962966</v>
      </c>
      <c r="T1515" s="12">
        <f>((((J1515/60)/60)/24)+DATE(1970,1,1))</f>
        <v>41806.637337962966</v>
      </c>
    </row>
    <row r="1516" spans="1:20" ht="43.2" hidden="1"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E1516/D1516</f>
        <v>1.0647599999999999</v>
      </c>
      <c r="P1516" s="8">
        <f>E1516/L1516</f>
        <v>151.24431818181819</v>
      </c>
      <c r="Q1516" t="s">
        <v>8338</v>
      </c>
      <c r="R1516" t="s">
        <v>8339</v>
      </c>
      <c r="S1516" s="12">
        <f>((((I1516/60)/60)/24)+DATE(1970,1,1))</f>
        <v>42274.597685185188</v>
      </c>
      <c r="T1516" s="12">
        <f>((((J1516/60)/60)/24)+DATE(1970,1,1))</f>
        <v>42234.597685185188</v>
      </c>
    </row>
    <row r="1517" spans="1:20" ht="43.2" hidden="1"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E1517/D1517</f>
        <v>1.57189</v>
      </c>
      <c r="P1517" s="8">
        <f>E1517/L1517</f>
        <v>849.67027027027029</v>
      </c>
      <c r="Q1517" t="s">
        <v>8338</v>
      </c>
      <c r="R1517" t="s">
        <v>8339</v>
      </c>
      <c r="S1517" s="12">
        <f>((((I1517/60)/60)/24)+DATE(1970,1,1))</f>
        <v>42445.211770833332</v>
      </c>
      <c r="T1517" s="12">
        <f>((((J1517/60)/60)/24)+DATE(1970,1,1))</f>
        <v>42415.253437499996</v>
      </c>
    </row>
    <row r="1518" spans="1:20" ht="43.2" hidden="1"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E1518/D1518</f>
        <v>1.0865882352941176</v>
      </c>
      <c r="P1518" s="8">
        <f>E1518/L1518</f>
        <v>159.24137931034483</v>
      </c>
      <c r="Q1518" t="s">
        <v>8338</v>
      </c>
      <c r="R1518" t="s">
        <v>8339</v>
      </c>
      <c r="S1518" s="12">
        <f>((((I1518/60)/60)/24)+DATE(1970,1,1))</f>
        <v>42649.583333333328</v>
      </c>
      <c r="T1518" s="12">
        <f>((((J1518/60)/60)/24)+DATE(1970,1,1))</f>
        <v>42619.466342592597</v>
      </c>
    </row>
    <row r="1519" spans="1:20" ht="43.2" hidden="1"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E1519/D1519</f>
        <v>1.6197999999999999</v>
      </c>
      <c r="P1519" s="8">
        <f>E1519/L1519</f>
        <v>39.507317073170732</v>
      </c>
      <c r="Q1519" t="s">
        <v>8338</v>
      </c>
      <c r="R1519" t="s">
        <v>8339</v>
      </c>
      <c r="S1519" s="12">
        <f>((((I1519/60)/60)/24)+DATE(1970,1,1))</f>
        <v>41979.25</v>
      </c>
      <c r="T1519" s="12">
        <f>((((J1519/60)/60)/24)+DATE(1970,1,1))</f>
        <v>41948.56658564815</v>
      </c>
    </row>
    <row r="1520" spans="1:20" ht="28.8" hidden="1"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E1520/D1520</f>
        <v>2.0536666666666665</v>
      </c>
      <c r="P1520" s="8">
        <f>E1520/L1520</f>
        <v>130.52966101694915</v>
      </c>
      <c r="Q1520" t="s">
        <v>8338</v>
      </c>
      <c r="R1520" t="s">
        <v>8339</v>
      </c>
      <c r="S1520" s="12">
        <f>((((I1520/60)/60)/24)+DATE(1970,1,1))</f>
        <v>41790.8200462963</v>
      </c>
      <c r="T1520" s="12">
        <f>((((J1520/60)/60)/24)+DATE(1970,1,1))</f>
        <v>41760.8200462963</v>
      </c>
    </row>
    <row r="1521" spans="1:20" ht="43.2" hidden="1"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E1521/D1521</f>
        <v>1.033638888888889</v>
      </c>
      <c r="P1521" s="8">
        <f>E1521/L1521</f>
        <v>64.156896551724131</v>
      </c>
      <c r="Q1521" t="s">
        <v>8338</v>
      </c>
      <c r="R1521" t="s">
        <v>8339</v>
      </c>
      <c r="S1521" s="12">
        <f>((((I1521/60)/60)/24)+DATE(1970,1,1))</f>
        <v>41810.915972222225</v>
      </c>
      <c r="T1521" s="12">
        <f>((((J1521/60)/60)/24)+DATE(1970,1,1))</f>
        <v>41782.741701388892</v>
      </c>
    </row>
    <row r="1522" spans="1:20" ht="28.8" hidden="1"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E1522/D1522</f>
        <v>1.0347222222222223</v>
      </c>
      <c r="P1522" s="8">
        <f>E1522/L1522</f>
        <v>111.52694610778443</v>
      </c>
      <c r="Q1522" t="s">
        <v>8338</v>
      </c>
      <c r="R1522" t="s">
        <v>8339</v>
      </c>
      <c r="S1522" s="12">
        <f>((((I1522/60)/60)/24)+DATE(1970,1,1))</f>
        <v>41992.166666666672</v>
      </c>
      <c r="T1522" s="12">
        <f>((((J1522/60)/60)/24)+DATE(1970,1,1))</f>
        <v>41955.857789351852</v>
      </c>
    </row>
    <row r="1523" spans="1:20" ht="43.2" hidden="1"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E1523/D1523</f>
        <v>1.0681333333333334</v>
      </c>
      <c r="P1523" s="8">
        <f>E1523/L1523</f>
        <v>170.44680851063831</v>
      </c>
      <c r="Q1523" t="s">
        <v>8338</v>
      </c>
      <c r="R1523" t="s">
        <v>8339</v>
      </c>
      <c r="S1523" s="12">
        <f>((((I1523/60)/60)/24)+DATE(1970,1,1))</f>
        <v>42528.167719907404</v>
      </c>
      <c r="T1523" s="12">
        <f>((((J1523/60)/60)/24)+DATE(1970,1,1))</f>
        <v>42493.167719907404</v>
      </c>
    </row>
    <row r="1524" spans="1:20" ht="57.6" hidden="1"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E1524/D1524</f>
        <v>1.3896574712643677</v>
      </c>
      <c r="P1524" s="8">
        <f>E1524/L1524</f>
        <v>133.7391592920354</v>
      </c>
      <c r="Q1524" t="s">
        <v>8338</v>
      </c>
      <c r="R1524" t="s">
        <v>8339</v>
      </c>
      <c r="S1524" s="12">
        <f>((((I1524/60)/60)/24)+DATE(1970,1,1))</f>
        <v>41929.830312500002</v>
      </c>
      <c r="T1524" s="12">
        <f>((((J1524/60)/60)/24)+DATE(1970,1,1))</f>
        <v>41899.830312500002</v>
      </c>
    </row>
    <row r="1525" spans="1:20" ht="43.2" hidden="1"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E1525/D1525</f>
        <v>1.2484324324324325</v>
      </c>
      <c r="P1525" s="8">
        <f>E1525/L1525</f>
        <v>95.834024896265561</v>
      </c>
      <c r="Q1525" t="s">
        <v>8338</v>
      </c>
      <c r="R1525" t="s">
        <v>8339</v>
      </c>
      <c r="S1525" s="12">
        <f>((((I1525/60)/60)/24)+DATE(1970,1,1))</f>
        <v>41996</v>
      </c>
      <c r="T1525" s="12">
        <f>((((J1525/60)/60)/24)+DATE(1970,1,1))</f>
        <v>41964.751342592594</v>
      </c>
    </row>
    <row r="1526" spans="1:20" ht="43.2" hidden="1"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E1526/D1526</f>
        <v>2.0699999999999998</v>
      </c>
      <c r="P1526" s="8">
        <f>E1526/L1526</f>
        <v>221.78571428571428</v>
      </c>
      <c r="Q1526" t="s">
        <v>8338</v>
      </c>
      <c r="R1526" t="s">
        <v>8339</v>
      </c>
      <c r="S1526" s="12">
        <f>((((I1526/60)/60)/24)+DATE(1970,1,1))</f>
        <v>42786.501041666663</v>
      </c>
      <c r="T1526" s="12">
        <f>((((J1526/60)/60)/24)+DATE(1970,1,1))</f>
        <v>42756.501041666663</v>
      </c>
    </row>
    <row r="1527" spans="1:20" ht="43.2" hidden="1"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E1527/D1527</f>
        <v>1.7400576923076922</v>
      </c>
      <c r="P1527" s="8">
        <f>E1527/L1527</f>
        <v>32.315357142857138</v>
      </c>
      <c r="Q1527" t="s">
        <v>8338</v>
      </c>
      <c r="R1527" t="s">
        <v>8339</v>
      </c>
      <c r="S1527" s="12">
        <f>((((I1527/60)/60)/24)+DATE(1970,1,1))</f>
        <v>42600.702986111108</v>
      </c>
      <c r="T1527" s="12">
        <f>((((J1527/60)/60)/24)+DATE(1970,1,1))</f>
        <v>42570.702986111108</v>
      </c>
    </row>
    <row r="1528" spans="1:20" ht="43.2" hidden="1"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E1528/D1528</f>
        <v>1.2032608695652174</v>
      </c>
      <c r="P1528" s="8">
        <f>E1528/L1528</f>
        <v>98.839285714285708</v>
      </c>
      <c r="Q1528" t="s">
        <v>8338</v>
      </c>
      <c r="R1528" t="s">
        <v>8339</v>
      </c>
      <c r="S1528" s="12">
        <f>((((I1528/60)/60)/24)+DATE(1970,1,1))</f>
        <v>42388.276006944448</v>
      </c>
      <c r="T1528" s="12">
        <f>((((J1528/60)/60)/24)+DATE(1970,1,1))</f>
        <v>42339.276006944448</v>
      </c>
    </row>
    <row r="1529" spans="1:20" ht="43.2" hidden="1"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E1529/D1529</f>
        <v>1.1044428571428573</v>
      </c>
      <c r="P1529" s="8">
        <f>E1529/L1529</f>
        <v>55.222142857142863</v>
      </c>
      <c r="Q1529" t="s">
        <v>8338</v>
      </c>
      <c r="R1529" t="s">
        <v>8339</v>
      </c>
      <c r="S1529" s="12">
        <f>((((I1529/60)/60)/24)+DATE(1970,1,1))</f>
        <v>42808.558865740735</v>
      </c>
      <c r="T1529" s="12">
        <f>((((J1529/60)/60)/24)+DATE(1970,1,1))</f>
        <v>42780.600532407407</v>
      </c>
    </row>
    <row r="1530" spans="1:20" ht="28.8" hidden="1"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E1530/D1530</f>
        <v>2.8156666666666665</v>
      </c>
      <c r="P1530" s="8">
        <f>E1530/L1530</f>
        <v>52.793750000000003</v>
      </c>
      <c r="Q1530" t="s">
        <v>8338</v>
      </c>
      <c r="R1530" t="s">
        <v>8339</v>
      </c>
      <c r="S1530" s="12">
        <f>((((I1530/60)/60)/24)+DATE(1970,1,1))</f>
        <v>42767</v>
      </c>
      <c r="T1530" s="12">
        <f>((((J1530/60)/60)/24)+DATE(1970,1,1))</f>
        <v>42736.732893518521</v>
      </c>
    </row>
    <row r="1531" spans="1:20" ht="28.8" hidden="1"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E1531/D1531</f>
        <v>1.0067894736842105</v>
      </c>
      <c r="P1531" s="8">
        <f>E1531/L1531</f>
        <v>135.66666666666666</v>
      </c>
      <c r="Q1531" t="s">
        <v>8338</v>
      </c>
      <c r="R1531" t="s">
        <v>8339</v>
      </c>
      <c r="S1531" s="12">
        <f>((((I1531/60)/60)/24)+DATE(1970,1,1))</f>
        <v>42082.587037037039</v>
      </c>
      <c r="T1531" s="12">
        <f>((((J1531/60)/60)/24)+DATE(1970,1,1))</f>
        <v>42052.628703703704</v>
      </c>
    </row>
    <row r="1532" spans="1:20" ht="57.6" hidden="1"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E1532/D1532</f>
        <v>1.3482571428571428</v>
      </c>
      <c r="P1532" s="8">
        <f>E1532/L1532</f>
        <v>53.991990846681922</v>
      </c>
      <c r="Q1532" t="s">
        <v>8338</v>
      </c>
      <c r="R1532" t="s">
        <v>8339</v>
      </c>
      <c r="S1532" s="12">
        <f>((((I1532/60)/60)/24)+DATE(1970,1,1))</f>
        <v>42300.767303240747</v>
      </c>
      <c r="T1532" s="12">
        <f>((((J1532/60)/60)/24)+DATE(1970,1,1))</f>
        <v>42275.767303240747</v>
      </c>
    </row>
    <row r="1533" spans="1:20" ht="57.6" hidden="1"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E1533/D1533</f>
        <v>1.7595744680851064</v>
      </c>
      <c r="P1533" s="8">
        <f>E1533/L1533</f>
        <v>56.643835616438359</v>
      </c>
      <c r="Q1533" t="s">
        <v>8338</v>
      </c>
      <c r="R1533" t="s">
        <v>8339</v>
      </c>
      <c r="S1533" s="12">
        <f>((((I1533/60)/60)/24)+DATE(1970,1,1))</f>
        <v>41974.125</v>
      </c>
      <c r="T1533" s="12">
        <f>((((J1533/60)/60)/24)+DATE(1970,1,1))</f>
        <v>41941.802384259259</v>
      </c>
    </row>
    <row r="1534" spans="1:20" ht="43.2" hidden="1"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E1534/D1534</f>
        <v>4.8402000000000003</v>
      </c>
      <c r="P1534" s="8">
        <f>E1534/L1534</f>
        <v>82.316326530612244</v>
      </c>
      <c r="Q1534" t="s">
        <v>8338</v>
      </c>
      <c r="R1534" t="s">
        <v>8339</v>
      </c>
      <c r="S1534" s="12">
        <f>((((I1534/60)/60)/24)+DATE(1970,1,1))</f>
        <v>42415.625</v>
      </c>
      <c r="T1534" s="12">
        <f>((((J1534/60)/60)/24)+DATE(1970,1,1))</f>
        <v>42391.475289351853</v>
      </c>
    </row>
    <row r="1535" spans="1:20" ht="43.2" hidden="1"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E1535/D1535</f>
        <v>1.4514</v>
      </c>
      <c r="P1535" s="8">
        <f>E1535/L1535</f>
        <v>88.26081081081081</v>
      </c>
      <c r="Q1535" t="s">
        <v>8338</v>
      </c>
      <c r="R1535" t="s">
        <v>8339</v>
      </c>
      <c r="S1535" s="12">
        <f>((((I1535/60)/60)/24)+DATE(1970,1,1))</f>
        <v>42492.165972222225</v>
      </c>
      <c r="T1535" s="12">
        <f>((((J1535/60)/60)/24)+DATE(1970,1,1))</f>
        <v>42443.00204861111</v>
      </c>
    </row>
    <row r="1536" spans="1:20" ht="43.2" hidden="1"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E1536/D1536</f>
        <v>4.1773333333333333</v>
      </c>
      <c r="P1536" s="8">
        <f>E1536/L1536</f>
        <v>84.905149051490511</v>
      </c>
      <c r="Q1536" t="s">
        <v>8338</v>
      </c>
      <c r="R1536" t="s">
        <v>8339</v>
      </c>
      <c r="S1536" s="12">
        <f>((((I1536/60)/60)/24)+DATE(1970,1,1))</f>
        <v>42251.67432870371</v>
      </c>
      <c r="T1536" s="12">
        <f>((((J1536/60)/60)/24)+DATE(1970,1,1))</f>
        <v>42221.67432870371</v>
      </c>
    </row>
    <row r="1537" spans="1:20" ht="43.2" hidden="1"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E1537/D1537</f>
        <v>1.3242499999999999</v>
      </c>
      <c r="P1537" s="8">
        <f>E1537/L1537</f>
        <v>48.154545454545456</v>
      </c>
      <c r="Q1537" t="s">
        <v>8338</v>
      </c>
      <c r="R1537" t="s">
        <v>8339</v>
      </c>
      <c r="S1537" s="12">
        <f>((((I1537/60)/60)/24)+DATE(1970,1,1))</f>
        <v>42513.916666666672</v>
      </c>
      <c r="T1537" s="12">
        <f>((((J1537/60)/60)/24)+DATE(1970,1,1))</f>
        <v>42484.829062500001</v>
      </c>
    </row>
    <row r="1538" spans="1:20" ht="57.6" hidden="1"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E1538/D1538</f>
        <v>2.5030841666666666</v>
      </c>
      <c r="P1538" s="8">
        <f>E1538/L1538</f>
        <v>66.015406593406595</v>
      </c>
      <c r="Q1538" t="s">
        <v>8338</v>
      </c>
      <c r="R1538" t="s">
        <v>8339</v>
      </c>
      <c r="S1538" s="12">
        <f>((((I1538/60)/60)/24)+DATE(1970,1,1))</f>
        <v>42243.802199074074</v>
      </c>
      <c r="T1538" s="12">
        <f>((((J1538/60)/60)/24)+DATE(1970,1,1))</f>
        <v>42213.802199074074</v>
      </c>
    </row>
    <row r="1539" spans="1:20" ht="43.2" hidden="1"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E1539/D1539</f>
        <v>1.7989999999999999</v>
      </c>
      <c r="P1539" s="8">
        <f>E1539/L1539</f>
        <v>96.375</v>
      </c>
      <c r="Q1539" t="s">
        <v>8338</v>
      </c>
      <c r="R1539" t="s">
        <v>8339</v>
      </c>
      <c r="S1539" s="12">
        <f>((((I1539/60)/60)/24)+DATE(1970,1,1))</f>
        <v>42588.75</v>
      </c>
      <c r="T1539" s="12">
        <f>((((J1539/60)/60)/24)+DATE(1970,1,1))</f>
        <v>42552.315127314811</v>
      </c>
    </row>
    <row r="1540" spans="1:20" ht="43.2" hidden="1"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E1540/D1540</f>
        <v>1.0262857142857142</v>
      </c>
      <c r="P1540" s="8">
        <f>E1540/L1540</f>
        <v>156.17391304347825</v>
      </c>
      <c r="Q1540" t="s">
        <v>8338</v>
      </c>
      <c r="R1540" t="s">
        <v>8339</v>
      </c>
      <c r="S1540" s="12">
        <f>((((I1540/60)/60)/24)+DATE(1970,1,1))</f>
        <v>42026.782060185185</v>
      </c>
      <c r="T1540" s="12">
        <f>((((J1540/60)/60)/24)+DATE(1970,1,1))</f>
        <v>41981.782060185185</v>
      </c>
    </row>
    <row r="1541" spans="1:20" ht="43.2" hidden="1"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E1541/D1541</f>
        <v>1.359861</v>
      </c>
      <c r="P1541" s="8">
        <f>E1541/L1541</f>
        <v>95.764859154929582</v>
      </c>
      <c r="Q1541" t="s">
        <v>8338</v>
      </c>
      <c r="R1541" t="s">
        <v>8339</v>
      </c>
      <c r="S1541" s="12">
        <f>((((I1541/60)/60)/24)+DATE(1970,1,1))</f>
        <v>42738.919201388882</v>
      </c>
      <c r="T1541" s="12">
        <f>((((J1541/60)/60)/24)+DATE(1970,1,1))</f>
        <v>42705.919201388882</v>
      </c>
    </row>
    <row r="1542" spans="1:20" ht="43.2" hidden="1"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E1542/D1542</f>
        <v>1.1786666666666668</v>
      </c>
      <c r="P1542" s="8">
        <f>E1542/L1542</f>
        <v>180.40816326530611</v>
      </c>
      <c r="Q1542" t="s">
        <v>8338</v>
      </c>
      <c r="R1542" t="s">
        <v>8339</v>
      </c>
      <c r="S1542" s="12">
        <f>((((I1542/60)/60)/24)+DATE(1970,1,1))</f>
        <v>41969.052083333328</v>
      </c>
      <c r="T1542" s="12">
        <f>((((J1542/60)/60)/24)+DATE(1970,1,1))</f>
        <v>41939.00712962963</v>
      </c>
    </row>
    <row r="1543" spans="1:20" ht="43.2" hidden="1"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E1543/D1543</f>
        <v>3.3333333333333332E-4</v>
      </c>
      <c r="P1543" s="8">
        <f>E1543/L1543</f>
        <v>3</v>
      </c>
      <c r="Q1543" t="s">
        <v>8338</v>
      </c>
      <c r="R1543" t="s">
        <v>8343</v>
      </c>
      <c r="S1543" s="12">
        <f>((((I1543/60)/60)/24)+DATE(1970,1,1))</f>
        <v>42004.712245370371</v>
      </c>
      <c r="T1543" s="12">
        <f>((((J1543/60)/60)/24)+DATE(1970,1,1))</f>
        <v>41974.712245370371</v>
      </c>
    </row>
    <row r="1544" spans="1:20" ht="43.2" hidden="1"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E1544/D1544</f>
        <v>0.04</v>
      </c>
      <c r="P1544" s="8">
        <f>E1544/L1544</f>
        <v>20</v>
      </c>
      <c r="Q1544" t="s">
        <v>8338</v>
      </c>
      <c r="R1544" t="s">
        <v>8343</v>
      </c>
      <c r="S1544" s="12">
        <f>((((I1544/60)/60)/24)+DATE(1970,1,1))</f>
        <v>42185.996527777781</v>
      </c>
      <c r="T1544" s="12">
        <f>((((J1544/60)/60)/24)+DATE(1970,1,1))</f>
        <v>42170.996527777781</v>
      </c>
    </row>
    <row r="1545" spans="1:20" ht="43.2" hidden="1"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E1545/D1545</f>
        <v>4.4444444444444444E-3</v>
      </c>
      <c r="P1545" s="8">
        <f>E1545/L1545</f>
        <v>10</v>
      </c>
      <c r="Q1545" t="s">
        <v>8338</v>
      </c>
      <c r="R1545" t="s">
        <v>8343</v>
      </c>
      <c r="S1545" s="12">
        <f>((((I1545/60)/60)/24)+DATE(1970,1,1))</f>
        <v>41965.551319444443</v>
      </c>
      <c r="T1545" s="12">
        <f>((((J1545/60)/60)/24)+DATE(1970,1,1))</f>
        <v>41935.509652777779</v>
      </c>
    </row>
    <row r="1546" spans="1:20" ht="43.2" hidden="1"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E1546/D1546</f>
        <v>0</v>
      </c>
      <c r="P1546" s="8" t="e">
        <f>E1546/L1546</f>
        <v>#DIV/0!</v>
      </c>
      <c r="Q1546" t="s">
        <v>8338</v>
      </c>
      <c r="R1546" t="s">
        <v>8343</v>
      </c>
      <c r="S1546" s="12">
        <f>((((I1546/60)/60)/24)+DATE(1970,1,1))</f>
        <v>42095.012499999997</v>
      </c>
      <c r="T1546" s="12">
        <f>((((J1546/60)/60)/24)+DATE(1970,1,1))</f>
        <v>42053.051203703704</v>
      </c>
    </row>
    <row r="1547" spans="1:20" ht="43.2" hidden="1"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E1547/D1547</f>
        <v>3.3333333333333332E-4</v>
      </c>
      <c r="P1547" s="8">
        <f>E1547/L1547</f>
        <v>1</v>
      </c>
      <c r="Q1547" t="s">
        <v>8338</v>
      </c>
      <c r="R1547" t="s">
        <v>8343</v>
      </c>
      <c r="S1547" s="12">
        <f>((((I1547/60)/60)/24)+DATE(1970,1,1))</f>
        <v>42065.886111111111</v>
      </c>
      <c r="T1547" s="12">
        <f>((((J1547/60)/60)/24)+DATE(1970,1,1))</f>
        <v>42031.884652777779</v>
      </c>
    </row>
    <row r="1548" spans="1:20" ht="43.2"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E1548/D1548</f>
        <v>0.28899999999999998</v>
      </c>
      <c r="P1548" s="8">
        <f>E1548/L1548</f>
        <v>26.272727272727273</v>
      </c>
      <c r="Q1548" t="s">
        <v>8338</v>
      </c>
      <c r="R1548" t="s">
        <v>8343</v>
      </c>
      <c r="S1548" s="12">
        <f>((((I1548/60)/60)/24)+DATE(1970,1,1))</f>
        <v>41899.212951388887</v>
      </c>
      <c r="T1548" s="12">
        <f>((((J1548/60)/60)/24)+DATE(1970,1,1))</f>
        <v>41839.212951388887</v>
      </c>
    </row>
    <row r="1549" spans="1:20" ht="43.2" hidden="1"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E1549/D1549</f>
        <v>0</v>
      </c>
      <c r="P1549" s="8" t="e">
        <f>E1549/L1549</f>
        <v>#DIV/0!</v>
      </c>
      <c r="Q1549" t="s">
        <v>8338</v>
      </c>
      <c r="R1549" t="s">
        <v>8343</v>
      </c>
      <c r="S1549" s="12">
        <f>((((I1549/60)/60)/24)+DATE(1970,1,1))</f>
        <v>42789.426875000005</v>
      </c>
      <c r="T1549" s="12">
        <f>((((J1549/60)/60)/24)+DATE(1970,1,1))</f>
        <v>42782.426875000005</v>
      </c>
    </row>
    <row r="1550" spans="1:20" ht="28.8" hidden="1"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E1550/D1550</f>
        <v>8.5714285714285715E-2</v>
      </c>
      <c r="P1550" s="8">
        <f>E1550/L1550</f>
        <v>60</v>
      </c>
      <c r="Q1550" t="s">
        <v>8338</v>
      </c>
      <c r="R1550" t="s">
        <v>8343</v>
      </c>
      <c r="S1550" s="12">
        <f>((((I1550/60)/60)/24)+DATE(1970,1,1))</f>
        <v>42316.923842592587</v>
      </c>
      <c r="T1550" s="12">
        <f>((((J1550/60)/60)/24)+DATE(1970,1,1))</f>
        <v>42286.88217592593</v>
      </c>
    </row>
    <row r="1551" spans="1:20" ht="43.2" hidden="1"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E1551/D1551</f>
        <v>0.34</v>
      </c>
      <c r="P1551" s="8">
        <f>E1551/L1551</f>
        <v>28.333333333333332</v>
      </c>
      <c r="Q1551" t="s">
        <v>8338</v>
      </c>
      <c r="R1551" t="s">
        <v>8343</v>
      </c>
      <c r="S1551" s="12">
        <f>((((I1551/60)/60)/24)+DATE(1970,1,1))</f>
        <v>42311.177766203706</v>
      </c>
      <c r="T1551" s="12">
        <f>((((J1551/60)/60)/24)+DATE(1970,1,1))</f>
        <v>42281.136099537034</v>
      </c>
    </row>
    <row r="1552" spans="1:20" ht="57.6"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E1552/D1552</f>
        <v>0.13466666666666666</v>
      </c>
      <c r="P1552" s="8">
        <f>E1552/L1552</f>
        <v>14.428571428571429</v>
      </c>
      <c r="Q1552" t="s">
        <v>8338</v>
      </c>
      <c r="R1552" t="s">
        <v>8343</v>
      </c>
      <c r="S1552" s="12">
        <f>((((I1552/60)/60)/24)+DATE(1970,1,1))</f>
        <v>42502.449467592596</v>
      </c>
      <c r="T1552" s="12">
        <f>((((J1552/60)/60)/24)+DATE(1970,1,1))</f>
        <v>42472.449467592596</v>
      </c>
    </row>
    <row r="1553" spans="1:20" ht="43.2" hidden="1"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E1553/D1553</f>
        <v>0</v>
      </c>
      <c r="P1553" s="8" t="e">
        <f>E1553/L1553</f>
        <v>#DIV/0!</v>
      </c>
      <c r="Q1553" t="s">
        <v>8338</v>
      </c>
      <c r="R1553" t="s">
        <v>8343</v>
      </c>
      <c r="S1553" s="12">
        <f>((((I1553/60)/60)/24)+DATE(1970,1,1))</f>
        <v>42151.824525462958</v>
      </c>
      <c r="T1553" s="12">
        <f>((((J1553/60)/60)/24)+DATE(1970,1,1))</f>
        <v>42121.824525462958</v>
      </c>
    </row>
    <row r="1554" spans="1:20" ht="43.2" hidden="1"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E1554/D1554</f>
        <v>0.49186046511627907</v>
      </c>
      <c r="P1554" s="8">
        <f>E1554/L1554</f>
        <v>132.1875</v>
      </c>
      <c r="Q1554" t="s">
        <v>8338</v>
      </c>
      <c r="R1554" t="s">
        <v>8343</v>
      </c>
      <c r="S1554" s="12">
        <f>((((I1554/60)/60)/24)+DATE(1970,1,1))</f>
        <v>41913.165972222225</v>
      </c>
      <c r="T1554" s="12">
        <f>((((J1554/60)/60)/24)+DATE(1970,1,1))</f>
        <v>41892.688750000001</v>
      </c>
    </row>
    <row r="1555" spans="1:20" ht="43.2" hidden="1"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E1555/D1555</f>
        <v>0</v>
      </c>
      <c r="P1555" s="8" t="e">
        <f>E1555/L1555</f>
        <v>#DIV/0!</v>
      </c>
      <c r="Q1555" t="s">
        <v>8338</v>
      </c>
      <c r="R1555" t="s">
        <v>8343</v>
      </c>
      <c r="S1555" s="12">
        <f>((((I1555/60)/60)/24)+DATE(1970,1,1))</f>
        <v>42249.282951388886</v>
      </c>
      <c r="T1555" s="12">
        <f>((((J1555/60)/60)/24)+DATE(1970,1,1))</f>
        <v>42219.282951388886</v>
      </c>
    </row>
    <row r="1556" spans="1:20" ht="57.6" hidden="1"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E1556/D1556</f>
        <v>0</v>
      </c>
      <c r="P1556" s="8" t="e">
        <f>E1556/L1556</f>
        <v>#DIV/0!</v>
      </c>
      <c r="Q1556" t="s">
        <v>8338</v>
      </c>
      <c r="R1556" t="s">
        <v>8343</v>
      </c>
      <c r="S1556" s="12">
        <f>((((I1556/60)/60)/24)+DATE(1970,1,1))</f>
        <v>42218.252199074079</v>
      </c>
      <c r="T1556" s="12">
        <f>((((J1556/60)/60)/24)+DATE(1970,1,1))</f>
        <v>42188.252199074079</v>
      </c>
    </row>
    <row r="1557" spans="1:20" ht="43.2" hidden="1"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E1557/D1557</f>
        <v>0</v>
      </c>
      <c r="P1557" s="8" t="e">
        <f>E1557/L1557</f>
        <v>#DIV/0!</v>
      </c>
      <c r="Q1557" t="s">
        <v>8338</v>
      </c>
      <c r="R1557" t="s">
        <v>8343</v>
      </c>
      <c r="S1557" s="12">
        <f>((((I1557/60)/60)/24)+DATE(1970,1,1))</f>
        <v>42264.708333333328</v>
      </c>
      <c r="T1557" s="12">
        <f>((((J1557/60)/60)/24)+DATE(1970,1,1))</f>
        <v>42241.613796296297</v>
      </c>
    </row>
    <row r="1558" spans="1:20" ht="43.2" hidden="1"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E1558/D1558</f>
        <v>0.45133333333333331</v>
      </c>
      <c r="P1558" s="8">
        <f>E1558/L1558</f>
        <v>56.416666666666664</v>
      </c>
      <c r="Q1558" t="s">
        <v>8338</v>
      </c>
      <c r="R1558" t="s">
        <v>8343</v>
      </c>
      <c r="S1558" s="12">
        <f>((((I1558/60)/60)/24)+DATE(1970,1,1))</f>
        <v>42555.153055555551</v>
      </c>
      <c r="T1558" s="12">
        <f>((((J1558/60)/60)/24)+DATE(1970,1,1))</f>
        <v>42525.153055555551</v>
      </c>
    </row>
    <row r="1559" spans="1:20" ht="43.2" hidden="1"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E1559/D1559</f>
        <v>0.04</v>
      </c>
      <c r="P1559" s="8">
        <f>E1559/L1559</f>
        <v>100</v>
      </c>
      <c r="Q1559" t="s">
        <v>8338</v>
      </c>
      <c r="R1559" t="s">
        <v>8343</v>
      </c>
      <c r="S1559" s="12">
        <f>((((I1559/60)/60)/24)+DATE(1970,1,1))</f>
        <v>41902.65315972222</v>
      </c>
      <c r="T1559" s="12">
        <f>((((J1559/60)/60)/24)+DATE(1970,1,1))</f>
        <v>41871.65315972222</v>
      </c>
    </row>
    <row r="1560" spans="1:20" ht="43.2"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E1560/D1560</f>
        <v>4.6666666666666669E-2</v>
      </c>
      <c r="P1560" s="8">
        <f>E1560/L1560</f>
        <v>11.666666666666666</v>
      </c>
      <c r="Q1560" t="s">
        <v>8338</v>
      </c>
      <c r="R1560" t="s">
        <v>8343</v>
      </c>
      <c r="S1560" s="12">
        <f>((((I1560/60)/60)/24)+DATE(1970,1,1))</f>
        <v>42244.508333333331</v>
      </c>
      <c r="T1560" s="12">
        <f>((((J1560/60)/60)/24)+DATE(1970,1,1))</f>
        <v>42185.397673611107</v>
      </c>
    </row>
    <row r="1561" spans="1:20" ht="28.8" hidden="1"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E1561/D1561</f>
        <v>3.3333333333333335E-3</v>
      </c>
      <c r="P1561" s="8">
        <f>E1561/L1561</f>
        <v>50</v>
      </c>
      <c r="Q1561" t="s">
        <v>8338</v>
      </c>
      <c r="R1561" t="s">
        <v>8343</v>
      </c>
      <c r="S1561" s="12">
        <f>((((I1561/60)/60)/24)+DATE(1970,1,1))</f>
        <v>42123.05322916666</v>
      </c>
      <c r="T1561" s="12">
        <f>((((J1561/60)/60)/24)+DATE(1970,1,1))</f>
        <v>42108.05322916666</v>
      </c>
    </row>
    <row r="1562" spans="1:20" ht="43.2" hidden="1"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E1562/D1562</f>
        <v>3.7600000000000001E-2</v>
      </c>
      <c r="P1562" s="8">
        <f>E1562/L1562</f>
        <v>23.5</v>
      </c>
      <c r="Q1562" t="s">
        <v>8338</v>
      </c>
      <c r="R1562" t="s">
        <v>8343</v>
      </c>
      <c r="S1562" s="12">
        <f>((((I1562/60)/60)/24)+DATE(1970,1,1))</f>
        <v>41956.062418981484</v>
      </c>
      <c r="T1562" s="12">
        <f>((((J1562/60)/60)/24)+DATE(1970,1,1))</f>
        <v>41936.020752314813</v>
      </c>
    </row>
    <row r="1563" spans="1:20" ht="43.2" hidden="1"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E1563/D1563</f>
        <v>6.7000000000000002E-3</v>
      </c>
      <c r="P1563" s="8">
        <f>E1563/L1563</f>
        <v>67</v>
      </c>
      <c r="Q1563" t="s">
        <v>8322</v>
      </c>
      <c r="R1563" t="s">
        <v>8344</v>
      </c>
      <c r="S1563" s="12">
        <f>((((I1563/60)/60)/24)+DATE(1970,1,1))</f>
        <v>41585.083368055559</v>
      </c>
      <c r="T1563" s="12">
        <f>((((J1563/60)/60)/24)+DATE(1970,1,1))</f>
        <v>41555.041701388887</v>
      </c>
    </row>
    <row r="1564" spans="1:20" ht="57.6" hidden="1"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E1564/D1564</f>
        <v>0</v>
      </c>
      <c r="P1564" s="8" t="e">
        <f>E1564/L1564</f>
        <v>#DIV/0!</v>
      </c>
      <c r="Q1564" t="s">
        <v>8322</v>
      </c>
      <c r="R1564" t="s">
        <v>8344</v>
      </c>
      <c r="S1564" s="12">
        <f>((((I1564/60)/60)/24)+DATE(1970,1,1))</f>
        <v>40149.034722222219</v>
      </c>
      <c r="T1564" s="12">
        <f>((((J1564/60)/60)/24)+DATE(1970,1,1))</f>
        <v>40079.566157407404</v>
      </c>
    </row>
    <row r="1565" spans="1:20" ht="43.2"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E1565/D1565</f>
        <v>1.4166666666666666E-2</v>
      </c>
      <c r="P1565" s="8">
        <f>E1565/L1565</f>
        <v>42.5</v>
      </c>
      <c r="Q1565" t="s">
        <v>8322</v>
      </c>
      <c r="R1565" t="s">
        <v>8344</v>
      </c>
      <c r="S1565" s="12">
        <f>((((I1565/60)/60)/24)+DATE(1970,1,1))</f>
        <v>41712.700821759259</v>
      </c>
      <c r="T1565" s="12">
        <f>((((J1565/60)/60)/24)+DATE(1970,1,1))</f>
        <v>41652.742488425924</v>
      </c>
    </row>
    <row r="1566" spans="1:20" ht="43.2" hidden="1"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E1566/D1566</f>
        <v>1E-3</v>
      </c>
      <c r="P1566" s="8">
        <f>E1566/L1566</f>
        <v>10</v>
      </c>
      <c r="Q1566" t="s">
        <v>8322</v>
      </c>
      <c r="R1566" t="s">
        <v>8344</v>
      </c>
      <c r="S1566" s="12">
        <f>((((I1566/60)/60)/24)+DATE(1970,1,1))</f>
        <v>42152.836805555555</v>
      </c>
      <c r="T1566" s="12">
        <f>((((J1566/60)/60)/24)+DATE(1970,1,1))</f>
        <v>42121.367002314815</v>
      </c>
    </row>
    <row r="1567" spans="1:20" ht="43.2" hidden="1"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E1567/D1567</f>
        <v>2.5000000000000001E-2</v>
      </c>
      <c r="P1567" s="8">
        <f>E1567/L1567</f>
        <v>100</v>
      </c>
      <c r="Q1567" t="s">
        <v>8322</v>
      </c>
      <c r="R1567" t="s">
        <v>8344</v>
      </c>
      <c r="S1567" s="12">
        <f>((((I1567/60)/60)/24)+DATE(1970,1,1))</f>
        <v>40702.729872685188</v>
      </c>
      <c r="T1567" s="12">
        <f>((((J1567/60)/60)/24)+DATE(1970,1,1))</f>
        <v>40672.729872685188</v>
      </c>
    </row>
    <row r="1568" spans="1:20" ht="43.2" hidden="1"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E1568/D1568</f>
        <v>0.21249999999999999</v>
      </c>
      <c r="P1568" s="8">
        <f>E1568/L1568</f>
        <v>108.05084745762711</v>
      </c>
      <c r="Q1568" t="s">
        <v>8322</v>
      </c>
      <c r="R1568" t="s">
        <v>8344</v>
      </c>
      <c r="S1568" s="12">
        <f>((((I1568/60)/60)/24)+DATE(1970,1,1))</f>
        <v>42578.916666666672</v>
      </c>
      <c r="T1568" s="12">
        <f>((((J1568/60)/60)/24)+DATE(1970,1,1))</f>
        <v>42549.916712962964</v>
      </c>
    </row>
    <row r="1569" spans="1:20" ht="43.2" hidden="1"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E1569/D1569</f>
        <v>4.1176470588235294E-2</v>
      </c>
      <c r="P1569" s="8">
        <f>E1569/L1569</f>
        <v>26.923076923076923</v>
      </c>
      <c r="Q1569" t="s">
        <v>8322</v>
      </c>
      <c r="R1569" t="s">
        <v>8344</v>
      </c>
      <c r="S1569" s="12">
        <f>((((I1569/60)/60)/24)+DATE(1970,1,1))</f>
        <v>41687</v>
      </c>
      <c r="T1569" s="12">
        <f>((((J1569/60)/60)/24)+DATE(1970,1,1))</f>
        <v>41671.936863425923</v>
      </c>
    </row>
    <row r="1570" spans="1:20" ht="43.2" hidden="1"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E1570/D1570</f>
        <v>0.13639999999999999</v>
      </c>
      <c r="P1570" s="8">
        <f>E1570/L1570</f>
        <v>155</v>
      </c>
      <c r="Q1570" t="s">
        <v>8322</v>
      </c>
      <c r="R1570" t="s">
        <v>8344</v>
      </c>
      <c r="S1570" s="12">
        <f>((((I1570/60)/60)/24)+DATE(1970,1,1))</f>
        <v>41997.062326388885</v>
      </c>
      <c r="T1570" s="12">
        <f>((((J1570/60)/60)/24)+DATE(1970,1,1))</f>
        <v>41962.062326388885</v>
      </c>
    </row>
    <row r="1571" spans="1:20" hidden="1"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E1571/D1571</f>
        <v>0</v>
      </c>
      <c r="P1571" s="8" t="e">
        <f>E1571/L1571</f>
        <v>#DIV/0!</v>
      </c>
      <c r="Q1571" t="s">
        <v>8322</v>
      </c>
      <c r="R1571" t="s">
        <v>8344</v>
      </c>
      <c r="S1571" s="12">
        <f>((((I1571/60)/60)/24)+DATE(1970,1,1))</f>
        <v>41419.679560185185</v>
      </c>
      <c r="T1571" s="12">
        <f>((((J1571/60)/60)/24)+DATE(1970,1,1))</f>
        <v>41389.679560185185</v>
      </c>
    </row>
    <row r="1572" spans="1:20" ht="28.8" hidden="1"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E1572/D1572</f>
        <v>0.41399999999999998</v>
      </c>
      <c r="P1572" s="8">
        <f>E1572/L1572</f>
        <v>47.769230769230766</v>
      </c>
      <c r="Q1572" t="s">
        <v>8322</v>
      </c>
      <c r="R1572" t="s">
        <v>8344</v>
      </c>
      <c r="S1572" s="12">
        <f>((((I1572/60)/60)/24)+DATE(1970,1,1))</f>
        <v>42468.771782407406</v>
      </c>
      <c r="T1572" s="12">
        <f>((((J1572/60)/60)/24)+DATE(1970,1,1))</f>
        <v>42438.813449074078</v>
      </c>
    </row>
    <row r="1573" spans="1:20" ht="57.6"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E1573/D1573</f>
        <v>6.6115702479338841E-3</v>
      </c>
      <c r="P1573" s="8">
        <f>E1573/L1573</f>
        <v>20</v>
      </c>
      <c r="Q1573" t="s">
        <v>8322</v>
      </c>
      <c r="R1573" t="s">
        <v>8344</v>
      </c>
      <c r="S1573" s="12">
        <f>((((I1573/60)/60)/24)+DATE(1970,1,1))</f>
        <v>42174.769479166673</v>
      </c>
      <c r="T1573" s="12">
        <f>((((J1573/60)/60)/24)+DATE(1970,1,1))</f>
        <v>42144.769479166673</v>
      </c>
    </row>
    <row r="1574" spans="1:20" ht="43.2"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E1574/D1574</f>
        <v>0.05</v>
      </c>
      <c r="P1574" s="8">
        <f>E1574/L1574</f>
        <v>41.666666666666664</v>
      </c>
      <c r="Q1574" t="s">
        <v>8322</v>
      </c>
      <c r="R1574" t="s">
        <v>8344</v>
      </c>
      <c r="S1574" s="12">
        <f>((((I1574/60)/60)/24)+DATE(1970,1,1))</f>
        <v>42428.999305555553</v>
      </c>
      <c r="T1574" s="12">
        <f>((((J1574/60)/60)/24)+DATE(1970,1,1))</f>
        <v>42404.033090277779</v>
      </c>
    </row>
    <row r="1575" spans="1:20" ht="43.2" hidden="1"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E1575/D1575</f>
        <v>2.4777777777777777E-2</v>
      </c>
      <c r="P1575" s="8">
        <f>E1575/L1575</f>
        <v>74.333333333333329</v>
      </c>
      <c r="Q1575" t="s">
        <v>8322</v>
      </c>
      <c r="R1575" t="s">
        <v>8344</v>
      </c>
      <c r="S1575" s="12">
        <f>((((I1575/60)/60)/24)+DATE(1970,1,1))</f>
        <v>42826.165972222225</v>
      </c>
      <c r="T1575" s="12">
        <f>((((J1575/60)/60)/24)+DATE(1970,1,1))</f>
        <v>42786.000023148154</v>
      </c>
    </row>
    <row r="1576" spans="1:20" ht="43.2" hidden="1"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E1576/D1576</f>
        <v>5.0599999999999999E-2</v>
      </c>
      <c r="P1576" s="8">
        <f>E1576/L1576</f>
        <v>84.333333333333329</v>
      </c>
      <c r="Q1576" t="s">
        <v>8322</v>
      </c>
      <c r="R1576" t="s">
        <v>8344</v>
      </c>
      <c r="S1576" s="12">
        <f>((((I1576/60)/60)/24)+DATE(1970,1,1))</f>
        <v>42052.927418981482</v>
      </c>
      <c r="T1576" s="12">
        <f>((((J1576/60)/60)/24)+DATE(1970,1,1))</f>
        <v>42017.927418981482</v>
      </c>
    </row>
    <row r="1577" spans="1:20" ht="43.2" hidden="1"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E1577/D1577</f>
        <v>0.2291</v>
      </c>
      <c r="P1577" s="8">
        <f>E1577/L1577</f>
        <v>65.457142857142856</v>
      </c>
      <c r="Q1577" t="s">
        <v>8322</v>
      </c>
      <c r="R1577" t="s">
        <v>8344</v>
      </c>
      <c r="S1577" s="12">
        <f>((((I1577/60)/60)/24)+DATE(1970,1,1))</f>
        <v>41829.524259259262</v>
      </c>
      <c r="T1577" s="12">
        <f>((((J1577/60)/60)/24)+DATE(1970,1,1))</f>
        <v>41799.524259259262</v>
      </c>
    </row>
    <row r="1578" spans="1:20" ht="28.8" hidden="1"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E1578/D1578</f>
        <v>0.13</v>
      </c>
      <c r="P1578" s="8">
        <f>E1578/L1578</f>
        <v>65</v>
      </c>
      <c r="Q1578" t="s">
        <v>8322</v>
      </c>
      <c r="R1578" t="s">
        <v>8344</v>
      </c>
      <c r="S1578" s="12">
        <f>((((I1578/60)/60)/24)+DATE(1970,1,1))</f>
        <v>42185.879259259258</v>
      </c>
      <c r="T1578" s="12">
        <f>((((J1578/60)/60)/24)+DATE(1970,1,1))</f>
        <v>42140.879259259258</v>
      </c>
    </row>
    <row r="1579" spans="1:20" ht="43.2" hidden="1"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E1579/D1579</f>
        <v>5.4999999999999997E-3</v>
      </c>
      <c r="P1579" s="8">
        <f>E1579/L1579</f>
        <v>27.5</v>
      </c>
      <c r="Q1579" t="s">
        <v>8322</v>
      </c>
      <c r="R1579" t="s">
        <v>8344</v>
      </c>
      <c r="S1579" s="12">
        <f>((((I1579/60)/60)/24)+DATE(1970,1,1))</f>
        <v>41114.847777777781</v>
      </c>
      <c r="T1579" s="12">
        <f>((((J1579/60)/60)/24)+DATE(1970,1,1))</f>
        <v>41054.847777777781</v>
      </c>
    </row>
    <row r="1580" spans="1:20" ht="57.6" hidden="1"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E1580/D1580</f>
        <v>0.10806536636794939</v>
      </c>
      <c r="P1580" s="8">
        <f>E1580/L1580</f>
        <v>51.25</v>
      </c>
      <c r="Q1580" t="s">
        <v>8322</v>
      </c>
      <c r="R1580" t="s">
        <v>8344</v>
      </c>
      <c r="S1580" s="12">
        <f>((((I1580/60)/60)/24)+DATE(1970,1,1))</f>
        <v>40423.083333333336</v>
      </c>
      <c r="T1580" s="12">
        <f>((((J1580/60)/60)/24)+DATE(1970,1,1))</f>
        <v>40399.065868055557</v>
      </c>
    </row>
    <row r="1581" spans="1:20" ht="28.8" hidden="1"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E1581/D1581</f>
        <v>8.4008400840084006E-3</v>
      </c>
      <c r="P1581" s="8">
        <f>E1581/L1581</f>
        <v>14</v>
      </c>
      <c r="Q1581" t="s">
        <v>8322</v>
      </c>
      <c r="R1581" t="s">
        <v>8344</v>
      </c>
      <c r="S1581" s="12">
        <f>((((I1581/60)/60)/24)+DATE(1970,1,1))</f>
        <v>41514.996423611112</v>
      </c>
      <c r="T1581" s="12">
        <f>((((J1581/60)/60)/24)+DATE(1970,1,1))</f>
        <v>41481.996423611112</v>
      </c>
    </row>
    <row r="1582" spans="1:20" ht="43.2" hidden="1"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E1582/D1582</f>
        <v>0</v>
      </c>
      <c r="P1582" s="8" t="e">
        <f>E1582/L1582</f>
        <v>#DIV/0!</v>
      </c>
      <c r="Q1582" t="s">
        <v>8322</v>
      </c>
      <c r="R1582" t="s">
        <v>8344</v>
      </c>
      <c r="S1582" s="12">
        <f>((((I1582/60)/60)/24)+DATE(1970,1,1))</f>
        <v>41050.050069444449</v>
      </c>
      <c r="T1582" s="12">
        <f>((((J1582/60)/60)/24)+DATE(1970,1,1))</f>
        <v>40990.050069444449</v>
      </c>
    </row>
    <row r="1583" spans="1:20" ht="43.2"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E1583/D1583</f>
        <v>5.0000000000000001E-3</v>
      </c>
      <c r="P1583" s="8">
        <f>E1583/L1583</f>
        <v>5</v>
      </c>
      <c r="Q1583" t="s">
        <v>8338</v>
      </c>
      <c r="R1583" t="s">
        <v>8345</v>
      </c>
      <c r="S1583" s="12">
        <f>((((I1583/60)/60)/24)+DATE(1970,1,1))</f>
        <v>42357.448958333334</v>
      </c>
      <c r="T1583" s="12">
        <f>((((J1583/60)/60)/24)+DATE(1970,1,1))</f>
        <v>42325.448958333334</v>
      </c>
    </row>
    <row r="1584" spans="1:20" ht="28.8" hidden="1"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E1584/D1584</f>
        <v>9.2999999999999999E-2</v>
      </c>
      <c r="P1584" s="8">
        <f>E1584/L1584</f>
        <v>31</v>
      </c>
      <c r="Q1584" t="s">
        <v>8338</v>
      </c>
      <c r="R1584" t="s">
        <v>8345</v>
      </c>
      <c r="S1584" s="12">
        <f>((((I1584/60)/60)/24)+DATE(1970,1,1))</f>
        <v>42303.888888888891</v>
      </c>
      <c r="T1584" s="12">
        <f>((((J1584/60)/60)/24)+DATE(1970,1,1))</f>
        <v>42246.789965277778</v>
      </c>
    </row>
    <row r="1585" spans="1:20" ht="57.6"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E1585/D1585</f>
        <v>7.5000000000000002E-4</v>
      </c>
      <c r="P1585" s="8">
        <f>E1585/L1585</f>
        <v>15</v>
      </c>
      <c r="Q1585" t="s">
        <v>8338</v>
      </c>
      <c r="R1585" t="s">
        <v>8345</v>
      </c>
      <c r="S1585" s="12">
        <f>((((I1585/60)/60)/24)+DATE(1970,1,1))</f>
        <v>41907.904988425929</v>
      </c>
      <c r="T1585" s="12">
        <f>((((J1585/60)/60)/24)+DATE(1970,1,1))</f>
        <v>41877.904988425929</v>
      </c>
    </row>
    <row r="1586" spans="1:20" ht="43.2" hidden="1"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E1586/D1586</f>
        <v>0</v>
      </c>
      <c r="P1586" s="8" t="e">
        <f>E1586/L1586</f>
        <v>#DIV/0!</v>
      </c>
      <c r="Q1586" t="s">
        <v>8338</v>
      </c>
      <c r="R1586" t="s">
        <v>8345</v>
      </c>
      <c r="S1586" s="12">
        <f>((((I1586/60)/60)/24)+DATE(1970,1,1))</f>
        <v>41789.649317129632</v>
      </c>
      <c r="T1586" s="12">
        <f>((((J1586/60)/60)/24)+DATE(1970,1,1))</f>
        <v>41779.649317129632</v>
      </c>
    </row>
    <row r="1587" spans="1:20" ht="57.6" hidden="1"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E1587/D1587</f>
        <v>0.79</v>
      </c>
      <c r="P1587" s="8">
        <f>E1587/L1587</f>
        <v>131.66666666666666</v>
      </c>
      <c r="Q1587" t="s">
        <v>8338</v>
      </c>
      <c r="R1587" t="s">
        <v>8345</v>
      </c>
      <c r="S1587" s="12">
        <f>((((I1587/60)/60)/24)+DATE(1970,1,1))</f>
        <v>42729.458333333328</v>
      </c>
      <c r="T1587" s="12">
        <f>((((J1587/60)/60)/24)+DATE(1970,1,1))</f>
        <v>42707.895462962959</v>
      </c>
    </row>
    <row r="1588" spans="1:20" ht="28.8" hidden="1"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E1588/D1588</f>
        <v>0</v>
      </c>
      <c r="P1588" s="8" t="e">
        <f>E1588/L1588</f>
        <v>#DIV/0!</v>
      </c>
      <c r="Q1588" t="s">
        <v>8338</v>
      </c>
      <c r="R1588" t="s">
        <v>8345</v>
      </c>
      <c r="S1588" s="12">
        <f>((((I1588/60)/60)/24)+DATE(1970,1,1))</f>
        <v>42099.062754629631</v>
      </c>
      <c r="T1588" s="12">
        <f>((((J1588/60)/60)/24)+DATE(1970,1,1))</f>
        <v>42069.104421296302</v>
      </c>
    </row>
    <row r="1589" spans="1:20" ht="57.6" hidden="1"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E1589/D1589</f>
        <v>1.3333333333333334E-4</v>
      </c>
      <c r="P1589" s="8">
        <f>E1589/L1589</f>
        <v>1</v>
      </c>
      <c r="Q1589" t="s">
        <v>8338</v>
      </c>
      <c r="R1589" t="s">
        <v>8345</v>
      </c>
      <c r="S1589" s="12">
        <f>((((I1589/60)/60)/24)+DATE(1970,1,1))</f>
        <v>41986.950983796298</v>
      </c>
      <c r="T1589" s="12">
        <f>((((J1589/60)/60)/24)+DATE(1970,1,1))</f>
        <v>41956.950983796298</v>
      </c>
    </row>
    <row r="1590" spans="1:20" ht="28.8" hidden="1"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E1590/D1590</f>
        <v>0</v>
      </c>
      <c r="P1590" s="8" t="e">
        <f>E1590/L1590</f>
        <v>#DIV/0!</v>
      </c>
      <c r="Q1590" t="s">
        <v>8338</v>
      </c>
      <c r="R1590" t="s">
        <v>8345</v>
      </c>
      <c r="S1590" s="12">
        <f>((((I1590/60)/60)/24)+DATE(1970,1,1))</f>
        <v>42035.841666666667</v>
      </c>
      <c r="T1590" s="12">
        <f>((((J1590/60)/60)/24)+DATE(1970,1,1))</f>
        <v>42005.24998842593</v>
      </c>
    </row>
    <row r="1591" spans="1:20" ht="43.2" hidden="1"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E1591/D1591</f>
        <v>0</v>
      </c>
      <c r="P1591" s="8" t="e">
        <f>E1591/L1591</f>
        <v>#DIV/0!</v>
      </c>
      <c r="Q1591" t="s">
        <v>8338</v>
      </c>
      <c r="R1591" t="s">
        <v>8345</v>
      </c>
      <c r="S1591" s="12">
        <f>((((I1591/60)/60)/24)+DATE(1970,1,1))</f>
        <v>42286.984791666662</v>
      </c>
      <c r="T1591" s="12">
        <f>((((J1591/60)/60)/24)+DATE(1970,1,1))</f>
        <v>42256.984791666662</v>
      </c>
    </row>
    <row r="1592" spans="1:20" hidden="1"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E1592/D1592</f>
        <v>1.7000000000000001E-2</v>
      </c>
      <c r="P1592" s="8">
        <f>E1592/L1592</f>
        <v>510</v>
      </c>
      <c r="Q1592" t="s">
        <v>8338</v>
      </c>
      <c r="R1592" t="s">
        <v>8345</v>
      </c>
      <c r="S1592" s="12">
        <f>((((I1592/60)/60)/24)+DATE(1970,1,1))</f>
        <v>42270.857222222221</v>
      </c>
      <c r="T1592" s="12">
        <f>((((J1592/60)/60)/24)+DATE(1970,1,1))</f>
        <v>42240.857222222221</v>
      </c>
    </row>
    <row r="1593" spans="1:20" ht="57.6"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E1593/D1593</f>
        <v>0.29228571428571426</v>
      </c>
      <c r="P1593" s="8">
        <f>E1593/L1593</f>
        <v>44.478260869565219</v>
      </c>
      <c r="Q1593" t="s">
        <v>8338</v>
      </c>
      <c r="R1593" t="s">
        <v>8345</v>
      </c>
      <c r="S1593" s="12">
        <f>((((I1593/60)/60)/24)+DATE(1970,1,1))</f>
        <v>42463.68450231482</v>
      </c>
      <c r="T1593" s="12">
        <f>((((J1593/60)/60)/24)+DATE(1970,1,1))</f>
        <v>42433.726168981477</v>
      </c>
    </row>
    <row r="1594" spans="1:20" ht="28.8" hidden="1"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E1594/D1594</f>
        <v>0</v>
      </c>
      <c r="P1594" s="8" t="e">
        <f>E1594/L1594</f>
        <v>#DIV/0!</v>
      </c>
      <c r="Q1594" t="s">
        <v>8338</v>
      </c>
      <c r="R1594" t="s">
        <v>8345</v>
      </c>
      <c r="S1594" s="12">
        <f>((((I1594/60)/60)/24)+DATE(1970,1,1))</f>
        <v>42091.031076388885</v>
      </c>
      <c r="T1594" s="12">
        <f>((((J1594/60)/60)/24)+DATE(1970,1,1))</f>
        <v>42046.072743055556</v>
      </c>
    </row>
    <row r="1595" spans="1:20" ht="28.8" hidden="1"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E1595/D1595</f>
        <v>1.3636363636363637E-4</v>
      </c>
      <c r="P1595" s="8">
        <f>E1595/L1595</f>
        <v>1</v>
      </c>
      <c r="Q1595" t="s">
        <v>8338</v>
      </c>
      <c r="R1595" t="s">
        <v>8345</v>
      </c>
      <c r="S1595" s="12">
        <f>((((I1595/60)/60)/24)+DATE(1970,1,1))</f>
        <v>42063.845543981486</v>
      </c>
      <c r="T1595" s="12">
        <f>((((J1595/60)/60)/24)+DATE(1970,1,1))</f>
        <v>42033.845543981486</v>
      </c>
    </row>
    <row r="1596" spans="1:20" ht="28.8" hidden="1"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E1596/D1596</f>
        <v>0.20499999999999999</v>
      </c>
      <c r="P1596" s="8">
        <f>E1596/L1596</f>
        <v>20.5</v>
      </c>
      <c r="Q1596" t="s">
        <v>8338</v>
      </c>
      <c r="R1596" t="s">
        <v>8345</v>
      </c>
      <c r="S1596" s="12">
        <f>((((I1596/60)/60)/24)+DATE(1970,1,1))</f>
        <v>42505.681249999994</v>
      </c>
      <c r="T1596" s="12">
        <f>((((J1596/60)/60)/24)+DATE(1970,1,1))</f>
        <v>42445.712754629625</v>
      </c>
    </row>
    <row r="1597" spans="1:20" ht="43.2" hidden="1"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E1597/D1597</f>
        <v>2.8E-3</v>
      </c>
      <c r="P1597" s="8">
        <f>E1597/L1597</f>
        <v>40</v>
      </c>
      <c r="Q1597" t="s">
        <v>8338</v>
      </c>
      <c r="R1597" t="s">
        <v>8345</v>
      </c>
      <c r="S1597" s="12">
        <f>((((I1597/60)/60)/24)+DATE(1970,1,1))</f>
        <v>41808.842361111114</v>
      </c>
      <c r="T1597" s="12">
        <f>((((J1597/60)/60)/24)+DATE(1970,1,1))</f>
        <v>41780.050092592595</v>
      </c>
    </row>
    <row r="1598" spans="1:20" ht="43.2"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E1598/D1598</f>
        <v>2.3076923076923078E-2</v>
      </c>
      <c r="P1598" s="8">
        <f>E1598/L1598</f>
        <v>25</v>
      </c>
      <c r="Q1598" t="s">
        <v>8338</v>
      </c>
      <c r="R1598" t="s">
        <v>8345</v>
      </c>
      <c r="S1598" s="12">
        <f>((((I1598/60)/60)/24)+DATE(1970,1,1))</f>
        <v>41986.471863425926</v>
      </c>
      <c r="T1598" s="12">
        <f>((((J1598/60)/60)/24)+DATE(1970,1,1))</f>
        <v>41941.430196759262</v>
      </c>
    </row>
    <row r="1599" spans="1:20" ht="43.2" hidden="1"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E1599/D1599</f>
        <v>0</v>
      </c>
      <c r="P1599" s="8" t="e">
        <f>E1599/L1599</f>
        <v>#DIV/0!</v>
      </c>
      <c r="Q1599" t="s">
        <v>8338</v>
      </c>
      <c r="R1599" t="s">
        <v>8345</v>
      </c>
      <c r="S1599" s="12">
        <f>((((I1599/60)/60)/24)+DATE(1970,1,1))</f>
        <v>42633.354131944448</v>
      </c>
      <c r="T1599" s="12">
        <f>((((J1599/60)/60)/24)+DATE(1970,1,1))</f>
        <v>42603.354131944448</v>
      </c>
    </row>
    <row r="1600" spans="1:20" ht="57.6" hidden="1"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E1600/D1600</f>
        <v>1.25E-3</v>
      </c>
      <c r="P1600" s="8">
        <f>E1600/L1600</f>
        <v>1</v>
      </c>
      <c r="Q1600" t="s">
        <v>8338</v>
      </c>
      <c r="R1600" t="s">
        <v>8345</v>
      </c>
      <c r="S1600" s="12">
        <f>((((I1600/60)/60)/24)+DATE(1970,1,1))</f>
        <v>42211.667337962965</v>
      </c>
      <c r="T1600" s="12">
        <f>((((J1600/60)/60)/24)+DATE(1970,1,1))</f>
        <v>42151.667337962965</v>
      </c>
    </row>
    <row r="1601" spans="1:20" ht="43.2"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E1601/D1601</f>
        <v>0</v>
      </c>
      <c r="P1601" s="8" t="e">
        <f>E1601/L1601</f>
        <v>#DIV/0!</v>
      </c>
      <c r="Q1601" t="s">
        <v>8338</v>
      </c>
      <c r="R1601" t="s">
        <v>8345</v>
      </c>
      <c r="S1601" s="12">
        <f>((((I1601/60)/60)/24)+DATE(1970,1,1))</f>
        <v>42468.497407407413</v>
      </c>
      <c r="T1601" s="12">
        <f>((((J1601/60)/60)/24)+DATE(1970,1,1))</f>
        <v>42438.53907407407</v>
      </c>
    </row>
    <row r="1602" spans="1:20" ht="43.2" hidden="1"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E1602/D1602</f>
        <v>7.3400000000000007E-2</v>
      </c>
      <c r="P1602" s="8">
        <f>E1602/L1602</f>
        <v>40.777777777777779</v>
      </c>
      <c r="Q1602" t="s">
        <v>8338</v>
      </c>
      <c r="R1602" t="s">
        <v>8345</v>
      </c>
      <c r="S1602" s="12">
        <f>((((I1602/60)/60)/24)+DATE(1970,1,1))</f>
        <v>41835.21597222222</v>
      </c>
      <c r="T1602" s="12">
        <f>((((J1602/60)/60)/24)+DATE(1970,1,1))</f>
        <v>41791.057314814818</v>
      </c>
    </row>
    <row r="1603" spans="1:20" ht="43.2" hidden="1"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E1603/D1603</f>
        <v>1.082492</v>
      </c>
      <c r="P1603" s="8">
        <f>E1603/L1603</f>
        <v>48.325535714285714</v>
      </c>
      <c r="Q1603" t="s">
        <v>8325</v>
      </c>
      <c r="R1603" t="s">
        <v>8326</v>
      </c>
      <c r="S1603" s="12">
        <f>((((I1603/60)/60)/24)+DATE(1970,1,1))</f>
        <v>40668.092974537038</v>
      </c>
      <c r="T1603" s="12">
        <f>((((J1603/60)/60)/24)+DATE(1970,1,1))</f>
        <v>40638.092974537038</v>
      </c>
    </row>
    <row r="1604" spans="1:20" ht="43.2" hidden="1"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E1604/D1604</f>
        <v>1.0016666666666667</v>
      </c>
      <c r="P1604" s="8">
        <f>E1604/L1604</f>
        <v>46.953125</v>
      </c>
      <c r="Q1604" t="s">
        <v>8325</v>
      </c>
      <c r="R1604" t="s">
        <v>8326</v>
      </c>
      <c r="S1604" s="12">
        <f>((((I1604/60)/60)/24)+DATE(1970,1,1))</f>
        <v>40830.958333333336</v>
      </c>
      <c r="T1604" s="12">
        <f>((((J1604/60)/60)/24)+DATE(1970,1,1))</f>
        <v>40788.297650462962</v>
      </c>
    </row>
    <row r="1605" spans="1:20" ht="28.8" hidden="1"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E1605/D1605</f>
        <v>1.0003299999999999</v>
      </c>
      <c r="P1605" s="8">
        <f>E1605/L1605</f>
        <v>66.688666666666663</v>
      </c>
      <c r="Q1605" t="s">
        <v>8325</v>
      </c>
      <c r="R1605" t="s">
        <v>8326</v>
      </c>
      <c r="S1605" s="12">
        <f>((((I1605/60)/60)/24)+DATE(1970,1,1))</f>
        <v>40936.169664351852</v>
      </c>
      <c r="T1605" s="12">
        <f>((((J1605/60)/60)/24)+DATE(1970,1,1))</f>
        <v>40876.169664351852</v>
      </c>
    </row>
    <row r="1606" spans="1:20" ht="43.2" hidden="1"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E1606/D1606</f>
        <v>1.2210714285714286</v>
      </c>
      <c r="P1606" s="8">
        <f>E1606/L1606</f>
        <v>48.842857142857142</v>
      </c>
      <c r="Q1606" t="s">
        <v>8325</v>
      </c>
      <c r="R1606" t="s">
        <v>8326</v>
      </c>
      <c r="S1606" s="12">
        <f>((((I1606/60)/60)/24)+DATE(1970,1,1))</f>
        <v>40985.80364583333</v>
      </c>
      <c r="T1606" s="12">
        <f>((((J1606/60)/60)/24)+DATE(1970,1,1))</f>
        <v>40945.845312500001</v>
      </c>
    </row>
    <row r="1607" spans="1:20" ht="43.2" hidden="1"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E1607/D1607</f>
        <v>1.0069333333333335</v>
      </c>
      <c r="P1607" s="8">
        <f>E1607/L1607</f>
        <v>137.30909090909091</v>
      </c>
      <c r="Q1607" t="s">
        <v>8325</v>
      </c>
      <c r="R1607" t="s">
        <v>8326</v>
      </c>
      <c r="S1607" s="12">
        <f>((((I1607/60)/60)/24)+DATE(1970,1,1))</f>
        <v>40756.291666666664</v>
      </c>
      <c r="T1607" s="12">
        <f>((((J1607/60)/60)/24)+DATE(1970,1,1))</f>
        <v>40747.012881944444</v>
      </c>
    </row>
    <row r="1608" spans="1:20" ht="43.2" hidden="1"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E1608/D1608</f>
        <v>1.01004125</v>
      </c>
      <c r="P1608" s="8">
        <f>E1608/L1608</f>
        <v>87.829673913043479</v>
      </c>
      <c r="Q1608" t="s">
        <v>8325</v>
      </c>
      <c r="R1608" t="s">
        <v>8326</v>
      </c>
      <c r="S1608" s="12">
        <f>((((I1608/60)/60)/24)+DATE(1970,1,1))</f>
        <v>40626.069884259261</v>
      </c>
      <c r="T1608" s="12">
        <f>((((J1608/60)/60)/24)+DATE(1970,1,1))</f>
        <v>40536.111550925925</v>
      </c>
    </row>
    <row r="1609" spans="1:20" ht="43.2" hidden="1"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E1609/D1609</f>
        <v>1.4511000000000001</v>
      </c>
      <c r="P1609" s="8">
        <f>E1609/L1609</f>
        <v>70.785365853658533</v>
      </c>
      <c r="Q1609" t="s">
        <v>8325</v>
      </c>
      <c r="R1609" t="s">
        <v>8326</v>
      </c>
      <c r="S1609" s="12">
        <f>((((I1609/60)/60)/24)+DATE(1970,1,1))</f>
        <v>41074.80846064815</v>
      </c>
      <c r="T1609" s="12">
        <f>((((J1609/60)/60)/24)+DATE(1970,1,1))</f>
        <v>41053.80846064815</v>
      </c>
    </row>
    <row r="1610" spans="1:20" ht="28.8" hidden="1"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E1610/D1610</f>
        <v>1.0125</v>
      </c>
      <c r="P1610" s="8">
        <f>E1610/L1610</f>
        <v>52.826086956521742</v>
      </c>
      <c r="Q1610" t="s">
        <v>8325</v>
      </c>
      <c r="R1610" t="s">
        <v>8326</v>
      </c>
      <c r="S1610" s="12">
        <f>((((I1610/60)/60)/24)+DATE(1970,1,1))</f>
        <v>41640.226388888892</v>
      </c>
      <c r="T1610" s="12">
        <f>((((J1610/60)/60)/24)+DATE(1970,1,1))</f>
        <v>41607.83085648148</v>
      </c>
    </row>
    <row r="1611" spans="1:20" ht="43.2" hidden="1"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E1611/D1611</f>
        <v>1.1833333333333333</v>
      </c>
      <c r="P1611" s="8">
        <f>E1611/L1611</f>
        <v>443.75</v>
      </c>
      <c r="Q1611" t="s">
        <v>8325</v>
      </c>
      <c r="R1611" t="s">
        <v>8326</v>
      </c>
      <c r="S1611" s="12">
        <f>((((I1611/60)/60)/24)+DATE(1970,1,1))</f>
        <v>40849.333333333336</v>
      </c>
      <c r="T1611" s="12">
        <f>((((J1611/60)/60)/24)+DATE(1970,1,1))</f>
        <v>40796.001261574071</v>
      </c>
    </row>
    <row r="1612" spans="1:20" ht="28.8" hidden="1"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E1612/D1612</f>
        <v>2.7185000000000001</v>
      </c>
      <c r="P1612" s="8">
        <f>E1612/L1612</f>
        <v>48.544642857142854</v>
      </c>
      <c r="Q1612" t="s">
        <v>8325</v>
      </c>
      <c r="R1612" t="s">
        <v>8326</v>
      </c>
      <c r="S1612" s="12">
        <f>((((I1612/60)/60)/24)+DATE(1970,1,1))</f>
        <v>41258.924884259257</v>
      </c>
      <c r="T1612" s="12">
        <f>((((J1612/60)/60)/24)+DATE(1970,1,1))</f>
        <v>41228.924884259257</v>
      </c>
    </row>
    <row r="1613" spans="1:20" hidden="1"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E1613/D1613</f>
        <v>1.25125</v>
      </c>
      <c r="P1613" s="8">
        <f>E1613/L1613</f>
        <v>37.074074074074076</v>
      </c>
      <c r="Q1613" t="s">
        <v>8325</v>
      </c>
      <c r="R1613" t="s">
        <v>8326</v>
      </c>
      <c r="S1613" s="12">
        <f>((((I1613/60)/60)/24)+DATE(1970,1,1))</f>
        <v>41430.00037037037</v>
      </c>
      <c r="T1613" s="12">
        <f>((((J1613/60)/60)/24)+DATE(1970,1,1))</f>
        <v>41409.00037037037</v>
      </c>
    </row>
    <row r="1614" spans="1:20" ht="43.2" hidden="1"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E1614/D1614</f>
        <v>1.1000000000000001</v>
      </c>
      <c r="P1614" s="8">
        <f>E1614/L1614</f>
        <v>50</v>
      </c>
      <c r="Q1614" t="s">
        <v>8325</v>
      </c>
      <c r="R1614" t="s">
        <v>8326</v>
      </c>
      <c r="S1614" s="12">
        <f>((((I1614/60)/60)/24)+DATE(1970,1,1))</f>
        <v>41276.874814814815</v>
      </c>
      <c r="T1614" s="12">
        <f>((((J1614/60)/60)/24)+DATE(1970,1,1))</f>
        <v>41246.874814814815</v>
      </c>
    </row>
    <row r="1615" spans="1:20" ht="43.2" hidden="1"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E1615/D1615</f>
        <v>1.0149999999999999</v>
      </c>
      <c r="P1615" s="8">
        <f>E1615/L1615</f>
        <v>39.03846153846154</v>
      </c>
      <c r="Q1615" t="s">
        <v>8325</v>
      </c>
      <c r="R1615" t="s">
        <v>8326</v>
      </c>
      <c r="S1615" s="12">
        <f>((((I1615/60)/60)/24)+DATE(1970,1,1))</f>
        <v>41112.069467592592</v>
      </c>
      <c r="T1615" s="12">
        <f>((((J1615/60)/60)/24)+DATE(1970,1,1))</f>
        <v>41082.069467592592</v>
      </c>
    </row>
    <row r="1616" spans="1:20" ht="43.2" hidden="1"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E1616/D1616</f>
        <v>1.0269999999999999</v>
      </c>
      <c r="P1616" s="8">
        <f>E1616/L1616</f>
        <v>66.688311688311686</v>
      </c>
      <c r="Q1616" t="s">
        <v>8325</v>
      </c>
      <c r="R1616" t="s">
        <v>8326</v>
      </c>
      <c r="S1616" s="12">
        <f>((((I1616/60)/60)/24)+DATE(1970,1,1))</f>
        <v>41854.708333333336</v>
      </c>
      <c r="T1616" s="12">
        <f>((((J1616/60)/60)/24)+DATE(1970,1,1))</f>
        <v>41794.981122685182</v>
      </c>
    </row>
    <row r="1617" spans="1:20" ht="43.2" hidden="1"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E1617/D1617</f>
        <v>1.1412500000000001</v>
      </c>
      <c r="P1617" s="8">
        <f>E1617/L1617</f>
        <v>67.132352941176464</v>
      </c>
      <c r="Q1617" t="s">
        <v>8325</v>
      </c>
      <c r="R1617" t="s">
        <v>8326</v>
      </c>
      <c r="S1617" s="12">
        <f>((((I1617/60)/60)/24)+DATE(1970,1,1))</f>
        <v>40890.092546296299</v>
      </c>
      <c r="T1617" s="12">
        <f>((((J1617/60)/60)/24)+DATE(1970,1,1))</f>
        <v>40845.050879629627</v>
      </c>
    </row>
    <row r="1618" spans="1:20" ht="43.2" hidden="1"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E1618/D1618</f>
        <v>1.042</v>
      </c>
      <c r="P1618" s="8">
        <f>E1618/L1618</f>
        <v>66.369426751592357</v>
      </c>
      <c r="Q1618" t="s">
        <v>8325</v>
      </c>
      <c r="R1618" t="s">
        <v>8326</v>
      </c>
      <c r="S1618" s="12">
        <f>((((I1618/60)/60)/24)+DATE(1970,1,1))</f>
        <v>41235.916666666664</v>
      </c>
      <c r="T1618" s="12">
        <f>((((J1618/60)/60)/24)+DATE(1970,1,1))</f>
        <v>41194.715520833335</v>
      </c>
    </row>
    <row r="1619" spans="1:20" ht="28.8" hidden="1"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E1619/D1619</f>
        <v>1.4585714285714286</v>
      </c>
      <c r="P1619" s="8">
        <f>E1619/L1619</f>
        <v>64.620253164556956</v>
      </c>
      <c r="Q1619" t="s">
        <v>8325</v>
      </c>
      <c r="R1619" t="s">
        <v>8326</v>
      </c>
      <c r="S1619" s="12">
        <f>((((I1619/60)/60)/24)+DATE(1970,1,1))</f>
        <v>41579.791666666664</v>
      </c>
      <c r="T1619" s="12">
        <f>((((J1619/60)/60)/24)+DATE(1970,1,1))</f>
        <v>41546.664212962962</v>
      </c>
    </row>
    <row r="1620" spans="1:20" ht="43.2" hidden="1"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E1620/D1620</f>
        <v>1.0506666666666666</v>
      </c>
      <c r="P1620" s="8">
        <f>E1620/L1620</f>
        <v>58.370370370370374</v>
      </c>
      <c r="Q1620" t="s">
        <v>8325</v>
      </c>
      <c r="R1620" t="s">
        <v>8326</v>
      </c>
      <c r="S1620" s="12">
        <f>((((I1620/60)/60)/24)+DATE(1970,1,1))</f>
        <v>41341.654340277775</v>
      </c>
      <c r="T1620" s="12">
        <f>((((J1620/60)/60)/24)+DATE(1970,1,1))</f>
        <v>41301.654340277775</v>
      </c>
    </row>
    <row r="1621" spans="1:20" ht="43.2" hidden="1"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E1621/D1621</f>
        <v>1.3333333333333333</v>
      </c>
      <c r="P1621" s="8">
        <f>E1621/L1621</f>
        <v>86.956521739130437</v>
      </c>
      <c r="Q1621" t="s">
        <v>8325</v>
      </c>
      <c r="R1621" t="s">
        <v>8326</v>
      </c>
      <c r="S1621" s="12">
        <f>((((I1621/60)/60)/24)+DATE(1970,1,1))</f>
        <v>41897.18618055556</v>
      </c>
      <c r="T1621" s="12">
        <f>((((J1621/60)/60)/24)+DATE(1970,1,1))</f>
        <v>41876.18618055556</v>
      </c>
    </row>
    <row r="1622" spans="1:20" ht="28.8" hidden="1"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E1622/D1622</f>
        <v>1.1299999999999999</v>
      </c>
      <c r="P1622" s="8">
        <f>E1622/L1622</f>
        <v>66.470588235294116</v>
      </c>
      <c r="Q1622" t="s">
        <v>8325</v>
      </c>
      <c r="R1622" t="s">
        <v>8326</v>
      </c>
      <c r="S1622" s="12">
        <f>((((I1622/60)/60)/24)+DATE(1970,1,1))</f>
        <v>41328.339583333334</v>
      </c>
      <c r="T1622" s="12">
        <f>((((J1622/60)/60)/24)+DATE(1970,1,1))</f>
        <v>41321.339583333334</v>
      </c>
    </row>
    <row r="1623" spans="1:20" ht="43.2" hidden="1"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E1623/D1623</f>
        <v>1.212</v>
      </c>
      <c r="P1623" s="8">
        <f>E1623/L1623</f>
        <v>163.78378378378378</v>
      </c>
      <c r="Q1623" t="s">
        <v>8325</v>
      </c>
      <c r="R1623" t="s">
        <v>8326</v>
      </c>
      <c r="S1623" s="12">
        <f>((((I1623/60)/60)/24)+DATE(1970,1,1))</f>
        <v>41057.165972222225</v>
      </c>
      <c r="T1623" s="12">
        <f>((((J1623/60)/60)/24)+DATE(1970,1,1))</f>
        <v>41003.60665509259</v>
      </c>
    </row>
    <row r="1624" spans="1:20" ht="43.2" hidden="1"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E1624/D1624</f>
        <v>1.0172463768115942</v>
      </c>
      <c r="P1624" s="8">
        <f>E1624/L1624</f>
        <v>107.98461538461538</v>
      </c>
      <c r="Q1624" t="s">
        <v>8325</v>
      </c>
      <c r="R1624" t="s">
        <v>8326</v>
      </c>
      <c r="S1624" s="12">
        <f>((((I1624/60)/60)/24)+DATE(1970,1,1))</f>
        <v>41990.332638888889</v>
      </c>
      <c r="T1624" s="12">
        <f>((((J1624/60)/60)/24)+DATE(1970,1,1))</f>
        <v>41950.29483796296</v>
      </c>
    </row>
    <row r="1625" spans="1:20" ht="43.2"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E1625/D1625</f>
        <v>1.0106666666666666</v>
      </c>
      <c r="P1625" s="8">
        <f>E1625/L1625</f>
        <v>42.111111111111114</v>
      </c>
      <c r="Q1625" t="s">
        <v>8325</v>
      </c>
      <c r="R1625" t="s">
        <v>8326</v>
      </c>
      <c r="S1625" s="12">
        <f>((((I1625/60)/60)/24)+DATE(1970,1,1))</f>
        <v>41513.688530092593</v>
      </c>
      <c r="T1625" s="12">
        <f>((((J1625/60)/60)/24)+DATE(1970,1,1))</f>
        <v>41453.688530092593</v>
      </c>
    </row>
    <row r="1626" spans="1:20" ht="43.2" hidden="1"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E1626/D1626</f>
        <v>1.18</v>
      </c>
      <c r="P1626" s="8">
        <f>E1626/L1626</f>
        <v>47.2</v>
      </c>
      <c r="Q1626" t="s">
        <v>8325</v>
      </c>
      <c r="R1626" t="s">
        <v>8326</v>
      </c>
      <c r="S1626" s="12">
        <f>((((I1626/60)/60)/24)+DATE(1970,1,1))</f>
        <v>41283.367303240739</v>
      </c>
      <c r="T1626" s="12">
        <f>((((J1626/60)/60)/24)+DATE(1970,1,1))</f>
        <v>41243.367303240739</v>
      </c>
    </row>
    <row r="1627" spans="1:20" ht="57.6" hidden="1"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E1627/D1627</f>
        <v>1.5533333333333332</v>
      </c>
      <c r="P1627" s="8">
        <f>E1627/L1627</f>
        <v>112.01923076923077</v>
      </c>
      <c r="Q1627" t="s">
        <v>8325</v>
      </c>
      <c r="R1627" t="s">
        <v>8326</v>
      </c>
      <c r="S1627" s="12">
        <f>((((I1627/60)/60)/24)+DATE(1970,1,1))</f>
        <v>41163.699687500004</v>
      </c>
      <c r="T1627" s="12">
        <f>((((J1627/60)/60)/24)+DATE(1970,1,1))</f>
        <v>41135.699687500004</v>
      </c>
    </row>
    <row r="1628" spans="1:20" ht="43.2" hidden="1"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E1628/D1628</f>
        <v>1.0118750000000001</v>
      </c>
      <c r="P1628" s="8">
        <f>E1628/L1628</f>
        <v>74.953703703703709</v>
      </c>
      <c r="Q1628" t="s">
        <v>8325</v>
      </c>
      <c r="R1628" t="s">
        <v>8326</v>
      </c>
      <c r="S1628" s="12">
        <f>((((I1628/60)/60)/24)+DATE(1970,1,1))</f>
        <v>41609.889664351853</v>
      </c>
      <c r="T1628" s="12">
        <f>((((J1628/60)/60)/24)+DATE(1970,1,1))</f>
        <v>41579.847997685189</v>
      </c>
    </row>
    <row r="1629" spans="1:20" ht="43.2" hidden="1"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E1629/D1629</f>
        <v>1.17</v>
      </c>
      <c r="P1629" s="8">
        <f>E1629/L1629</f>
        <v>61.578947368421055</v>
      </c>
      <c r="Q1629" t="s">
        <v>8325</v>
      </c>
      <c r="R1629" t="s">
        <v>8326</v>
      </c>
      <c r="S1629" s="12">
        <f>((((I1629/60)/60)/24)+DATE(1970,1,1))</f>
        <v>41239.207638888889</v>
      </c>
      <c r="T1629" s="12">
        <f>((((J1629/60)/60)/24)+DATE(1970,1,1))</f>
        <v>41205.707048611112</v>
      </c>
    </row>
    <row r="1630" spans="1:20" ht="28.8" hidden="1"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E1630/D1630</f>
        <v>1.00925</v>
      </c>
      <c r="P1630" s="8">
        <f>E1630/L1630</f>
        <v>45.875</v>
      </c>
      <c r="Q1630" t="s">
        <v>8325</v>
      </c>
      <c r="R1630" t="s">
        <v>8326</v>
      </c>
      <c r="S1630" s="12">
        <f>((((I1630/60)/60)/24)+DATE(1970,1,1))</f>
        <v>41807.737060185187</v>
      </c>
      <c r="T1630" s="12">
        <f>((((J1630/60)/60)/24)+DATE(1970,1,1))</f>
        <v>41774.737060185187</v>
      </c>
    </row>
    <row r="1631" spans="1:20" ht="28.8" hidden="1"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E1631/D1631</f>
        <v>1.0366666666666666</v>
      </c>
      <c r="P1631" s="8">
        <f>E1631/L1631</f>
        <v>75.853658536585371</v>
      </c>
      <c r="Q1631" t="s">
        <v>8325</v>
      </c>
      <c r="R1631" t="s">
        <v>8326</v>
      </c>
      <c r="S1631" s="12">
        <f>((((I1631/60)/60)/24)+DATE(1970,1,1))</f>
        <v>41690.867280092592</v>
      </c>
      <c r="T1631" s="12">
        <f>((((J1631/60)/60)/24)+DATE(1970,1,1))</f>
        <v>41645.867280092592</v>
      </c>
    </row>
    <row r="1632" spans="1:20" ht="43.2" hidden="1"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E1632/D1632</f>
        <v>2.6524999999999999</v>
      </c>
      <c r="P1632" s="8">
        <f>E1632/L1632</f>
        <v>84.206349206349202</v>
      </c>
      <c r="Q1632" t="s">
        <v>8325</v>
      </c>
      <c r="R1632" t="s">
        <v>8326</v>
      </c>
      <c r="S1632" s="12">
        <f>((((I1632/60)/60)/24)+DATE(1970,1,1))</f>
        <v>40970.290972222225</v>
      </c>
      <c r="T1632" s="12">
        <f>((((J1632/60)/60)/24)+DATE(1970,1,1))</f>
        <v>40939.837673611109</v>
      </c>
    </row>
    <row r="1633" spans="1:20" ht="43.2" hidden="1"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E1633/D1633</f>
        <v>1.5590999999999999</v>
      </c>
      <c r="P1633" s="8">
        <f>E1633/L1633</f>
        <v>117.22556390977444</v>
      </c>
      <c r="Q1633" t="s">
        <v>8325</v>
      </c>
      <c r="R1633" t="s">
        <v>8326</v>
      </c>
      <c r="S1633" s="12">
        <f>((((I1633/60)/60)/24)+DATE(1970,1,1))</f>
        <v>41194.859502314815</v>
      </c>
      <c r="T1633" s="12">
        <f>((((J1633/60)/60)/24)+DATE(1970,1,1))</f>
        <v>41164.859502314815</v>
      </c>
    </row>
    <row r="1634" spans="1:20" ht="43.2" hidden="1"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E1634/D1634</f>
        <v>1.0162500000000001</v>
      </c>
      <c r="P1634" s="8">
        <f>E1634/L1634</f>
        <v>86.489361702127653</v>
      </c>
      <c r="Q1634" t="s">
        <v>8325</v>
      </c>
      <c r="R1634" t="s">
        <v>8326</v>
      </c>
      <c r="S1634" s="12">
        <f>((((I1634/60)/60)/24)+DATE(1970,1,1))</f>
        <v>40810.340902777774</v>
      </c>
      <c r="T1634" s="12">
        <f>((((J1634/60)/60)/24)+DATE(1970,1,1))</f>
        <v>40750.340902777774</v>
      </c>
    </row>
    <row r="1635" spans="1:20" ht="43.2" hidden="1"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E1635/D1635</f>
        <v>1</v>
      </c>
      <c r="P1635" s="8">
        <f>E1635/L1635</f>
        <v>172.41379310344828</v>
      </c>
      <c r="Q1635" t="s">
        <v>8325</v>
      </c>
      <c r="R1635" t="s">
        <v>8326</v>
      </c>
      <c r="S1635" s="12">
        <f>((((I1635/60)/60)/24)+DATE(1970,1,1))</f>
        <v>40924.208333333336</v>
      </c>
      <c r="T1635" s="12">
        <f>((((J1635/60)/60)/24)+DATE(1970,1,1))</f>
        <v>40896.883750000001</v>
      </c>
    </row>
    <row r="1636" spans="1:20" ht="43.2" hidden="1"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E1636/D1636</f>
        <v>1.0049999999999999</v>
      </c>
      <c r="P1636" s="8">
        <f>E1636/L1636</f>
        <v>62.8125</v>
      </c>
      <c r="Q1636" t="s">
        <v>8325</v>
      </c>
      <c r="R1636" t="s">
        <v>8326</v>
      </c>
      <c r="S1636" s="12">
        <f>((((I1636/60)/60)/24)+DATE(1970,1,1))</f>
        <v>40696.249305555553</v>
      </c>
      <c r="T1636" s="12">
        <f>((((J1636/60)/60)/24)+DATE(1970,1,1))</f>
        <v>40658.189826388887</v>
      </c>
    </row>
    <row r="1637" spans="1:20" ht="57.6" hidden="1"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E1637/D1637</f>
        <v>1.2529999999999999</v>
      </c>
      <c r="P1637" s="8">
        <f>E1637/L1637</f>
        <v>67.729729729729726</v>
      </c>
      <c r="Q1637" t="s">
        <v>8325</v>
      </c>
      <c r="R1637" t="s">
        <v>8326</v>
      </c>
      <c r="S1637" s="12">
        <f>((((I1637/60)/60)/24)+DATE(1970,1,1))</f>
        <v>42562.868761574078</v>
      </c>
      <c r="T1637" s="12">
        <f>((((J1637/60)/60)/24)+DATE(1970,1,1))</f>
        <v>42502.868761574078</v>
      </c>
    </row>
    <row r="1638" spans="1:20" ht="43.2" hidden="1"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E1638/D1638</f>
        <v>1.0355555555555556</v>
      </c>
      <c r="P1638" s="8">
        <f>E1638/L1638</f>
        <v>53.5632183908046</v>
      </c>
      <c r="Q1638" t="s">
        <v>8325</v>
      </c>
      <c r="R1638" t="s">
        <v>8326</v>
      </c>
      <c r="S1638" s="12">
        <f>((((I1638/60)/60)/24)+DATE(1970,1,1))</f>
        <v>40706.166666666664</v>
      </c>
      <c r="T1638" s="12">
        <f>((((J1638/60)/60)/24)+DATE(1970,1,1))</f>
        <v>40663.08666666667</v>
      </c>
    </row>
    <row r="1639" spans="1:20" ht="43.2" hidden="1"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E1639/D1639</f>
        <v>1.038</v>
      </c>
      <c r="P1639" s="8">
        <f>E1639/L1639</f>
        <v>34.6</v>
      </c>
      <c r="Q1639" t="s">
        <v>8325</v>
      </c>
      <c r="R1639" t="s">
        <v>8326</v>
      </c>
      <c r="S1639" s="12">
        <f>((((I1639/60)/60)/24)+DATE(1970,1,1))</f>
        <v>40178.98541666667</v>
      </c>
      <c r="T1639" s="12">
        <f>((((J1639/60)/60)/24)+DATE(1970,1,1))</f>
        <v>40122.751620370371</v>
      </c>
    </row>
    <row r="1640" spans="1:20" ht="28.8" hidden="1"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E1640/D1640</f>
        <v>1.05</v>
      </c>
      <c r="P1640" s="8">
        <f>E1640/L1640</f>
        <v>38.888888888888886</v>
      </c>
      <c r="Q1640" t="s">
        <v>8325</v>
      </c>
      <c r="R1640" t="s">
        <v>8326</v>
      </c>
      <c r="S1640" s="12">
        <f>((((I1640/60)/60)/24)+DATE(1970,1,1))</f>
        <v>41333.892361111109</v>
      </c>
      <c r="T1640" s="12">
        <f>((((J1640/60)/60)/24)+DATE(1970,1,1))</f>
        <v>41288.68712962963</v>
      </c>
    </row>
    <row r="1641" spans="1:20" ht="43.2" hidden="1"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E1641/D1641</f>
        <v>1</v>
      </c>
      <c r="P1641" s="8">
        <f>E1641/L1641</f>
        <v>94.736842105263165</v>
      </c>
      <c r="Q1641" t="s">
        <v>8325</v>
      </c>
      <c r="R1641" t="s">
        <v>8326</v>
      </c>
      <c r="S1641" s="12">
        <f>((((I1641/60)/60)/24)+DATE(1970,1,1))</f>
        <v>40971.652372685188</v>
      </c>
      <c r="T1641" s="12">
        <f>((((J1641/60)/60)/24)+DATE(1970,1,1))</f>
        <v>40941.652372685188</v>
      </c>
    </row>
    <row r="1642" spans="1:20" ht="43.2" hidden="1"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E1642/D1642</f>
        <v>1.6986000000000001</v>
      </c>
      <c r="P1642" s="8">
        <f>E1642/L1642</f>
        <v>39.967058823529413</v>
      </c>
      <c r="Q1642" t="s">
        <v>8325</v>
      </c>
      <c r="R1642" t="s">
        <v>8326</v>
      </c>
      <c r="S1642" s="12">
        <f>((((I1642/60)/60)/24)+DATE(1970,1,1))</f>
        <v>40393.082638888889</v>
      </c>
      <c r="T1642" s="12">
        <f>((((J1642/60)/60)/24)+DATE(1970,1,1))</f>
        <v>40379.23096064815</v>
      </c>
    </row>
    <row r="1643" spans="1:20" ht="28.8" hidden="1"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E1643/D1643</f>
        <v>1.014</v>
      </c>
      <c r="P1643" s="8">
        <f>E1643/L1643</f>
        <v>97.5</v>
      </c>
      <c r="Q1643" t="s">
        <v>8325</v>
      </c>
      <c r="R1643" t="s">
        <v>8346</v>
      </c>
      <c r="S1643" s="12">
        <f>((((I1643/60)/60)/24)+DATE(1970,1,1))</f>
        <v>41992.596574074079</v>
      </c>
      <c r="T1643" s="12">
        <f>((((J1643/60)/60)/24)+DATE(1970,1,1))</f>
        <v>41962.596574074079</v>
      </c>
    </row>
    <row r="1644" spans="1:20" ht="43.2" hidden="1"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E1644/D1644</f>
        <v>1</v>
      </c>
      <c r="P1644" s="8">
        <f>E1644/L1644</f>
        <v>42.857142857142854</v>
      </c>
      <c r="Q1644" t="s">
        <v>8325</v>
      </c>
      <c r="R1644" t="s">
        <v>8346</v>
      </c>
      <c r="S1644" s="12">
        <f>((((I1644/60)/60)/24)+DATE(1970,1,1))</f>
        <v>40708.024618055555</v>
      </c>
      <c r="T1644" s="12">
        <f>((((J1644/60)/60)/24)+DATE(1970,1,1))</f>
        <v>40688.024618055555</v>
      </c>
    </row>
    <row r="1645" spans="1:20" ht="28.8" hidden="1"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E1645/D1645</f>
        <v>1.2470000000000001</v>
      </c>
      <c r="P1645" s="8">
        <f>E1645/L1645</f>
        <v>168.51351351351352</v>
      </c>
      <c r="Q1645" t="s">
        <v>8325</v>
      </c>
      <c r="R1645" t="s">
        <v>8346</v>
      </c>
      <c r="S1645" s="12">
        <f>((((I1645/60)/60)/24)+DATE(1970,1,1))</f>
        <v>41176.824212962965</v>
      </c>
      <c r="T1645" s="12">
        <f>((((J1645/60)/60)/24)+DATE(1970,1,1))</f>
        <v>41146.824212962965</v>
      </c>
    </row>
    <row r="1646" spans="1:20" ht="43.2" hidden="1"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E1646/D1646</f>
        <v>1.095</v>
      </c>
      <c r="P1646" s="8">
        <f>E1646/L1646</f>
        <v>85.546875</v>
      </c>
      <c r="Q1646" t="s">
        <v>8325</v>
      </c>
      <c r="R1646" t="s">
        <v>8346</v>
      </c>
      <c r="S1646" s="12">
        <f>((((I1646/60)/60)/24)+DATE(1970,1,1))</f>
        <v>41235.101388888892</v>
      </c>
      <c r="T1646" s="12">
        <f>((((J1646/60)/60)/24)+DATE(1970,1,1))</f>
        <v>41175.05972222222</v>
      </c>
    </row>
    <row r="1647" spans="1:20" ht="43.2" hidden="1"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E1647/D1647</f>
        <v>1.1080000000000001</v>
      </c>
      <c r="P1647" s="8">
        <f>E1647/L1647</f>
        <v>554</v>
      </c>
      <c r="Q1647" t="s">
        <v>8325</v>
      </c>
      <c r="R1647" t="s">
        <v>8346</v>
      </c>
      <c r="S1647" s="12">
        <f>((((I1647/60)/60)/24)+DATE(1970,1,1))</f>
        <v>41535.617361111108</v>
      </c>
      <c r="T1647" s="12">
        <f>((((J1647/60)/60)/24)+DATE(1970,1,1))</f>
        <v>41521.617361111108</v>
      </c>
    </row>
    <row r="1648" spans="1:20" ht="57.6"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E1648/D1648</f>
        <v>1.1020000000000001</v>
      </c>
      <c r="P1648" s="8">
        <f>E1648/L1648</f>
        <v>26.554216867469879</v>
      </c>
      <c r="Q1648" t="s">
        <v>8325</v>
      </c>
      <c r="R1648" t="s">
        <v>8346</v>
      </c>
      <c r="S1648" s="12">
        <f>((((I1648/60)/60)/24)+DATE(1970,1,1))</f>
        <v>41865.757638888892</v>
      </c>
      <c r="T1648" s="12">
        <f>((((J1648/60)/60)/24)+DATE(1970,1,1))</f>
        <v>41833.450266203705</v>
      </c>
    </row>
    <row r="1649" spans="1:20" ht="43.2" hidden="1"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E1649/D1649</f>
        <v>1.0471999999999999</v>
      </c>
      <c r="P1649" s="8">
        <f>E1649/L1649</f>
        <v>113.82608695652173</v>
      </c>
      <c r="Q1649" t="s">
        <v>8325</v>
      </c>
      <c r="R1649" t="s">
        <v>8346</v>
      </c>
      <c r="S1649" s="12">
        <f>((((I1649/60)/60)/24)+DATE(1970,1,1))</f>
        <v>41069.409456018519</v>
      </c>
      <c r="T1649" s="12">
        <f>((((J1649/60)/60)/24)+DATE(1970,1,1))</f>
        <v>41039.409456018519</v>
      </c>
    </row>
    <row r="1650" spans="1:20" ht="43.2" hidden="1"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E1650/D1650</f>
        <v>1.2526086956521738</v>
      </c>
      <c r="P1650" s="8">
        <f>E1650/L1650</f>
        <v>32.011111111111113</v>
      </c>
      <c r="Q1650" t="s">
        <v>8325</v>
      </c>
      <c r="R1650" t="s">
        <v>8346</v>
      </c>
      <c r="S1650" s="12">
        <f>((((I1650/60)/60)/24)+DATE(1970,1,1))</f>
        <v>40622.662986111114</v>
      </c>
      <c r="T1650" s="12">
        <f>((((J1650/60)/60)/24)+DATE(1970,1,1))</f>
        <v>40592.704652777778</v>
      </c>
    </row>
    <row r="1651" spans="1:20" ht="43.2" hidden="1"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E1651/D1651</f>
        <v>1.0058763157894737</v>
      </c>
      <c r="P1651" s="8">
        <f>E1651/L1651</f>
        <v>47.189259259259259</v>
      </c>
      <c r="Q1651" t="s">
        <v>8325</v>
      </c>
      <c r="R1651" t="s">
        <v>8346</v>
      </c>
      <c r="S1651" s="12">
        <f>((((I1651/60)/60)/24)+DATE(1970,1,1))</f>
        <v>41782.684664351851</v>
      </c>
      <c r="T1651" s="12">
        <f>((((J1651/60)/60)/24)+DATE(1970,1,1))</f>
        <v>41737.684664351851</v>
      </c>
    </row>
    <row r="1652" spans="1:20" ht="43.2" hidden="1"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E1652/D1652</f>
        <v>1.4155</v>
      </c>
      <c r="P1652" s="8">
        <f>E1652/L1652</f>
        <v>88.46875</v>
      </c>
      <c r="Q1652" t="s">
        <v>8325</v>
      </c>
      <c r="R1652" t="s">
        <v>8346</v>
      </c>
      <c r="S1652" s="12">
        <f>((((I1652/60)/60)/24)+DATE(1970,1,1))</f>
        <v>41556.435613425929</v>
      </c>
      <c r="T1652" s="12">
        <f>((((J1652/60)/60)/24)+DATE(1970,1,1))</f>
        <v>41526.435613425929</v>
      </c>
    </row>
    <row r="1653" spans="1:20" ht="43.2" hidden="1"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E1653/D1653</f>
        <v>1.0075000000000001</v>
      </c>
      <c r="P1653" s="8">
        <f>E1653/L1653</f>
        <v>100.75</v>
      </c>
      <c r="Q1653" t="s">
        <v>8325</v>
      </c>
      <c r="R1653" t="s">
        <v>8346</v>
      </c>
      <c r="S1653" s="12">
        <f>((((I1653/60)/60)/24)+DATE(1970,1,1))</f>
        <v>40659.290972222225</v>
      </c>
      <c r="T1653" s="12">
        <f>((((J1653/60)/60)/24)+DATE(1970,1,1))</f>
        <v>40625.900694444441</v>
      </c>
    </row>
    <row r="1654" spans="1:20" ht="43.2" hidden="1"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E1654/D1654</f>
        <v>1.0066666666666666</v>
      </c>
      <c r="P1654" s="8">
        <f>E1654/L1654</f>
        <v>64.714285714285708</v>
      </c>
      <c r="Q1654" t="s">
        <v>8325</v>
      </c>
      <c r="R1654" t="s">
        <v>8346</v>
      </c>
      <c r="S1654" s="12">
        <f>((((I1654/60)/60)/24)+DATE(1970,1,1))</f>
        <v>41602.534641203703</v>
      </c>
      <c r="T1654" s="12">
        <f>((((J1654/60)/60)/24)+DATE(1970,1,1))</f>
        <v>41572.492974537039</v>
      </c>
    </row>
    <row r="1655" spans="1:20" ht="43.2" hidden="1"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E1655/D1655</f>
        <v>1.7423040000000001</v>
      </c>
      <c r="P1655" s="8">
        <f>E1655/L1655</f>
        <v>51.854285714285716</v>
      </c>
      <c r="Q1655" t="s">
        <v>8325</v>
      </c>
      <c r="R1655" t="s">
        <v>8346</v>
      </c>
      <c r="S1655" s="12">
        <f>((((I1655/60)/60)/24)+DATE(1970,1,1))</f>
        <v>40657.834444444445</v>
      </c>
      <c r="T1655" s="12">
        <f>((((J1655/60)/60)/24)+DATE(1970,1,1))</f>
        <v>40626.834444444445</v>
      </c>
    </row>
    <row r="1656" spans="1:20" ht="43.2" hidden="1"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E1656/D1656</f>
        <v>1.199090909090909</v>
      </c>
      <c r="P1656" s="8">
        <f>E1656/L1656</f>
        <v>38.794117647058826</v>
      </c>
      <c r="Q1656" t="s">
        <v>8325</v>
      </c>
      <c r="R1656" t="s">
        <v>8346</v>
      </c>
      <c r="S1656" s="12">
        <f>((((I1656/60)/60)/24)+DATE(1970,1,1))</f>
        <v>41017.890740740739</v>
      </c>
      <c r="T1656" s="12">
        <f>((((J1656/60)/60)/24)+DATE(1970,1,1))</f>
        <v>40987.890740740739</v>
      </c>
    </row>
    <row r="1657" spans="1:20" ht="28.8" hidden="1"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E1657/D1657</f>
        <v>1.4286666666666668</v>
      </c>
      <c r="P1657" s="8">
        <f>E1657/L1657</f>
        <v>44.645833333333336</v>
      </c>
      <c r="Q1657" t="s">
        <v>8325</v>
      </c>
      <c r="R1657" t="s">
        <v>8346</v>
      </c>
      <c r="S1657" s="12">
        <f>((((I1657/60)/60)/24)+DATE(1970,1,1))</f>
        <v>41004.750231481477</v>
      </c>
      <c r="T1657" s="12">
        <f>((((J1657/60)/60)/24)+DATE(1970,1,1))</f>
        <v>40974.791898148149</v>
      </c>
    </row>
    <row r="1658" spans="1:20" ht="57.6" hidden="1"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E1658/D1658</f>
        <v>1.0033493333333334</v>
      </c>
      <c r="P1658" s="8">
        <f>E1658/L1658</f>
        <v>156.77333333333334</v>
      </c>
      <c r="Q1658" t="s">
        <v>8325</v>
      </c>
      <c r="R1658" t="s">
        <v>8346</v>
      </c>
      <c r="S1658" s="12">
        <f>((((I1658/60)/60)/24)+DATE(1970,1,1))</f>
        <v>41256.928842592592</v>
      </c>
      <c r="T1658" s="12">
        <f>((((J1658/60)/60)/24)+DATE(1970,1,1))</f>
        <v>41226.928842592592</v>
      </c>
    </row>
    <row r="1659" spans="1:20" ht="43.2" hidden="1"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E1659/D1659</f>
        <v>1.0493380000000001</v>
      </c>
      <c r="P1659" s="8">
        <f>E1659/L1659</f>
        <v>118.70339366515837</v>
      </c>
      <c r="Q1659" t="s">
        <v>8325</v>
      </c>
      <c r="R1659" t="s">
        <v>8346</v>
      </c>
      <c r="S1659" s="12">
        <f>((((I1659/60)/60)/24)+DATE(1970,1,1))</f>
        <v>41053.782037037039</v>
      </c>
      <c r="T1659" s="12">
        <f>((((J1659/60)/60)/24)+DATE(1970,1,1))</f>
        <v>41023.782037037039</v>
      </c>
    </row>
    <row r="1660" spans="1:20" ht="43.2" hidden="1"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E1660/D1660</f>
        <v>1.3223333333333334</v>
      </c>
      <c r="P1660" s="8">
        <f>E1660/L1660</f>
        <v>74.149532710280369</v>
      </c>
      <c r="Q1660" t="s">
        <v>8325</v>
      </c>
      <c r="R1660" t="s">
        <v>8346</v>
      </c>
      <c r="S1660" s="12">
        <f>((((I1660/60)/60)/24)+DATE(1970,1,1))</f>
        <v>41261.597222222219</v>
      </c>
      <c r="T1660" s="12">
        <f>((((J1660/60)/60)/24)+DATE(1970,1,1))</f>
        <v>41223.22184027778</v>
      </c>
    </row>
    <row r="1661" spans="1:20" ht="43.2"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E1661/D1661</f>
        <v>1.1279999999999999</v>
      </c>
      <c r="P1661" s="8">
        <f>E1661/L1661</f>
        <v>12.533333333333333</v>
      </c>
      <c r="Q1661" t="s">
        <v>8325</v>
      </c>
      <c r="R1661" t="s">
        <v>8346</v>
      </c>
      <c r="S1661" s="12">
        <f>((((I1661/60)/60)/24)+DATE(1970,1,1))</f>
        <v>41625.5</v>
      </c>
      <c r="T1661" s="12">
        <f>((((J1661/60)/60)/24)+DATE(1970,1,1))</f>
        <v>41596.913437499999</v>
      </c>
    </row>
    <row r="1662" spans="1:20" ht="57.6" hidden="1"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E1662/D1662</f>
        <v>12.5375</v>
      </c>
      <c r="P1662" s="8">
        <f>E1662/L1662</f>
        <v>27.861111111111111</v>
      </c>
      <c r="Q1662" t="s">
        <v>8325</v>
      </c>
      <c r="R1662" t="s">
        <v>8346</v>
      </c>
      <c r="S1662" s="12">
        <f>((((I1662/60)/60)/24)+DATE(1970,1,1))</f>
        <v>42490.915972222225</v>
      </c>
      <c r="T1662" s="12">
        <f>((((J1662/60)/60)/24)+DATE(1970,1,1))</f>
        <v>42459.693865740745</v>
      </c>
    </row>
    <row r="1663" spans="1:20" ht="57.6" hidden="1"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E1663/D1663</f>
        <v>1.0250632911392406</v>
      </c>
      <c r="P1663" s="8">
        <f>E1663/L1663</f>
        <v>80.178217821782184</v>
      </c>
      <c r="Q1663" t="s">
        <v>8325</v>
      </c>
      <c r="R1663" t="s">
        <v>8346</v>
      </c>
      <c r="S1663" s="12">
        <f>((((I1663/60)/60)/24)+DATE(1970,1,1))</f>
        <v>42386.875</v>
      </c>
      <c r="T1663" s="12">
        <f>((((J1663/60)/60)/24)+DATE(1970,1,1))</f>
        <v>42343.998043981483</v>
      </c>
    </row>
    <row r="1664" spans="1:20" ht="43.2" hidden="1"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E1664/D1664</f>
        <v>1.026375</v>
      </c>
      <c r="P1664" s="8">
        <f>E1664/L1664</f>
        <v>132.43548387096774</v>
      </c>
      <c r="Q1664" t="s">
        <v>8325</v>
      </c>
      <c r="R1664" t="s">
        <v>8346</v>
      </c>
      <c r="S1664" s="12">
        <f>((((I1664/60)/60)/24)+DATE(1970,1,1))</f>
        <v>40908.239999999998</v>
      </c>
      <c r="T1664" s="12">
        <f>((((J1664/60)/60)/24)+DATE(1970,1,1))</f>
        <v>40848.198333333334</v>
      </c>
    </row>
    <row r="1665" spans="1:20" ht="43.2" hidden="1"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E1665/D1665</f>
        <v>1.08</v>
      </c>
      <c r="P1665" s="8">
        <f>E1665/L1665</f>
        <v>33.75</v>
      </c>
      <c r="Q1665" t="s">
        <v>8325</v>
      </c>
      <c r="R1665" t="s">
        <v>8346</v>
      </c>
      <c r="S1665" s="12">
        <f>((((I1665/60)/60)/24)+DATE(1970,1,1))</f>
        <v>42036.02207175926</v>
      </c>
      <c r="T1665" s="12">
        <f>((((J1665/60)/60)/24)+DATE(1970,1,1))</f>
        <v>42006.02207175926</v>
      </c>
    </row>
    <row r="1666" spans="1:20" ht="43.2" hidden="1"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E1666/D1666</f>
        <v>1.2240879999999998</v>
      </c>
      <c r="P1666" s="8">
        <f>E1666/L1666</f>
        <v>34.384494382022467</v>
      </c>
      <c r="Q1666" t="s">
        <v>8325</v>
      </c>
      <c r="R1666" t="s">
        <v>8346</v>
      </c>
      <c r="S1666" s="12">
        <f>((((I1666/60)/60)/24)+DATE(1970,1,1))</f>
        <v>40984.165972222225</v>
      </c>
      <c r="T1666" s="12">
        <f>((((J1666/60)/60)/24)+DATE(1970,1,1))</f>
        <v>40939.761782407404</v>
      </c>
    </row>
    <row r="1667" spans="1:20" ht="43.2" hidden="1"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E1667/D1667</f>
        <v>1.1945714285714286</v>
      </c>
      <c r="P1667" s="8">
        <f>E1667/L1667</f>
        <v>44.956989247311824</v>
      </c>
      <c r="Q1667" t="s">
        <v>8325</v>
      </c>
      <c r="R1667" t="s">
        <v>8346</v>
      </c>
      <c r="S1667" s="12">
        <f>((((I1667/60)/60)/24)+DATE(1970,1,1))</f>
        <v>40596.125</v>
      </c>
      <c r="T1667" s="12">
        <f>((((J1667/60)/60)/24)+DATE(1970,1,1))</f>
        <v>40564.649456018517</v>
      </c>
    </row>
    <row r="1668" spans="1:20" ht="43.2" hidden="1"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E1668/D1668</f>
        <v>1.6088</v>
      </c>
      <c r="P1668" s="8">
        <f>E1668/L1668</f>
        <v>41.04081632653061</v>
      </c>
      <c r="Q1668" t="s">
        <v>8325</v>
      </c>
      <c r="R1668" t="s">
        <v>8346</v>
      </c>
      <c r="S1668" s="12">
        <f>((((I1668/60)/60)/24)+DATE(1970,1,1))</f>
        <v>41361.211493055554</v>
      </c>
      <c r="T1668" s="12">
        <f>((((J1668/60)/60)/24)+DATE(1970,1,1))</f>
        <v>41331.253159722226</v>
      </c>
    </row>
    <row r="1669" spans="1:20" ht="43.2" hidden="1"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E1669/D1669</f>
        <v>1.2685294117647059</v>
      </c>
      <c r="P1669" s="8">
        <f>E1669/L1669</f>
        <v>52.597560975609753</v>
      </c>
      <c r="Q1669" t="s">
        <v>8325</v>
      </c>
      <c r="R1669" t="s">
        <v>8346</v>
      </c>
      <c r="S1669" s="12">
        <f>((((I1669/60)/60)/24)+DATE(1970,1,1))</f>
        <v>41709.290972222225</v>
      </c>
      <c r="T1669" s="12">
        <f>((((J1669/60)/60)/24)+DATE(1970,1,1))</f>
        <v>41682.0705787037</v>
      </c>
    </row>
    <row r="1670" spans="1:20" ht="43.2" hidden="1"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E1670/D1670</f>
        <v>1.026375</v>
      </c>
      <c r="P1670" s="8">
        <f>E1670/L1670</f>
        <v>70.784482758620683</v>
      </c>
      <c r="Q1670" t="s">
        <v>8325</v>
      </c>
      <c r="R1670" t="s">
        <v>8346</v>
      </c>
      <c r="S1670" s="12">
        <f>((((I1670/60)/60)/24)+DATE(1970,1,1))</f>
        <v>40875.191423611112</v>
      </c>
      <c r="T1670" s="12">
        <f>((((J1670/60)/60)/24)+DATE(1970,1,1))</f>
        <v>40845.14975694444</v>
      </c>
    </row>
    <row r="1671" spans="1:20" ht="57.6" hidden="1"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E1671/D1671</f>
        <v>1.3975</v>
      </c>
      <c r="P1671" s="8">
        <f>E1671/L1671</f>
        <v>53.75</v>
      </c>
      <c r="Q1671" t="s">
        <v>8325</v>
      </c>
      <c r="R1671" t="s">
        <v>8346</v>
      </c>
      <c r="S1671" s="12">
        <f>((((I1671/60)/60)/24)+DATE(1970,1,1))</f>
        <v>42521.885138888887</v>
      </c>
      <c r="T1671" s="12">
        <f>((((J1671/60)/60)/24)+DATE(1970,1,1))</f>
        <v>42461.885138888887</v>
      </c>
    </row>
    <row r="1672" spans="1:20" ht="57.6" hidden="1"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E1672/D1672</f>
        <v>1.026</v>
      </c>
      <c r="P1672" s="8">
        <f>E1672/L1672</f>
        <v>44.608695652173914</v>
      </c>
      <c r="Q1672" t="s">
        <v>8325</v>
      </c>
      <c r="R1672" t="s">
        <v>8346</v>
      </c>
      <c r="S1672" s="12">
        <f>((((I1672/60)/60)/24)+DATE(1970,1,1))</f>
        <v>40364.166666666664</v>
      </c>
      <c r="T1672" s="12">
        <f>((((J1672/60)/60)/24)+DATE(1970,1,1))</f>
        <v>40313.930543981485</v>
      </c>
    </row>
    <row r="1673" spans="1:20" ht="28.8" hidden="1"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E1673/D1673</f>
        <v>1.0067349999999999</v>
      </c>
      <c r="P1673" s="8">
        <f>E1673/L1673</f>
        <v>26.148961038961041</v>
      </c>
      <c r="Q1673" t="s">
        <v>8325</v>
      </c>
      <c r="R1673" t="s">
        <v>8346</v>
      </c>
      <c r="S1673" s="12">
        <f>((((I1673/60)/60)/24)+DATE(1970,1,1))</f>
        <v>42583.54414351852</v>
      </c>
      <c r="T1673" s="12">
        <f>((((J1673/60)/60)/24)+DATE(1970,1,1))</f>
        <v>42553.54414351852</v>
      </c>
    </row>
    <row r="1674" spans="1:20" ht="43.2" hidden="1"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E1674/D1674</f>
        <v>1.1294117647058823</v>
      </c>
      <c r="P1674" s="8">
        <f>E1674/L1674</f>
        <v>39.183673469387756</v>
      </c>
      <c r="Q1674" t="s">
        <v>8325</v>
      </c>
      <c r="R1674" t="s">
        <v>8346</v>
      </c>
      <c r="S1674" s="12">
        <f>((((I1674/60)/60)/24)+DATE(1970,1,1))</f>
        <v>41064.656597222223</v>
      </c>
      <c r="T1674" s="12">
        <f>((((J1674/60)/60)/24)+DATE(1970,1,1))</f>
        <v>41034.656597222223</v>
      </c>
    </row>
    <row r="1675" spans="1:20" ht="43.2" hidden="1"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E1675/D1675</f>
        <v>1.2809523809523808</v>
      </c>
      <c r="P1675" s="8">
        <f>E1675/L1675</f>
        <v>45.593220338983052</v>
      </c>
      <c r="Q1675" t="s">
        <v>8325</v>
      </c>
      <c r="R1675" t="s">
        <v>8346</v>
      </c>
      <c r="S1675" s="12">
        <f>((((I1675/60)/60)/24)+DATE(1970,1,1))</f>
        <v>42069.878379629634</v>
      </c>
      <c r="T1675" s="12">
        <f>((((J1675/60)/60)/24)+DATE(1970,1,1))</f>
        <v>42039.878379629634</v>
      </c>
    </row>
    <row r="1676" spans="1:20" ht="43.2" hidden="1"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E1676/D1676</f>
        <v>2.0169999999999999</v>
      </c>
      <c r="P1676" s="8">
        <f>E1676/L1676</f>
        <v>89.247787610619469</v>
      </c>
      <c r="Q1676" t="s">
        <v>8325</v>
      </c>
      <c r="R1676" t="s">
        <v>8346</v>
      </c>
      <c r="S1676" s="12">
        <f>((((I1676/60)/60)/24)+DATE(1970,1,1))</f>
        <v>42600.290972222225</v>
      </c>
      <c r="T1676" s="12">
        <f>((((J1676/60)/60)/24)+DATE(1970,1,1))</f>
        <v>42569.605393518519</v>
      </c>
    </row>
    <row r="1677" spans="1:20" ht="28.8" hidden="1"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E1677/D1677</f>
        <v>1.37416</v>
      </c>
      <c r="P1677" s="8">
        <f>E1677/L1677</f>
        <v>40.416470588235299</v>
      </c>
      <c r="Q1677" t="s">
        <v>8325</v>
      </c>
      <c r="R1677" t="s">
        <v>8346</v>
      </c>
      <c r="S1677" s="12">
        <f>((((I1677/60)/60)/24)+DATE(1970,1,1))</f>
        <v>40832.918749999997</v>
      </c>
      <c r="T1677" s="12">
        <f>((((J1677/60)/60)/24)+DATE(1970,1,1))</f>
        <v>40802.733101851853</v>
      </c>
    </row>
    <row r="1678" spans="1:20" ht="28.8" hidden="1"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E1678/D1678</f>
        <v>1.1533333333333333</v>
      </c>
      <c r="P1678" s="8">
        <f>E1678/L1678</f>
        <v>82.38095238095238</v>
      </c>
      <c r="Q1678" t="s">
        <v>8325</v>
      </c>
      <c r="R1678" t="s">
        <v>8346</v>
      </c>
      <c r="S1678" s="12">
        <f>((((I1678/60)/60)/24)+DATE(1970,1,1))</f>
        <v>41020.165972222225</v>
      </c>
      <c r="T1678" s="12">
        <f>((((J1678/60)/60)/24)+DATE(1970,1,1))</f>
        <v>40973.72623842593</v>
      </c>
    </row>
    <row r="1679" spans="1:20" ht="43.2" hidden="1"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E1679/D1679</f>
        <v>1.1166666666666667</v>
      </c>
      <c r="P1679" s="8">
        <f>E1679/L1679</f>
        <v>159.52380952380952</v>
      </c>
      <c r="Q1679" t="s">
        <v>8325</v>
      </c>
      <c r="R1679" t="s">
        <v>8346</v>
      </c>
      <c r="S1679" s="12">
        <f>((((I1679/60)/60)/24)+DATE(1970,1,1))</f>
        <v>42476.249305555553</v>
      </c>
      <c r="T1679" s="12">
        <f>((((J1679/60)/60)/24)+DATE(1970,1,1))</f>
        <v>42416.407129629632</v>
      </c>
    </row>
    <row r="1680" spans="1:20" ht="43.2" hidden="1"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E1680/D1680</f>
        <v>1.1839999999999999</v>
      </c>
      <c r="P1680" s="8">
        <f>E1680/L1680</f>
        <v>36.244897959183675</v>
      </c>
      <c r="Q1680" t="s">
        <v>8325</v>
      </c>
      <c r="R1680" t="s">
        <v>8346</v>
      </c>
      <c r="S1680" s="12">
        <f>((((I1680/60)/60)/24)+DATE(1970,1,1))</f>
        <v>41676.854988425926</v>
      </c>
      <c r="T1680" s="12">
        <f>((((J1680/60)/60)/24)+DATE(1970,1,1))</f>
        <v>41662.854988425926</v>
      </c>
    </row>
    <row r="1681" spans="1:20" ht="57.6" hidden="1"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E1681/D1681</f>
        <v>1.75</v>
      </c>
      <c r="P1681" s="8">
        <f>E1681/L1681</f>
        <v>62.5</v>
      </c>
      <c r="Q1681" t="s">
        <v>8325</v>
      </c>
      <c r="R1681" t="s">
        <v>8346</v>
      </c>
      <c r="S1681" s="12">
        <f>((((I1681/60)/60)/24)+DATE(1970,1,1))</f>
        <v>40746.068807870368</v>
      </c>
      <c r="T1681" s="12">
        <f>((((J1681/60)/60)/24)+DATE(1970,1,1))</f>
        <v>40723.068807870368</v>
      </c>
    </row>
    <row r="1682" spans="1:20" ht="28.8" hidden="1"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E1682/D1682</f>
        <v>1.175</v>
      </c>
      <c r="P1682" s="8">
        <f>E1682/L1682</f>
        <v>47</v>
      </c>
      <c r="Q1682" t="s">
        <v>8325</v>
      </c>
      <c r="R1682" t="s">
        <v>8346</v>
      </c>
      <c r="S1682" s="12">
        <f>((((I1682/60)/60)/24)+DATE(1970,1,1))</f>
        <v>41832.757719907408</v>
      </c>
      <c r="T1682" s="12">
        <f>((((J1682/60)/60)/24)+DATE(1970,1,1))</f>
        <v>41802.757719907408</v>
      </c>
    </row>
    <row r="1683" spans="1:20" ht="43.2" hidden="1"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E1683/D1683</f>
        <v>1.0142212307692309</v>
      </c>
      <c r="P1683" s="8">
        <f>E1683/L1683</f>
        <v>74.575090497737563</v>
      </c>
      <c r="Q1683" t="s">
        <v>8325</v>
      </c>
      <c r="R1683" t="s">
        <v>8347</v>
      </c>
      <c r="S1683" s="12">
        <f>((((I1683/60)/60)/24)+DATE(1970,1,1))</f>
        <v>42823.083333333328</v>
      </c>
      <c r="T1683" s="12">
        <f>((((J1683/60)/60)/24)+DATE(1970,1,1))</f>
        <v>42774.121342592596</v>
      </c>
    </row>
    <row r="1684" spans="1:20" ht="43.2" hidden="1"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E1684/D1684</f>
        <v>0</v>
      </c>
      <c r="P1684" s="8" t="e">
        <f>E1684/L1684</f>
        <v>#DIV/0!</v>
      </c>
      <c r="Q1684" t="s">
        <v>8325</v>
      </c>
      <c r="R1684" t="s">
        <v>8347</v>
      </c>
      <c r="S1684" s="12">
        <f>((((I1684/60)/60)/24)+DATE(1970,1,1))</f>
        <v>42839.171990740739</v>
      </c>
      <c r="T1684" s="12">
        <f>((((J1684/60)/60)/24)+DATE(1970,1,1))</f>
        <v>42779.21365740741</v>
      </c>
    </row>
    <row r="1685" spans="1:20" ht="43.2" hidden="1"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E1685/D1685</f>
        <v>0.21714285714285714</v>
      </c>
      <c r="P1685" s="8">
        <f>E1685/L1685</f>
        <v>76</v>
      </c>
      <c r="Q1685" t="s">
        <v>8325</v>
      </c>
      <c r="R1685" t="s">
        <v>8347</v>
      </c>
      <c r="S1685" s="12">
        <f>((((I1685/60)/60)/24)+DATE(1970,1,1))</f>
        <v>42832.781689814816</v>
      </c>
      <c r="T1685" s="12">
        <f>((((J1685/60)/60)/24)+DATE(1970,1,1))</f>
        <v>42808.781689814816</v>
      </c>
    </row>
    <row r="1686" spans="1:20" ht="28.8" hidden="1"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E1686/D1686</f>
        <v>1.0912500000000001</v>
      </c>
      <c r="P1686" s="8">
        <f>E1686/L1686</f>
        <v>86.43564356435644</v>
      </c>
      <c r="Q1686" t="s">
        <v>8325</v>
      </c>
      <c r="R1686" t="s">
        <v>8347</v>
      </c>
      <c r="S1686" s="12">
        <f>((((I1686/60)/60)/24)+DATE(1970,1,1))</f>
        <v>42811.773622685185</v>
      </c>
      <c r="T1686" s="12">
        <f>((((J1686/60)/60)/24)+DATE(1970,1,1))</f>
        <v>42783.815289351856</v>
      </c>
    </row>
    <row r="1687" spans="1:20" ht="43.2" hidden="1"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E1687/D1687</f>
        <v>1.0285714285714285</v>
      </c>
      <c r="P1687" s="8">
        <f>E1687/L1687</f>
        <v>24</v>
      </c>
      <c r="Q1687" t="s">
        <v>8325</v>
      </c>
      <c r="R1687" t="s">
        <v>8347</v>
      </c>
      <c r="S1687" s="12">
        <f>((((I1687/60)/60)/24)+DATE(1970,1,1))</f>
        <v>42818.208599537036</v>
      </c>
      <c r="T1687" s="12">
        <f>((((J1687/60)/60)/24)+DATE(1970,1,1))</f>
        <v>42788.2502662037</v>
      </c>
    </row>
    <row r="1688" spans="1:20" ht="43.2" hidden="1"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E1688/D1688</f>
        <v>3.5999999999999999E-3</v>
      </c>
      <c r="P1688" s="8">
        <f>E1688/L1688</f>
        <v>18</v>
      </c>
      <c r="Q1688" t="s">
        <v>8325</v>
      </c>
      <c r="R1688" t="s">
        <v>8347</v>
      </c>
      <c r="S1688" s="12">
        <f>((((I1688/60)/60)/24)+DATE(1970,1,1))</f>
        <v>42852.802303240736</v>
      </c>
      <c r="T1688" s="12">
        <f>((((J1688/60)/60)/24)+DATE(1970,1,1))</f>
        <v>42792.843969907408</v>
      </c>
    </row>
    <row r="1689" spans="1:20" ht="43.2" hidden="1"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E1689/D1689</f>
        <v>0.3125</v>
      </c>
      <c r="P1689" s="8">
        <f>E1689/L1689</f>
        <v>80.128205128205124</v>
      </c>
      <c r="Q1689" t="s">
        <v>8325</v>
      </c>
      <c r="R1689" t="s">
        <v>8347</v>
      </c>
      <c r="S1689" s="12">
        <f>((((I1689/60)/60)/24)+DATE(1970,1,1))</f>
        <v>42835.84375</v>
      </c>
      <c r="T1689" s="12">
        <f>((((J1689/60)/60)/24)+DATE(1970,1,1))</f>
        <v>42802.046817129631</v>
      </c>
    </row>
    <row r="1690" spans="1:20" ht="57.6" hidden="1"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E1690/D1690</f>
        <v>0.443</v>
      </c>
      <c r="P1690" s="8">
        <f>E1690/L1690</f>
        <v>253.14285714285714</v>
      </c>
      <c r="Q1690" t="s">
        <v>8325</v>
      </c>
      <c r="R1690" t="s">
        <v>8347</v>
      </c>
      <c r="S1690" s="12">
        <f>((((I1690/60)/60)/24)+DATE(1970,1,1))</f>
        <v>42834.492986111116</v>
      </c>
      <c r="T1690" s="12">
        <f>((((J1690/60)/60)/24)+DATE(1970,1,1))</f>
        <v>42804.534652777773</v>
      </c>
    </row>
    <row r="1691" spans="1:20" ht="28.8" hidden="1"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E1691/D1691</f>
        <v>1</v>
      </c>
      <c r="P1691" s="8">
        <f>E1691/L1691</f>
        <v>171.42857142857142</v>
      </c>
      <c r="Q1691" t="s">
        <v>8325</v>
      </c>
      <c r="R1691" t="s">
        <v>8347</v>
      </c>
      <c r="S1691" s="12">
        <f>((((I1691/60)/60)/24)+DATE(1970,1,1))</f>
        <v>42810.900810185187</v>
      </c>
      <c r="T1691" s="12">
        <f>((((J1691/60)/60)/24)+DATE(1970,1,1))</f>
        <v>42780.942476851851</v>
      </c>
    </row>
    <row r="1692" spans="1:20" ht="43.2" hidden="1"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E1692/D1692</f>
        <v>0.254</v>
      </c>
      <c r="P1692" s="8">
        <f>E1692/L1692</f>
        <v>57.727272727272727</v>
      </c>
      <c r="Q1692" t="s">
        <v>8325</v>
      </c>
      <c r="R1692" t="s">
        <v>8347</v>
      </c>
      <c r="S1692" s="12">
        <f>((((I1692/60)/60)/24)+DATE(1970,1,1))</f>
        <v>42831.389374999999</v>
      </c>
      <c r="T1692" s="12">
        <f>((((J1692/60)/60)/24)+DATE(1970,1,1))</f>
        <v>42801.43104166667</v>
      </c>
    </row>
    <row r="1693" spans="1:20" ht="43.2" hidden="1"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E1693/D1693</f>
        <v>0.33473333333333333</v>
      </c>
      <c r="P1693" s="8">
        <f>E1693/L1693</f>
        <v>264.26315789473682</v>
      </c>
      <c r="Q1693" t="s">
        <v>8325</v>
      </c>
      <c r="R1693" t="s">
        <v>8347</v>
      </c>
      <c r="S1693" s="12">
        <f>((((I1693/60)/60)/24)+DATE(1970,1,1))</f>
        <v>42828.041666666672</v>
      </c>
      <c r="T1693" s="12">
        <f>((((J1693/60)/60)/24)+DATE(1970,1,1))</f>
        <v>42795.701481481476</v>
      </c>
    </row>
    <row r="1694" spans="1:20" ht="43.2" hidden="1"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E1694/D1694</f>
        <v>0.47799999999999998</v>
      </c>
      <c r="P1694" s="8">
        <f>E1694/L1694</f>
        <v>159.33333333333334</v>
      </c>
      <c r="Q1694" t="s">
        <v>8325</v>
      </c>
      <c r="R1694" t="s">
        <v>8347</v>
      </c>
      <c r="S1694" s="12">
        <f>((((I1694/60)/60)/24)+DATE(1970,1,1))</f>
        <v>42820.999305555553</v>
      </c>
      <c r="T1694" s="12">
        <f>((((J1694/60)/60)/24)+DATE(1970,1,1))</f>
        <v>42788.151238425926</v>
      </c>
    </row>
    <row r="1695" spans="1:20" ht="43.2"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E1695/D1695</f>
        <v>9.3333333333333338E-2</v>
      </c>
      <c r="P1695" s="8">
        <f>E1695/L1695</f>
        <v>35</v>
      </c>
      <c r="Q1695" t="s">
        <v>8325</v>
      </c>
      <c r="R1695" t="s">
        <v>8347</v>
      </c>
      <c r="S1695" s="12">
        <f>((((I1695/60)/60)/24)+DATE(1970,1,1))</f>
        <v>42834.833333333328</v>
      </c>
      <c r="T1695" s="12">
        <f>((((J1695/60)/60)/24)+DATE(1970,1,1))</f>
        <v>42803.920277777783</v>
      </c>
    </row>
    <row r="1696" spans="1:20" ht="43.2" hidden="1"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E1696/D1696</f>
        <v>5.0000000000000001E-4</v>
      </c>
      <c r="P1696" s="8">
        <f>E1696/L1696</f>
        <v>5</v>
      </c>
      <c r="Q1696" t="s">
        <v>8325</v>
      </c>
      <c r="R1696" t="s">
        <v>8347</v>
      </c>
      <c r="S1696" s="12">
        <f>((((I1696/60)/60)/24)+DATE(1970,1,1))</f>
        <v>42821.191666666666</v>
      </c>
      <c r="T1696" s="12">
        <f>((((J1696/60)/60)/24)+DATE(1970,1,1))</f>
        <v>42791.669837962967</v>
      </c>
    </row>
    <row r="1697" spans="1:20" ht="57.6" hidden="1"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E1697/D1697</f>
        <v>0.11708333333333333</v>
      </c>
      <c r="P1697" s="8">
        <f>E1697/L1697</f>
        <v>61.086956521739133</v>
      </c>
      <c r="Q1697" t="s">
        <v>8325</v>
      </c>
      <c r="R1697" t="s">
        <v>8347</v>
      </c>
      <c r="S1697" s="12">
        <f>((((I1697/60)/60)/24)+DATE(1970,1,1))</f>
        <v>42835.041666666672</v>
      </c>
      <c r="T1697" s="12">
        <f>((((J1697/60)/60)/24)+DATE(1970,1,1))</f>
        <v>42801.031412037039</v>
      </c>
    </row>
    <row r="1698" spans="1:20" ht="43.2" hidden="1"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E1698/D1698</f>
        <v>0</v>
      </c>
      <c r="P1698" s="8" t="e">
        <f>E1698/L1698</f>
        <v>#DIV/0!</v>
      </c>
      <c r="Q1698" t="s">
        <v>8325</v>
      </c>
      <c r="R1698" t="s">
        <v>8347</v>
      </c>
      <c r="S1698" s="12">
        <f>((((I1698/60)/60)/24)+DATE(1970,1,1))</f>
        <v>42826.027905092589</v>
      </c>
      <c r="T1698" s="12">
        <f>((((J1698/60)/60)/24)+DATE(1970,1,1))</f>
        <v>42796.069571759261</v>
      </c>
    </row>
    <row r="1699" spans="1:20" ht="43.2" hidden="1"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E1699/D1699</f>
        <v>0.20208000000000001</v>
      </c>
      <c r="P1699" s="8">
        <f>E1699/L1699</f>
        <v>114.81818181818181</v>
      </c>
      <c r="Q1699" t="s">
        <v>8325</v>
      </c>
      <c r="R1699" t="s">
        <v>8347</v>
      </c>
      <c r="S1699" s="12">
        <f>((((I1699/60)/60)/24)+DATE(1970,1,1))</f>
        <v>42834.991296296299</v>
      </c>
      <c r="T1699" s="12">
        <f>((((J1699/60)/60)/24)+DATE(1970,1,1))</f>
        <v>42805.032962962956</v>
      </c>
    </row>
    <row r="1700" spans="1:20" ht="72" hidden="1"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E1700/D1700</f>
        <v>0</v>
      </c>
      <c r="P1700" s="8" t="e">
        <f>E1700/L1700</f>
        <v>#DIV/0!</v>
      </c>
      <c r="Q1700" t="s">
        <v>8325</v>
      </c>
      <c r="R1700" t="s">
        <v>8347</v>
      </c>
      <c r="S1700" s="12">
        <f>((((I1700/60)/60)/24)+DATE(1970,1,1))</f>
        <v>42820.147916666669</v>
      </c>
      <c r="T1700" s="12">
        <f>((((J1700/60)/60)/24)+DATE(1970,1,1))</f>
        <v>42796.207870370374</v>
      </c>
    </row>
    <row r="1701" spans="1:20" ht="43.2" hidden="1"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E1701/D1701</f>
        <v>4.2311459353574929E-2</v>
      </c>
      <c r="P1701" s="8">
        <f>E1701/L1701</f>
        <v>54</v>
      </c>
      <c r="Q1701" t="s">
        <v>8325</v>
      </c>
      <c r="R1701" t="s">
        <v>8347</v>
      </c>
      <c r="S1701" s="12">
        <f>((((I1701/60)/60)/24)+DATE(1970,1,1))</f>
        <v>42836.863946759258</v>
      </c>
      <c r="T1701" s="12">
        <f>((((J1701/60)/60)/24)+DATE(1970,1,1))</f>
        <v>42806.863946759258</v>
      </c>
    </row>
    <row r="1702" spans="1:20" ht="43.2" hidden="1"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E1702/D1702</f>
        <v>0.2606</v>
      </c>
      <c r="P1702" s="8">
        <f>E1702/L1702</f>
        <v>65.974683544303801</v>
      </c>
      <c r="Q1702" t="s">
        <v>8325</v>
      </c>
      <c r="R1702" t="s">
        <v>8347</v>
      </c>
      <c r="S1702" s="12">
        <f>((((I1702/60)/60)/24)+DATE(1970,1,1))</f>
        <v>42826.166666666672</v>
      </c>
      <c r="T1702" s="12">
        <f>((((J1702/60)/60)/24)+DATE(1970,1,1))</f>
        <v>42796.071643518517</v>
      </c>
    </row>
    <row r="1703" spans="1:20" ht="43.2" hidden="1"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E1703/D1703</f>
        <v>1.9801980198019802E-3</v>
      </c>
      <c r="P1703" s="8">
        <f>E1703/L1703</f>
        <v>5</v>
      </c>
      <c r="Q1703" t="s">
        <v>8325</v>
      </c>
      <c r="R1703" t="s">
        <v>8347</v>
      </c>
      <c r="S1703" s="12">
        <f>((((I1703/60)/60)/24)+DATE(1970,1,1))</f>
        <v>42019.664409722223</v>
      </c>
      <c r="T1703" s="12">
        <f>((((J1703/60)/60)/24)+DATE(1970,1,1))</f>
        <v>41989.664409722223</v>
      </c>
    </row>
    <row r="1704" spans="1:20" ht="28.8" hidden="1"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E1704/D1704</f>
        <v>6.0606060606060605E-5</v>
      </c>
      <c r="P1704" s="8">
        <f>E1704/L1704</f>
        <v>1</v>
      </c>
      <c r="Q1704" t="s">
        <v>8325</v>
      </c>
      <c r="R1704" t="s">
        <v>8347</v>
      </c>
      <c r="S1704" s="12">
        <f>((((I1704/60)/60)/24)+DATE(1970,1,1))</f>
        <v>42093.828125</v>
      </c>
      <c r="T1704" s="12">
        <f>((((J1704/60)/60)/24)+DATE(1970,1,1))</f>
        <v>42063.869791666672</v>
      </c>
    </row>
    <row r="1705" spans="1:20" ht="43.2" hidden="1"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E1705/D1705</f>
        <v>1.0200000000000001E-2</v>
      </c>
      <c r="P1705" s="8">
        <f>E1705/L1705</f>
        <v>25.5</v>
      </c>
      <c r="Q1705" t="s">
        <v>8325</v>
      </c>
      <c r="R1705" t="s">
        <v>8347</v>
      </c>
      <c r="S1705" s="12">
        <f>((((I1705/60)/60)/24)+DATE(1970,1,1))</f>
        <v>42247.281678240746</v>
      </c>
      <c r="T1705" s="12">
        <f>((((J1705/60)/60)/24)+DATE(1970,1,1))</f>
        <v>42187.281678240746</v>
      </c>
    </row>
    <row r="1706" spans="1:20" ht="43.2" hidden="1"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E1706/D1706</f>
        <v>0.65100000000000002</v>
      </c>
      <c r="P1706" s="8">
        <f>E1706/L1706</f>
        <v>118.36363636363636</v>
      </c>
      <c r="Q1706" t="s">
        <v>8325</v>
      </c>
      <c r="R1706" t="s">
        <v>8347</v>
      </c>
      <c r="S1706" s="12">
        <f>((((I1706/60)/60)/24)+DATE(1970,1,1))</f>
        <v>42051.139733796299</v>
      </c>
      <c r="T1706" s="12">
        <f>((((J1706/60)/60)/24)+DATE(1970,1,1))</f>
        <v>42021.139733796299</v>
      </c>
    </row>
    <row r="1707" spans="1:20" ht="43.2" hidden="1"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E1707/D1707</f>
        <v>0</v>
      </c>
      <c r="P1707" s="8" t="e">
        <f>E1707/L1707</f>
        <v>#DIV/0!</v>
      </c>
      <c r="Q1707" t="s">
        <v>8325</v>
      </c>
      <c r="R1707" t="s">
        <v>8347</v>
      </c>
      <c r="S1707" s="12">
        <f>((((I1707/60)/60)/24)+DATE(1970,1,1))</f>
        <v>42256.666666666672</v>
      </c>
      <c r="T1707" s="12">
        <f>((((J1707/60)/60)/24)+DATE(1970,1,1))</f>
        <v>42245.016736111109</v>
      </c>
    </row>
    <row r="1708" spans="1:20" ht="43.2" hidden="1"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E1708/D1708</f>
        <v>0</v>
      </c>
      <c r="P1708" s="8" t="e">
        <f>E1708/L1708</f>
        <v>#DIV/0!</v>
      </c>
      <c r="Q1708" t="s">
        <v>8325</v>
      </c>
      <c r="R1708" t="s">
        <v>8347</v>
      </c>
      <c r="S1708" s="12">
        <f>((((I1708/60)/60)/24)+DATE(1970,1,1))</f>
        <v>42239.306388888886</v>
      </c>
      <c r="T1708" s="12">
        <f>((((J1708/60)/60)/24)+DATE(1970,1,1))</f>
        <v>42179.306388888886</v>
      </c>
    </row>
    <row r="1709" spans="1:20" ht="43.2" hidden="1"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E1709/D1709</f>
        <v>9.74E-2</v>
      </c>
      <c r="P1709" s="8">
        <f>E1709/L1709</f>
        <v>54.111111111111114</v>
      </c>
      <c r="Q1709" t="s">
        <v>8325</v>
      </c>
      <c r="R1709" t="s">
        <v>8347</v>
      </c>
      <c r="S1709" s="12">
        <f>((((I1709/60)/60)/24)+DATE(1970,1,1))</f>
        <v>42457.679340277777</v>
      </c>
      <c r="T1709" s="12">
        <f>((((J1709/60)/60)/24)+DATE(1970,1,1))</f>
        <v>42427.721006944441</v>
      </c>
    </row>
    <row r="1710" spans="1:20" ht="57.6" hidden="1"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E1710/D1710</f>
        <v>0</v>
      </c>
      <c r="P1710" s="8" t="e">
        <f>E1710/L1710</f>
        <v>#DIV/0!</v>
      </c>
      <c r="Q1710" t="s">
        <v>8325</v>
      </c>
      <c r="R1710" t="s">
        <v>8347</v>
      </c>
      <c r="S1710" s="12">
        <f>((((I1710/60)/60)/24)+DATE(1970,1,1))</f>
        <v>42491.866967592592</v>
      </c>
      <c r="T1710" s="12">
        <f>((((J1710/60)/60)/24)+DATE(1970,1,1))</f>
        <v>42451.866967592592</v>
      </c>
    </row>
    <row r="1711" spans="1:20" ht="43.2" hidden="1"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E1711/D1711</f>
        <v>4.8571428571428571E-2</v>
      </c>
      <c r="P1711" s="8">
        <f>E1711/L1711</f>
        <v>21.25</v>
      </c>
      <c r="Q1711" t="s">
        <v>8325</v>
      </c>
      <c r="R1711" t="s">
        <v>8347</v>
      </c>
      <c r="S1711" s="12">
        <f>((((I1711/60)/60)/24)+DATE(1970,1,1))</f>
        <v>41882.818749999999</v>
      </c>
      <c r="T1711" s="12">
        <f>((((J1711/60)/60)/24)+DATE(1970,1,1))</f>
        <v>41841.56381944444</v>
      </c>
    </row>
    <row r="1712" spans="1:20" ht="28.8" hidden="1"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E1712/D1712</f>
        <v>6.7999999999999996E-3</v>
      </c>
      <c r="P1712" s="8">
        <f>E1712/L1712</f>
        <v>34</v>
      </c>
      <c r="Q1712" t="s">
        <v>8325</v>
      </c>
      <c r="R1712" t="s">
        <v>8347</v>
      </c>
      <c r="S1712" s="12">
        <f>((((I1712/60)/60)/24)+DATE(1970,1,1))</f>
        <v>42387.541666666672</v>
      </c>
      <c r="T1712" s="12">
        <f>((((J1712/60)/60)/24)+DATE(1970,1,1))</f>
        <v>42341.59129629629</v>
      </c>
    </row>
    <row r="1713" spans="1:20" ht="43.2" hidden="1"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E1713/D1713</f>
        <v>0.105</v>
      </c>
      <c r="P1713" s="8">
        <f>E1713/L1713</f>
        <v>525</v>
      </c>
      <c r="Q1713" t="s">
        <v>8325</v>
      </c>
      <c r="R1713" t="s">
        <v>8347</v>
      </c>
      <c r="S1713" s="12">
        <f>((((I1713/60)/60)/24)+DATE(1970,1,1))</f>
        <v>41883.646226851852</v>
      </c>
      <c r="T1713" s="12">
        <f>((((J1713/60)/60)/24)+DATE(1970,1,1))</f>
        <v>41852.646226851852</v>
      </c>
    </row>
    <row r="1714" spans="1:20" ht="57.6" hidden="1"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E1714/D1714</f>
        <v>0</v>
      </c>
      <c r="P1714" s="8" t="e">
        <f>E1714/L1714</f>
        <v>#DIV/0!</v>
      </c>
      <c r="Q1714" t="s">
        <v>8325</v>
      </c>
      <c r="R1714" t="s">
        <v>8347</v>
      </c>
      <c r="S1714" s="12">
        <f>((((I1714/60)/60)/24)+DATE(1970,1,1))</f>
        <v>42185.913807870369</v>
      </c>
      <c r="T1714" s="12">
        <f>((((J1714/60)/60)/24)+DATE(1970,1,1))</f>
        <v>42125.913807870369</v>
      </c>
    </row>
    <row r="1715" spans="1:20" ht="57.6" hidden="1"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E1715/D1715</f>
        <v>1.6666666666666666E-2</v>
      </c>
      <c r="P1715" s="8">
        <f>E1715/L1715</f>
        <v>50</v>
      </c>
      <c r="Q1715" t="s">
        <v>8325</v>
      </c>
      <c r="R1715" t="s">
        <v>8347</v>
      </c>
      <c r="S1715" s="12">
        <f>((((I1715/60)/60)/24)+DATE(1970,1,1))</f>
        <v>41917.801064814819</v>
      </c>
      <c r="T1715" s="12">
        <f>((((J1715/60)/60)/24)+DATE(1970,1,1))</f>
        <v>41887.801064814819</v>
      </c>
    </row>
    <row r="1716" spans="1:20" ht="43.2" hidden="1"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E1716/D1716</f>
        <v>7.868E-2</v>
      </c>
      <c r="P1716" s="8">
        <f>E1716/L1716</f>
        <v>115.70588235294117</v>
      </c>
      <c r="Q1716" t="s">
        <v>8325</v>
      </c>
      <c r="R1716" t="s">
        <v>8347</v>
      </c>
      <c r="S1716" s="12">
        <f>((((I1716/60)/60)/24)+DATE(1970,1,1))</f>
        <v>42125.918530092589</v>
      </c>
      <c r="T1716" s="12">
        <f>((((J1716/60)/60)/24)+DATE(1970,1,1))</f>
        <v>42095.918530092589</v>
      </c>
    </row>
    <row r="1717" spans="1:20" ht="43.2" hidden="1"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E1717/D1717</f>
        <v>2.2000000000000001E-3</v>
      </c>
      <c r="P1717" s="8">
        <f>E1717/L1717</f>
        <v>5.5</v>
      </c>
      <c r="Q1717" t="s">
        <v>8325</v>
      </c>
      <c r="R1717" t="s">
        <v>8347</v>
      </c>
      <c r="S1717" s="12">
        <f>((((I1717/60)/60)/24)+DATE(1970,1,1))</f>
        <v>42094.140277777777</v>
      </c>
      <c r="T1717" s="12">
        <f>((((J1717/60)/60)/24)+DATE(1970,1,1))</f>
        <v>42064.217418981483</v>
      </c>
    </row>
    <row r="1718" spans="1:20" ht="43.2" hidden="1"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E1718/D1718</f>
        <v>7.4999999999999997E-2</v>
      </c>
      <c r="P1718" s="8">
        <f>E1718/L1718</f>
        <v>50</v>
      </c>
      <c r="Q1718" t="s">
        <v>8325</v>
      </c>
      <c r="R1718" t="s">
        <v>8347</v>
      </c>
      <c r="S1718" s="12">
        <f>((((I1718/60)/60)/24)+DATE(1970,1,1))</f>
        <v>42713.619201388887</v>
      </c>
      <c r="T1718" s="12">
        <f>((((J1718/60)/60)/24)+DATE(1970,1,1))</f>
        <v>42673.577534722222</v>
      </c>
    </row>
    <row r="1719" spans="1:20" ht="43.2" hidden="1"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E1719/D1719</f>
        <v>0.42725880551301687</v>
      </c>
      <c r="P1719" s="8">
        <f>E1719/L1719</f>
        <v>34.024390243902438</v>
      </c>
      <c r="Q1719" t="s">
        <v>8325</v>
      </c>
      <c r="R1719" t="s">
        <v>8347</v>
      </c>
      <c r="S1719" s="12">
        <f>((((I1719/60)/60)/24)+DATE(1970,1,1))</f>
        <v>42481.166666666672</v>
      </c>
      <c r="T1719" s="12">
        <f>((((J1719/60)/60)/24)+DATE(1970,1,1))</f>
        <v>42460.98192129629</v>
      </c>
    </row>
    <row r="1720" spans="1:20" hidden="1"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E1720/D1720</f>
        <v>2.142857142857143E-3</v>
      </c>
      <c r="P1720" s="8">
        <f>E1720/L1720</f>
        <v>37.5</v>
      </c>
      <c r="Q1720" t="s">
        <v>8325</v>
      </c>
      <c r="R1720" t="s">
        <v>8347</v>
      </c>
      <c r="S1720" s="12">
        <f>((((I1720/60)/60)/24)+DATE(1970,1,1))</f>
        <v>42504.207638888889</v>
      </c>
      <c r="T1720" s="12">
        <f>((((J1720/60)/60)/24)+DATE(1970,1,1))</f>
        <v>42460.610520833332</v>
      </c>
    </row>
    <row r="1721" spans="1:20" ht="43.2" hidden="1"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E1721/D1721</f>
        <v>8.7500000000000008E-3</v>
      </c>
      <c r="P1721" s="8">
        <f>E1721/L1721</f>
        <v>11.666666666666666</v>
      </c>
      <c r="Q1721" t="s">
        <v>8325</v>
      </c>
      <c r="R1721" t="s">
        <v>8347</v>
      </c>
      <c r="S1721" s="12">
        <f>((((I1721/60)/60)/24)+DATE(1970,1,1))</f>
        <v>41899.534618055557</v>
      </c>
      <c r="T1721" s="12">
        <f>((((J1721/60)/60)/24)+DATE(1970,1,1))</f>
        <v>41869.534618055557</v>
      </c>
    </row>
    <row r="1722" spans="1:20" ht="43.2" hidden="1"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E1722/D1722</f>
        <v>5.6250000000000001E-2</v>
      </c>
      <c r="P1722" s="8">
        <f>E1722/L1722</f>
        <v>28.125</v>
      </c>
      <c r="Q1722" t="s">
        <v>8325</v>
      </c>
      <c r="R1722" t="s">
        <v>8347</v>
      </c>
      <c r="S1722" s="12">
        <f>((((I1722/60)/60)/24)+DATE(1970,1,1))</f>
        <v>41952.824895833335</v>
      </c>
      <c r="T1722" s="12">
        <f>((((J1722/60)/60)/24)+DATE(1970,1,1))</f>
        <v>41922.783229166671</v>
      </c>
    </row>
    <row r="1723" spans="1:20" ht="43.2" hidden="1"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E1723/D1723</f>
        <v>0</v>
      </c>
      <c r="P1723" s="8" t="e">
        <f>E1723/L1723</f>
        <v>#DIV/0!</v>
      </c>
      <c r="Q1723" t="s">
        <v>8325</v>
      </c>
      <c r="R1723" t="s">
        <v>8347</v>
      </c>
      <c r="S1723" s="12">
        <f>((((I1723/60)/60)/24)+DATE(1970,1,1))</f>
        <v>42349.461377314816</v>
      </c>
      <c r="T1723" s="12">
        <f>((((J1723/60)/60)/24)+DATE(1970,1,1))</f>
        <v>42319.461377314816</v>
      </c>
    </row>
    <row r="1724" spans="1:20" ht="43.2" hidden="1"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E1724/D1724</f>
        <v>3.4722222222222224E-4</v>
      </c>
      <c r="P1724" s="8">
        <f>E1724/L1724</f>
        <v>1</v>
      </c>
      <c r="Q1724" t="s">
        <v>8325</v>
      </c>
      <c r="R1724" t="s">
        <v>8347</v>
      </c>
      <c r="S1724" s="12">
        <f>((((I1724/60)/60)/24)+DATE(1970,1,1))</f>
        <v>42463.006944444445</v>
      </c>
      <c r="T1724" s="12">
        <f>((((J1724/60)/60)/24)+DATE(1970,1,1))</f>
        <v>42425.960983796293</v>
      </c>
    </row>
    <row r="1725" spans="1:20" ht="57.6" hidden="1"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E1725/D1725</f>
        <v>6.5000000000000002E-2</v>
      </c>
      <c r="P1725" s="8">
        <f>E1725/L1725</f>
        <v>216.66666666666666</v>
      </c>
      <c r="Q1725" t="s">
        <v>8325</v>
      </c>
      <c r="R1725" t="s">
        <v>8347</v>
      </c>
      <c r="S1725" s="12">
        <f>((((I1725/60)/60)/24)+DATE(1970,1,1))</f>
        <v>42186.25</v>
      </c>
      <c r="T1725" s="12">
        <f>((((J1725/60)/60)/24)+DATE(1970,1,1))</f>
        <v>42129.82540509259</v>
      </c>
    </row>
    <row r="1726" spans="1:20" ht="43.2" hidden="1"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E1726/D1726</f>
        <v>5.8333333333333336E-3</v>
      </c>
      <c r="P1726" s="8">
        <f>E1726/L1726</f>
        <v>8.75</v>
      </c>
      <c r="Q1726" t="s">
        <v>8325</v>
      </c>
      <c r="R1726" t="s">
        <v>8347</v>
      </c>
      <c r="S1726" s="12">
        <f>((((I1726/60)/60)/24)+DATE(1970,1,1))</f>
        <v>41942.932430555556</v>
      </c>
      <c r="T1726" s="12">
        <f>((((J1726/60)/60)/24)+DATE(1970,1,1))</f>
        <v>41912.932430555556</v>
      </c>
    </row>
    <row r="1727" spans="1:20" ht="43.2" hidden="1"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E1727/D1727</f>
        <v>0.10181818181818182</v>
      </c>
      <c r="P1727" s="8">
        <f>E1727/L1727</f>
        <v>62.222222222222221</v>
      </c>
      <c r="Q1727" t="s">
        <v>8325</v>
      </c>
      <c r="R1727" t="s">
        <v>8347</v>
      </c>
      <c r="S1727" s="12">
        <f>((((I1727/60)/60)/24)+DATE(1970,1,1))</f>
        <v>41875.968159722222</v>
      </c>
      <c r="T1727" s="12">
        <f>((((J1727/60)/60)/24)+DATE(1970,1,1))</f>
        <v>41845.968159722222</v>
      </c>
    </row>
    <row r="1728" spans="1:20" ht="28.8" hidden="1"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E1728/D1728</f>
        <v>0.33784615384615385</v>
      </c>
      <c r="P1728" s="8">
        <f>E1728/L1728</f>
        <v>137.25</v>
      </c>
      <c r="Q1728" t="s">
        <v>8325</v>
      </c>
      <c r="R1728" t="s">
        <v>8347</v>
      </c>
      <c r="S1728" s="12">
        <f>((((I1728/60)/60)/24)+DATE(1970,1,1))</f>
        <v>41817.919722222221</v>
      </c>
      <c r="T1728" s="12">
        <f>((((J1728/60)/60)/24)+DATE(1970,1,1))</f>
        <v>41788.919722222221</v>
      </c>
    </row>
    <row r="1729" spans="1:20" ht="43.2"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E1729/D1729</f>
        <v>3.3333333333333332E-4</v>
      </c>
      <c r="P1729" s="8">
        <f>E1729/L1729</f>
        <v>1</v>
      </c>
      <c r="Q1729" t="s">
        <v>8325</v>
      </c>
      <c r="R1729" t="s">
        <v>8347</v>
      </c>
      <c r="S1729" s="12">
        <f>((((I1729/60)/60)/24)+DATE(1970,1,1))</f>
        <v>42099.458333333328</v>
      </c>
      <c r="T1729" s="12">
        <f>((((J1729/60)/60)/24)+DATE(1970,1,1))</f>
        <v>42044.927974537044</v>
      </c>
    </row>
    <row r="1730" spans="1:20" ht="43.2" hidden="1"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E1730/D1730</f>
        <v>0.68400000000000005</v>
      </c>
      <c r="P1730" s="8">
        <f>E1730/L1730</f>
        <v>122.14285714285714</v>
      </c>
      <c r="Q1730" t="s">
        <v>8325</v>
      </c>
      <c r="R1730" t="s">
        <v>8347</v>
      </c>
      <c r="S1730" s="12">
        <f>((((I1730/60)/60)/24)+DATE(1970,1,1))</f>
        <v>42298.625856481478</v>
      </c>
      <c r="T1730" s="12">
        <f>((((J1730/60)/60)/24)+DATE(1970,1,1))</f>
        <v>42268.625856481478</v>
      </c>
    </row>
    <row r="1731" spans="1:20" ht="43.2" hidden="1"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E1731/D1731</f>
        <v>0</v>
      </c>
      <c r="P1731" s="8" t="e">
        <f>E1731/L1731</f>
        <v>#DIV/0!</v>
      </c>
      <c r="Q1731" t="s">
        <v>8325</v>
      </c>
      <c r="R1731" t="s">
        <v>8347</v>
      </c>
      <c r="S1731" s="12">
        <f>((((I1731/60)/60)/24)+DATE(1970,1,1))</f>
        <v>42531.052152777775</v>
      </c>
      <c r="T1731" s="12">
        <f>((((J1731/60)/60)/24)+DATE(1970,1,1))</f>
        <v>42471.052152777775</v>
      </c>
    </row>
    <row r="1732" spans="1:20" ht="43.2" hidden="1"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E1732/D1732</f>
        <v>0</v>
      </c>
      <c r="P1732" s="8" t="e">
        <f>E1732/L1732</f>
        <v>#DIV/0!</v>
      </c>
      <c r="Q1732" t="s">
        <v>8325</v>
      </c>
      <c r="R1732" t="s">
        <v>8347</v>
      </c>
      <c r="S1732" s="12">
        <f>((((I1732/60)/60)/24)+DATE(1970,1,1))</f>
        <v>42302.087766203709</v>
      </c>
      <c r="T1732" s="12">
        <f>((((J1732/60)/60)/24)+DATE(1970,1,1))</f>
        <v>42272.087766203709</v>
      </c>
    </row>
    <row r="1733" spans="1:20" ht="28.8" hidden="1"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E1733/D1733</f>
        <v>0</v>
      </c>
      <c r="P1733" s="8" t="e">
        <f>E1733/L1733</f>
        <v>#DIV/0!</v>
      </c>
      <c r="Q1733" t="s">
        <v>8325</v>
      </c>
      <c r="R1733" t="s">
        <v>8347</v>
      </c>
      <c r="S1733" s="12">
        <f>((((I1733/60)/60)/24)+DATE(1970,1,1))</f>
        <v>42166.625</v>
      </c>
      <c r="T1733" s="12">
        <f>((((J1733/60)/60)/24)+DATE(1970,1,1))</f>
        <v>42152.906851851847</v>
      </c>
    </row>
    <row r="1734" spans="1:20" ht="43.2" hidden="1"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E1734/D1734</f>
        <v>0</v>
      </c>
      <c r="P1734" s="8" t="e">
        <f>E1734/L1734</f>
        <v>#DIV/0!</v>
      </c>
      <c r="Q1734" t="s">
        <v>8325</v>
      </c>
      <c r="R1734" t="s">
        <v>8347</v>
      </c>
      <c r="S1734" s="12">
        <f>((((I1734/60)/60)/24)+DATE(1970,1,1))</f>
        <v>42385.208333333328</v>
      </c>
      <c r="T1734" s="12">
        <f>((((J1734/60)/60)/24)+DATE(1970,1,1))</f>
        <v>42325.683807870373</v>
      </c>
    </row>
    <row r="1735" spans="1:20" ht="43.2" hidden="1"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E1735/D1735</f>
        <v>0</v>
      </c>
      <c r="P1735" s="8" t="e">
        <f>E1735/L1735</f>
        <v>#DIV/0!</v>
      </c>
      <c r="Q1735" t="s">
        <v>8325</v>
      </c>
      <c r="R1735" t="s">
        <v>8347</v>
      </c>
      <c r="S1735" s="12">
        <f>((((I1735/60)/60)/24)+DATE(1970,1,1))</f>
        <v>42626.895833333328</v>
      </c>
      <c r="T1735" s="12">
        <f>((((J1735/60)/60)/24)+DATE(1970,1,1))</f>
        <v>42614.675625000003</v>
      </c>
    </row>
    <row r="1736" spans="1:20" ht="43.2" hidden="1"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E1736/D1736</f>
        <v>2.2222222222222223E-4</v>
      </c>
      <c r="P1736" s="8">
        <f>E1736/L1736</f>
        <v>1</v>
      </c>
      <c r="Q1736" t="s">
        <v>8325</v>
      </c>
      <c r="R1736" t="s">
        <v>8347</v>
      </c>
      <c r="S1736" s="12">
        <f>((((I1736/60)/60)/24)+DATE(1970,1,1))</f>
        <v>42132.036527777775</v>
      </c>
      <c r="T1736" s="12">
        <f>((((J1736/60)/60)/24)+DATE(1970,1,1))</f>
        <v>42102.036527777775</v>
      </c>
    </row>
    <row r="1737" spans="1:20" ht="43.2" hidden="1"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E1737/D1737</f>
        <v>0.11</v>
      </c>
      <c r="P1737" s="8">
        <f>E1737/L1737</f>
        <v>55</v>
      </c>
      <c r="Q1737" t="s">
        <v>8325</v>
      </c>
      <c r="R1737" t="s">
        <v>8347</v>
      </c>
      <c r="S1737" s="12">
        <f>((((I1737/60)/60)/24)+DATE(1970,1,1))</f>
        <v>42589.814178240747</v>
      </c>
      <c r="T1737" s="12">
        <f>((((J1737/60)/60)/24)+DATE(1970,1,1))</f>
        <v>42559.814178240747</v>
      </c>
    </row>
    <row r="1738" spans="1:20" ht="28.8" hidden="1"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E1738/D1738</f>
        <v>7.3333333333333332E-3</v>
      </c>
      <c r="P1738" s="8">
        <f>E1738/L1738</f>
        <v>22</v>
      </c>
      <c r="Q1738" t="s">
        <v>8325</v>
      </c>
      <c r="R1738" t="s">
        <v>8347</v>
      </c>
      <c r="S1738" s="12">
        <f>((((I1738/60)/60)/24)+DATE(1970,1,1))</f>
        <v>42316.90315972222</v>
      </c>
      <c r="T1738" s="12">
        <f>((((J1738/60)/60)/24)+DATE(1970,1,1))</f>
        <v>42286.861493055556</v>
      </c>
    </row>
    <row r="1739" spans="1:20" ht="43.2" hidden="1"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E1739/D1739</f>
        <v>0.21249999999999999</v>
      </c>
      <c r="P1739" s="8">
        <f>E1739/L1739</f>
        <v>56.666666666666664</v>
      </c>
      <c r="Q1739" t="s">
        <v>8325</v>
      </c>
      <c r="R1739" t="s">
        <v>8347</v>
      </c>
      <c r="S1739" s="12">
        <f>((((I1739/60)/60)/24)+DATE(1970,1,1))</f>
        <v>42205.948981481488</v>
      </c>
      <c r="T1739" s="12">
        <f>((((J1739/60)/60)/24)+DATE(1970,1,1))</f>
        <v>42175.948981481488</v>
      </c>
    </row>
    <row r="1740" spans="1:20" ht="28.8" hidden="1"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E1740/D1740</f>
        <v>4.0000000000000001E-3</v>
      </c>
      <c r="P1740" s="8">
        <f>E1740/L1740</f>
        <v>20</v>
      </c>
      <c r="Q1740" t="s">
        <v>8325</v>
      </c>
      <c r="R1740" t="s">
        <v>8347</v>
      </c>
      <c r="S1740" s="12">
        <f>((((I1740/60)/60)/24)+DATE(1970,1,1))</f>
        <v>41914.874328703707</v>
      </c>
      <c r="T1740" s="12">
        <f>((((J1740/60)/60)/24)+DATE(1970,1,1))</f>
        <v>41884.874328703707</v>
      </c>
    </row>
    <row r="1741" spans="1:20" ht="43.2" hidden="1"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E1741/D1741</f>
        <v>1E-3</v>
      </c>
      <c r="P1741" s="8">
        <f>E1741/L1741</f>
        <v>1</v>
      </c>
      <c r="Q1741" t="s">
        <v>8325</v>
      </c>
      <c r="R1741" t="s">
        <v>8347</v>
      </c>
      <c r="S1741" s="12">
        <f>((((I1741/60)/60)/24)+DATE(1970,1,1))</f>
        <v>42494.832546296297</v>
      </c>
      <c r="T1741" s="12">
        <f>((((J1741/60)/60)/24)+DATE(1970,1,1))</f>
        <v>42435.874212962968</v>
      </c>
    </row>
    <row r="1742" spans="1:20" ht="43.2" hidden="1"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E1742/D1742</f>
        <v>0</v>
      </c>
      <c r="P1742" s="8" t="e">
        <f>E1742/L1742</f>
        <v>#DIV/0!</v>
      </c>
      <c r="Q1742" t="s">
        <v>8325</v>
      </c>
      <c r="R1742" t="s">
        <v>8347</v>
      </c>
      <c r="S1742" s="12">
        <f>((((I1742/60)/60)/24)+DATE(1970,1,1))</f>
        <v>42201.817384259266</v>
      </c>
      <c r="T1742" s="12">
        <f>((((J1742/60)/60)/24)+DATE(1970,1,1))</f>
        <v>42171.817384259266</v>
      </c>
    </row>
    <row r="1743" spans="1:20" ht="28.8"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E1743/D1743</f>
        <v>1.1083333333333334</v>
      </c>
      <c r="P1743" s="8">
        <f>E1743/L1743</f>
        <v>25.576923076923077</v>
      </c>
      <c r="Q1743" t="s">
        <v>8338</v>
      </c>
      <c r="R1743" t="s">
        <v>8339</v>
      </c>
      <c r="S1743" s="12">
        <f>((((I1743/60)/60)/24)+DATE(1970,1,1))</f>
        <v>42165.628136574072</v>
      </c>
      <c r="T1743" s="12">
        <f>((((J1743/60)/60)/24)+DATE(1970,1,1))</f>
        <v>42120.628136574072</v>
      </c>
    </row>
    <row r="1744" spans="1:20" ht="43.2" hidden="1"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E1744/D1744</f>
        <v>1.0874999999999999</v>
      </c>
      <c r="P1744" s="8">
        <f>E1744/L1744</f>
        <v>63.970588235294116</v>
      </c>
      <c r="Q1744" t="s">
        <v>8338</v>
      </c>
      <c r="R1744" t="s">
        <v>8339</v>
      </c>
      <c r="S1744" s="12">
        <f>((((I1744/60)/60)/24)+DATE(1970,1,1))</f>
        <v>42742.875</v>
      </c>
      <c r="T1744" s="12">
        <f>((((J1744/60)/60)/24)+DATE(1970,1,1))</f>
        <v>42710.876967592587</v>
      </c>
    </row>
    <row r="1745" spans="1:20" ht="43.2" hidden="1"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E1745/D1745</f>
        <v>1.0041666666666667</v>
      </c>
      <c r="P1745" s="8">
        <f>E1745/L1745</f>
        <v>89.925373134328353</v>
      </c>
      <c r="Q1745" t="s">
        <v>8338</v>
      </c>
      <c r="R1745" t="s">
        <v>8339</v>
      </c>
      <c r="S1745" s="12">
        <f>((((I1745/60)/60)/24)+DATE(1970,1,1))</f>
        <v>42609.165972222225</v>
      </c>
      <c r="T1745" s="12">
        <f>((((J1745/60)/60)/24)+DATE(1970,1,1))</f>
        <v>42586.925636574073</v>
      </c>
    </row>
    <row r="1746" spans="1:20" ht="43.2"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E1746/D1746</f>
        <v>1.1845454545454546</v>
      </c>
      <c r="P1746" s="8">
        <f>E1746/L1746</f>
        <v>93.071428571428569</v>
      </c>
      <c r="Q1746" t="s">
        <v>8338</v>
      </c>
      <c r="R1746" t="s">
        <v>8339</v>
      </c>
      <c r="S1746" s="12">
        <f>((((I1746/60)/60)/24)+DATE(1970,1,1))</f>
        <v>42071.563391203701</v>
      </c>
      <c r="T1746" s="12">
        <f>((((J1746/60)/60)/24)+DATE(1970,1,1))</f>
        <v>42026.605057870373</v>
      </c>
    </row>
    <row r="1747" spans="1:20" ht="43.2" hidden="1"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E1747/D1747</f>
        <v>1.1401428571428571</v>
      </c>
      <c r="P1747" s="8">
        <f>E1747/L1747</f>
        <v>89.674157303370791</v>
      </c>
      <c r="Q1747" t="s">
        <v>8338</v>
      </c>
      <c r="R1747" t="s">
        <v>8339</v>
      </c>
      <c r="S1747" s="12">
        <f>((((I1747/60)/60)/24)+DATE(1970,1,1))</f>
        <v>42726.083333333328</v>
      </c>
      <c r="T1747" s="12">
        <f>((((J1747/60)/60)/24)+DATE(1970,1,1))</f>
        <v>42690.259699074071</v>
      </c>
    </row>
    <row r="1748" spans="1:20" ht="57.6" hidden="1"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E1748/D1748</f>
        <v>1.4810000000000001</v>
      </c>
      <c r="P1748" s="8">
        <f>E1748/L1748</f>
        <v>207.61682242990653</v>
      </c>
      <c r="Q1748" t="s">
        <v>8338</v>
      </c>
      <c r="R1748" t="s">
        <v>8339</v>
      </c>
      <c r="S1748" s="12">
        <f>((((I1748/60)/60)/24)+DATE(1970,1,1))</f>
        <v>42698.083333333328</v>
      </c>
      <c r="T1748" s="12">
        <f>((((J1748/60)/60)/24)+DATE(1970,1,1))</f>
        <v>42668.176701388889</v>
      </c>
    </row>
    <row r="1749" spans="1:20" ht="43.2"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E1749/D1749</f>
        <v>1.0495555555555556</v>
      </c>
      <c r="P1749" s="8">
        <f>E1749/L1749</f>
        <v>59.408805031446541</v>
      </c>
      <c r="Q1749" t="s">
        <v>8338</v>
      </c>
      <c r="R1749" t="s">
        <v>8339</v>
      </c>
      <c r="S1749" s="12">
        <f>((((I1749/60)/60)/24)+DATE(1970,1,1))</f>
        <v>42321.625</v>
      </c>
      <c r="T1749" s="12">
        <f>((((J1749/60)/60)/24)+DATE(1970,1,1))</f>
        <v>42292.435532407413</v>
      </c>
    </row>
    <row r="1750" spans="1:20" ht="28.8" hidden="1"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E1750/D1750</f>
        <v>1.29948</v>
      </c>
      <c r="P1750" s="8">
        <f>E1750/L1750</f>
        <v>358.97237569060775</v>
      </c>
      <c r="Q1750" t="s">
        <v>8338</v>
      </c>
      <c r="R1750" t="s">
        <v>8339</v>
      </c>
      <c r="S1750" s="12">
        <f>((((I1750/60)/60)/24)+DATE(1970,1,1))</f>
        <v>42249.950729166667</v>
      </c>
      <c r="T1750" s="12">
        <f>((((J1750/60)/60)/24)+DATE(1970,1,1))</f>
        <v>42219.950729166667</v>
      </c>
    </row>
    <row r="1751" spans="1:20" ht="28.8" hidden="1"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E1751/D1751</f>
        <v>1.2348756218905472</v>
      </c>
      <c r="P1751" s="8">
        <f>E1751/L1751</f>
        <v>94.736641221374043</v>
      </c>
      <c r="Q1751" t="s">
        <v>8338</v>
      </c>
      <c r="R1751" t="s">
        <v>8339</v>
      </c>
      <c r="S1751" s="12">
        <f>((((I1751/60)/60)/24)+DATE(1970,1,1))</f>
        <v>42795.791666666672</v>
      </c>
      <c r="T1751" s="12">
        <f>((((J1751/60)/60)/24)+DATE(1970,1,1))</f>
        <v>42758.975937499999</v>
      </c>
    </row>
    <row r="1752" spans="1:20" ht="43.2" hidden="1"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E1752/D1752</f>
        <v>2.0162</v>
      </c>
      <c r="P1752" s="8">
        <f>E1752/L1752</f>
        <v>80.647999999999996</v>
      </c>
      <c r="Q1752" t="s">
        <v>8338</v>
      </c>
      <c r="R1752" t="s">
        <v>8339</v>
      </c>
      <c r="S1752" s="12">
        <f>((((I1752/60)/60)/24)+DATE(1970,1,1))</f>
        <v>42479.836851851855</v>
      </c>
      <c r="T1752" s="12">
        <f>((((J1752/60)/60)/24)+DATE(1970,1,1))</f>
        <v>42454.836851851855</v>
      </c>
    </row>
    <row r="1753" spans="1:20" ht="28.8" hidden="1"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E1753/D1753</f>
        <v>1.0289999999999999</v>
      </c>
      <c r="P1753" s="8">
        <f>E1753/L1753</f>
        <v>168.68852459016392</v>
      </c>
      <c r="Q1753" t="s">
        <v>8338</v>
      </c>
      <c r="R1753" t="s">
        <v>8339</v>
      </c>
      <c r="S1753" s="12">
        <f>((((I1753/60)/60)/24)+DATE(1970,1,1))</f>
        <v>42082.739849537036</v>
      </c>
      <c r="T1753" s="12">
        <f>((((J1753/60)/60)/24)+DATE(1970,1,1))</f>
        <v>42052.7815162037</v>
      </c>
    </row>
    <row r="1754" spans="1:20" ht="28.8"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E1754/D1754</f>
        <v>2.6016666666666666</v>
      </c>
      <c r="P1754" s="8">
        <f>E1754/L1754</f>
        <v>34.68888888888889</v>
      </c>
      <c r="Q1754" t="s">
        <v>8338</v>
      </c>
      <c r="R1754" t="s">
        <v>8339</v>
      </c>
      <c r="S1754" s="12">
        <f>((((I1754/60)/60)/24)+DATE(1970,1,1))</f>
        <v>42657.253263888888</v>
      </c>
      <c r="T1754" s="12">
        <f>((((J1754/60)/60)/24)+DATE(1970,1,1))</f>
        <v>42627.253263888888</v>
      </c>
    </row>
    <row r="1755" spans="1:20" ht="43.2" hidden="1"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E1755/D1755</f>
        <v>1.08</v>
      </c>
      <c r="P1755" s="8">
        <f>E1755/L1755</f>
        <v>462.85714285714283</v>
      </c>
      <c r="Q1755" t="s">
        <v>8338</v>
      </c>
      <c r="R1755" t="s">
        <v>8339</v>
      </c>
      <c r="S1755" s="12">
        <f>((((I1755/60)/60)/24)+DATE(1970,1,1))</f>
        <v>42450.707962962959</v>
      </c>
      <c r="T1755" s="12">
        <f>((((J1755/60)/60)/24)+DATE(1970,1,1))</f>
        <v>42420.74962962963</v>
      </c>
    </row>
    <row r="1756" spans="1:20" ht="43.2" hidden="1"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E1756/D1756</f>
        <v>1.1052941176470588</v>
      </c>
      <c r="P1756" s="8">
        <f>E1756/L1756</f>
        <v>104.38888888888889</v>
      </c>
      <c r="Q1756" t="s">
        <v>8338</v>
      </c>
      <c r="R1756" t="s">
        <v>8339</v>
      </c>
      <c r="S1756" s="12">
        <f>((((I1756/60)/60)/24)+DATE(1970,1,1))</f>
        <v>42097.835104166668</v>
      </c>
      <c r="T1756" s="12">
        <f>((((J1756/60)/60)/24)+DATE(1970,1,1))</f>
        <v>42067.876770833333</v>
      </c>
    </row>
    <row r="1757" spans="1:20" ht="43.2" hidden="1"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E1757/D1757</f>
        <v>1.2</v>
      </c>
      <c r="P1757" s="8">
        <f>E1757/L1757</f>
        <v>7.5</v>
      </c>
      <c r="Q1757" t="s">
        <v>8338</v>
      </c>
      <c r="R1757" t="s">
        <v>8339</v>
      </c>
      <c r="S1757" s="12">
        <f>((((I1757/60)/60)/24)+DATE(1970,1,1))</f>
        <v>42282.788900462961</v>
      </c>
      <c r="T1757" s="12">
        <f>((((J1757/60)/60)/24)+DATE(1970,1,1))</f>
        <v>42252.788900462961</v>
      </c>
    </row>
    <row r="1758" spans="1:20" ht="43.2" hidden="1"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E1758/D1758</f>
        <v>1.0282909090909091</v>
      </c>
      <c r="P1758" s="8">
        <f>E1758/L1758</f>
        <v>47.13</v>
      </c>
      <c r="Q1758" t="s">
        <v>8338</v>
      </c>
      <c r="R1758" t="s">
        <v>8339</v>
      </c>
      <c r="S1758" s="12">
        <f>((((I1758/60)/60)/24)+DATE(1970,1,1))</f>
        <v>42611.167465277773</v>
      </c>
      <c r="T1758" s="12">
        <f>((((J1758/60)/60)/24)+DATE(1970,1,1))</f>
        <v>42571.167465277773</v>
      </c>
    </row>
    <row r="1759" spans="1:20" ht="28.8" hidden="1"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E1759/D1759</f>
        <v>1.1599999999999999</v>
      </c>
      <c r="P1759" s="8">
        <f>E1759/L1759</f>
        <v>414.28571428571428</v>
      </c>
      <c r="Q1759" t="s">
        <v>8338</v>
      </c>
      <c r="R1759" t="s">
        <v>8339</v>
      </c>
      <c r="S1759" s="12">
        <f>((((I1759/60)/60)/24)+DATE(1970,1,1))</f>
        <v>42763.811805555553</v>
      </c>
      <c r="T1759" s="12">
        <f>((((J1759/60)/60)/24)+DATE(1970,1,1))</f>
        <v>42733.827349537038</v>
      </c>
    </row>
    <row r="1760" spans="1:20" ht="57.6" hidden="1"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E1760/D1760</f>
        <v>1.147</v>
      </c>
      <c r="P1760" s="8">
        <f>E1760/L1760</f>
        <v>42.481481481481481</v>
      </c>
      <c r="Q1760" t="s">
        <v>8338</v>
      </c>
      <c r="R1760" t="s">
        <v>8339</v>
      </c>
      <c r="S1760" s="12">
        <f>((((I1760/60)/60)/24)+DATE(1970,1,1))</f>
        <v>42565.955925925926</v>
      </c>
      <c r="T1760" s="12">
        <f>((((J1760/60)/60)/24)+DATE(1970,1,1))</f>
        <v>42505.955925925926</v>
      </c>
    </row>
    <row r="1761" spans="1:20" ht="28.8" hidden="1"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E1761/D1761</f>
        <v>1.0660000000000001</v>
      </c>
      <c r="P1761" s="8">
        <f>E1761/L1761</f>
        <v>108.77551020408163</v>
      </c>
      <c r="Q1761" t="s">
        <v>8338</v>
      </c>
      <c r="R1761" t="s">
        <v>8339</v>
      </c>
      <c r="S1761" s="12">
        <f>((((I1761/60)/60)/24)+DATE(1970,1,1))</f>
        <v>42088.787372685183</v>
      </c>
      <c r="T1761" s="12">
        <f>((((J1761/60)/60)/24)+DATE(1970,1,1))</f>
        <v>42068.829039351855</v>
      </c>
    </row>
    <row r="1762" spans="1:20" ht="43.2" hidden="1"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E1762/D1762</f>
        <v>1.6544000000000001</v>
      </c>
      <c r="P1762" s="8">
        <f>E1762/L1762</f>
        <v>81.098039215686271</v>
      </c>
      <c r="Q1762" t="s">
        <v>8338</v>
      </c>
      <c r="R1762" t="s">
        <v>8339</v>
      </c>
      <c r="S1762" s="12">
        <f>((((I1762/60)/60)/24)+DATE(1970,1,1))</f>
        <v>42425.67260416667</v>
      </c>
      <c r="T1762" s="12">
        <f>((((J1762/60)/60)/24)+DATE(1970,1,1))</f>
        <v>42405.67260416667</v>
      </c>
    </row>
    <row r="1763" spans="1:20" ht="28.8"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E1763/D1763</f>
        <v>1.55</v>
      </c>
      <c r="P1763" s="8">
        <f>E1763/L1763</f>
        <v>51.666666666666664</v>
      </c>
      <c r="Q1763" t="s">
        <v>8338</v>
      </c>
      <c r="R1763" t="s">
        <v>8339</v>
      </c>
      <c r="S1763" s="12">
        <f>((((I1763/60)/60)/24)+DATE(1970,1,1))</f>
        <v>42259.567824074074</v>
      </c>
      <c r="T1763" s="12">
        <f>((((J1763/60)/60)/24)+DATE(1970,1,1))</f>
        <v>42209.567824074074</v>
      </c>
    </row>
    <row r="1764" spans="1:20" ht="28.8" hidden="1"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E1764/D1764</f>
        <v>8.85</v>
      </c>
      <c r="P1764" s="8">
        <f>E1764/L1764</f>
        <v>35.4</v>
      </c>
      <c r="Q1764" t="s">
        <v>8338</v>
      </c>
      <c r="R1764" t="s">
        <v>8339</v>
      </c>
      <c r="S1764" s="12">
        <f>((((I1764/60)/60)/24)+DATE(1970,1,1))</f>
        <v>42440.982002314813</v>
      </c>
      <c r="T1764" s="12">
        <f>((((J1764/60)/60)/24)+DATE(1970,1,1))</f>
        <v>42410.982002314813</v>
      </c>
    </row>
    <row r="1765" spans="1:20" ht="57.6" hidden="1"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E1765/D1765</f>
        <v>1.0190833333333333</v>
      </c>
      <c r="P1765" s="8">
        <f>E1765/L1765</f>
        <v>103.63559322033899</v>
      </c>
      <c r="Q1765" t="s">
        <v>8338</v>
      </c>
      <c r="R1765" t="s">
        <v>8339</v>
      </c>
      <c r="S1765" s="12">
        <f>((((I1765/60)/60)/24)+DATE(1970,1,1))</f>
        <v>42666.868518518517</v>
      </c>
      <c r="T1765" s="12">
        <f>((((J1765/60)/60)/24)+DATE(1970,1,1))</f>
        <v>42636.868518518517</v>
      </c>
    </row>
    <row r="1766" spans="1:20" ht="43.2"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E1766/D1766</f>
        <v>0.19600000000000001</v>
      </c>
      <c r="P1766" s="8">
        <f>E1766/L1766</f>
        <v>55.282051282051285</v>
      </c>
      <c r="Q1766" t="s">
        <v>8338</v>
      </c>
      <c r="R1766" t="s">
        <v>8339</v>
      </c>
      <c r="S1766" s="12">
        <f>((((I1766/60)/60)/24)+DATE(1970,1,1))</f>
        <v>41854.485868055555</v>
      </c>
      <c r="T1766" s="12">
        <f>((((J1766/60)/60)/24)+DATE(1970,1,1))</f>
        <v>41825.485868055555</v>
      </c>
    </row>
    <row r="1767" spans="1:20" ht="43.2" hidden="1"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E1767/D1767</f>
        <v>0.59467839999999994</v>
      </c>
      <c r="P1767" s="8">
        <f>E1767/L1767</f>
        <v>72.16970873786407</v>
      </c>
      <c r="Q1767" t="s">
        <v>8338</v>
      </c>
      <c r="R1767" t="s">
        <v>8339</v>
      </c>
      <c r="S1767" s="12">
        <f>((((I1767/60)/60)/24)+DATE(1970,1,1))</f>
        <v>41864.980462962965</v>
      </c>
      <c r="T1767" s="12">
        <f>((((J1767/60)/60)/24)+DATE(1970,1,1))</f>
        <v>41834.980462962965</v>
      </c>
    </row>
    <row r="1768" spans="1:20" ht="28.8" hidden="1"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E1768/D1768</f>
        <v>0</v>
      </c>
      <c r="P1768" s="8" t="e">
        <f>E1768/L1768</f>
        <v>#DIV/0!</v>
      </c>
      <c r="Q1768" t="s">
        <v>8338</v>
      </c>
      <c r="R1768" t="s">
        <v>8339</v>
      </c>
      <c r="S1768" s="12">
        <f>((((I1768/60)/60)/24)+DATE(1970,1,1))</f>
        <v>41876.859814814816</v>
      </c>
      <c r="T1768" s="12">
        <f>((((J1768/60)/60)/24)+DATE(1970,1,1))</f>
        <v>41855.859814814816</v>
      </c>
    </row>
    <row r="1769" spans="1:20" ht="28.8" hidden="1"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E1769/D1769</f>
        <v>0.4572</v>
      </c>
      <c r="P1769" s="8">
        <f>E1769/L1769</f>
        <v>58.615384615384613</v>
      </c>
      <c r="Q1769" t="s">
        <v>8338</v>
      </c>
      <c r="R1769" t="s">
        <v>8339</v>
      </c>
      <c r="S1769" s="12">
        <f>((((I1769/60)/60)/24)+DATE(1970,1,1))</f>
        <v>41854.658379629633</v>
      </c>
      <c r="T1769" s="12">
        <f>((((J1769/60)/60)/24)+DATE(1970,1,1))</f>
        <v>41824.658379629633</v>
      </c>
    </row>
    <row r="1770" spans="1:20" ht="43.2" hidden="1"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E1770/D1770</f>
        <v>3.7400000000000003E-2</v>
      </c>
      <c r="P1770" s="8">
        <f>E1770/L1770</f>
        <v>12.466666666666667</v>
      </c>
      <c r="Q1770" t="s">
        <v>8338</v>
      </c>
      <c r="R1770" t="s">
        <v>8339</v>
      </c>
      <c r="S1770" s="12">
        <f>((((I1770/60)/60)/24)+DATE(1970,1,1))</f>
        <v>41909.560694444444</v>
      </c>
      <c r="T1770" s="12">
        <f>((((J1770/60)/60)/24)+DATE(1970,1,1))</f>
        <v>41849.560694444444</v>
      </c>
    </row>
    <row r="1771" spans="1:20" ht="43.2" hidden="1"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E1771/D1771</f>
        <v>2.7025E-2</v>
      </c>
      <c r="P1771" s="8">
        <f>E1771/L1771</f>
        <v>49.136363636363633</v>
      </c>
      <c r="Q1771" t="s">
        <v>8338</v>
      </c>
      <c r="R1771" t="s">
        <v>8339</v>
      </c>
      <c r="S1771" s="12">
        <f>((((I1771/60)/60)/24)+DATE(1970,1,1))</f>
        <v>42017.818969907406</v>
      </c>
      <c r="T1771" s="12">
        <f>((((J1771/60)/60)/24)+DATE(1970,1,1))</f>
        <v>41987.818969907406</v>
      </c>
    </row>
    <row r="1772" spans="1:20" ht="43.2" hidden="1"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E1772/D1772</f>
        <v>0.56514285714285717</v>
      </c>
      <c r="P1772" s="8">
        <f>E1772/L1772</f>
        <v>150.5</v>
      </c>
      <c r="Q1772" t="s">
        <v>8338</v>
      </c>
      <c r="R1772" t="s">
        <v>8339</v>
      </c>
      <c r="S1772" s="12">
        <f>((((I1772/60)/60)/24)+DATE(1970,1,1))</f>
        <v>41926.780023148152</v>
      </c>
      <c r="T1772" s="12">
        <f>((((J1772/60)/60)/24)+DATE(1970,1,1))</f>
        <v>41891.780023148152</v>
      </c>
    </row>
    <row r="1773" spans="1:20" ht="43.2"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E1773/D1773</f>
        <v>0.21309523809523809</v>
      </c>
      <c r="P1773" s="8">
        <f>E1773/L1773</f>
        <v>35.799999999999997</v>
      </c>
      <c r="Q1773" t="s">
        <v>8338</v>
      </c>
      <c r="R1773" t="s">
        <v>8339</v>
      </c>
      <c r="S1773" s="12">
        <f>((((I1773/60)/60)/24)+DATE(1970,1,1))</f>
        <v>41935.979629629634</v>
      </c>
      <c r="T1773" s="12">
        <f>((((J1773/60)/60)/24)+DATE(1970,1,1))</f>
        <v>41905.979629629634</v>
      </c>
    </row>
    <row r="1774" spans="1:20" ht="43.2"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E1774/D1774</f>
        <v>0.156</v>
      </c>
      <c r="P1774" s="8">
        <f>E1774/L1774</f>
        <v>45.157894736842103</v>
      </c>
      <c r="Q1774" t="s">
        <v>8338</v>
      </c>
      <c r="R1774" t="s">
        <v>8339</v>
      </c>
      <c r="S1774" s="12">
        <f>((((I1774/60)/60)/24)+DATE(1970,1,1))</f>
        <v>41826.718009259261</v>
      </c>
      <c r="T1774" s="12">
        <f>((((J1774/60)/60)/24)+DATE(1970,1,1))</f>
        <v>41766.718009259261</v>
      </c>
    </row>
    <row r="1775" spans="1:20" ht="43.2" hidden="1"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E1775/D1775</f>
        <v>6.2566666666666673E-2</v>
      </c>
      <c r="P1775" s="8">
        <f>E1775/L1775</f>
        <v>98.78947368421052</v>
      </c>
      <c r="Q1775" t="s">
        <v>8338</v>
      </c>
      <c r="R1775" t="s">
        <v>8339</v>
      </c>
      <c r="S1775" s="12">
        <f>((((I1775/60)/60)/24)+DATE(1970,1,1))</f>
        <v>42023.760393518518</v>
      </c>
      <c r="T1775" s="12">
        <f>((((J1775/60)/60)/24)+DATE(1970,1,1))</f>
        <v>41978.760393518518</v>
      </c>
    </row>
    <row r="1776" spans="1:20" ht="43.2" hidden="1"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E1776/D1776</f>
        <v>0.4592</v>
      </c>
      <c r="P1776" s="8">
        <f>E1776/L1776</f>
        <v>88.307692307692307</v>
      </c>
      <c r="Q1776" t="s">
        <v>8338</v>
      </c>
      <c r="R1776" t="s">
        <v>8339</v>
      </c>
      <c r="S1776" s="12">
        <f>((((I1776/60)/60)/24)+DATE(1970,1,1))</f>
        <v>41972.624305555553</v>
      </c>
      <c r="T1776" s="12">
        <f>((((J1776/60)/60)/24)+DATE(1970,1,1))</f>
        <v>41930.218657407408</v>
      </c>
    </row>
    <row r="1777" spans="1:20" ht="43.2" hidden="1"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E1777/D1777</f>
        <v>0.65101538461538466</v>
      </c>
      <c r="P1777" s="8">
        <f>E1777/L1777</f>
        <v>170.62903225806451</v>
      </c>
      <c r="Q1777" t="s">
        <v>8338</v>
      </c>
      <c r="R1777" t="s">
        <v>8339</v>
      </c>
      <c r="S1777" s="12">
        <f>((((I1777/60)/60)/24)+DATE(1970,1,1))</f>
        <v>41936.976388888892</v>
      </c>
      <c r="T1777" s="12">
        <f>((((J1777/60)/60)/24)+DATE(1970,1,1))</f>
        <v>41891.976388888892</v>
      </c>
    </row>
    <row r="1778" spans="1:20" ht="43.2"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E1778/D1778</f>
        <v>6.7000000000000004E-2</v>
      </c>
      <c r="P1778" s="8">
        <f>E1778/L1778</f>
        <v>83.75</v>
      </c>
      <c r="Q1778" t="s">
        <v>8338</v>
      </c>
      <c r="R1778" t="s">
        <v>8339</v>
      </c>
      <c r="S1778" s="12">
        <f>((((I1778/60)/60)/24)+DATE(1970,1,1))</f>
        <v>41941.95684027778</v>
      </c>
      <c r="T1778" s="12">
        <f>((((J1778/60)/60)/24)+DATE(1970,1,1))</f>
        <v>41905.95684027778</v>
      </c>
    </row>
    <row r="1779" spans="1:20" ht="43.2" hidden="1"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E1779/D1779</f>
        <v>0.135625</v>
      </c>
      <c r="P1779" s="8">
        <f>E1779/L1779</f>
        <v>65.099999999999994</v>
      </c>
      <c r="Q1779" t="s">
        <v>8338</v>
      </c>
      <c r="R1779" t="s">
        <v>8339</v>
      </c>
      <c r="S1779" s="12">
        <f>((((I1779/60)/60)/24)+DATE(1970,1,1))</f>
        <v>42055.357094907406</v>
      </c>
      <c r="T1779" s="12">
        <f>((((J1779/60)/60)/24)+DATE(1970,1,1))</f>
        <v>42025.357094907406</v>
      </c>
    </row>
    <row r="1780" spans="1:20" ht="43.2" hidden="1"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E1780/D1780</f>
        <v>1.9900000000000001E-2</v>
      </c>
      <c r="P1780" s="8">
        <f>E1780/L1780</f>
        <v>66.333333333333329</v>
      </c>
      <c r="Q1780" t="s">
        <v>8338</v>
      </c>
      <c r="R1780" t="s">
        <v>8339</v>
      </c>
      <c r="S1780" s="12">
        <f>((((I1780/60)/60)/24)+DATE(1970,1,1))</f>
        <v>42090.821701388893</v>
      </c>
      <c r="T1780" s="12">
        <f>((((J1780/60)/60)/24)+DATE(1970,1,1))</f>
        <v>42045.86336805555</v>
      </c>
    </row>
    <row r="1781" spans="1:20" ht="43.2" hidden="1"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E1781/D1781</f>
        <v>0.36236363636363639</v>
      </c>
      <c r="P1781" s="8">
        <f>E1781/L1781</f>
        <v>104.89473684210526</v>
      </c>
      <c r="Q1781" t="s">
        <v>8338</v>
      </c>
      <c r="R1781" t="s">
        <v>8339</v>
      </c>
      <c r="S1781" s="12">
        <f>((((I1781/60)/60)/24)+DATE(1970,1,1))</f>
        <v>42615.691898148143</v>
      </c>
      <c r="T1781" s="12">
        <f>((((J1781/60)/60)/24)+DATE(1970,1,1))</f>
        <v>42585.691898148143</v>
      </c>
    </row>
    <row r="1782" spans="1:20" ht="43.2" hidden="1"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E1782/D1782</f>
        <v>0.39743333333333336</v>
      </c>
      <c r="P1782" s="8">
        <f>E1782/L1782</f>
        <v>78.440789473684205</v>
      </c>
      <c r="Q1782" t="s">
        <v>8338</v>
      </c>
      <c r="R1782" t="s">
        <v>8339</v>
      </c>
      <c r="S1782" s="12">
        <f>((((I1782/60)/60)/24)+DATE(1970,1,1))</f>
        <v>42553.600810185191</v>
      </c>
      <c r="T1782" s="12">
        <f>((((J1782/60)/60)/24)+DATE(1970,1,1))</f>
        <v>42493.600810185191</v>
      </c>
    </row>
    <row r="1783" spans="1:20" ht="43.2" hidden="1"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E1783/D1783</f>
        <v>0.25763636363636366</v>
      </c>
      <c r="P1783" s="8">
        <f>E1783/L1783</f>
        <v>59.041666666666664</v>
      </c>
      <c r="Q1783" t="s">
        <v>8338</v>
      </c>
      <c r="R1783" t="s">
        <v>8339</v>
      </c>
      <c r="S1783" s="12">
        <f>((((I1783/60)/60)/24)+DATE(1970,1,1))</f>
        <v>42628.617418981477</v>
      </c>
      <c r="T1783" s="12">
        <f>((((J1783/60)/60)/24)+DATE(1970,1,1))</f>
        <v>42597.617418981477</v>
      </c>
    </row>
    <row r="1784" spans="1:20" ht="57.6" hidden="1"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E1784/D1784</f>
        <v>0.15491428571428573</v>
      </c>
      <c r="P1784" s="8">
        <f>E1784/L1784</f>
        <v>71.34210526315789</v>
      </c>
      <c r="Q1784" t="s">
        <v>8338</v>
      </c>
      <c r="R1784" t="s">
        <v>8339</v>
      </c>
      <c r="S1784" s="12">
        <f>((((I1784/60)/60)/24)+DATE(1970,1,1))</f>
        <v>42421.575104166666</v>
      </c>
      <c r="T1784" s="12">
        <f>((((J1784/60)/60)/24)+DATE(1970,1,1))</f>
        <v>42388.575104166666</v>
      </c>
    </row>
    <row r="1785" spans="1:20" ht="43.2" hidden="1"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E1785/D1785</f>
        <v>0.236925</v>
      </c>
      <c r="P1785" s="8">
        <f>E1785/L1785</f>
        <v>51.227027027027027</v>
      </c>
      <c r="Q1785" t="s">
        <v>8338</v>
      </c>
      <c r="R1785" t="s">
        <v>8339</v>
      </c>
      <c r="S1785" s="12">
        <f>((((I1785/60)/60)/24)+DATE(1970,1,1))</f>
        <v>42145.949976851851</v>
      </c>
      <c r="T1785" s="12">
        <f>((((J1785/60)/60)/24)+DATE(1970,1,1))</f>
        <v>42115.949976851851</v>
      </c>
    </row>
    <row r="1786" spans="1:20" ht="43.2" hidden="1"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E1786/D1786</f>
        <v>0.39760000000000001</v>
      </c>
      <c r="P1786" s="8">
        <f>E1786/L1786</f>
        <v>60.242424242424242</v>
      </c>
      <c r="Q1786" t="s">
        <v>8338</v>
      </c>
      <c r="R1786" t="s">
        <v>8339</v>
      </c>
      <c r="S1786" s="12">
        <f>((((I1786/60)/60)/24)+DATE(1970,1,1))</f>
        <v>42035.142361111109</v>
      </c>
      <c r="T1786" s="12">
        <f>((((J1786/60)/60)/24)+DATE(1970,1,1))</f>
        <v>42003.655555555553</v>
      </c>
    </row>
    <row r="1787" spans="1:20" ht="43.2" hidden="1"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E1787/D1787</f>
        <v>0.20220833333333332</v>
      </c>
      <c r="P1787" s="8">
        <f>E1787/L1787</f>
        <v>44.935185185185183</v>
      </c>
      <c r="Q1787" t="s">
        <v>8338</v>
      </c>
      <c r="R1787" t="s">
        <v>8339</v>
      </c>
      <c r="S1787" s="12">
        <f>((((I1787/60)/60)/24)+DATE(1970,1,1))</f>
        <v>41928</v>
      </c>
      <c r="T1787" s="12">
        <f>((((J1787/60)/60)/24)+DATE(1970,1,1))</f>
        <v>41897.134895833333</v>
      </c>
    </row>
    <row r="1788" spans="1:20" ht="43.2" hidden="1"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E1788/D1788</f>
        <v>0.47631578947368419</v>
      </c>
      <c r="P1788" s="8">
        <f>E1788/L1788</f>
        <v>31.206896551724139</v>
      </c>
      <c r="Q1788" t="s">
        <v>8338</v>
      </c>
      <c r="R1788" t="s">
        <v>8339</v>
      </c>
      <c r="S1788" s="12">
        <f>((((I1788/60)/60)/24)+DATE(1970,1,1))</f>
        <v>41988.550659722227</v>
      </c>
      <c r="T1788" s="12">
        <f>((((J1788/60)/60)/24)+DATE(1970,1,1))</f>
        <v>41958.550659722227</v>
      </c>
    </row>
    <row r="1789" spans="1:20" ht="43.2" hidden="1"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E1789/D1789</f>
        <v>0.15329999999999999</v>
      </c>
      <c r="P1789" s="8">
        <f>E1789/L1789</f>
        <v>63.875</v>
      </c>
      <c r="Q1789" t="s">
        <v>8338</v>
      </c>
      <c r="R1789" t="s">
        <v>8339</v>
      </c>
      <c r="S1789" s="12">
        <f>((((I1789/60)/60)/24)+DATE(1970,1,1))</f>
        <v>42098.613854166666</v>
      </c>
      <c r="T1789" s="12">
        <f>((((J1789/60)/60)/24)+DATE(1970,1,1))</f>
        <v>42068.65552083333</v>
      </c>
    </row>
    <row r="1790" spans="1:20" ht="43.2"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E1790/D1790</f>
        <v>1.3818181818181818E-2</v>
      </c>
      <c r="P1790" s="8">
        <f>E1790/L1790</f>
        <v>19</v>
      </c>
      <c r="Q1790" t="s">
        <v>8338</v>
      </c>
      <c r="R1790" t="s">
        <v>8339</v>
      </c>
      <c r="S1790" s="12">
        <f>((((I1790/60)/60)/24)+DATE(1970,1,1))</f>
        <v>41943.94840277778</v>
      </c>
      <c r="T1790" s="12">
        <f>((((J1790/60)/60)/24)+DATE(1970,1,1))</f>
        <v>41913.94840277778</v>
      </c>
    </row>
    <row r="1791" spans="1:20" ht="43.2" hidden="1"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E1791/D1791</f>
        <v>5.0000000000000001E-3</v>
      </c>
      <c r="P1791" s="8">
        <f>E1791/L1791</f>
        <v>10</v>
      </c>
      <c r="Q1791" t="s">
        <v>8338</v>
      </c>
      <c r="R1791" t="s">
        <v>8339</v>
      </c>
      <c r="S1791" s="12">
        <f>((((I1791/60)/60)/24)+DATE(1970,1,1))</f>
        <v>42016.250034722223</v>
      </c>
      <c r="T1791" s="12">
        <f>((((J1791/60)/60)/24)+DATE(1970,1,1))</f>
        <v>41956.250034722223</v>
      </c>
    </row>
    <row r="1792" spans="1:20" ht="43.2" hidden="1"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E1792/D1792</f>
        <v>4.9575757575757579E-2</v>
      </c>
      <c r="P1792" s="8">
        <f>E1792/L1792</f>
        <v>109.06666666666666</v>
      </c>
      <c r="Q1792" t="s">
        <v>8338</v>
      </c>
      <c r="R1792" t="s">
        <v>8339</v>
      </c>
      <c r="S1792" s="12">
        <f>((((I1792/60)/60)/24)+DATE(1970,1,1))</f>
        <v>42040.674513888895</v>
      </c>
      <c r="T1792" s="12">
        <f>((((J1792/60)/60)/24)+DATE(1970,1,1))</f>
        <v>42010.674513888895</v>
      </c>
    </row>
    <row r="1793" spans="1:20" ht="28.8"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E1793/D1793</f>
        <v>3.5666666666666666E-2</v>
      </c>
      <c r="P1793" s="8">
        <f>E1793/L1793</f>
        <v>26.75</v>
      </c>
      <c r="Q1793" t="s">
        <v>8338</v>
      </c>
      <c r="R1793" t="s">
        <v>8339</v>
      </c>
      <c r="S1793" s="12">
        <f>((((I1793/60)/60)/24)+DATE(1970,1,1))</f>
        <v>42033.740335648152</v>
      </c>
      <c r="T1793" s="12">
        <f>((((J1793/60)/60)/24)+DATE(1970,1,1))</f>
        <v>41973.740335648152</v>
      </c>
    </row>
    <row r="1794" spans="1:20" ht="28.8" hidden="1"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E1794/D1794</f>
        <v>0.61124000000000001</v>
      </c>
      <c r="P1794" s="8">
        <f>E1794/L1794</f>
        <v>109.93525179856115</v>
      </c>
      <c r="Q1794" t="s">
        <v>8338</v>
      </c>
      <c r="R1794" t="s">
        <v>8339</v>
      </c>
      <c r="S1794" s="12">
        <f>((((I1794/60)/60)/24)+DATE(1970,1,1))</f>
        <v>42226.290972222225</v>
      </c>
      <c r="T1794" s="12">
        <f>((((J1794/60)/60)/24)+DATE(1970,1,1))</f>
        <v>42189.031041666662</v>
      </c>
    </row>
    <row r="1795" spans="1:20" ht="43.2" hidden="1"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E1795/D1795</f>
        <v>1.3333333333333334E-2</v>
      </c>
      <c r="P1795" s="8">
        <f>E1795/L1795</f>
        <v>20</v>
      </c>
      <c r="Q1795" t="s">
        <v>8338</v>
      </c>
      <c r="R1795" t="s">
        <v>8339</v>
      </c>
      <c r="S1795" s="12">
        <f>((((I1795/60)/60)/24)+DATE(1970,1,1))</f>
        <v>41970.933333333334</v>
      </c>
      <c r="T1795" s="12">
        <f>((((J1795/60)/60)/24)+DATE(1970,1,1))</f>
        <v>41940.89166666667</v>
      </c>
    </row>
    <row r="1796" spans="1:20" ht="43.2" hidden="1"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E1796/D1796</f>
        <v>0.11077777777777778</v>
      </c>
      <c r="P1796" s="8">
        <f>E1796/L1796</f>
        <v>55.388888888888886</v>
      </c>
      <c r="Q1796" t="s">
        <v>8338</v>
      </c>
      <c r="R1796" t="s">
        <v>8339</v>
      </c>
      <c r="S1796" s="12">
        <f>((((I1796/60)/60)/24)+DATE(1970,1,1))</f>
        <v>42046.551180555558</v>
      </c>
      <c r="T1796" s="12">
        <f>((((J1796/60)/60)/24)+DATE(1970,1,1))</f>
        <v>42011.551180555558</v>
      </c>
    </row>
    <row r="1797" spans="1:20" ht="43.2" hidden="1"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E1797/D1797</f>
        <v>0.38735714285714284</v>
      </c>
      <c r="P1797" s="8">
        <f>E1797/L1797</f>
        <v>133.90123456790124</v>
      </c>
      <c r="Q1797" t="s">
        <v>8338</v>
      </c>
      <c r="R1797" t="s">
        <v>8339</v>
      </c>
      <c r="S1797" s="12">
        <f>((((I1797/60)/60)/24)+DATE(1970,1,1))</f>
        <v>42657.666666666672</v>
      </c>
      <c r="T1797" s="12">
        <f>((((J1797/60)/60)/24)+DATE(1970,1,1))</f>
        <v>42628.288668981477</v>
      </c>
    </row>
    <row r="1798" spans="1:20" ht="57.6"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E1798/D1798</f>
        <v>0.22052631578947368</v>
      </c>
      <c r="P1798" s="8">
        <f>E1798/L1798</f>
        <v>48.720930232558139</v>
      </c>
      <c r="Q1798" t="s">
        <v>8338</v>
      </c>
      <c r="R1798" t="s">
        <v>8339</v>
      </c>
      <c r="S1798" s="12">
        <f>((((I1798/60)/60)/24)+DATE(1970,1,1))</f>
        <v>42575.439421296294</v>
      </c>
      <c r="T1798" s="12">
        <f>((((J1798/60)/60)/24)+DATE(1970,1,1))</f>
        <v>42515.439421296294</v>
      </c>
    </row>
    <row r="1799" spans="1:20" ht="43.2" hidden="1"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E1799/D1799</f>
        <v>0.67549999999999999</v>
      </c>
      <c r="P1799" s="8">
        <f>E1799/L1799</f>
        <v>48.25</v>
      </c>
      <c r="Q1799" t="s">
        <v>8338</v>
      </c>
      <c r="R1799" t="s">
        <v>8339</v>
      </c>
      <c r="S1799" s="12">
        <f>((((I1799/60)/60)/24)+DATE(1970,1,1))</f>
        <v>42719.56931712963</v>
      </c>
      <c r="T1799" s="12">
        <f>((((J1799/60)/60)/24)+DATE(1970,1,1))</f>
        <v>42689.56931712963</v>
      </c>
    </row>
    <row r="1800" spans="1:20" ht="43.2" hidden="1"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E1800/D1800</f>
        <v>0.136375</v>
      </c>
      <c r="P1800" s="8">
        <f>E1800/L1800</f>
        <v>58.972972972972975</v>
      </c>
      <c r="Q1800" t="s">
        <v>8338</v>
      </c>
      <c r="R1800" t="s">
        <v>8339</v>
      </c>
      <c r="S1800" s="12">
        <f>((((I1800/60)/60)/24)+DATE(1970,1,1))</f>
        <v>42404.32677083333</v>
      </c>
      <c r="T1800" s="12">
        <f>((((J1800/60)/60)/24)+DATE(1970,1,1))</f>
        <v>42344.32677083333</v>
      </c>
    </row>
    <row r="1801" spans="1:20" ht="28.8"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E1801/D1801</f>
        <v>1.7457500000000001E-2</v>
      </c>
      <c r="P1801" s="8">
        <f>E1801/L1801</f>
        <v>11.638333333333334</v>
      </c>
      <c r="Q1801" t="s">
        <v>8338</v>
      </c>
      <c r="R1801" t="s">
        <v>8339</v>
      </c>
      <c r="S1801" s="12">
        <f>((((I1801/60)/60)/24)+DATE(1970,1,1))</f>
        <v>41954.884351851855</v>
      </c>
      <c r="T1801" s="12">
        <f>((((J1801/60)/60)/24)+DATE(1970,1,1))</f>
        <v>41934.842685185184</v>
      </c>
    </row>
    <row r="1802" spans="1:20" ht="43.2"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E1802/D1802</f>
        <v>0.20449632511889321</v>
      </c>
      <c r="P1802" s="8">
        <f>E1802/L1802</f>
        <v>83.716814159292042</v>
      </c>
      <c r="Q1802" t="s">
        <v>8338</v>
      </c>
      <c r="R1802" t="s">
        <v>8339</v>
      </c>
      <c r="S1802" s="12">
        <f>((((I1802/60)/60)/24)+DATE(1970,1,1))</f>
        <v>42653.606134259258</v>
      </c>
      <c r="T1802" s="12">
        <f>((((J1802/60)/60)/24)+DATE(1970,1,1))</f>
        <v>42623.606134259258</v>
      </c>
    </row>
    <row r="1803" spans="1:20" ht="43.2"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E1803/D1803</f>
        <v>0.13852941176470587</v>
      </c>
      <c r="P1803" s="8">
        <f>E1803/L1803</f>
        <v>63.648648648648646</v>
      </c>
      <c r="Q1803" t="s">
        <v>8338</v>
      </c>
      <c r="R1803" t="s">
        <v>8339</v>
      </c>
      <c r="S1803" s="12">
        <f>((((I1803/60)/60)/24)+DATE(1970,1,1))</f>
        <v>42353.506944444445</v>
      </c>
      <c r="T1803" s="12">
        <f>((((J1803/60)/60)/24)+DATE(1970,1,1))</f>
        <v>42321.660509259258</v>
      </c>
    </row>
    <row r="1804" spans="1:20" ht="43.2" hidden="1"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E1804/D1804</f>
        <v>0.48485714285714288</v>
      </c>
      <c r="P1804" s="8">
        <f>E1804/L1804</f>
        <v>94.277777777777771</v>
      </c>
      <c r="Q1804" t="s">
        <v>8338</v>
      </c>
      <c r="R1804" t="s">
        <v>8339</v>
      </c>
      <c r="S1804" s="12">
        <f>((((I1804/60)/60)/24)+DATE(1970,1,1))</f>
        <v>42182.915972222225</v>
      </c>
      <c r="T1804" s="12">
        <f>((((J1804/60)/60)/24)+DATE(1970,1,1))</f>
        <v>42159.47256944445</v>
      </c>
    </row>
    <row r="1805" spans="1:20" ht="43.2" hidden="1"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E1805/D1805</f>
        <v>0.308</v>
      </c>
      <c r="P1805" s="8">
        <f>E1805/L1805</f>
        <v>71.86666666666666</v>
      </c>
      <c r="Q1805" t="s">
        <v>8338</v>
      </c>
      <c r="R1805" t="s">
        <v>8339</v>
      </c>
      <c r="S1805" s="12">
        <f>((((I1805/60)/60)/24)+DATE(1970,1,1))</f>
        <v>42049.071550925932</v>
      </c>
      <c r="T1805" s="12">
        <f>((((J1805/60)/60)/24)+DATE(1970,1,1))</f>
        <v>42018.071550925932</v>
      </c>
    </row>
    <row r="1806" spans="1:20" ht="43.2" hidden="1"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E1806/D1806</f>
        <v>0.35174193548387095</v>
      </c>
      <c r="P1806" s="8">
        <f>E1806/L1806</f>
        <v>104.84615384615384</v>
      </c>
      <c r="Q1806" t="s">
        <v>8338</v>
      </c>
      <c r="R1806" t="s">
        <v>8339</v>
      </c>
      <c r="S1806" s="12">
        <f>((((I1806/60)/60)/24)+DATE(1970,1,1))</f>
        <v>42322.719953703709</v>
      </c>
      <c r="T1806" s="12">
        <f>((((J1806/60)/60)/24)+DATE(1970,1,1))</f>
        <v>42282.678287037037</v>
      </c>
    </row>
    <row r="1807" spans="1:20" ht="43.2" hidden="1"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E1807/D1807</f>
        <v>0.36404444444444445</v>
      </c>
      <c r="P1807" s="8">
        <f>E1807/L1807</f>
        <v>67.139344262295083</v>
      </c>
      <c r="Q1807" t="s">
        <v>8338</v>
      </c>
      <c r="R1807" t="s">
        <v>8339</v>
      </c>
      <c r="S1807" s="12">
        <f>((((I1807/60)/60)/24)+DATE(1970,1,1))</f>
        <v>42279.75</v>
      </c>
      <c r="T1807" s="12">
        <f>((((J1807/60)/60)/24)+DATE(1970,1,1))</f>
        <v>42247.803912037038</v>
      </c>
    </row>
    <row r="1808" spans="1:20" ht="43.2"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E1808/D1808</f>
        <v>2.955E-2</v>
      </c>
      <c r="P1808" s="8">
        <f>E1808/L1808</f>
        <v>73.875</v>
      </c>
      <c r="Q1808" t="s">
        <v>8338</v>
      </c>
      <c r="R1808" t="s">
        <v>8339</v>
      </c>
      <c r="S1808" s="12">
        <f>((((I1808/60)/60)/24)+DATE(1970,1,1))</f>
        <v>41912.638298611113</v>
      </c>
      <c r="T1808" s="12">
        <f>((((J1808/60)/60)/24)+DATE(1970,1,1))</f>
        <v>41877.638298611113</v>
      </c>
    </row>
    <row r="1809" spans="1:20" ht="28.8" hidden="1"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E1809/D1809</f>
        <v>0.1106</v>
      </c>
      <c r="P1809" s="8">
        <f>E1809/L1809</f>
        <v>69.125</v>
      </c>
      <c r="Q1809" t="s">
        <v>8338</v>
      </c>
      <c r="R1809" t="s">
        <v>8339</v>
      </c>
      <c r="S1809" s="12">
        <f>((((I1809/60)/60)/24)+DATE(1970,1,1))</f>
        <v>41910.068437499998</v>
      </c>
      <c r="T1809" s="12">
        <f>((((J1809/60)/60)/24)+DATE(1970,1,1))</f>
        <v>41880.068437499998</v>
      </c>
    </row>
    <row r="1810" spans="1:20" ht="43.2" hidden="1"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E1810/D1810</f>
        <v>0.41407142857142859</v>
      </c>
      <c r="P1810" s="8">
        <f>E1810/L1810</f>
        <v>120.77083333333333</v>
      </c>
      <c r="Q1810" t="s">
        <v>8338</v>
      </c>
      <c r="R1810" t="s">
        <v>8339</v>
      </c>
      <c r="S1810" s="12">
        <f>((((I1810/60)/60)/24)+DATE(1970,1,1))</f>
        <v>42777.680902777778</v>
      </c>
      <c r="T1810" s="12">
        <f>((((J1810/60)/60)/24)+DATE(1970,1,1))</f>
        <v>42742.680902777778</v>
      </c>
    </row>
    <row r="1811" spans="1:20" ht="43.2" hidden="1"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E1811/D1811</f>
        <v>0.10857142857142857</v>
      </c>
      <c r="P1811" s="8">
        <f>E1811/L1811</f>
        <v>42.222222222222221</v>
      </c>
      <c r="Q1811" t="s">
        <v>8338</v>
      </c>
      <c r="R1811" t="s">
        <v>8339</v>
      </c>
      <c r="S1811" s="12">
        <f>((((I1811/60)/60)/24)+DATE(1970,1,1))</f>
        <v>42064.907858796301</v>
      </c>
      <c r="T1811" s="12">
        <f>((((J1811/60)/60)/24)+DATE(1970,1,1))</f>
        <v>42029.907858796301</v>
      </c>
    </row>
    <row r="1812" spans="1:20" ht="43.2" hidden="1"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E1812/D1812</f>
        <v>3.3333333333333333E-2</v>
      </c>
      <c r="P1812" s="8">
        <f>E1812/L1812</f>
        <v>7.5</v>
      </c>
      <c r="Q1812" t="s">
        <v>8338</v>
      </c>
      <c r="R1812" t="s">
        <v>8339</v>
      </c>
      <c r="S1812" s="12">
        <f>((((I1812/60)/60)/24)+DATE(1970,1,1))</f>
        <v>41872.91002314815</v>
      </c>
      <c r="T1812" s="12">
        <f>((((J1812/60)/60)/24)+DATE(1970,1,1))</f>
        <v>41860.91002314815</v>
      </c>
    </row>
    <row r="1813" spans="1:20" ht="43.2" hidden="1"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E1813/D1813</f>
        <v>7.407407407407407E-4</v>
      </c>
      <c r="P1813" s="8">
        <f>E1813/L1813</f>
        <v>1.5384615384615385</v>
      </c>
      <c r="Q1813" t="s">
        <v>8338</v>
      </c>
      <c r="R1813" t="s">
        <v>8339</v>
      </c>
      <c r="S1813" s="12">
        <f>((((I1813/60)/60)/24)+DATE(1970,1,1))</f>
        <v>41936.166666666664</v>
      </c>
      <c r="T1813" s="12">
        <f>((((J1813/60)/60)/24)+DATE(1970,1,1))</f>
        <v>41876.433680555558</v>
      </c>
    </row>
    <row r="1814" spans="1:20" ht="43.2"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E1814/D1814</f>
        <v>0.13307692307692306</v>
      </c>
      <c r="P1814" s="8">
        <f>E1814/L1814</f>
        <v>37.608695652173914</v>
      </c>
      <c r="Q1814" t="s">
        <v>8338</v>
      </c>
      <c r="R1814" t="s">
        <v>8339</v>
      </c>
      <c r="S1814" s="12">
        <f>((((I1814/60)/60)/24)+DATE(1970,1,1))</f>
        <v>42554.318703703699</v>
      </c>
      <c r="T1814" s="12">
        <f>((((J1814/60)/60)/24)+DATE(1970,1,1))</f>
        <v>42524.318703703699</v>
      </c>
    </row>
    <row r="1815" spans="1:20" ht="43.2"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E1815/D1815</f>
        <v>0</v>
      </c>
      <c r="P1815" s="8" t="e">
        <f>E1815/L1815</f>
        <v>#DIV/0!</v>
      </c>
      <c r="Q1815" t="s">
        <v>8338</v>
      </c>
      <c r="R1815" t="s">
        <v>8339</v>
      </c>
      <c r="S1815" s="12">
        <f>((((I1815/60)/60)/24)+DATE(1970,1,1))</f>
        <v>41859.889027777775</v>
      </c>
      <c r="T1815" s="12">
        <f>((((J1815/60)/60)/24)+DATE(1970,1,1))</f>
        <v>41829.889027777775</v>
      </c>
    </row>
    <row r="1816" spans="1:20" ht="43.2"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E1816/D1816</f>
        <v>0.49183333333333334</v>
      </c>
      <c r="P1816" s="8">
        <f>E1816/L1816</f>
        <v>42.157142857142858</v>
      </c>
      <c r="Q1816" t="s">
        <v>8338</v>
      </c>
      <c r="R1816" t="s">
        <v>8339</v>
      </c>
      <c r="S1816" s="12">
        <f>((((I1816/60)/60)/24)+DATE(1970,1,1))</f>
        <v>42063.314074074078</v>
      </c>
      <c r="T1816" s="12">
        <f>((((J1816/60)/60)/24)+DATE(1970,1,1))</f>
        <v>42033.314074074078</v>
      </c>
    </row>
    <row r="1817" spans="1:20" ht="57.6" hidden="1"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E1817/D1817</f>
        <v>0</v>
      </c>
      <c r="P1817" s="8" t="e">
        <f>E1817/L1817</f>
        <v>#DIV/0!</v>
      </c>
      <c r="Q1817" t="s">
        <v>8338</v>
      </c>
      <c r="R1817" t="s">
        <v>8339</v>
      </c>
      <c r="S1817" s="12">
        <f>((((I1817/60)/60)/24)+DATE(1970,1,1))</f>
        <v>42186.906678240746</v>
      </c>
      <c r="T1817" s="12">
        <f>((((J1817/60)/60)/24)+DATE(1970,1,1))</f>
        <v>42172.906678240746</v>
      </c>
    </row>
    <row r="1818" spans="1:20" ht="43.2" hidden="1"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E1818/D1818</f>
        <v>2.036E-2</v>
      </c>
      <c r="P1818" s="8">
        <f>E1818/L1818</f>
        <v>84.833333333333329</v>
      </c>
      <c r="Q1818" t="s">
        <v>8338</v>
      </c>
      <c r="R1818" t="s">
        <v>8339</v>
      </c>
      <c r="S1818" s="12">
        <f>((((I1818/60)/60)/24)+DATE(1970,1,1))</f>
        <v>42576.791666666672</v>
      </c>
      <c r="T1818" s="12">
        <f>((((J1818/60)/60)/24)+DATE(1970,1,1))</f>
        <v>42548.876192129625</v>
      </c>
    </row>
    <row r="1819" spans="1:20" ht="28.8" hidden="1"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E1819/D1819</f>
        <v>0.52327777777777773</v>
      </c>
      <c r="P1819" s="8">
        <f>E1819/L1819</f>
        <v>94.19</v>
      </c>
      <c r="Q1819" t="s">
        <v>8338</v>
      </c>
      <c r="R1819" t="s">
        <v>8339</v>
      </c>
      <c r="S1819" s="12">
        <f>((((I1819/60)/60)/24)+DATE(1970,1,1))</f>
        <v>42765.290972222225</v>
      </c>
      <c r="T1819" s="12">
        <f>((((J1819/60)/60)/24)+DATE(1970,1,1))</f>
        <v>42705.662118055552</v>
      </c>
    </row>
    <row r="1820" spans="1:20" ht="28.8" hidden="1"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E1820/D1820</f>
        <v>0</v>
      </c>
      <c r="P1820" s="8" t="e">
        <f>E1820/L1820</f>
        <v>#DIV/0!</v>
      </c>
      <c r="Q1820" t="s">
        <v>8338</v>
      </c>
      <c r="R1820" t="s">
        <v>8339</v>
      </c>
      <c r="S1820" s="12">
        <f>((((I1820/60)/60)/24)+DATE(1970,1,1))</f>
        <v>42097.192708333328</v>
      </c>
      <c r="T1820" s="12">
        <f>((((J1820/60)/60)/24)+DATE(1970,1,1))</f>
        <v>42067.234375</v>
      </c>
    </row>
    <row r="1821" spans="1:20" ht="43.2" hidden="1"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E1821/D1821</f>
        <v>2.0833333333333332E-2</v>
      </c>
      <c r="P1821" s="8">
        <f>E1821/L1821</f>
        <v>6.25</v>
      </c>
      <c r="Q1821" t="s">
        <v>8338</v>
      </c>
      <c r="R1821" t="s">
        <v>8339</v>
      </c>
      <c r="S1821" s="12">
        <f>((((I1821/60)/60)/24)+DATE(1970,1,1))</f>
        <v>41850.752268518518</v>
      </c>
      <c r="T1821" s="12">
        <f>((((J1821/60)/60)/24)+DATE(1970,1,1))</f>
        <v>41820.752268518518</v>
      </c>
    </row>
    <row r="1822" spans="1:20" ht="57.6" hidden="1"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E1822/D1822</f>
        <v>6.565384615384616E-2</v>
      </c>
      <c r="P1822" s="8">
        <f>E1822/L1822</f>
        <v>213.375</v>
      </c>
      <c r="Q1822" t="s">
        <v>8338</v>
      </c>
      <c r="R1822" t="s">
        <v>8339</v>
      </c>
      <c r="S1822" s="12">
        <f>((((I1822/60)/60)/24)+DATE(1970,1,1))</f>
        <v>42095.042708333334</v>
      </c>
      <c r="T1822" s="12">
        <f>((((J1822/60)/60)/24)+DATE(1970,1,1))</f>
        <v>42065.084375000006</v>
      </c>
    </row>
    <row r="1823" spans="1:20" ht="43.2" hidden="1"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E1823/D1823</f>
        <v>1.3489</v>
      </c>
      <c r="P1823" s="8">
        <f>E1823/L1823</f>
        <v>59.162280701754383</v>
      </c>
      <c r="Q1823" t="s">
        <v>8325</v>
      </c>
      <c r="R1823" t="s">
        <v>8326</v>
      </c>
      <c r="S1823" s="12">
        <f>((((I1823/60)/60)/24)+DATE(1970,1,1))</f>
        <v>40971.319062499999</v>
      </c>
      <c r="T1823" s="12">
        <f>((((J1823/60)/60)/24)+DATE(1970,1,1))</f>
        <v>40926.319062499999</v>
      </c>
    </row>
    <row r="1824" spans="1:20" ht="28.8" hidden="1"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E1824/D1824</f>
        <v>1</v>
      </c>
      <c r="P1824" s="8">
        <f>E1824/L1824</f>
        <v>27.272727272727273</v>
      </c>
      <c r="Q1824" t="s">
        <v>8325</v>
      </c>
      <c r="R1824" t="s">
        <v>8326</v>
      </c>
      <c r="S1824" s="12">
        <f>((((I1824/60)/60)/24)+DATE(1970,1,1))</f>
        <v>41670.792361111111</v>
      </c>
      <c r="T1824" s="12">
        <f>((((J1824/60)/60)/24)+DATE(1970,1,1))</f>
        <v>41634.797013888885</v>
      </c>
    </row>
    <row r="1825" spans="1:20" ht="43.2" hidden="1"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E1825/D1825</f>
        <v>1.1585714285714286</v>
      </c>
      <c r="P1825" s="8">
        <f>E1825/L1825</f>
        <v>24.575757575757574</v>
      </c>
      <c r="Q1825" t="s">
        <v>8325</v>
      </c>
      <c r="R1825" t="s">
        <v>8326</v>
      </c>
      <c r="S1825" s="12">
        <f>((((I1825/60)/60)/24)+DATE(1970,1,1))</f>
        <v>41206.684907407405</v>
      </c>
      <c r="T1825" s="12">
        <f>((((J1825/60)/60)/24)+DATE(1970,1,1))</f>
        <v>41176.684907407405</v>
      </c>
    </row>
    <row r="1826" spans="1:20" hidden="1"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E1826/D1826</f>
        <v>1.0006666666666666</v>
      </c>
      <c r="P1826" s="8">
        <f>E1826/L1826</f>
        <v>75.05</v>
      </c>
      <c r="Q1826" t="s">
        <v>8325</v>
      </c>
      <c r="R1826" t="s">
        <v>8326</v>
      </c>
      <c r="S1826" s="12">
        <f>((((I1826/60)/60)/24)+DATE(1970,1,1))</f>
        <v>41647.088888888888</v>
      </c>
      <c r="T1826" s="12">
        <f>((((J1826/60)/60)/24)+DATE(1970,1,1))</f>
        <v>41626.916284722225</v>
      </c>
    </row>
    <row r="1827" spans="1:20" ht="43.2" hidden="1"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E1827/D1827</f>
        <v>1.0505</v>
      </c>
      <c r="P1827" s="8">
        <f>E1827/L1827</f>
        <v>42.02</v>
      </c>
      <c r="Q1827" t="s">
        <v>8325</v>
      </c>
      <c r="R1827" t="s">
        <v>8326</v>
      </c>
      <c r="S1827" s="12">
        <f>((((I1827/60)/60)/24)+DATE(1970,1,1))</f>
        <v>41466.83452546296</v>
      </c>
      <c r="T1827" s="12">
        <f>((((J1827/60)/60)/24)+DATE(1970,1,1))</f>
        <v>41443.83452546296</v>
      </c>
    </row>
    <row r="1828" spans="1:20" ht="28.8" hidden="1"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E1828/D1828</f>
        <v>1.01</v>
      </c>
      <c r="P1828" s="8">
        <f>E1828/L1828</f>
        <v>53.157894736842103</v>
      </c>
      <c r="Q1828" t="s">
        <v>8325</v>
      </c>
      <c r="R1828" t="s">
        <v>8326</v>
      </c>
      <c r="S1828" s="12">
        <f>((((I1828/60)/60)/24)+DATE(1970,1,1))</f>
        <v>41687.923807870371</v>
      </c>
      <c r="T1828" s="12">
        <f>((((J1828/60)/60)/24)+DATE(1970,1,1))</f>
        <v>41657.923807870371</v>
      </c>
    </row>
    <row r="1829" spans="1:20" ht="43.2" hidden="1"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E1829/D1829</f>
        <v>1.0066250000000001</v>
      </c>
      <c r="P1829" s="8">
        <f>E1829/L1829</f>
        <v>83.885416666666671</v>
      </c>
      <c r="Q1829" t="s">
        <v>8325</v>
      </c>
      <c r="R1829" t="s">
        <v>8326</v>
      </c>
      <c r="S1829" s="12">
        <f>((((I1829/60)/60)/24)+DATE(1970,1,1))</f>
        <v>40605.325937499998</v>
      </c>
      <c r="T1829" s="12">
        <f>((((J1829/60)/60)/24)+DATE(1970,1,1))</f>
        <v>40555.325937499998</v>
      </c>
    </row>
    <row r="1830" spans="1:20" ht="57.6" hidden="1"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E1830/D1830</f>
        <v>1.0016</v>
      </c>
      <c r="P1830" s="8">
        <f>E1830/L1830</f>
        <v>417.33333333333331</v>
      </c>
      <c r="Q1830" t="s">
        <v>8325</v>
      </c>
      <c r="R1830" t="s">
        <v>8326</v>
      </c>
      <c r="S1830" s="12">
        <f>((((I1830/60)/60)/24)+DATE(1970,1,1))</f>
        <v>41768.916666666664</v>
      </c>
      <c r="T1830" s="12">
        <f>((((J1830/60)/60)/24)+DATE(1970,1,1))</f>
        <v>41736.899652777778</v>
      </c>
    </row>
    <row r="1831" spans="1:20" ht="43.2" hidden="1"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E1831/D1831</f>
        <v>1.6668333333333334</v>
      </c>
      <c r="P1831" s="8">
        <f>E1831/L1831</f>
        <v>75.765151515151516</v>
      </c>
      <c r="Q1831" t="s">
        <v>8325</v>
      </c>
      <c r="R1831" t="s">
        <v>8326</v>
      </c>
      <c r="S1831" s="12">
        <f>((((I1831/60)/60)/24)+DATE(1970,1,1))</f>
        <v>40564.916666666664</v>
      </c>
      <c r="T1831" s="12">
        <f>((((J1831/60)/60)/24)+DATE(1970,1,1))</f>
        <v>40516.087627314817</v>
      </c>
    </row>
    <row r="1832" spans="1:20" ht="43.2" hidden="1"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E1832/D1832</f>
        <v>1.0153333333333334</v>
      </c>
      <c r="P1832" s="8">
        <f>E1832/L1832</f>
        <v>67.389380530973455</v>
      </c>
      <c r="Q1832" t="s">
        <v>8325</v>
      </c>
      <c r="R1832" t="s">
        <v>8326</v>
      </c>
      <c r="S1832" s="12">
        <f>((((I1832/60)/60)/24)+DATE(1970,1,1))</f>
        <v>41694.684108796297</v>
      </c>
      <c r="T1832" s="12">
        <f>((((J1832/60)/60)/24)+DATE(1970,1,1))</f>
        <v>41664.684108796297</v>
      </c>
    </row>
    <row r="1833" spans="1:20" ht="43.2" hidden="1"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E1833/D1833</f>
        <v>1.03</v>
      </c>
      <c r="P1833" s="8">
        <f>E1833/L1833</f>
        <v>73.571428571428569</v>
      </c>
      <c r="Q1833" t="s">
        <v>8325</v>
      </c>
      <c r="R1833" t="s">
        <v>8326</v>
      </c>
      <c r="S1833" s="12">
        <f>((((I1833/60)/60)/24)+DATE(1970,1,1))</f>
        <v>41041.996099537035</v>
      </c>
      <c r="T1833" s="12">
        <f>((((J1833/60)/60)/24)+DATE(1970,1,1))</f>
        <v>41026.996099537035</v>
      </c>
    </row>
    <row r="1834" spans="1:20" ht="43.2" hidden="1"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E1834/D1834</f>
        <v>1.4285714285714286</v>
      </c>
      <c r="P1834" s="8">
        <f>E1834/L1834</f>
        <v>25</v>
      </c>
      <c r="Q1834" t="s">
        <v>8325</v>
      </c>
      <c r="R1834" t="s">
        <v>8326</v>
      </c>
      <c r="S1834" s="12">
        <f>((((I1834/60)/60)/24)+DATE(1970,1,1))</f>
        <v>40606.539664351854</v>
      </c>
      <c r="T1834" s="12">
        <f>((((J1834/60)/60)/24)+DATE(1970,1,1))</f>
        <v>40576.539664351854</v>
      </c>
    </row>
    <row r="1835" spans="1:20" ht="43.2" hidden="1"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E1835/D1835</f>
        <v>2.625</v>
      </c>
      <c r="P1835" s="8">
        <f>E1835/L1835</f>
        <v>42</v>
      </c>
      <c r="Q1835" t="s">
        <v>8325</v>
      </c>
      <c r="R1835" t="s">
        <v>8326</v>
      </c>
      <c r="S1835" s="12">
        <f>((((I1835/60)/60)/24)+DATE(1970,1,1))</f>
        <v>41335.332638888889</v>
      </c>
      <c r="T1835" s="12">
        <f>((((J1835/60)/60)/24)+DATE(1970,1,1))</f>
        <v>41303.044016203705</v>
      </c>
    </row>
    <row r="1836" spans="1:20" ht="28.8" hidden="1"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E1836/D1836</f>
        <v>1.1805000000000001</v>
      </c>
      <c r="P1836" s="8">
        <f>E1836/L1836</f>
        <v>131.16666666666666</v>
      </c>
      <c r="Q1836" t="s">
        <v>8325</v>
      </c>
      <c r="R1836" t="s">
        <v>8326</v>
      </c>
      <c r="S1836" s="12">
        <f>((((I1836/60)/60)/24)+DATE(1970,1,1))</f>
        <v>42028.964062500003</v>
      </c>
      <c r="T1836" s="12">
        <f>((((J1836/60)/60)/24)+DATE(1970,1,1))</f>
        <v>41988.964062500003</v>
      </c>
    </row>
    <row r="1837" spans="1:20" ht="57.6"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E1837/D1837</f>
        <v>1.04</v>
      </c>
      <c r="P1837" s="8">
        <f>E1837/L1837</f>
        <v>47.272727272727273</v>
      </c>
      <c r="Q1837" t="s">
        <v>8325</v>
      </c>
      <c r="R1837" t="s">
        <v>8326</v>
      </c>
      <c r="S1837" s="12">
        <f>((((I1837/60)/60)/24)+DATE(1970,1,1))</f>
        <v>42460.660543981481</v>
      </c>
      <c r="T1837" s="12">
        <f>((((J1837/60)/60)/24)+DATE(1970,1,1))</f>
        <v>42430.702210648145</v>
      </c>
    </row>
    <row r="1838" spans="1:20" ht="28.8" hidden="1"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E1838/D1838</f>
        <v>2.0034000000000001</v>
      </c>
      <c r="P1838" s="8">
        <f>E1838/L1838</f>
        <v>182.12727272727273</v>
      </c>
      <c r="Q1838" t="s">
        <v>8325</v>
      </c>
      <c r="R1838" t="s">
        <v>8326</v>
      </c>
      <c r="S1838" s="12">
        <f>((((I1838/60)/60)/24)+DATE(1970,1,1))</f>
        <v>41322.809363425928</v>
      </c>
      <c r="T1838" s="12">
        <f>((((J1838/60)/60)/24)+DATE(1970,1,1))</f>
        <v>41305.809363425928</v>
      </c>
    </row>
    <row r="1839" spans="1:20" ht="57.6" hidden="1"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E1839/D1839</f>
        <v>3.0683333333333334</v>
      </c>
      <c r="P1839" s="8">
        <f>E1839/L1839</f>
        <v>61.366666666666667</v>
      </c>
      <c r="Q1839" t="s">
        <v>8325</v>
      </c>
      <c r="R1839" t="s">
        <v>8326</v>
      </c>
      <c r="S1839" s="12">
        <f>((((I1839/60)/60)/24)+DATE(1970,1,1))</f>
        <v>40986.006192129629</v>
      </c>
      <c r="T1839" s="12">
        <f>((((J1839/60)/60)/24)+DATE(1970,1,1))</f>
        <v>40926.047858796301</v>
      </c>
    </row>
    <row r="1840" spans="1:20" ht="43.2" hidden="1"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E1840/D1840</f>
        <v>1.00149</v>
      </c>
      <c r="P1840" s="8">
        <f>E1840/L1840</f>
        <v>35.767499999999998</v>
      </c>
      <c r="Q1840" t="s">
        <v>8325</v>
      </c>
      <c r="R1840" t="s">
        <v>8326</v>
      </c>
      <c r="S1840" s="12">
        <f>((((I1840/60)/60)/24)+DATE(1970,1,1))</f>
        <v>40817.125</v>
      </c>
      <c r="T1840" s="12">
        <f>((((J1840/60)/60)/24)+DATE(1970,1,1))</f>
        <v>40788.786539351851</v>
      </c>
    </row>
    <row r="1841" spans="1:20" ht="43.2" hidden="1"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E1841/D1841</f>
        <v>2.0529999999999999</v>
      </c>
      <c r="P1841" s="8">
        <f>E1841/L1841</f>
        <v>45.62222222222222</v>
      </c>
      <c r="Q1841" t="s">
        <v>8325</v>
      </c>
      <c r="R1841" t="s">
        <v>8326</v>
      </c>
      <c r="S1841" s="12">
        <f>((((I1841/60)/60)/24)+DATE(1970,1,1))</f>
        <v>42644.722013888888</v>
      </c>
      <c r="T1841" s="12">
        <f>((((J1841/60)/60)/24)+DATE(1970,1,1))</f>
        <v>42614.722013888888</v>
      </c>
    </row>
    <row r="1842" spans="1:20" ht="43.2" hidden="1"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E1842/D1842</f>
        <v>1.0888888888888888</v>
      </c>
      <c r="P1842" s="8">
        <f>E1842/L1842</f>
        <v>75.384615384615387</v>
      </c>
      <c r="Q1842" t="s">
        <v>8325</v>
      </c>
      <c r="R1842" t="s">
        <v>8326</v>
      </c>
      <c r="S1842" s="12">
        <f>((((I1842/60)/60)/24)+DATE(1970,1,1))</f>
        <v>41401.207638888889</v>
      </c>
      <c r="T1842" s="12">
        <f>((((J1842/60)/60)/24)+DATE(1970,1,1))</f>
        <v>41382.096180555556</v>
      </c>
    </row>
    <row r="1843" spans="1:20" ht="28.8" hidden="1"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E1843/D1843</f>
        <v>1.0175000000000001</v>
      </c>
      <c r="P1843" s="8">
        <f>E1843/L1843</f>
        <v>50.875</v>
      </c>
      <c r="Q1843" t="s">
        <v>8325</v>
      </c>
      <c r="R1843" t="s">
        <v>8326</v>
      </c>
      <c r="S1843" s="12">
        <f>((((I1843/60)/60)/24)+DATE(1970,1,1))</f>
        <v>41779.207638888889</v>
      </c>
      <c r="T1843" s="12">
        <f>((((J1843/60)/60)/24)+DATE(1970,1,1))</f>
        <v>41745.84542824074</v>
      </c>
    </row>
    <row r="1844" spans="1:20" ht="43.2" hidden="1"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E1844/D1844</f>
        <v>1.2524999999999999</v>
      </c>
      <c r="P1844" s="8">
        <f>E1844/L1844</f>
        <v>119.28571428571429</v>
      </c>
      <c r="Q1844" t="s">
        <v>8325</v>
      </c>
      <c r="R1844" t="s">
        <v>8326</v>
      </c>
      <c r="S1844" s="12">
        <f>((((I1844/60)/60)/24)+DATE(1970,1,1))</f>
        <v>42065.249305555553</v>
      </c>
      <c r="T1844" s="12">
        <f>((((J1844/60)/60)/24)+DATE(1970,1,1))</f>
        <v>42031.631724537037</v>
      </c>
    </row>
    <row r="1845" spans="1:20" ht="57.6" hidden="1"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E1845/D1845</f>
        <v>1.2400610000000001</v>
      </c>
      <c r="P1845" s="8">
        <f>E1845/L1845</f>
        <v>92.541865671641801</v>
      </c>
      <c r="Q1845" t="s">
        <v>8325</v>
      </c>
      <c r="R1845" t="s">
        <v>8326</v>
      </c>
      <c r="S1845" s="12">
        <f>((((I1845/60)/60)/24)+DATE(1970,1,1))</f>
        <v>40594.994837962964</v>
      </c>
      <c r="T1845" s="12">
        <f>((((J1845/60)/60)/24)+DATE(1970,1,1))</f>
        <v>40564.994837962964</v>
      </c>
    </row>
    <row r="1846" spans="1:20" ht="43.2" hidden="1"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E1846/D1846</f>
        <v>1.014</v>
      </c>
      <c r="P1846" s="8">
        <f>E1846/L1846</f>
        <v>76.05</v>
      </c>
      <c r="Q1846" t="s">
        <v>8325</v>
      </c>
      <c r="R1846" t="s">
        <v>8326</v>
      </c>
      <c r="S1846" s="12">
        <f>((((I1846/60)/60)/24)+DATE(1970,1,1))</f>
        <v>40705.125</v>
      </c>
      <c r="T1846" s="12">
        <f>((((J1846/60)/60)/24)+DATE(1970,1,1))</f>
        <v>40666.973541666666</v>
      </c>
    </row>
    <row r="1847" spans="1:20" ht="86.4" hidden="1"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E1847/D1847</f>
        <v>1</v>
      </c>
      <c r="P1847" s="8">
        <f>E1847/L1847</f>
        <v>52.631578947368418</v>
      </c>
      <c r="Q1847" t="s">
        <v>8325</v>
      </c>
      <c r="R1847" t="s">
        <v>8326</v>
      </c>
      <c r="S1847" s="12">
        <f>((((I1847/60)/60)/24)+DATE(1970,1,1))</f>
        <v>42538.204861111109</v>
      </c>
      <c r="T1847" s="12">
        <f>((((J1847/60)/60)/24)+DATE(1970,1,1))</f>
        <v>42523.333310185189</v>
      </c>
    </row>
    <row r="1848" spans="1:20" ht="43.2" hidden="1"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E1848/D1848</f>
        <v>1.3792666666666666</v>
      </c>
      <c r="P1848" s="8">
        <f>E1848/L1848</f>
        <v>98.990430622009569</v>
      </c>
      <c r="Q1848" t="s">
        <v>8325</v>
      </c>
      <c r="R1848" t="s">
        <v>8326</v>
      </c>
      <c r="S1848" s="12">
        <f>((((I1848/60)/60)/24)+DATE(1970,1,1))</f>
        <v>41258.650196759263</v>
      </c>
      <c r="T1848" s="12">
        <f>((((J1848/60)/60)/24)+DATE(1970,1,1))</f>
        <v>41228.650196759263</v>
      </c>
    </row>
    <row r="1849" spans="1:20" ht="57.6" hidden="1"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E1849/D1849</f>
        <v>1.2088000000000001</v>
      </c>
      <c r="P1849" s="8">
        <f>E1849/L1849</f>
        <v>79.526315789473685</v>
      </c>
      <c r="Q1849" t="s">
        <v>8325</v>
      </c>
      <c r="R1849" t="s">
        <v>8326</v>
      </c>
      <c r="S1849" s="12">
        <f>((((I1849/60)/60)/24)+DATE(1970,1,1))</f>
        <v>42115.236481481479</v>
      </c>
      <c r="T1849" s="12">
        <f>((((J1849/60)/60)/24)+DATE(1970,1,1))</f>
        <v>42094.236481481479</v>
      </c>
    </row>
    <row r="1850" spans="1:20" ht="43.2" hidden="1"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E1850/D1850</f>
        <v>1.0736666666666668</v>
      </c>
      <c r="P1850" s="8">
        <f>E1850/L1850</f>
        <v>134.20833333333334</v>
      </c>
      <c r="Q1850" t="s">
        <v>8325</v>
      </c>
      <c r="R1850" t="s">
        <v>8326</v>
      </c>
      <c r="S1850" s="12">
        <f>((((I1850/60)/60)/24)+DATE(1970,1,1))</f>
        <v>40755.290972222225</v>
      </c>
      <c r="T1850" s="12">
        <f>((((J1850/60)/60)/24)+DATE(1970,1,1))</f>
        <v>40691.788055555553</v>
      </c>
    </row>
    <row r="1851" spans="1:20" ht="28.8" hidden="1"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E1851/D1851</f>
        <v>1.0033333333333334</v>
      </c>
      <c r="P1851" s="8">
        <f>E1851/L1851</f>
        <v>37.625</v>
      </c>
      <c r="Q1851" t="s">
        <v>8325</v>
      </c>
      <c r="R1851" t="s">
        <v>8326</v>
      </c>
      <c r="S1851" s="12">
        <f>((((I1851/60)/60)/24)+DATE(1970,1,1))</f>
        <v>41199.845590277779</v>
      </c>
      <c r="T1851" s="12">
        <f>((((J1851/60)/60)/24)+DATE(1970,1,1))</f>
        <v>41169.845590277779</v>
      </c>
    </row>
    <row r="1852" spans="1:20" ht="43.2" hidden="1"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E1852/D1852</f>
        <v>1.0152222222222222</v>
      </c>
      <c r="P1852" s="8">
        <f>E1852/L1852</f>
        <v>51.044692737430168</v>
      </c>
      <c r="Q1852" t="s">
        <v>8325</v>
      </c>
      <c r="R1852" t="s">
        <v>8326</v>
      </c>
      <c r="S1852" s="12">
        <f>((((I1852/60)/60)/24)+DATE(1970,1,1))</f>
        <v>41830.959490740745</v>
      </c>
      <c r="T1852" s="12">
        <f>((((J1852/60)/60)/24)+DATE(1970,1,1))</f>
        <v>41800.959490740745</v>
      </c>
    </row>
    <row r="1853" spans="1:20" ht="43.2" hidden="1"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E1853/D1853</f>
        <v>1.0007692307692309</v>
      </c>
      <c r="P1853" s="8">
        <f>E1853/L1853</f>
        <v>50.03846153846154</v>
      </c>
      <c r="Q1853" t="s">
        <v>8325</v>
      </c>
      <c r="R1853" t="s">
        <v>8326</v>
      </c>
      <c r="S1853" s="12">
        <f>((((I1853/60)/60)/24)+DATE(1970,1,1))</f>
        <v>41848.041666666664</v>
      </c>
      <c r="T1853" s="12">
        <f>((((J1853/60)/60)/24)+DATE(1970,1,1))</f>
        <v>41827.906689814816</v>
      </c>
    </row>
    <row r="1854" spans="1:20" ht="43.2" hidden="1"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E1854/D1854</f>
        <v>1.1696666666666666</v>
      </c>
      <c r="P1854" s="8">
        <f>E1854/L1854</f>
        <v>133.93129770992365</v>
      </c>
      <c r="Q1854" t="s">
        <v>8325</v>
      </c>
      <c r="R1854" t="s">
        <v>8326</v>
      </c>
      <c r="S1854" s="12">
        <f>((((I1854/60)/60)/24)+DATE(1970,1,1))</f>
        <v>42119</v>
      </c>
      <c r="T1854" s="12">
        <f>((((J1854/60)/60)/24)+DATE(1970,1,1))</f>
        <v>42081.77143518519</v>
      </c>
    </row>
    <row r="1855" spans="1:20" ht="43.2" hidden="1"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E1855/D1855</f>
        <v>1.01875</v>
      </c>
      <c r="P1855" s="8">
        <f>E1855/L1855</f>
        <v>58.214285714285715</v>
      </c>
      <c r="Q1855" t="s">
        <v>8325</v>
      </c>
      <c r="R1855" t="s">
        <v>8326</v>
      </c>
      <c r="S1855" s="12">
        <f>((((I1855/60)/60)/24)+DATE(1970,1,1))</f>
        <v>41227.102048611108</v>
      </c>
      <c r="T1855" s="12">
        <f>((((J1855/60)/60)/24)+DATE(1970,1,1))</f>
        <v>41177.060381944444</v>
      </c>
    </row>
    <row r="1856" spans="1:20" ht="43.2" hidden="1"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E1856/D1856</f>
        <v>1.0212366666666666</v>
      </c>
      <c r="P1856" s="8">
        <f>E1856/L1856</f>
        <v>88.037643678160919</v>
      </c>
      <c r="Q1856" t="s">
        <v>8325</v>
      </c>
      <c r="R1856" t="s">
        <v>8326</v>
      </c>
      <c r="S1856" s="12">
        <f>((((I1856/60)/60)/24)+DATE(1970,1,1))</f>
        <v>41418.021261574075</v>
      </c>
      <c r="T1856" s="12">
        <f>((((J1856/60)/60)/24)+DATE(1970,1,1))</f>
        <v>41388.021261574075</v>
      </c>
    </row>
    <row r="1857" spans="1:20" ht="43.2" hidden="1"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E1857/D1857</f>
        <v>1.5405897142857143</v>
      </c>
      <c r="P1857" s="8">
        <f>E1857/L1857</f>
        <v>70.576753926701571</v>
      </c>
      <c r="Q1857" t="s">
        <v>8325</v>
      </c>
      <c r="R1857" t="s">
        <v>8326</v>
      </c>
      <c r="S1857" s="12">
        <f>((((I1857/60)/60)/24)+DATE(1970,1,1))</f>
        <v>41645.538657407407</v>
      </c>
      <c r="T1857" s="12">
        <f>((((J1857/60)/60)/24)+DATE(1970,1,1))</f>
        <v>41600.538657407407</v>
      </c>
    </row>
    <row r="1858" spans="1:20" ht="57.6" hidden="1"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E1858/D1858</f>
        <v>1.0125</v>
      </c>
      <c r="P1858" s="8">
        <f>E1858/L1858</f>
        <v>53.289473684210527</v>
      </c>
      <c r="Q1858" t="s">
        <v>8325</v>
      </c>
      <c r="R1858" t="s">
        <v>8326</v>
      </c>
      <c r="S1858" s="12">
        <f>((((I1858/60)/60)/24)+DATE(1970,1,1))</f>
        <v>41838.854999999996</v>
      </c>
      <c r="T1858" s="12">
        <f>((((J1858/60)/60)/24)+DATE(1970,1,1))</f>
        <v>41817.854999999996</v>
      </c>
    </row>
    <row r="1859" spans="1:20" ht="43.2" hidden="1"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E1859/D1859</f>
        <v>1</v>
      </c>
      <c r="P1859" s="8">
        <f>E1859/L1859</f>
        <v>136.36363636363637</v>
      </c>
      <c r="Q1859" t="s">
        <v>8325</v>
      </c>
      <c r="R1859" t="s">
        <v>8326</v>
      </c>
      <c r="S1859" s="12">
        <f>((((I1859/60)/60)/24)+DATE(1970,1,1))</f>
        <v>41894.76866898148</v>
      </c>
      <c r="T1859" s="12">
        <f>((((J1859/60)/60)/24)+DATE(1970,1,1))</f>
        <v>41864.76866898148</v>
      </c>
    </row>
    <row r="1860" spans="1:20" ht="57.6" hidden="1"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E1860/D1860</f>
        <v>1.0874800874800874</v>
      </c>
      <c r="P1860" s="8">
        <f>E1860/L1860</f>
        <v>40.547315436241611</v>
      </c>
      <c r="Q1860" t="s">
        <v>8325</v>
      </c>
      <c r="R1860" t="s">
        <v>8326</v>
      </c>
      <c r="S1860" s="12">
        <f>((((I1860/60)/60)/24)+DATE(1970,1,1))</f>
        <v>40893.242141203707</v>
      </c>
      <c r="T1860" s="12">
        <f>((((J1860/60)/60)/24)+DATE(1970,1,1))</f>
        <v>40833.200474537036</v>
      </c>
    </row>
    <row r="1861" spans="1:20" ht="28.8" hidden="1"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E1861/D1861</f>
        <v>1.3183333333333334</v>
      </c>
      <c r="P1861" s="8">
        <f>E1861/L1861</f>
        <v>70.625</v>
      </c>
      <c r="Q1861" t="s">
        <v>8325</v>
      </c>
      <c r="R1861" t="s">
        <v>8326</v>
      </c>
      <c r="S1861" s="12">
        <f>((((I1861/60)/60)/24)+DATE(1970,1,1))</f>
        <v>40808.770011574074</v>
      </c>
      <c r="T1861" s="12">
        <f>((((J1861/60)/60)/24)+DATE(1970,1,1))</f>
        <v>40778.770011574074</v>
      </c>
    </row>
    <row r="1862" spans="1:20" ht="43.2" hidden="1"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E1862/D1862</f>
        <v>1.3346666666666667</v>
      </c>
      <c r="P1862" s="8">
        <f>E1862/L1862</f>
        <v>52.684210526315788</v>
      </c>
      <c r="Q1862" t="s">
        <v>8325</v>
      </c>
      <c r="R1862" t="s">
        <v>8326</v>
      </c>
      <c r="S1862" s="12">
        <f>((((I1862/60)/60)/24)+DATE(1970,1,1))</f>
        <v>41676.709305555552</v>
      </c>
      <c r="T1862" s="12">
        <f>((((J1862/60)/60)/24)+DATE(1970,1,1))</f>
        <v>41655.709305555552</v>
      </c>
    </row>
    <row r="1863" spans="1:20" ht="43.2"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E1863/D1863</f>
        <v>0</v>
      </c>
      <c r="P1863" s="8" t="e">
        <f>E1863/L1863</f>
        <v>#DIV/0!</v>
      </c>
      <c r="Q1863" t="s">
        <v>8333</v>
      </c>
      <c r="R1863" t="s">
        <v>8335</v>
      </c>
      <c r="S1863" s="12">
        <f>((((I1863/60)/60)/24)+DATE(1970,1,1))</f>
        <v>42030.300243055557</v>
      </c>
      <c r="T1863" s="12">
        <f>((((J1863/60)/60)/24)+DATE(1970,1,1))</f>
        <v>42000.300243055557</v>
      </c>
    </row>
    <row r="1864" spans="1:20" ht="43.2" hidden="1"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E1864/D1864</f>
        <v>8.0833333333333326E-2</v>
      </c>
      <c r="P1864" s="8">
        <f>E1864/L1864</f>
        <v>90.9375</v>
      </c>
      <c r="Q1864" t="s">
        <v>8333</v>
      </c>
      <c r="R1864" t="s">
        <v>8335</v>
      </c>
      <c r="S1864" s="12">
        <f>((((I1864/60)/60)/24)+DATE(1970,1,1))</f>
        <v>42802.3125</v>
      </c>
      <c r="T1864" s="12">
        <f>((((J1864/60)/60)/24)+DATE(1970,1,1))</f>
        <v>42755.492754629624</v>
      </c>
    </row>
    <row r="1865" spans="1:20" ht="43.2" hidden="1"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E1865/D1865</f>
        <v>4.0000000000000001E-3</v>
      </c>
      <c r="P1865" s="8">
        <f>E1865/L1865</f>
        <v>5</v>
      </c>
      <c r="Q1865" t="s">
        <v>8333</v>
      </c>
      <c r="R1865" t="s">
        <v>8335</v>
      </c>
      <c r="S1865" s="12">
        <f>((((I1865/60)/60)/24)+DATE(1970,1,1))</f>
        <v>41802.797280092593</v>
      </c>
      <c r="T1865" s="12">
        <f>((((J1865/60)/60)/24)+DATE(1970,1,1))</f>
        <v>41772.797280092593</v>
      </c>
    </row>
    <row r="1866" spans="1:20" ht="43.2" hidden="1"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E1866/D1866</f>
        <v>0.42892307692307691</v>
      </c>
      <c r="P1866" s="8">
        <f>E1866/L1866</f>
        <v>58.083333333333336</v>
      </c>
      <c r="Q1866" t="s">
        <v>8333</v>
      </c>
      <c r="R1866" t="s">
        <v>8335</v>
      </c>
      <c r="S1866" s="12">
        <f>((((I1866/60)/60)/24)+DATE(1970,1,1))</f>
        <v>41763.716435185182</v>
      </c>
      <c r="T1866" s="12">
        <f>((((J1866/60)/60)/24)+DATE(1970,1,1))</f>
        <v>41733.716435185182</v>
      </c>
    </row>
    <row r="1867" spans="1:20" ht="57.6"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E1867/D1867</f>
        <v>3.6363636363636364E-5</v>
      </c>
      <c r="P1867" s="8">
        <f>E1867/L1867</f>
        <v>2</v>
      </c>
      <c r="Q1867" t="s">
        <v>8333</v>
      </c>
      <c r="R1867" t="s">
        <v>8335</v>
      </c>
      <c r="S1867" s="12">
        <f>((((I1867/60)/60)/24)+DATE(1970,1,1))</f>
        <v>42680.409108796302</v>
      </c>
      <c r="T1867" s="12">
        <f>((((J1867/60)/60)/24)+DATE(1970,1,1))</f>
        <v>42645.367442129631</v>
      </c>
    </row>
    <row r="1868" spans="1:20" ht="43.2" hidden="1"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E1868/D1868</f>
        <v>5.0000000000000001E-3</v>
      </c>
      <c r="P1868" s="8">
        <f>E1868/L1868</f>
        <v>62.5</v>
      </c>
      <c r="Q1868" t="s">
        <v>8333</v>
      </c>
      <c r="R1868" t="s">
        <v>8335</v>
      </c>
      <c r="S1868" s="12">
        <f>((((I1868/60)/60)/24)+DATE(1970,1,1))</f>
        <v>42795.166666666672</v>
      </c>
      <c r="T1868" s="12">
        <f>((((J1868/60)/60)/24)+DATE(1970,1,1))</f>
        <v>42742.246493055558</v>
      </c>
    </row>
    <row r="1869" spans="1:20" ht="43.2" hidden="1"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E1869/D1869</f>
        <v>5.0000000000000001E-4</v>
      </c>
      <c r="P1869" s="8">
        <f>E1869/L1869</f>
        <v>10</v>
      </c>
      <c r="Q1869" t="s">
        <v>8333</v>
      </c>
      <c r="R1869" t="s">
        <v>8335</v>
      </c>
      <c r="S1869" s="12">
        <f>((((I1869/60)/60)/24)+DATE(1970,1,1))</f>
        <v>42679.924907407403</v>
      </c>
      <c r="T1869" s="12">
        <f>((((J1869/60)/60)/24)+DATE(1970,1,1))</f>
        <v>42649.924907407403</v>
      </c>
    </row>
    <row r="1870" spans="1:20" ht="43.2" hidden="1"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E1870/D1870</f>
        <v>4.8680000000000001E-2</v>
      </c>
      <c r="P1870" s="8">
        <f>E1870/L1870</f>
        <v>71.588235294117652</v>
      </c>
      <c r="Q1870" t="s">
        <v>8333</v>
      </c>
      <c r="R1870" t="s">
        <v>8335</v>
      </c>
      <c r="S1870" s="12">
        <f>((((I1870/60)/60)/24)+DATE(1970,1,1))</f>
        <v>42353.332638888889</v>
      </c>
      <c r="T1870" s="12">
        <f>((((J1870/60)/60)/24)+DATE(1970,1,1))</f>
        <v>42328.779224537036</v>
      </c>
    </row>
    <row r="1871" spans="1:20" ht="43.2" hidden="1"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E1871/D1871</f>
        <v>0</v>
      </c>
      <c r="P1871" s="8" t="e">
        <f>E1871/L1871</f>
        <v>#DIV/0!</v>
      </c>
      <c r="Q1871" t="s">
        <v>8333</v>
      </c>
      <c r="R1871" t="s">
        <v>8335</v>
      </c>
      <c r="S1871" s="12">
        <f>((((I1871/60)/60)/24)+DATE(1970,1,1))</f>
        <v>42739.002881944441</v>
      </c>
      <c r="T1871" s="12">
        <f>((((J1871/60)/60)/24)+DATE(1970,1,1))</f>
        <v>42709.002881944441</v>
      </c>
    </row>
    <row r="1872" spans="1:20" ht="43.2" hidden="1"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E1872/D1872</f>
        <v>0.10314285714285715</v>
      </c>
      <c r="P1872" s="8">
        <f>E1872/L1872</f>
        <v>32.81818181818182</v>
      </c>
      <c r="Q1872" t="s">
        <v>8333</v>
      </c>
      <c r="R1872" t="s">
        <v>8335</v>
      </c>
      <c r="S1872" s="12">
        <f>((((I1872/60)/60)/24)+DATE(1970,1,1))</f>
        <v>42400.178472222222</v>
      </c>
      <c r="T1872" s="12">
        <f>((((J1872/60)/60)/24)+DATE(1970,1,1))</f>
        <v>42371.355729166666</v>
      </c>
    </row>
    <row r="1873" spans="1:20" ht="43.2" hidden="1"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E1873/D1873</f>
        <v>0.7178461538461538</v>
      </c>
      <c r="P1873" s="8">
        <f>E1873/L1873</f>
        <v>49.11578947368421</v>
      </c>
      <c r="Q1873" t="s">
        <v>8333</v>
      </c>
      <c r="R1873" t="s">
        <v>8335</v>
      </c>
      <c r="S1873" s="12">
        <f>((((I1873/60)/60)/24)+DATE(1970,1,1))</f>
        <v>41963.825243055559</v>
      </c>
      <c r="T1873" s="12">
        <f>((((J1873/60)/60)/24)+DATE(1970,1,1))</f>
        <v>41923.783576388887</v>
      </c>
    </row>
    <row r="1874" spans="1:20" ht="43.2" hidden="1"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E1874/D1874</f>
        <v>1.06E-2</v>
      </c>
      <c r="P1874" s="8">
        <f>E1874/L1874</f>
        <v>16.307692307692307</v>
      </c>
      <c r="Q1874" t="s">
        <v>8333</v>
      </c>
      <c r="R1874" t="s">
        <v>8335</v>
      </c>
      <c r="S1874" s="12">
        <f>((((I1874/60)/60)/24)+DATE(1970,1,1))</f>
        <v>42185.129652777774</v>
      </c>
      <c r="T1874" s="12">
        <f>((((J1874/60)/60)/24)+DATE(1970,1,1))</f>
        <v>42155.129652777774</v>
      </c>
    </row>
    <row r="1875" spans="1:20" ht="43.2" hidden="1"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E1875/D1875</f>
        <v>4.4999999999999997E-3</v>
      </c>
      <c r="P1875" s="8">
        <f>E1875/L1875</f>
        <v>18</v>
      </c>
      <c r="Q1875" t="s">
        <v>8333</v>
      </c>
      <c r="R1875" t="s">
        <v>8335</v>
      </c>
      <c r="S1875" s="12">
        <f>((((I1875/60)/60)/24)+DATE(1970,1,1))</f>
        <v>42193.697916666672</v>
      </c>
      <c r="T1875" s="12">
        <f>((((J1875/60)/60)/24)+DATE(1970,1,1))</f>
        <v>42164.615856481483</v>
      </c>
    </row>
    <row r="1876" spans="1:20" ht="57.6" hidden="1"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E1876/D1876</f>
        <v>1.6249999999999999E-4</v>
      </c>
      <c r="P1876" s="8">
        <f>E1876/L1876</f>
        <v>13</v>
      </c>
      <c r="Q1876" t="s">
        <v>8333</v>
      </c>
      <c r="R1876" t="s">
        <v>8335</v>
      </c>
      <c r="S1876" s="12">
        <f>((((I1876/60)/60)/24)+DATE(1970,1,1))</f>
        <v>42549.969131944439</v>
      </c>
      <c r="T1876" s="12">
        <f>((((J1876/60)/60)/24)+DATE(1970,1,1))</f>
        <v>42529.969131944439</v>
      </c>
    </row>
    <row r="1877" spans="1:20" ht="43.2" hidden="1"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E1877/D1877</f>
        <v>5.1000000000000004E-3</v>
      </c>
      <c r="P1877" s="8">
        <f>E1877/L1877</f>
        <v>17</v>
      </c>
      <c r="Q1877" t="s">
        <v>8333</v>
      </c>
      <c r="R1877" t="s">
        <v>8335</v>
      </c>
      <c r="S1877" s="12">
        <f>((((I1877/60)/60)/24)+DATE(1970,1,1))</f>
        <v>42588.899398148147</v>
      </c>
      <c r="T1877" s="12">
        <f>((((J1877/60)/60)/24)+DATE(1970,1,1))</f>
        <v>42528.899398148147</v>
      </c>
    </row>
    <row r="1878" spans="1:20" ht="43.2" hidden="1"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E1878/D1878</f>
        <v>0</v>
      </c>
      <c r="P1878" s="8" t="e">
        <f>E1878/L1878</f>
        <v>#DIV/0!</v>
      </c>
      <c r="Q1878" t="s">
        <v>8333</v>
      </c>
      <c r="R1878" t="s">
        <v>8335</v>
      </c>
      <c r="S1878" s="12">
        <f>((((I1878/60)/60)/24)+DATE(1970,1,1))</f>
        <v>41806.284780092588</v>
      </c>
      <c r="T1878" s="12">
        <f>((((J1878/60)/60)/24)+DATE(1970,1,1))</f>
        <v>41776.284780092588</v>
      </c>
    </row>
    <row r="1879" spans="1:20" ht="43.2" hidden="1"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E1879/D1879</f>
        <v>0</v>
      </c>
      <c r="P1879" s="8" t="e">
        <f>E1879/L1879</f>
        <v>#DIV/0!</v>
      </c>
      <c r="Q1879" t="s">
        <v>8333</v>
      </c>
      <c r="R1879" t="s">
        <v>8335</v>
      </c>
      <c r="S1879" s="12">
        <f>((((I1879/60)/60)/24)+DATE(1970,1,1))</f>
        <v>42064.029224537036</v>
      </c>
      <c r="T1879" s="12">
        <f>((((J1879/60)/60)/24)+DATE(1970,1,1))</f>
        <v>42035.029224537036</v>
      </c>
    </row>
    <row r="1880" spans="1:20" ht="57.6" hidden="1"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E1880/D1880</f>
        <v>0</v>
      </c>
      <c r="P1880" s="8" t="e">
        <f>E1880/L1880</f>
        <v>#DIV/0!</v>
      </c>
      <c r="Q1880" t="s">
        <v>8333</v>
      </c>
      <c r="R1880" t="s">
        <v>8335</v>
      </c>
      <c r="S1880" s="12">
        <f>((((I1880/60)/60)/24)+DATE(1970,1,1))</f>
        <v>41803.008738425924</v>
      </c>
      <c r="T1880" s="12">
        <f>((((J1880/60)/60)/24)+DATE(1970,1,1))</f>
        <v>41773.008738425924</v>
      </c>
    </row>
    <row r="1881" spans="1:20" ht="43.2" hidden="1"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E1881/D1881</f>
        <v>1.1999999999999999E-3</v>
      </c>
      <c r="P1881" s="8">
        <f>E1881/L1881</f>
        <v>3</v>
      </c>
      <c r="Q1881" t="s">
        <v>8333</v>
      </c>
      <c r="R1881" t="s">
        <v>8335</v>
      </c>
      <c r="S1881" s="12">
        <f>((((I1881/60)/60)/24)+DATE(1970,1,1))</f>
        <v>42443.607974537037</v>
      </c>
      <c r="T1881" s="12">
        <f>((((J1881/60)/60)/24)+DATE(1970,1,1))</f>
        <v>42413.649641203709</v>
      </c>
    </row>
    <row r="1882" spans="1:20" ht="28.8"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E1882/D1882</f>
        <v>0.20080000000000001</v>
      </c>
      <c r="P1882" s="8">
        <f>E1882/L1882</f>
        <v>41.833333333333336</v>
      </c>
      <c r="Q1882" t="s">
        <v>8333</v>
      </c>
      <c r="R1882" t="s">
        <v>8335</v>
      </c>
      <c r="S1882" s="12">
        <f>((((I1882/60)/60)/24)+DATE(1970,1,1))</f>
        <v>42459.525231481486</v>
      </c>
      <c r="T1882" s="12">
        <f>((((J1882/60)/60)/24)+DATE(1970,1,1))</f>
        <v>42430.566898148143</v>
      </c>
    </row>
    <row r="1883" spans="1:20" ht="43.2" hidden="1"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E1883/D1883</f>
        <v>1.726845</v>
      </c>
      <c r="P1883" s="8">
        <f>E1883/L1883</f>
        <v>49.338428571428572</v>
      </c>
      <c r="Q1883" t="s">
        <v>8325</v>
      </c>
      <c r="R1883" t="s">
        <v>8329</v>
      </c>
      <c r="S1883" s="12">
        <f>((((I1883/60)/60)/24)+DATE(1970,1,1))</f>
        <v>42073.110983796301</v>
      </c>
      <c r="T1883" s="12">
        <f>((((J1883/60)/60)/24)+DATE(1970,1,1))</f>
        <v>42043.152650462958</v>
      </c>
    </row>
    <row r="1884" spans="1:20" ht="43.2" hidden="1"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E1884/D1884</f>
        <v>1.008955223880597</v>
      </c>
      <c r="P1884" s="8">
        <f>E1884/L1884</f>
        <v>41.728395061728392</v>
      </c>
      <c r="Q1884" t="s">
        <v>8325</v>
      </c>
      <c r="R1884" t="s">
        <v>8329</v>
      </c>
      <c r="S1884" s="12">
        <f>((((I1884/60)/60)/24)+DATE(1970,1,1))</f>
        <v>41100.991666666669</v>
      </c>
      <c r="T1884" s="12">
        <f>((((J1884/60)/60)/24)+DATE(1970,1,1))</f>
        <v>41067.949212962965</v>
      </c>
    </row>
    <row r="1885" spans="1:20" ht="43.2" hidden="1"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E1885/D1885</f>
        <v>1.0480480480480481</v>
      </c>
      <c r="P1885" s="8">
        <f>E1885/L1885</f>
        <v>32.71875</v>
      </c>
      <c r="Q1885" t="s">
        <v>8325</v>
      </c>
      <c r="R1885" t="s">
        <v>8329</v>
      </c>
      <c r="S1885" s="12">
        <f>((((I1885/60)/60)/24)+DATE(1970,1,1))</f>
        <v>41007.906342592592</v>
      </c>
      <c r="T1885" s="12">
        <f>((((J1885/60)/60)/24)+DATE(1970,1,1))</f>
        <v>40977.948009259257</v>
      </c>
    </row>
    <row r="1886" spans="1:20" ht="43.2" hidden="1"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E1886/D1886</f>
        <v>1.351</v>
      </c>
      <c r="P1886" s="8">
        <f>E1886/L1886</f>
        <v>51.96153846153846</v>
      </c>
      <c r="Q1886" t="s">
        <v>8325</v>
      </c>
      <c r="R1886" t="s">
        <v>8329</v>
      </c>
      <c r="S1886" s="12">
        <f>((((I1886/60)/60)/24)+DATE(1970,1,1))</f>
        <v>41240.5</v>
      </c>
      <c r="T1886" s="12">
        <f>((((J1886/60)/60)/24)+DATE(1970,1,1))</f>
        <v>41205.198321759257</v>
      </c>
    </row>
    <row r="1887" spans="1:20" ht="43.2" hidden="1"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E1887/D1887</f>
        <v>1.1632786885245903</v>
      </c>
      <c r="P1887" s="8">
        <f>E1887/L1887</f>
        <v>50.685714285714283</v>
      </c>
      <c r="Q1887" t="s">
        <v>8325</v>
      </c>
      <c r="R1887" t="s">
        <v>8329</v>
      </c>
      <c r="S1887" s="12">
        <f>((((I1887/60)/60)/24)+DATE(1970,1,1))</f>
        <v>41131.916666666664</v>
      </c>
      <c r="T1887" s="12">
        <f>((((J1887/60)/60)/24)+DATE(1970,1,1))</f>
        <v>41099.093865740739</v>
      </c>
    </row>
    <row r="1888" spans="1:20" ht="43.2" hidden="1"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E1888/D1888</f>
        <v>1.0208333333333333</v>
      </c>
      <c r="P1888" s="8">
        <f>E1888/L1888</f>
        <v>42.241379310344826</v>
      </c>
      <c r="Q1888" t="s">
        <v>8325</v>
      </c>
      <c r="R1888" t="s">
        <v>8329</v>
      </c>
      <c r="S1888" s="12">
        <f>((((I1888/60)/60)/24)+DATE(1970,1,1))</f>
        <v>41955.94835648148</v>
      </c>
      <c r="T1888" s="12">
        <f>((((J1888/60)/60)/24)+DATE(1970,1,1))</f>
        <v>41925.906689814816</v>
      </c>
    </row>
    <row r="1889" spans="1:20" ht="43.2" hidden="1"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E1889/D1889</f>
        <v>1.1116666666666666</v>
      </c>
      <c r="P1889" s="8">
        <f>E1889/L1889</f>
        <v>416.875</v>
      </c>
      <c r="Q1889" t="s">
        <v>8325</v>
      </c>
      <c r="R1889" t="s">
        <v>8329</v>
      </c>
      <c r="S1889" s="12">
        <f>((((I1889/60)/60)/24)+DATE(1970,1,1))</f>
        <v>42341.895833333328</v>
      </c>
      <c r="T1889" s="12">
        <f>((((J1889/60)/60)/24)+DATE(1970,1,1))</f>
        <v>42323.800138888888</v>
      </c>
    </row>
    <row r="1890" spans="1:20" ht="57.6" hidden="1"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E1890/D1890</f>
        <v>1.6608000000000001</v>
      </c>
      <c r="P1890" s="8">
        <f>E1890/L1890</f>
        <v>46.651685393258425</v>
      </c>
      <c r="Q1890" t="s">
        <v>8325</v>
      </c>
      <c r="R1890" t="s">
        <v>8329</v>
      </c>
      <c r="S1890" s="12">
        <f>((((I1890/60)/60)/24)+DATE(1970,1,1))</f>
        <v>40330.207638888889</v>
      </c>
      <c r="T1890" s="12">
        <f>((((J1890/60)/60)/24)+DATE(1970,1,1))</f>
        <v>40299.239953703705</v>
      </c>
    </row>
    <row r="1891" spans="1:20" ht="43.2" hidden="1"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E1891/D1891</f>
        <v>1.0660000000000001</v>
      </c>
      <c r="P1891" s="8">
        <f>E1891/L1891</f>
        <v>48.454545454545453</v>
      </c>
      <c r="Q1891" t="s">
        <v>8325</v>
      </c>
      <c r="R1891" t="s">
        <v>8329</v>
      </c>
      <c r="S1891" s="12">
        <f>((((I1891/60)/60)/24)+DATE(1970,1,1))</f>
        <v>41344.751689814817</v>
      </c>
      <c r="T1891" s="12">
        <f>((((J1891/60)/60)/24)+DATE(1970,1,1))</f>
        <v>41299.793356481481</v>
      </c>
    </row>
    <row r="1892" spans="1:20" ht="43.2" hidden="1"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E1892/D1892</f>
        <v>1.4458441666666668</v>
      </c>
      <c r="P1892" s="8">
        <f>E1892/L1892</f>
        <v>70.5289837398374</v>
      </c>
      <c r="Q1892" t="s">
        <v>8325</v>
      </c>
      <c r="R1892" t="s">
        <v>8329</v>
      </c>
      <c r="S1892" s="12">
        <f>((((I1892/60)/60)/24)+DATE(1970,1,1))</f>
        <v>41258.786203703705</v>
      </c>
      <c r="T1892" s="12">
        <f>((((J1892/60)/60)/24)+DATE(1970,1,1))</f>
        <v>41228.786203703705</v>
      </c>
    </row>
    <row r="1893" spans="1:20" ht="57.6" hidden="1"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E1893/D1893</f>
        <v>1.0555000000000001</v>
      </c>
      <c r="P1893" s="8">
        <f>E1893/L1893</f>
        <v>87.958333333333329</v>
      </c>
      <c r="Q1893" t="s">
        <v>8325</v>
      </c>
      <c r="R1893" t="s">
        <v>8329</v>
      </c>
      <c r="S1893" s="12">
        <f>((((I1893/60)/60)/24)+DATE(1970,1,1))</f>
        <v>40381.25</v>
      </c>
      <c r="T1893" s="12">
        <f>((((J1893/60)/60)/24)+DATE(1970,1,1))</f>
        <v>40335.798078703701</v>
      </c>
    </row>
    <row r="1894" spans="1:20" ht="43.2" hidden="1"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E1894/D1894</f>
        <v>1.3660000000000001</v>
      </c>
      <c r="P1894" s="8">
        <f>E1894/L1894</f>
        <v>26.26923076923077</v>
      </c>
      <c r="Q1894" t="s">
        <v>8325</v>
      </c>
      <c r="R1894" t="s">
        <v>8329</v>
      </c>
      <c r="S1894" s="12">
        <f>((((I1894/60)/60)/24)+DATE(1970,1,1))</f>
        <v>40701.637511574074</v>
      </c>
      <c r="T1894" s="12">
        <f>((((J1894/60)/60)/24)+DATE(1970,1,1))</f>
        <v>40671.637511574074</v>
      </c>
    </row>
    <row r="1895" spans="1:20" ht="43.2" hidden="1"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E1895/D1895</f>
        <v>1.04</v>
      </c>
      <c r="P1895" s="8">
        <f>E1895/L1895</f>
        <v>57.777777777777779</v>
      </c>
      <c r="Q1895" t="s">
        <v>8325</v>
      </c>
      <c r="R1895" t="s">
        <v>8329</v>
      </c>
      <c r="S1895" s="12">
        <f>((((I1895/60)/60)/24)+DATE(1970,1,1))</f>
        <v>40649.165972222225</v>
      </c>
      <c r="T1895" s="12">
        <f>((((J1895/60)/60)/24)+DATE(1970,1,1))</f>
        <v>40632.94195601852</v>
      </c>
    </row>
    <row r="1896" spans="1:20" ht="28.8" hidden="1"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E1896/D1896</f>
        <v>1.145</v>
      </c>
      <c r="P1896" s="8">
        <f>E1896/L1896</f>
        <v>57.25</v>
      </c>
      <c r="Q1896" t="s">
        <v>8325</v>
      </c>
      <c r="R1896" t="s">
        <v>8329</v>
      </c>
      <c r="S1896" s="12">
        <f>((((I1896/60)/60)/24)+DATE(1970,1,1))</f>
        <v>40951.904895833337</v>
      </c>
      <c r="T1896" s="12">
        <f>((((J1896/60)/60)/24)+DATE(1970,1,1))</f>
        <v>40920.904895833337</v>
      </c>
    </row>
    <row r="1897" spans="1:20" ht="57.6" hidden="1"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E1897/D1897</f>
        <v>1.0171957671957672</v>
      </c>
      <c r="P1897" s="8">
        <f>E1897/L1897</f>
        <v>196.34042553191489</v>
      </c>
      <c r="Q1897" t="s">
        <v>8325</v>
      </c>
      <c r="R1897" t="s">
        <v>8329</v>
      </c>
      <c r="S1897" s="12">
        <f>((((I1897/60)/60)/24)+DATE(1970,1,1))</f>
        <v>42297.746782407412</v>
      </c>
      <c r="T1897" s="12">
        <f>((((J1897/60)/60)/24)+DATE(1970,1,1))</f>
        <v>42267.746782407412</v>
      </c>
    </row>
    <row r="1898" spans="1:20" ht="43.2" hidden="1"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E1898/D1898</f>
        <v>1.2394678492239468</v>
      </c>
      <c r="P1898" s="8">
        <f>E1898/L1898</f>
        <v>43</v>
      </c>
      <c r="Q1898" t="s">
        <v>8325</v>
      </c>
      <c r="R1898" t="s">
        <v>8329</v>
      </c>
      <c r="S1898" s="12">
        <f>((((I1898/60)/60)/24)+DATE(1970,1,1))</f>
        <v>41011.710243055553</v>
      </c>
      <c r="T1898" s="12">
        <f>((((J1898/60)/60)/24)+DATE(1970,1,1))</f>
        <v>40981.710243055553</v>
      </c>
    </row>
    <row r="1899" spans="1:20" ht="43.2" hidden="1"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E1899/D1899</f>
        <v>1.0245669291338582</v>
      </c>
      <c r="P1899" s="8">
        <f>E1899/L1899</f>
        <v>35.551912568306008</v>
      </c>
      <c r="Q1899" t="s">
        <v>8325</v>
      </c>
      <c r="R1899" t="s">
        <v>8329</v>
      </c>
      <c r="S1899" s="12">
        <f>((((I1899/60)/60)/24)+DATE(1970,1,1))</f>
        <v>41702.875</v>
      </c>
      <c r="T1899" s="12">
        <f>((((J1899/60)/60)/24)+DATE(1970,1,1))</f>
        <v>41680.583402777782</v>
      </c>
    </row>
    <row r="1900" spans="1:20" ht="43.2" hidden="1"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E1900/D1900</f>
        <v>1.4450000000000001</v>
      </c>
      <c r="P1900" s="8">
        <f>E1900/L1900</f>
        <v>68.80952380952381</v>
      </c>
      <c r="Q1900" t="s">
        <v>8325</v>
      </c>
      <c r="R1900" t="s">
        <v>8329</v>
      </c>
      <c r="S1900" s="12">
        <f>((((I1900/60)/60)/24)+DATE(1970,1,1))</f>
        <v>42401.75</v>
      </c>
      <c r="T1900" s="12">
        <f>((((J1900/60)/60)/24)+DATE(1970,1,1))</f>
        <v>42366.192974537036</v>
      </c>
    </row>
    <row r="1901" spans="1:20" ht="43.2" hidden="1"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E1901/D1901</f>
        <v>1.3333333333333333</v>
      </c>
      <c r="P1901" s="8">
        <f>E1901/L1901</f>
        <v>28.571428571428573</v>
      </c>
      <c r="Q1901" t="s">
        <v>8325</v>
      </c>
      <c r="R1901" t="s">
        <v>8329</v>
      </c>
      <c r="S1901" s="12">
        <f>((((I1901/60)/60)/24)+DATE(1970,1,1))</f>
        <v>42088.90006944444</v>
      </c>
      <c r="T1901" s="12">
        <f>((((J1901/60)/60)/24)+DATE(1970,1,1))</f>
        <v>42058.941736111112</v>
      </c>
    </row>
    <row r="1902" spans="1:20" ht="57.6" hidden="1"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E1902/D1902</f>
        <v>1.0936440000000001</v>
      </c>
      <c r="P1902" s="8">
        <f>E1902/L1902</f>
        <v>50.631666666666668</v>
      </c>
      <c r="Q1902" t="s">
        <v>8325</v>
      </c>
      <c r="R1902" t="s">
        <v>8329</v>
      </c>
      <c r="S1902" s="12">
        <f>((((I1902/60)/60)/24)+DATE(1970,1,1))</f>
        <v>41188.415972222225</v>
      </c>
      <c r="T1902" s="12">
        <f>((((J1902/60)/60)/24)+DATE(1970,1,1))</f>
        <v>41160.871886574074</v>
      </c>
    </row>
    <row r="1903" spans="1:20" ht="43.2"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E1903/D1903</f>
        <v>2.696969696969697E-2</v>
      </c>
      <c r="P1903" s="8">
        <f>E1903/L1903</f>
        <v>106.8</v>
      </c>
      <c r="Q1903" t="s">
        <v>8319</v>
      </c>
      <c r="R1903" t="s">
        <v>8348</v>
      </c>
      <c r="S1903" s="12">
        <f>((((I1903/60)/60)/24)+DATE(1970,1,1))</f>
        <v>42146.541666666672</v>
      </c>
      <c r="T1903" s="12">
        <f>((((J1903/60)/60)/24)+DATE(1970,1,1))</f>
        <v>42116.54315972222</v>
      </c>
    </row>
    <row r="1904" spans="1:20" ht="43.2" hidden="1"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E1904/D1904</f>
        <v>1.2E-2</v>
      </c>
      <c r="P1904" s="8">
        <f>E1904/L1904</f>
        <v>4</v>
      </c>
      <c r="Q1904" t="s">
        <v>8319</v>
      </c>
      <c r="R1904" t="s">
        <v>8348</v>
      </c>
      <c r="S1904" s="12">
        <f>((((I1904/60)/60)/24)+DATE(1970,1,1))</f>
        <v>42067.789895833332</v>
      </c>
      <c r="T1904" s="12">
        <f>((((J1904/60)/60)/24)+DATE(1970,1,1))</f>
        <v>42037.789895833332</v>
      </c>
    </row>
    <row r="1905" spans="1:20" ht="43.2" hidden="1"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E1905/D1905</f>
        <v>0.46600000000000003</v>
      </c>
      <c r="P1905" s="8">
        <f>E1905/L1905</f>
        <v>34.097560975609753</v>
      </c>
      <c r="Q1905" t="s">
        <v>8319</v>
      </c>
      <c r="R1905" t="s">
        <v>8348</v>
      </c>
      <c r="S1905" s="12">
        <f>((((I1905/60)/60)/24)+DATE(1970,1,1))</f>
        <v>42762.770729166667</v>
      </c>
      <c r="T1905" s="12">
        <f>((((J1905/60)/60)/24)+DATE(1970,1,1))</f>
        <v>42702.770729166667</v>
      </c>
    </row>
    <row r="1906" spans="1:20" ht="43.2" hidden="1"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E1906/D1906</f>
        <v>1E-3</v>
      </c>
      <c r="P1906" s="8">
        <f>E1906/L1906</f>
        <v>25</v>
      </c>
      <c r="Q1906" t="s">
        <v>8319</v>
      </c>
      <c r="R1906" t="s">
        <v>8348</v>
      </c>
      <c r="S1906" s="12">
        <f>((((I1906/60)/60)/24)+DATE(1970,1,1))</f>
        <v>42371.685428240744</v>
      </c>
      <c r="T1906" s="12">
        <f>((((J1906/60)/60)/24)+DATE(1970,1,1))</f>
        <v>42326.685428240744</v>
      </c>
    </row>
    <row r="1907" spans="1:20" ht="57.6" hidden="1"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E1907/D1907</f>
        <v>1.6800000000000001E-3</v>
      </c>
      <c r="P1907" s="8">
        <f>E1907/L1907</f>
        <v>10.5</v>
      </c>
      <c r="Q1907" t="s">
        <v>8319</v>
      </c>
      <c r="R1907" t="s">
        <v>8348</v>
      </c>
      <c r="S1907" s="12">
        <f>((((I1907/60)/60)/24)+DATE(1970,1,1))</f>
        <v>41889.925856481481</v>
      </c>
      <c r="T1907" s="12">
        <f>((((J1907/60)/60)/24)+DATE(1970,1,1))</f>
        <v>41859.925856481481</v>
      </c>
    </row>
    <row r="1908" spans="1:20" ht="43.2" hidden="1"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E1908/D1908</f>
        <v>0.42759999999999998</v>
      </c>
      <c r="P1908" s="8">
        <f>E1908/L1908</f>
        <v>215.95959595959596</v>
      </c>
      <c r="Q1908" t="s">
        <v>8319</v>
      </c>
      <c r="R1908" t="s">
        <v>8348</v>
      </c>
      <c r="S1908" s="12">
        <f>((((I1908/60)/60)/24)+DATE(1970,1,1))</f>
        <v>42544.671099537038</v>
      </c>
      <c r="T1908" s="12">
        <f>((((J1908/60)/60)/24)+DATE(1970,1,1))</f>
        <v>42514.671099537038</v>
      </c>
    </row>
    <row r="1909" spans="1:20" ht="43.2" hidden="1"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E1909/D1909</f>
        <v>2.8333333333333335E-3</v>
      </c>
      <c r="P1909" s="8">
        <f>E1909/L1909</f>
        <v>21.25</v>
      </c>
      <c r="Q1909" t="s">
        <v>8319</v>
      </c>
      <c r="R1909" t="s">
        <v>8348</v>
      </c>
      <c r="S1909" s="12">
        <f>((((I1909/60)/60)/24)+DATE(1970,1,1))</f>
        <v>41782.587094907409</v>
      </c>
      <c r="T1909" s="12">
        <f>((((J1909/60)/60)/24)+DATE(1970,1,1))</f>
        <v>41767.587094907409</v>
      </c>
    </row>
    <row r="1910" spans="1:20" ht="43.2" hidden="1"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E1910/D1910</f>
        <v>1.7319999999999999E-2</v>
      </c>
      <c r="P1910" s="8">
        <f>E1910/L1910</f>
        <v>108.25</v>
      </c>
      <c r="Q1910" t="s">
        <v>8319</v>
      </c>
      <c r="R1910" t="s">
        <v>8348</v>
      </c>
      <c r="S1910" s="12">
        <f>((((I1910/60)/60)/24)+DATE(1970,1,1))</f>
        <v>42733.917824074073</v>
      </c>
      <c r="T1910" s="12">
        <f>((((J1910/60)/60)/24)+DATE(1970,1,1))</f>
        <v>42703.917824074073</v>
      </c>
    </row>
    <row r="1911" spans="1:20" ht="43.2" hidden="1"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E1911/D1911</f>
        <v>0.14111428571428572</v>
      </c>
      <c r="P1911" s="8">
        <f>E1911/L1911</f>
        <v>129.97368421052633</v>
      </c>
      <c r="Q1911" t="s">
        <v>8319</v>
      </c>
      <c r="R1911" t="s">
        <v>8348</v>
      </c>
      <c r="S1911" s="12">
        <f>((((I1911/60)/60)/24)+DATE(1970,1,1))</f>
        <v>41935.429155092592</v>
      </c>
      <c r="T1911" s="12">
        <f>((((J1911/60)/60)/24)+DATE(1970,1,1))</f>
        <v>41905.429155092592</v>
      </c>
    </row>
    <row r="1912" spans="1:20" ht="43.2" hidden="1"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E1912/D1912</f>
        <v>0.39395294117647056</v>
      </c>
      <c r="P1912" s="8">
        <f>E1912/L1912</f>
        <v>117.49473684210527</v>
      </c>
      <c r="Q1912" t="s">
        <v>8319</v>
      </c>
      <c r="R1912" t="s">
        <v>8348</v>
      </c>
      <c r="S1912" s="12">
        <f>((((I1912/60)/60)/24)+DATE(1970,1,1))</f>
        <v>42308.947916666672</v>
      </c>
      <c r="T1912" s="12">
        <f>((((J1912/60)/60)/24)+DATE(1970,1,1))</f>
        <v>42264.963159722218</v>
      </c>
    </row>
    <row r="1913" spans="1:20" ht="57.6" hidden="1"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E1913/D1913</f>
        <v>2.3529411764705883E-4</v>
      </c>
      <c r="P1913" s="8">
        <f>E1913/L1913</f>
        <v>10</v>
      </c>
      <c r="Q1913" t="s">
        <v>8319</v>
      </c>
      <c r="R1913" t="s">
        <v>8348</v>
      </c>
      <c r="S1913" s="12">
        <f>((((I1913/60)/60)/24)+DATE(1970,1,1))</f>
        <v>41860.033958333333</v>
      </c>
      <c r="T1913" s="12">
        <f>((((J1913/60)/60)/24)+DATE(1970,1,1))</f>
        <v>41830.033958333333</v>
      </c>
    </row>
    <row r="1914" spans="1:20" ht="43.2" hidden="1"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E1914/D1914</f>
        <v>0.59299999999999997</v>
      </c>
      <c r="P1914" s="8">
        <f>E1914/L1914</f>
        <v>70.595238095238102</v>
      </c>
      <c r="Q1914" t="s">
        <v>8319</v>
      </c>
      <c r="R1914" t="s">
        <v>8348</v>
      </c>
      <c r="S1914" s="12">
        <f>((((I1914/60)/60)/24)+DATE(1970,1,1))</f>
        <v>42159.226388888885</v>
      </c>
      <c r="T1914" s="12">
        <f>((((J1914/60)/60)/24)+DATE(1970,1,1))</f>
        <v>42129.226388888885</v>
      </c>
    </row>
    <row r="1915" spans="1:20" ht="28.8"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E1915/D1915</f>
        <v>1.3270833333333334E-2</v>
      </c>
      <c r="P1915" s="8">
        <f>E1915/L1915</f>
        <v>24.5</v>
      </c>
      <c r="Q1915" t="s">
        <v>8319</v>
      </c>
      <c r="R1915" t="s">
        <v>8348</v>
      </c>
      <c r="S1915" s="12">
        <f>((((I1915/60)/60)/24)+DATE(1970,1,1))</f>
        <v>41920.511319444442</v>
      </c>
      <c r="T1915" s="12">
        <f>((((J1915/60)/60)/24)+DATE(1970,1,1))</f>
        <v>41890.511319444442</v>
      </c>
    </row>
    <row r="1916" spans="1:20" ht="43.2" hidden="1"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E1916/D1916</f>
        <v>9.0090090090090086E-2</v>
      </c>
      <c r="P1916" s="8">
        <f>E1916/L1916</f>
        <v>30</v>
      </c>
      <c r="Q1916" t="s">
        <v>8319</v>
      </c>
      <c r="R1916" t="s">
        <v>8348</v>
      </c>
      <c r="S1916" s="12">
        <f>((((I1916/60)/60)/24)+DATE(1970,1,1))</f>
        <v>41944.165972222225</v>
      </c>
      <c r="T1916" s="12">
        <f>((((J1916/60)/60)/24)+DATE(1970,1,1))</f>
        <v>41929.174456018518</v>
      </c>
    </row>
    <row r="1917" spans="1:20" ht="43.2" hidden="1"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E1917/D1917</f>
        <v>1.6E-2</v>
      </c>
      <c r="P1917" s="8">
        <f>E1917/L1917</f>
        <v>2</v>
      </c>
      <c r="Q1917" t="s">
        <v>8319</v>
      </c>
      <c r="R1917" t="s">
        <v>8348</v>
      </c>
      <c r="S1917" s="12">
        <f>((((I1917/60)/60)/24)+DATE(1970,1,1))</f>
        <v>41884.04886574074</v>
      </c>
      <c r="T1917" s="12">
        <f>((((J1917/60)/60)/24)+DATE(1970,1,1))</f>
        <v>41864.04886574074</v>
      </c>
    </row>
    <row r="1918" spans="1:20" ht="28.8" hidden="1"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E1918/D1918</f>
        <v>5.1000000000000004E-3</v>
      </c>
      <c r="P1918" s="8">
        <f>E1918/L1918</f>
        <v>17</v>
      </c>
      <c r="Q1918" t="s">
        <v>8319</v>
      </c>
      <c r="R1918" t="s">
        <v>8348</v>
      </c>
      <c r="S1918" s="12">
        <f>((((I1918/60)/60)/24)+DATE(1970,1,1))</f>
        <v>42681.758969907409</v>
      </c>
      <c r="T1918" s="12">
        <f>((((J1918/60)/60)/24)+DATE(1970,1,1))</f>
        <v>42656.717303240745</v>
      </c>
    </row>
    <row r="1919" spans="1:20" ht="28.8" hidden="1"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E1919/D1919</f>
        <v>0.52570512820512816</v>
      </c>
      <c r="P1919" s="8">
        <f>E1919/L1919</f>
        <v>2928.9285714285716</v>
      </c>
      <c r="Q1919" t="s">
        <v>8319</v>
      </c>
      <c r="R1919" t="s">
        <v>8348</v>
      </c>
      <c r="S1919" s="12">
        <f>((((I1919/60)/60)/24)+DATE(1970,1,1))</f>
        <v>42776.270057870366</v>
      </c>
      <c r="T1919" s="12">
        <f>((((J1919/60)/60)/24)+DATE(1970,1,1))</f>
        <v>42746.270057870366</v>
      </c>
    </row>
    <row r="1920" spans="1:20" ht="43.2" hidden="1"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E1920/D1920</f>
        <v>1.04E-2</v>
      </c>
      <c r="P1920" s="8">
        <f>E1920/L1920</f>
        <v>28.888888888888889</v>
      </c>
      <c r="Q1920" t="s">
        <v>8319</v>
      </c>
      <c r="R1920" t="s">
        <v>8348</v>
      </c>
      <c r="S1920" s="12">
        <f>((((I1920/60)/60)/24)+DATE(1970,1,1))</f>
        <v>41863.789942129632</v>
      </c>
      <c r="T1920" s="12">
        <f>((((J1920/60)/60)/24)+DATE(1970,1,1))</f>
        <v>41828.789942129632</v>
      </c>
    </row>
    <row r="1921" spans="1:20" ht="43.2" hidden="1"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E1921/D1921</f>
        <v>0.47399999999999998</v>
      </c>
      <c r="P1921" s="8">
        <f>E1921/L1921</f>
        <v>29.625</v>
      </c>
      <c r="Q1921" t="s">
        <v>8319</v>
      </c>
      <c r="R1921" t="s">
        <v>8348</v>
      </c>
      <c r="S1921" s="12">
        <f>((((I1921/60)/60)/24)+DATE(1970,1,1))</f>
        <v>42143.875567129624</v>
      </c>
      <c r="T1921" s="12">
        <f>((((J1921/60)/60)/24)+DATE(1970,1,1))</f>
        <v>42113.875567129624</v>
      </c>
    </row>
    <row r="1922" spans="1:20" ht="43.2"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E1922/D1922</f>
        <v>0.43030000000000002</v>
      </c>
      <c r="P1922" s="8">
        <f>E1922/L1922</f>
        <v>40.980952380952381</v>
      </c>
      <c r="Q1922" t="s">
        <v>8319</v>
      </c>
      <c r="R1922" t="s">
        <v>8348</v>
      </c>
      <c r="S1922" s="12">
        <f>((((I1922/60)/60)/24)+DATE(1970,1,1))</f>
        <v>42298.958333333328</v>
      </c>
      <c r="T1922" s="12">
        <f>((((J1922/60)/60)/24)+DATE(1970,1,1))</f>
        <v>42270.875706018516</v>
      </c>
    </row>
    <row r="1923" spans="1:20" ht="28.8" hidden="1"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E1923/D1923</f>
        <v>1.3680000000000001</v>
      </c>
      <c r="P1923" s="8">
        <f>E1923/L1923</f>
        <v>54</v>
      </c>
      <c r="Q1923" t="s">
        <v>8325</v>
      </c>
      <c r="R1923" t="s">
        <v>8329</v>
      </c>
      <c r="S1923" s="12">
        <f>((((I1923/60)/60)/24)+DATE(1970,1,1))</f>
        <v>41104.221562500003</v>
      </c>
      <c r="T1923" s="12">
        <f>((((J1923/60)/60)/24)+DATE(1970,1,1))</f>
        <v>41074.221562500003</v>
      </c>
    </row>
    <row r="1924" spans="1:20" ht="43.2" hidden="1"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E1924/D1924</f>
        <v>1.1555</v>
      </c>
      <c r="P1924" s="8">
        <f>E1924/L1924</f>
        <v>36.109375</v>
      </c>
      <c r="Q1924" t="s">
        <v>8325</v>
      </c>
      <c r="R1924" t="s">
        <v>8329</v>
      </c>
      <c r="S1924" s="12">
        <f>((((I1924/60)/60)/24)+DATE(1970,1,1))</f>
        <v>41620.255868055552</v>
      </c>
      <c r="T1924" s="12">
        <f>((((J1924/60)/60)/24)+DATE(1970,1,1))</f>
        <v>41590.255868055552</v>
      </c>
    </row>
    <row r="1925" spans="1:20" ht="43.2" hidden="1"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E1925/D1925</f>
        <v>2.4079999999999999</v>
      </c>
      <c r="P1925" s="8">
        <f>E1925/L1925</f>
        <v>23.153846153846153</v>
      </c>
      <c r="Q1925" t="s">
        <v>8325</v>
      </c>
      <c r="R1925" t="s">
        <v>8329</v>
      </c>
      <c r="S1925" s="12">
        <f>((((I1925/60)/60)/24)+DATE(1970,1,1))</f>
        <v>40813.207638888889</v>
      </c>
      <c r="T1925" s="12">
        <f>((((J1925/60)/60)/24)+DATE(1970,1,1))</f>
        <v>40772.848749999997</v>
      </c>
    </row>
    <row r="1926" spans="1:20" ht="57.6" hidden="1"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E1926/D1926</f>
        <v>1.1439999999999999</v>
      </c>
      <c r="P1926" s="8">
        <f>E1926/L1926</f>
        <v>104</v>
      </c>
      <c r="Q1926" t="s">
        <v>8325</v>
      </c>
      <c r="R1926" t="s">
        <v>8329</v>
      </c>
      <c r="S1926" s="12">
        <f>((((I1926/60)/60)/24)+DATE(1970,1,1))</f>
        <v>41654.814583333333</v>
      </c>
      <c r="T1926" s="12">
        <f>((((J1926/60)/60)/24)+DATE(1970,1,1))</f>
        <v>41626.761053240742</v>
      </c>
    </row>
    <row r="1927" spans="1:20" ht="43.2" hidden="1"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E1927/D1927</f>
        <v>1.1033333333333333</v>
      </c>
      <c r="P1927" s="8">
        <f>E1927/L1927</f>
        <v>31.826923076923077</v>
      </c>
      <c r="Q1927" t="s">
        <v>8325</v>
      </c>
      <c r="R1927" t="s">
        <v>8329</v>
      </c>
      <c r="S1927" s="12">
        <f>((((I1927/60)/60)/24)+DATE(1970,1,1))</f>
        <v>41558</v>
      </c>
      <c r="T1927" s="12">
        <f>((((J1927/60)/60)/24)+DATE(1970,1,1))</f>
        <v>41535.90148148148</v>
      </c>
    </row>
    <row r="1928" spans="1:20" ht="57.6" hidden="1"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E1928/D1928</f>
        <v>1.9537933333333333</v>
      </c>
      <c r="P1928" s="8">
        <f>E1928/L1928</f>
        <v>27.3896261682243</v>
      </c>
      <c r="Q1928" t="s">
        <v>8325</v>
      </c>
      <c r="R1928" t="s">
        <v>8329</v>
      </c>
      <c r="S1928" s="12">
        <f>((((I1928/60)/60)/24)+DATE(1970,1,1))</f>
        <v>40484.018055555556</v>
      </c>
      <c r="T1928" s="12">
        <f>((((J1928/60)/60)/24)+DATE(1970,1,1))</f>
        <v>40456.954351851848</v>
      </c>
    </row>
    <row r="1929" spans="1:20" hidden="1"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E1929/D1929</f>
        <v>1.0333333333333334</v>
      </c>
      <c r="P1929" s="8">
        <f>E1929/L1929</f>
        <v>56.363636363636367</v>
      </c>
      <c r="Q1929" t="s">
        <v>8325</v>
      </c>
      <c r="R1929" t="s">
        <v>8329</v>
      </c>
      <c r="S1929" s="12">
        <f>((((I1929/60)/60)/24)+DATE(1970,1,1))</f>
        <v>40976.207638888889</v>
      </c>
      <c r="T1929" s="12">
        <f>((((J1929/60)/60)/24)+DATE(1970,1,1))</f>
        <v>40960.861562500002</v>
      </c>
    </row>
    <row r="1930" spans="1:20" ht="28.8" hidden="1"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E1930/D1930</f>
        <v>1.031372549019608</v>
      </c>
      <c r="P1930" s="8">
        <f>E1930/L1930</f>
        <v>77.352941176470594</v>
      </c>
      <c r="Q1930" t="s">
        <v>8325</v>
      </c>
      <c r="R1930" t="s">
        <v>8329</v>
      </c>
      <c r="S1930" s="12">
        <f>((((I1930/60)/60)/24)+DATE(1970,1,1))</f>
        <v>41401.648078703707</v>
      </c>
      <c r="T1930" s="12">
        <f>((((J1930/60)/60)/24)+DATE(1970,1,1))</f>
        <v>41371.648078703707</v>
      </c>
    </row>
    <row r="1931" spans="1:20" ht="43.2" hidden="1"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E1931/D1931</f>
        <v>1.003125</v>
      </c>
      <c r="P1931" s="8">
        <f>E1931/L1931</f>
        <v>42.8</v>
      </c>
      <c r="Q1931" t="s">
        <v>8325</v>
      </c>
      <c r="R1931" t="s">
        <v>8329</v>
      </c>
      <c r="S1931" s="12">
        <f>((((I1931/60)/60)/24)+DATE(1970,1,1))</f>
        <v>40729.021597222221</v>
      </c>
      <c r="T1931" s="12">
        <f>((((J1931/60)/60)/24)+DATE(1970,1,1))</f>
        <v>40687.021597222221</v>
      </c>
    </row>
    <row r="1932" spans="1:20" ht="28.8" hidden="1"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E1932/D1932</f>
        <v>1.27</v>
      </c>
      <c r="P1932" s="8">
        <f>E1932/L1932</f>
        <v>48.846153846153847</v>
      </c>
      <c r="Q1932" t="s">
        <v>8325</v>
      </c>
      <c r="R1932" t="s">
        <v>8329</v>
      </c>
      <c r="S1932" s="12">
        <f>((((I1932/60)/60)/24)+DATE(1970,1,1))</f>
        <v>41462.558819444443</v>
      </c>
      <c r="T1932" s="12">
        <f>((((J1932/60)/60)/24)+DATE(1970,1,1))</f>
        <v>41402.558819444443</v>
      </c>
    </row>
    <row r="1933" spans="1:20" ht="43.2" hidden="1"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E1933/D1933</f>
        <v>1.20601</v>
      </c>
      <c r="P1933" s="8">
        <f>E1933/L1933</f>
        <v>48.240400000000001</v>
      </c>
      <c r="Q1933" t="s">
        <v>8325</v>
      </c>
      <c r="R1933" t="s">
        <v>8329</v>
      </c>
      <c r="S1933" s="12">
        <f>((((I1933/60)/60)/24)+DATE(1970,1,1))</f>
        <v>41051.145833333336</v>
      </c>
      <c r="T1933" s="12">
        <f>((((J1933/60)/60)/24)+DATE(1970,1,1))</f>
        <v>41037.892465277779</v>
      </c>
    </row>
    <row r="1934" spans="1:20" ht="57.6" hidden="1"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E1934/D1934</f>
        <v>1.0699047619047619</v>
      </c>
      <c r="P1934" s="8">
        <f>E1934/L1934</f>
        <v>70.212500000000006</v>
      </c>
      <c r="Q1934" t="s">
        <v>8325</v>
      </c>
      <c r="R1934" t="s">
        <v>8329</v>
      </c>
      <c r="S1934" s="12">
        <f>((((I1934/60)/60)/24)+DATE(1970,1,1))</f>
        <v>40932.809872685182</v>
      </c>
      <c r="T1934" s="12">
        <f>((((J1934/60)/60)/24)+DATE(1970,1,1))</f>
        <v>40911.809872685182</v>
      </c>
    </row>
    <row r="1935" spans="1:20" ht="43.2" hidden="1"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E1935/D1935</f>
        <v>1.7243333333333333</v>
      </c>
      <c r="P1935" s="8">
        <f>E1935/L1935</f>
        <v>94.054545454545448</v>
      </c>
      <c r="Q1935" t="s">
        <v>8325</v>
      </c>
      <c r="R1935" t="s">
        <v>8329</v>
      </c>
      <c r="S1935" s="12">
        <f>((((I1935/60)/60)/24)+DATE(1970,1,1))</f>
        <v>41909.130868055552</v>
      </c>
      <c r="T1935" s="12">
        <f>((((J1935/60)/60)/24)+DATE(1970,1,1))</f>
        <v>41879.130868055552</v>
      </c>
    </row>
    <row r="1936" spans="1:20" ht="43.2" hidden="1"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E1936/D1936</f>
        <v>1.2362</v>
      </c>
      <c r="P1936" s="8">
        <f>E1936/L1936</f>
        <v>80.272727272727266</v>
      </c>
      <c r="Q1936" t="s">
        <v>8325</v>
      </c>
      <c r="R1936" t="s">
        <v>8329</v>
      </c>
      <c r="S1936" s="12">
        <f>((((I1936/60)/60)/24)+DATE(1970,1,1))</f>
        <v>40902.208333333336</v>
      </c>
      <c r="T1936" s="12">
        <f>((((J1936/60)/60)/24)+DATE(1970,1,1))</f>
        <v>40865.867141203707</v>
      </c>
    </row>
    <row r="1937" spans="1:20" ht="43.2" hidden="1"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E1937/D1937</f>
        <v>1.0840000000000001</v>
      </c>
      <c r="P1937" s="8">
        <f>E1937/L1937</f>
        <v>54.2</v>
      </c>
      <c r="Q1937" t="s">
        <v>8325</v>
      </c>
      <c r="R1937" t="s">
        <v>8329</v>
      </c>
      <c r="S1937" s="12">
        <f>((((I1937/60)/60)/24)+DATE(1970,1,1))</f>
        <v>41811.207638888889</v>
      </c>
      <c r="T1937" s="12">
        <f>((((J1937/60)/60)/24)+DATE(1970,1,1))</f>
        <v>41773.932534722226</v>
      </c>
    </row>
    <row r="1938" spans="1:20" ht="43.2" hidden="1"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E1938/D1938</f>
        <v>1.1652013333333333</v>
      </c>
      <c r="P1938" s="8">
        <f>E1938/L1938</f>
        <v>60.26903448275862</v>
      </c>
      <c r="Q1938" t="s">
        <v>8325</v>
      </c>
      <c r="R1938" t="s">
        <v>8329</v>
      </c>
      <c r="S1938" s="12">
        <f>((((I1938/60)/60)/24)+DATE(1970,1,1))</f>
        <v>40883.249305555553</v>
      </c>
      <c r="T1938" s="12">
        <f>((((J1938/60)/60)/24)+DATE(1970,1,1))</f>
        <v>40852.889699074076</v>
      </c>
    </row>
    <row r="1939" spans="1:20" ht="43.2" hidden="1"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E1939/D1939</f>
        <v>1.8724499999999999</v>
      </c>
      <c r="P1939" s="8">
        <f>E1939/L1939</f>
        <v>38.740344827586206</v>
      </c>
      <c r="Q1939" t="s">
        <v>8325</v>
      </c>
      <c r="R1939" t="s">
        <v>8329</v>
      </c>
      <c r="S1939" s="12">
        <f>((((I1939/60)/60)/24)+DATE(1970,1,1))</f>
        <v>41075.165972222225</v>
      </c>
      <c r="T1939" s="12">
        <f>((((J1939/60)/60)/24)+DATE(1970,1,1))</f>
        <v>41059.118993055556</v>
      </c>
    </row>
    <row r="1940" spans="1:20" ht="43.2" hidden="1"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E1940/D1940</f>
        <v>1.1593333333333333</v>
      </c>
      <c r="P1940" s="8">
        <f>E1940/L1940</f>
        <v>152.54385964912279</v>
      </c>
      <c r="Q1940" t="s">
        <v>8325</v>
      </c>
      <c r="R1940" t="s">
        <v>8329</v>
      </c>
      <c r="S1940" s="12">
        <f>((((I1940/60)/60)/24)+DATE(1970,1,1))</f>
        <v>41457.208333333336</v>
      </c>
      <c r="T1940" s="12">
        <f>((((J1940/60)/60)/24)+DATE(1970,1,1))</f>
        <v>41426.259618055556</v>
      </c>
    </row>
    <row r="1941" spans="1:20" ht="57.6" hidden="1"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E1941/D1941</f>
        <v>1.107</v>
      </c>
      <c r="P1941" s="8">
        <f>E1941/L1941</f>
        <v>115.3125</v>
      </c>
      <c r="Q1941" t="s">
        <v>8325</v>
      </c>
      <c r="R1941" t="s">
        <v>8329</v>
      </c>
      <c r="S1941" s="12">
        <f>((((I1941/60)/60)/24)+DATE(1970,1,1))</f>
        <v>41343.943379629629</v>
      </c>
      <c r="T1941" s="12">
        <f>((((J1941/60)/60)/24)+DATE(1970,1,1))</f>
        <v>41313.985046296293</v>
      </c>
    </row>
    <row r="1942" spans="1:20" ht="43.2" hidden="1"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E1942/D1942</f>
        <v>1.7092307692307693</v>
      </c>
      <c r="P1942" s="8">
        <f>E1942/L1942</f>
        <v>35.838709677419352</v>
      </c>
      <c r="Q1942" t="s">
        <v>8325</v>
      </c>
      <c r="R1942" t="s">
        <v>8329</v>
      </c>
      <c r="S1942" s="12">
        <f>((((I1942/60)/60)/24)+DATE(1970,1,1))</f>
        <v>40709.165972222225</v>
      </c>
      <c r="T1942" s="12">
        <f>((((J1942/60)/60)/24)+DATE(1970,1,1))</f>
        <v>40670.507326388892</v>
      </c>
    </row>
    <row r="1943" spans="1:20" ht="43.2" hidden="1"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E1943/D1943</f>
        <v>1.2611835600000001</v>
      </c>
      <c r="P1943" s="8">
        <f>E1943/L1943</f>
        <v>64.570118779438872</v>
      </c>
      <c r="Q1943" t="s">
        <v>8319</v>
      </c>
      <c r="R1943" t="s">
        <v>8349</v>
      </c>
      <c r="S1943" s="12">
        <f>((((I1943/60)/60)/24)+DATE(1970,1,1))</f>
        <v>41774.290868055556</v>
      </c>
      <c r="T1943" s="12">
        <f>((((J1943/60)/60)/24)+DATE(1970,1,1))</f>
        <v>41744.290868055556</v>
      </c>
    </row>
    <row r="1944" spans="1:20" ht="43.2" hidden="1"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E1944/D1944</f>
        <v>1.3844033333333334</v>
      </c>
      <c r="P1944" s="8">
        <f>E1944/L1944</f>
        <v>87.436000000000007</v>
      </c>
      <c r="Q1944" t="s">
        <v>8319</v>
      </c>
      <c r="R1944" t="s">
        <v>8349</v>
      </c>
      <c r="S1944" s="12">
        <f>((((I1944/60)/60)/24)+DATE(1970,1,1))</f>
        <v>40728.828009259261</v>
      </c>
      <c r="T1944" s="12">
        <f>((((J1944/60)/60)/24)+DATE(1970,1,1))</f>
        <v>40638.828009259261</v>
      </c>
    </row>
    <row r="1945" spans="1:20" ht="43.2" hidden="1"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E1945/D1945</f>
        <v>17.052499999999998</v>
      </c>
      <c r="P1945" s="8">
        <f>E1945/L1945</f>
        <v>68.815577078288939</v>
      </c>
      <c r="Q1945" t="s">
        <v>8319</v>
      </c>
      <c r="R1945" t="s">
        <v>8349</v>
      </c>
      <c r="S1945" s="12">
        <f>((((I1945/60)/60)/24)+DATE(1970,1,1))</f>
        <v>42593.269861111112</v>
      </c>
      <c r="T1945" s="12">
        <f>((((J1945/60)/60)/24)+DATE(1970,1,1))</f>
        <v>42548.269861111112</v>
      </c>
    </row>
    <row r="1946" spans="1:20" ht="43.2" hidden="1"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E1946/D1946</f>
        <v>7.8805550000000002</v>
      </c>
      <c r="P1946" s="8">
        <f>E1946/L1946</f>
        <v>176.200223588597</v>
      </c>
      <c r="Q1946" t="s">
        <v>8319</v>
      </c>
      <c r="R1946" t="s">
        <v>8349</v>
      </c>
      <c r="S1946" s="12">
        <f>((((I1946/60)/60)/24)+DATE(1970,1,1))</f>
        <v>41760.584374999999</v>
      </c>
      <c r="T1946" s="12">
        <f>((((J1946/60)/60)/24)+DATE(1970,1,1))</f>
        <v>41730.584374999999</v>
      </c>
    </row>
    <row r="1947" spans="1:20" ht="43.2" hidden="1"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E1947/D1947</f>
        <v>3.4801799999999998</v>
      </c>
      <c r="P1947" s="8">
        <f>E1947/L1947</f>
        <v>511.79117647058825</v>
      </c>
      <c r="Q1947" t="s">
        <v>8319</v>
      </c>
      <c r="R1947" t="s">
        <v>8349</v>
      </c>
      <c r="S1947" s="12">
        <f>((((I1947/60)/60)/24)+DATE(1970,1,1))</f>
        <v>42197.251828703709</v>
      </c>
      <c r="T1947" s="12">
        <f>((((J1947/60)/60)/24)+DATE(1970,1,1))</f>
        <v>42157.251828703709</v>
      </c>
    </row>
    <row r="1948" spans="1:20" ht="43.2" hidden="1"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E1948/D1948</f>
        <v>1.4974666666666667</v>
      </c>
      <c r="P1948" s="8">
        <f>E1948/L1948</f>
        <v>160.44285714285715</v>
      </c>
      <c r="Q1948" t="s">
        <v>8319</v>
      </c>
      <c r="R1948" t="s">
        <v>8349</v>
      </c>
      <c r="S1948" s="12">
        <f>((((I1948/60)/60)/24)+DATE(1970,1,1))</f>
        <v>41749.108344907407</v>
      </c>
      <c r="T1948" s="12">
        <f>((((J1948/60)/60)/24)+DATE(1970,1,1))</f>
        <v>41689.150011574071</v>
      </c>
    </row>
    <row r="1949" spans="1:20" ht="57.6" hidden="1"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E1949/D1949</f>
        <v>1.0063375000000001</v>
      </c>
      <c r="P1949" s="8">
        <f>E1949/L1949</f>
        <v>35.003043478260871</v>
      </c>
      <c r="Q1949" t="s">
        <v>8319</v>
      </c>
      <c r="R1949" t="s">
        <v>8349</v>
      </c>
      <c r="S1949" s="12">
        <f>((((I1949/60)/60)/24)+DATE(1970,1,1))</f>
        <v>40140.249305555553</v>
      </c>
      <c r="T1949" s="12">
        <f>((((J1949/60)/60)/24)+DATE(1970,1,1))</f>
        <v>40102.918055555558</v>
      </c>
    </row>
    <row r="1950" spans="1:20" ht="28.8" hidden="1"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E1950/D1950</f>
        <v>8.0021100000000001</v>
      </c>
      <c r="P1950" s="8">
        <f>E1950/L1950</f>
        <v>188.50671378091872</v>
      </c>
      <c r="Q1950" t="s">
        <v>8319</v>
      </c>
      <c r="R1950" t="s">
        <v>8349</v>
      </c>
      <c r="S1950" s="12">
        <f>((((I1950/60)/60)/24)+DATE(1970,1,1))</f>
        <v>42527.709722222222</v>
      </c>
      <c r="T1950" s="12">
        <f>((((J1950/60)/60)/24)+DATE(1970,1,1))</f>
        <v>42473.604270833333</v>
      </c>
    </row>
    <row r="1951" spans="1:20" ht="43.2"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E1951/D1951</f>
        <v>1.0600260000000001</v>
      </c>
      <c r="P1951" s="8">
        <f>E1951/L1951</f>
        <v>56.204984093319197</v>
      </c>
      <c r="Q1951" t="s">
        <v>8319</v>
      </c>
      <c r="R1951" t="s">
        <v>8349</v>
      </c>
      <c r="S1951" s="12">
        <f>((((I1951/60)/60)/24)+DATE(1970,1,1))</f>
        <v>41830.423043981478</v>
      </c>
      <c r="T1951" s="12">
        <f>((((J1951/60)/60)/24)+DATE(1970,1,1))</f>
        <v>41800.423043981478</v>
      </c>
    </row>
    <row r="1952" spans="1:20" ht="43.2" hidden="1"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E1952/D1952</f>
        <v>2.0051866666666669</v>
      </c>
      <c r="P1952" s="8">
        <f>E1952/L1952</f>
        <v>51.3054157782516</v>
      </c>
      <c r="Q1952" t="s">
        <v>8319</v>
      </c>
      <c r="R1952" t="s">
        <v>8349</v>
      </c>
      <c r="S1952" s="12">
        <f>((((I1952/60)/60)/24)+DATE(1970,1,1))</f>
        <v>40655.181400462963</v>
      </c>
      <c r="T1952" s="12">
        <f>((((J1952/60)/60)/24)+DATE(1970,1,1))</f>
        <v>40624.181400462963</v>
      </c>
    </row>
    <row r="1953" spans="1:20" ht="43.2" hidden="1"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E1953/D1953</f>
        <v>2.1244399999999999</v>
      </c>
      <c r="P1953" s="8">
        <f>E1953/L1953</f>
        <v>127.36450839328538</v>
      </c>
      <c r="Q1953" t="s">
        <v>8319</v>
      </c>
      <c r="R1953" t="s">
        <v>8349</v>
      </c>
      <c r="S1953" s="12">
        <f>((((I1953/60)/60)/24)+DATE(1970,1,1))</f>
        <v>42681.462233796294</v>
      </c>
      <c r="T1953" s="12">
        <f>((((J1953/60)/60)/24)+DATE(1970,1,1))</f>
        <v>42651.420567129629</v>
      </c>
    </row>
    <row r="1954" spans="1:20" ht="43.2" hidden="1"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E1954/D1954</f>
        <v>1.9847237142857144</v>
      </c>
      <c r="P1954" s="8">
        <f>E1954/L1954</f>
        <v>101.85532258064516</v>
      </c>
      <c r="Q1954" t="s">
        <v>8319</v>
      </c>
      <c r="R1954" t="s">
        <v>8349</v>
      </c>
      <c r="S1954" s="12">
        <f>((((I1954/60)/60)/24)+DATE(1970,1,1))</f>
        <v>41563.60665509259</v>
      </c>
      <c r="T1954" s="12">
        <f>((((J1954/60)/60)/24)+DATE(1970,1,1))</f>
        <v>41526.60665509259</v>
      </c>
    </row>
    <row r="1955" spans="1:20" ht="43.2" hidden="1"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E1955/D1955</f>
        <v>2.2594666666666665</v>
      </c>
      <c r="P1955" s="8">
        <f>E1955/L1955</f>
        <v>230.55782312925169</v>
      </c>
      <c r="Q1955" t="s">
        <v>8319</v>
      </c>
      <c r="R1955" t="s">
        <v>8349</v>
      </c>
      <c r="S1955" s="12">
        <f>((((I1955/60)/60)/24)+DATE(1970,1,1))</f>
        <v>40970.125</v>
      </c>
      <c r="T1955" s="12">
        <f>((((J1955/60)/60)/24)+DATE(1970,1,1))</f>
        <v>40941.199826388889</v>
      </c>
    </row>
    <row r="1956" spans="1:20" ht="28.8" hidden="1"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E1956/D1956</f>
        <v>6.9894800000000004</v>
      </c>
      <c r="P1956" s="8">
        <f>E1956/L1956</f>
        <v>842.10602409638557</v>
      </c>
      <c r="Q1956" t="s">
        <v>8319</v>
      </c>
      <c r="R1956" t="s">
        <v>8349</v>
      </c>
      <c r="S1956" s="12">
        <f>((((I1956/60)/60)/24)+DATE(1970,1,1))</f>
        <v>42441.208333333328</v>
      </c>
      <c r="T1956" s="12">
        <f>((((J1956/60)/60)/24)+DATE(1970,1,1))</f>
        <v>42394.580740740741</v>
      </c>
    </row>
    <row r="1957" spans="1:20" ht="43.2" hidden="1"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E1957/D1957</f>
        <v>3.9859528571428569</v>
      </c>
      <c r="P1957" s="8">
        <f>E1957/L1957</f>
        <v>577.27593103448271</v>
      </c>
      <c r="Q1957" t="s">
        <v>8319</v>
      </c>
      <c r="R1957" t="s">
        <v>8349</v>
      </c>
      <c r="S1957" s="12">
        <f>((((I1957/60)/60)/24)+DATE(1970,1,1))</f>
        <v>41052.791666666664</v>
      </c>
      <c r="T1957" s="12">
        <f>((((J1957/60)/60)/24)+DATE(1970,1,1))</f>
        <v>41020.271770833337</v>
      </c>
    </row>
    <row r="1958" spans="1:20" ht="43.2" hidden="1"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E1958/D1958</f>
        <v>2.9403333333333332</v>
      </c>
      <c r="P1958" s="8">
        <f>E1958/L1958</f>
        <v>483.34246575342468</v>
      </c>
      <c r="Q1958" t="s">
        <v>8319</v>
      </c>
      <c r="R1958" t="s">
        <v>8349</v>
      </c>
      <c r="S1958" s="12">
        <f>((((I1958/60)/60)/24)+DATE(1970,1,1))</f>
        <v>42112.882002314815</v>
      </c>
      <c r="T1958" s="12">
        <f>((((J1958/60)/60)/24)+DATE(1970,1,1))</f>
        <v>42067.923668981486</v>
      </c>
    </row>
    <row r="1959" spans="1:20" ht="28.8" hidden="1"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E1959/D1959</f>
        <v>1.6750470000000002</v>
      </c>
      <c r="P1959" s="8">
        <f>E1959/L1959</f>
        <v>76.138500000000008</v>
      </c>
      <c r="Q1959" t="s">
        <v>8319</v>
      </c>
      <c r="R1959" t="s">
        <v>8349</v>
      </c>
      <c r="S1959" s="12">
        <f>((((I1959/60)/60)/24)+DATE(1970,1,1))</f>
        <v>41209.098530092589</v>
      </c>
      <c r="T1959" s="12">
        <f>((((J1959/60)/60)/24)+DATE(1970,1,1))</f>
        <v>41179.098530092589</v>
      </c>
    </row>
    <row r="1960" spans="1:20" ht="43.2" hidden="1"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E1960/D1960</f>
        <v>14.355717142857143</v>
      </c>
      <c r="P1960" s="8">
        <f>E1960/L1960</f>
        <v>74.107684365781708</v>
      </c>
      <c r="Q1960" t="s">
        <v>8319</v>
      </c>
      <c r="R1960" t="s">
        <v>8349</v>
      </c>
      <c r="S1960" s="12">
        <f>((((I1960/60)/60)/24)+DATE(1970,1,1))</f>
        <v>41356.94630787037</v>
      </c>
      <c r="T1960" s="12">
        <f>((((J1960/60)/60)/24)+DATE(1970,1,1))</f>
        <v>41326.987974537034</v>
      </c>
    </row>
    <row r="1961" spans="1:20" ht="57.6" hidden="1"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E1961/D1961</f>
        <v>1.5673440000000001</v>
      </c>
      <c r="P1961" s="8">
        <f>E1961/L1961</f>
        <v>36.965660377358489</v>
      </c>
      <c r="Q1961" t="s">
        <v>8319</v>
      </c>
      <c r="R1961" t="s">
        <v>8349</v>
      </c>
      <c r="S1961" s="12">
        <f>((((I1961/60)/60)/24)+DATE(1970,1,1))</f>
        <v>41913</v>
      </c>
      <c r="T1961" s="12">
        <f>((((J1961/60)/60)/24)+DATE(1970,1,1))</f>
        <v>41871.845601851855</v>
      </c>
    </row>
    <row r="1962" spans="1:20" ht="43.2" hidden="1"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E1962/D1962</f>
        <v>1.1790285714285715</v>
      </c>
      <c r="P1962" s="8">
        <f>E1962/L1962</f>
        <v>2500.969696969697</v>
      </c>
      <c r="Q1962" t="s">
        <v>8319</v>
      </c>
      <c r="R1962" t="s">
        <v>8349</v>
      </c>
      <c r="S1962" s="12">
        <f>((((I1962/60)/60)/24)+DATE(1970,1,1))</f>
        <v>41994.362743055557</v>
      </c>
      <c r="T1962" s="12">
        <f>((((J1962/60)/60)/24)+DATE(1970,1,1))</f>
        <v>41964.362743055557</v>
      </c>
    </row>
    <row r="1963" spans="1:20" ht="43.2" hidden="1"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E1963/D1963</f>
        <v>11.053811999999999</v>
      </c>
      <c r="P1963" s="8">
        <f>E1963/L1963</f>
        <v>67.690214329454989</v>
      </c>
      <c r="Q1963" t="s">
        <v>8319</v>
      </c>
      <c r="R1963" t="s">
        <v>8349</v>
      </c>
      <c r="S1963" s="12">
        <f>((((I1963/60)/60)/24)+DATE(1970,1,1))</f>
        <v>41188.165972222225</v>
      </c>
      <c r="T1963" s="12">
        <f>((((J1963/60)/60)/24)+DATE(1970,1,1))</f>
        <v>41148.194641203707</v>
      </c>
    </row>
    <row r="1964" spans="1:20" ht="43.2" hidden="1"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E1964/D1964</f>
        <v>1.9292499999999999</v>
      </c>
      <c r="P1964" s="8">
        <f>E1964/L1964</f>
        <v>63.04738562091503</v>
      </c>
      <c r="Q1964" t="s">
        <v>8319</v>
      </c>
      <c r="R1964" t="s">
        <v>8349</v>
      </c>
      <c r="S1964" s="12">
        <f>((((I1964/60)/60)/24)+DATE(1970,1,1))</f>
        <v>41772.780509259261</v>
      </c>
      <c r="T1964" s="12">
        <f>((((J1964/60)/60)/24)+DATE(1970,1,1))</f>
        <v>41742.780509259261</v>
      </c>
    </row>
    <row r="1965" spans="1:20" ht="43.2"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E1965/D1965</f>
        <v>1.268842105263158</v>
      </c>
      <c r="P1965" s="8">
        <f>E1965/L1965</f>
        <v>117.6</v>
      </c>
      <c r="Q1965" t="s">
        <v>8319</v>
      </c>
      <c r="R1965" t="s">
        <v>8349</v>
      </c>
      <c r="S1965" s="12">
        <f>((((I1965/60)/60)/24)+DATE(1970,1,1))</f>
        <v>41898.429791666669</v>
      </c>
      <c r="T1965" s="12">
        <f>((((J1965/60)/60)/24)+DATE(1970,1,1))</f>
        <v>41863.429791666669</v>
      </c>
    </row>
    <row r="1966" spans="1:20" ht="43.2" hidden="1"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E1966/D1966</f>
        <v>2.5957748878923765</v>
      </c>
      <c r="P1966" s="8">
        <f>E1966/L1966</f>
        <v>180.75185011709601</v>
      </c>
      <c r="Q1966" t="s">
        <v>8319</v>
      </c>
      <c r="R1966" t="s">
        <v>8349</v>
      </c>
      <c r="S1966" s="12">
        <f>((((I1966/60)/60)/24)+DATE(1970,1,1))</f>
        <v>42482.272824074069</v>
      </c>
      <c r="T1966" s="12">
        <f>((((J1966/60)/60)/24)+DATE(1970,1,1))</f>
        <v>42452.272824074069</v>
      </c>
    </row>
    <row r="1967" spans="1:20" ht="43.2" hidden="1"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E1967/D1967</f>
        <v>2.6227999999999998</v>
      </c>
      <c r="P1967" s="8">
        <f>E1967/L1967</f>
        <v>127.32038834951456</v>
      </c>
      <c r="Q1967" t="s">
        <v>8319</v>
      </c>
      <c r="R1967" t="s">
        <v>8349</v>
      </c>
      <c r="S1967" s="12">
        <f>((((I1967/60)/60)/24)+DATE(1970,1,1))</f>
        <v>40920.041666666664</v>
      </c>
      <c r="T1967" s="12">
        <f>((((J1967/60)/60)/24)+DATE(1970,1,1))</f>
        <v>40898.089236111111</v>
      </c>
    </row>
    <row r="1968" spans="1:20" ht="43.2" hidden="1"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E1968/D1968</f>
        <v>2.0674309000000002</v>
      </c>
      <c r="P1968" s="8">
        <f>E1968/L1968</f>
        <v>136.6444745538665</v>
      </c>
      <c r="Q1968" t="s">
        <v>8319</v>
      </c>
      <c r="R1968" t="s">
        <v>8349</v>
      </c>
      <c r="S1968" s="12">
        <f>((((I1968/60)/60)/24)+DATE(1970,1,1))</f>
        <v>41865.540486111109</v>
      </c>
      <c r="T1968" s="12">
        <f>((((J1968/60)/60)/24)+DATE(1970,1,1))</f>
        <v>41835.540486111109</v>
      </c>
    </row>
    <row r="1969" spans="1:20" ht="43.2" hidden="1"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E1969/D1969</f>
        <v>3.7012999999999998</v>
      </c>
      <c r="P1969" s="8">
        <f>E1969/L1969</f>
        <v>182.78024691358024</v>
      </c>
      <c r="Q1969" t="s">
        <v>8319</v>
      </c>
      <c r="R1969" t="s">
        <v>8349</v>
      </c>
      <c r="S1969" s="12">
        <f>((((I1969/60)/60)/24)+DATE(1970,1,1))</f>
        <v>41760.663530092592</v>
      </c>
      <c r="T1969" s="12">
        <f>((((J1969/60)/60)/24)+DATE(1970,1,1))</f>
        <v>41730.663530092592</v>
      </c>
    </row>
    <row r="1970" spans="1:20" ht="28.8" hidden="1"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E1970/D1970</f>
        <v>2.8496600000000001</v>
      </c>
      <c r="P1970" s="8">
        <f>E1970/L1970</f>
        <v>279.37843137254902</v>
      </c>
      <c r="Q1970" t="s">
        <v>8319</v>
      </c>
      <c r="R1970" t="s">
        <v>8349</v>
      </c>
      <c r="S1970" s="12">
        <f>((((I1970/60)/60)/24)+DATE(1970,1,1))</f>
        <v>42707.628645833334</v>
      </c>
      <c r="T1970" s="12">
        <f>((((J1970/60)/60)/24)+DATE(1970,1,1))</f>
        <v>42676.586979166663</v>
      </c>
    </row>
    <row r="1971" spans="1:20" ht="43.2"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E1971/D1971</f>
        <v>5.7907999999999999</v>
      </c>
      <c r="P1971" s="8">
        <f>E1971/L1971</f>
        <v>61.375728669846318</v>
      </c>
      <c r="Q1971" t="s">
        <v>8319</v>
      </c>
      <c r="R1971" t="s">
        <v>8349</v>
      </c>
      <c r="S1971" s="12">
        <f>((((I1971/60)/60)/24)+DATE(1970,1,1))</f>
        <v>42587.792453703703</v>
      </c>
      <c r="T1971" s="12">
        <f>((((J1971/60)/60)/24)+DATE(1970,1,1))</f>
        <v>42557.792453703703</v>
      </c>
    </row>
    <row r="1972" spans="1:20" ht="43.2" hidden="1"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E1972/D1972</f>
        <v>11.318</v>
      </c>
      <c r="P1972" s="8">
        <f>E1972/L1972</f>
        <v>80.727532097004286</v>
      </c>
      <c r="Q1972" t="s">
        <v>8319</v>
      </c>
      <c r="R1972" t="s">
        <v>8349</v>
      </c>
      <c r="S1972" s="12">
        <f>((((I1972/60)/60)/24)+DATE(1970,1,1))</f>
        <v>41384.151631944449</v>
      </c>
      <c r="T1972" s="12">
        <f>((((J1972/60)/60)/24)+DATE(1970,1,1))</f>
        <v>41324.193298611113</v>
      </c>
    </row>
    <row r="1973" spans="1:20" ht="43.2" hidden="1"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E1973/D1973</f>
        <v>2.6302771750000002</v>
      </c>
      <c r="P1973" s="8">
        <f>E1973/L1973</f>
        <v>272.35590732591254</v>
      </c>
      <c r="Q1973" t="s">
        <v>8319</v>
      </c>
      <c r="R1973" t="s">
        <v>8349</v>
      </c>
      <c r="S1973" s="12">
        <f>((((I1973/60)/60)/24)+DATE(1970,1,1))</f>
        <v>41593.166666666664</v>
      </c>
      <c r="T1973" s="12">
        <f>((((J1973/60)/60)/24)+DATE(1970,1,1))</f>
        <v>41561.500706018516</v>
      </c>
    </row>
    <row r="1974" spans="1:20" ht="43.2" hidden="1"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E1974/D1974</f>
        <v>6.7447999999999997</v>
      </c>
      <c r="P1974" s="8">
        <f>E1974/L1974</f>
        <v>70.848739495798313</v>
      </c>
      <c r="Q1974" t="s">
        <v>8319</v>
      </c>
      <c r="R1974" t="s">
        <v>8349</v>
      </c>
      <c r="S1974" s="12">
        <f>((((I1974/60)/60)/24)+DATE(1970,1,1))</f>
        <v>41231.053749999999</v>
      </c>
      <c r="T1974" s="12">
        <f>((((J1974/60)/60)/24)+DATE(1970,1,1))</f>
        <v>41201.012083333335</v>
      </c>
    </row>
    <row r="1975" spans="1:20" ht="43.2" hidden="1"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E1975/D1975</f>
        <v>2.5683081313131315</v>
      </c>
      <c r="P1975" s="8">
        <f>E1975/L1975</f>
        <v>247.94003412969283</v>
      </c>
      <c r="Q1975" t="s">
        <v>8319</v>
      </c>
      <c r="R1975" t="s">
        <v>8349</v>
      </c>
      <c r="S1975" s="12">
        <f>((((I1975/60)/60)/24)+DATE(1970,1,1))</f>
        <v>42588.291666666672</v>
      </c>
      <c r="T1975" s="12">
        <f>((((J1975/60)/60)/24)+DATE(1970,1,1))</f>
        <v>42549.722962962958</v>
      </c>
    </row>
    <row r="1976" spans="1:20" ht="43.2"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E1976/D1976</f>
        <v>3.7549600000000001</v>
      </c>
      <c r="P1976" s="8">
        <f>E1976/L1976</f>
        <v>186.81393034825871</v>
      </c>
      <c r="Q1976" t="s">
        <v>8319</v>
      </c>
      <c r="R1976" t="s">
        <v>8349</v>
      </c>
      <c r="S1976" s="12">
        <f>((((I1976/60)/60)/24)+DATE(1970,1,1))</f>
        <v>41505.334131944444</v>
      </c>
      <c r="T1976" s="12">
        <f>((((J1976/60)/60)/24)+DATE(1970,1,1))</f>
        <v>41445.334131944444</v>
      </c>
    </row>
    <row r="1977" spans="1:20" ht="28.8" hidden="1"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E1977/D1977</f>
        <v>2.0870837499999997</v>
      </c>
      <c r="P1977" s="8">
        <f>E1977/L1977</f>
        <v>131.98948616600788</v>
      </c>
      <c r="Q1977" t="s">
        <v>8319</v>
      </c>
      <c r="R1977" t="s">
        <v>8349</v>
      </c>
      <c r="S1977" s="12">
        <f>((((I1977/60)/60)/24)+DATE(1970,1,1))</f>
        <v>41343.755219907405</v>
      </c>
      <c r="T1977" s="12">
        <f>((((J1977/60)/60)/24)+DATE(1970,1,1))</f>
        <v>41313.755219907405</v>
      </c>
    </row>
    <row r="1978" spans="1:20" ht="28.8"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E1978/D1978</f>
        <v>3.4660000000000002</v>
      </c>
      <c r="P1978" s="8">
        <f>E1978/L1978</f>
        <v>29.310782241014799</v>
      </c>
      <c r="Q1978" t="s">
        <v>8319</v>
      </c>
      <c r="R1978" t="s">
        <v>8349</v>
      </c>
      <c r="S1978" s="12">
        <f>((((I1978/60)/60)/24)+DATE(1970,1,1))</f>
        <v>41468.899594907409</v>
      </c>
      <c r="T1978" s="12">
        <f>((((J1978/60)/60)/24)+DATE(1970,1,1))</f>
        <v>41438.899594907409</v>
      </c>
    </row>
    <row r="1979" spans="1:20" ht="43.2" hidden="1"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E1979/D1979</f>
        <v>4.0232999999999999</v>
      </c>
      <c r="P1979" s="8">
        <f>E1979/L1979</f>
        <v>245.02436053593178</v>
      </c>
      <c r="Q1979" t="s">
        <v>8319</v>
      </c>
      <c r="R1979" t="s">
        <v>8349</v>
      </c>
      <c r="S1979" s="12">
        <f>((((I1979/60)/60)/24)+DATE(1970,1,1))</f>
        <v>42357.332638888889</v>
      </c>
      <c r="T1979" s="12">
        <f>((((J1979/60)/60)/24)+DATE(1970,1,1))</f>
        <v>42311.216898148152</v>
      </c>
    </row>
    <row r="1980" spans="1:20" ht="43.2" hidden="1"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E1980/D1980</f>
        <v>10.2684514</v>
      </c>
      <c r="P1980" s="8">
        <f>E1980/L1980</f>
        <v>1323.2540463917526</v>
      </c>
      <c r="Q1980" t="s">
        <v>8319</v>
      </c>
      <c r="R1980" t="s">
        <v>8349</v>
      </c>
      <c r="S1980" s="12">
        <f>((((I1980/60)/60)/24)+DATE(1970,1,1))</f>
        <v>41072.291666666664</v>
      </c>
      <c r="T1980" s="12">
        <f>((((J1980/60)/60)/24)+DATE(1970,1,1))</f>
        <v>41039.225601851853</v>
      </c>
    </row>
    <row r="1981" spans="1:20" ht="43.2" hidden="1"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E1981/D1981</f>
        <v>1.14901155</v>
      </c>
      <c r="P1981" s="8">
        <f>E1981/L1981</f>
        <v>282.65966789667897</v>
      </c>
      <c r="Q1981" t="s">
        <v>8319</v>
      </c>
      <c r="R1981" t="s">
        <v>8349</v>
      </c>
      <c r="S1981" s="12">
        <f>((((I1981/60)/60)/24)+DATE(1970,1,1))</f>
        <v>42327.207638888889</v>
      </c>
      <c r="T1981" s="12">
        <f>((((J1981/60)/60)/24)+DATE(1970,1,1))</f>
        <v>42290.460023148145</v>
      </c>
    </row>
    <row r="1982" spans="1:20" ht="28.8" hidden="1"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E1982/D1982</f>
        <v>3.5482402000000004</v>
      </c>
      <c r="P1982" s="8">
        <f>E1982/L1982</f>
        <v>91.214401028277635</v>
      </c>
      <c r="Q1982" t="s">
        <v>8319</v>
      </c>
      <c r="R1982" t="s">
        <v>8349</v>
      </c>
      <c r="S1982" s="12">
        <f>((((I1982/60)/60)/24)+DATE(1970,1,1))</f>
        <v>42463.500717592593</v>
      </c>
      <c r="T1982" s="12">
        <f>((((J1982/60)/60)/24)+DATE(1970,1,1))</f>
        <v>42423.542384259257</v>
      </c>
    </row>
    <row r="1983" spans="1:20" ht="43.2" hidden="1"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E1983/D1983</f>
        <v>5.0799999999999998E-2</v>
      </c>
      <c r="P1983" s="8">
        <f>E1983/L1983</f>
        <v>31.75</v>
      </c>
      <c r="Q1983" t="s">
        <v>8338</v>
      </c>
      <c r="R1983" t="s">
        <v>8350</v>
      </c>
      <c r="S1983" s="12">
        <f>((((I1983/60)/60)/24)+DATE(1970,1,1))</f>
        <v>41829.725289351853</v>
      </c>
      <c r="T1983" s="12">
        <f>((((J1983/60)/60)/24)+DATE(1970,1,1))</f>
        <v>41799.725289351853</v>
      </c>
    </row>
    <row r="1984" spans="1:20" ht="43.2" hidden="1"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E1984/D1984</f>
        <v>0</v>
      </c>
      <c r="P1984" s="8" t="e">
        <f>E1984/L1984</f>
        <v>#DIV/0!</v>
      </c>
      <c r="Q1984" t="s">
        <v>8338</v>
      </c>
      <c r="R1984" t="s">
        <v>8350</v>
      </c>
      <c r="S1984" s="12">
        <f>((((I1984/60)/60)/24)+DATE(1970,1,1))</f>
        <v>42708.628321759257</v>
      </c>
      <c r="T1984" s="12">
        <f>((((J1984/60)/60)/24)+DATE(1970,1,1))</f>
        <v>42678.586655092593</v>
      </c>
    </row>
    <row r="1985" spans="1:20" ht="43.2" hidden="1"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E1985/D1985</f>
        <v>4.2999999999999997E-2</v>
      </c>
      <c r="P1985" s="8">
        <f>E1985/L1985</f>
        <v>88.6875</v>
      </c>
      <c r="Q1985" t="s">
        <v>8338</v>
      </c>
      <c r="R1985" t="s">
        <v>8350</v>
      </c>
      <c r="S1985" s="12">
        <f>((((I1985/60)/60)/24)+DATE(1970,1,1))</f>
        <v>42615.291666666672</v>
      </c>
      <c r="T1985" s="12">
        <f>((((J1985/60)/60)/24)+DATE(1970,1,1))</f>
        <v>42593.011782407411</v>
      </c>
    </row>
    <row r="1986" spans="1:20" ht="57.6" hidden="1"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E1986/D1986</f>
        <v>0.21146666666666666</v>
      </c>
      <c r="P1986" s="8">
        <f>E1986/L1986</f>
        <v>453.14285714285717</v>
      </c>
      <c r="Q1986" t="s">
        <v>8338</v>
      </c>
      <c r="R1986" t="s">
        <v>8350</v>
      </c>
      <c r="S1986" s="12">
        <f>((((I1986/60)/60)/24)+DATE(1970,1,1))</f>
        <v>41973.831956018519</v>
      </c>
      <c r="T1986" s="12">
        <f>((((J1986/60)/60)/24)+DATE(1970,1,1))</f>
        <v>41913.790289351848</v>
      </c>
    </row>
    <row r="1987" spans="1:20" ht="43.2"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E1987/D1987</f>
        <v>3.1875000000000001E-2</v>
      </c>
      <c r="P1987" s="8">
        <f>E1987/L1987</f>
        <v>12.75</v>
      </c>
      <c r="Q1987" t="s">
        <v>8338</v>
      </c>
      <c r="R1987" t="s">
        <v>8350</v>
      </c>
      <c r="S1987" s="12">
        <f>((((I1987/60)/60)/24)+DATE(1970,1,1))</f>
        <v>42584.958333333328</v>
      </c>
      <c r="T1987" s="12">
        <f>((((J1987/60)/60)/24)+DATE(1970,1,1))</f>
        <v>42555.698738425926</v>
      </c>
    </row>
    <row r="1988" spans="1:20" ht="43.2"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E1988/D1988</f>
        <v>5.0000000000000001E-4</v>
      </c>
      <c r="P1988" s="8">
        <f>E1988/L1988</f>
        <v>1</v>
      </c>
      <c r="Q1988" t="s">
        <v>8338</v>
      </c>
      <c r="R1988" t="s">
        <v>8350</v>
      </c>
      <c r="S1988" s="12">
        <f>((((I1988/60)/60)/24)+DATE(1970,1,1))</f>
        <v>42443.392164351855</v>
      </c>
      <c r="T1988" s="12">
        <f>((((J1988/60)/60)/24)+DATE(1970,1,1))</f>
        <v>42413.433831018512</v>
      </c>
    </row>
    <row r="1989" spans="1:20" ht="28.8"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E1989/D1989</f>
        <v>0.42472727272727273</v>
      </c>
      <c r="P1989" s="8">
        <f>E1989/L1989</f>
        <v>83.428571428571431</v>
      </c>
      <c r="Q1989" t="s">
        <v>8338</v>
      </c>
      <c r="R1989" t="s">
        <v>8350</v>
      </c>
      <c r="S1989" s="12">
        <f>((((I1989/60)/60)/24)+DATE(1970,1,1))</f>
        <v>42064.639768518522</v>
      </c>
      <c r="T1989" s="12">
        <f>((((J1989/60)/60)/24)+DATE(1970,1,1))</f>
        <v>42034.639768518522</v>
      </c>
    </row>
    <row r="1990" spans="1:20" hidden="1"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E1990/D1990</f>
        <v>4.1666666666666666E-3</v>
      </c>
      <c r="P1990" s="8">
        <f>E1990/L1990</f>
        <v>25</v>
      </c>
      <c r="Q1990" t="s">
        <v>8338</v>
      </c>
      <c r="R1990" t="s">
        <v>8350</v>
      </c>
      <c r="S1990" s="12">
        <f>((((I1990/60)/60)/24)+DATE(1970,1,1))</f>
        <v>42236.763217592597</v>
      </c>
      <c r="T1990" s="12">
        <f>((((J1990/60)/60)/24)+DATE(1970,1,1))</f>
        <v>42206.763217592597</v>
      </c>
    </row>
    <row r="1991" spans="1:20" ht="43.2" hidden="1"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E1991/D1991</f>
        <v>0.01</v>
      </c>
      <c r="P1991" s="8">
        <f>E1991/L1991</f>
        <v>50</v>
      </c>
      <c r="Q1991" t="s">
        <v>8338</v>
      </c>
      <c r="R1991" t="s">
        <v>8350</v>
      </c>
      <c r="S1991" s="12">
        <f>((((I1991/60)/60)/24)+DATE(1970,1,1))</f>
        <v>42715.680648148147</v>
      </c>
      <c r="T1991" s="12">
        <f>((((J1991/60)/60)/24)+DATE(1970,1,1))</f>
        <v>42685.680648148147</v>
      </c>
    </row>
    <row r="1992" spans="1:20" ht="43.2" hidden="1"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E1992/D1992</f>
        <v>0.16966666666666666</v>
      </c>
      <c r="P1992" s="8">
        <f>E1992/L1992</f>
        <v>101.8</v>
      </c>
      <c r="Q1992" t="s">
        <v>8338</v>
      </c>
      <c r="R1992" t="s">
        <v>8350</v>
      </c>
      <c r="S1992" s="12">
        <f>((((I1992/60)/60)/24)+DATE(1970,1,1))</f>
        <v>42413.195972222224</v>
      </c>
      <c r="T1992" s="12">
        <f>((((J1992/60)/60)/24)+DATE(1970,1,1))</f>
        <v>42398.195972222224</v>
      </c>
    </row>
    <row r="1993" spans="1:20" ht="28.8" hidden="1"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E1993/D1993</f>
        <v>7.0000000000000007E-2</v>
      </c>
      <c r="P1993" s="8">
        <f>E1993/L1993</f>
        <v>46.666666666666664</v>
      </c>
      <c r="Q1993" t="s">
        <v>8338</v>
      </c>
      <c r="R1993" t="s">
        <v>8350</v>
      </c>
      <c r="S1993" s="12">
        <f>((((I1993/60)/60)/24)+DATE(1970,1,1))</f>
        <v>42188.89335648148</v>
      </c>
      <c r="T1993" s="12">
        <f>((((J1993/60)/60)/24)+DATE(1970,1,1))</f>
        <v>42167.89335648148</v>
      </c>
    </row>
    <row r="1994" spans="1:20" ht="28.8" hidden="1"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E1994/D1994</f>
        <v>1.3333333333333333E-3</v>
      </c>
      <c r="P1994" s="8">
        <f>E1994/L1994</f>
        <v>1</v>
      </c>
      <c r="Q1994" t="s">
        <v>8338</v>
      </c>
      <c r="R1994" t="s">
        <v>8350</v>
      </c>
      <c r="S1994" s="12">
        <f>((((I1994/60)/60)/24)+DATE(1970,1,1))</f>
        <v>42053.143414351856</v>
      </c>
      <c r="T1994" s="12">
        <f>((((J1994/60)/60)/24)+DATE(1970,1,1))</f>
        <v>42023.143414351856</v>
      </c>
    </row>
    <row r="1995" spans="1:20" ht="43.2"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E1995/D1995</f>
        <v>0</v>
      </c>
      <c r="P1995" s="8" t="e">
        <f>E1995/L1995</f>
        <v>#DIV/0!</v>
      </c>
      <c r="Q1995" t="s">
        <v>8338</v>
      </c>
      <c r="R1995" t="s">
        <v>8350</v>
      </c>
      <c r="S1995" s="12">
        <f>((((I1995/60)/60)/24)+DATE(1970,1,1))</f>
        <v>42359.58839120371</v>
      </c>
      <c r="T1995" s="12">
        <f>((((J1995/60)/60)/24)+DATE(1970,1,1))</f>
        <v>42329.58839120371</v>
      </c>
    </row>
    <row r="1996" spans="1:20" ht="57.6" hidden="1"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E1996/D1996</f>
        <v>0</v>
      </c>
      <c r="P1996" s="8" t="e">
        <f>E1996/L1996</f>
        <v>#DIV/0!</v>
      </c>
      <c r="Q1996" t="s">
        <v>8338</v>
      </c>
      <c r="R1996" t="s">
        <v>8350</v>
      </c>
      <c r="S1996" s="12">
        <f>((((I1996/60)/60)/24)+DATE(1970,1,1))</f>
        <v>42711.047939814816</v>
      </c>
      <c r="T1996" s="12">
        <f>((((J1996/60)/60)/24)+DATE(1970,1,1))</f>
        <v>42651.006273148145</v>
      </c>
    </row>
    <row r="1997" spans="1:20" ht="43.2" hidden="1"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E1997/D1997</f>
        <v>7.8E-2</v>
      </c>
      <c r="P1997" s="8">
        <f>E1997/L1997</f>
        <v>26</v>
      </c>
      <c r="Q1997" t="s">
        <v>8338</v>
      </c>
      <c r="R1997" t="s">
        <v>8350</v>
      </c>
      <c r="S1997" s="12">
        <f>((((I1997/60)/60)/24)+DATE(1970,1,1))</f>
        <v>42201.902037037042</v>
      </c>
      <c r="T1997" s="12">
        <f>((((J1997/60)/60)/24)+DATE(1970,1,1))</f>
        <v>42181.902037037042</v>
      </c>
    </row>
    <row r="1998" spans="1:20" ht="57.6" hidden="1"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E1998/D1998</f>
        <v>0</v>
      </c>
      <c r="P1998" s="8" t="e">
        <f>E1998/L1998</f>
        <v>#DIV/0!</v>
      </c>
      <c r="Q1998" t="s">
        <v>8338</v>
      </c>
      <c r="R1998" t="s">
        <v>8350</v>
      </c>
      <c r="S1998" s="12">
        <f>((((I1998/60)/60)/24)+DATE(1970,1,1))</f>
        <v>41830.819571759261</v>
      </c>
      <c r="T1998" s="12">
        <f>((((J1998/60)/60)/24)+DATE(1970,1,1))</f>
        <v>41800.819571759261</v>
      </c>
    </row>
    <row r="1999" spans="1:20" ht="43.2" hidden="1"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E1999/D1999</f>
        <v>0</v>
      </c>
      <c r="P1999" s="8" t="e">
        <f>E1999/L1999</f>
        <v>#DIV/0!</v>
      </c>
      <c r="Q1999" t="s">
        <v>8338</v>
      </c>
      <c r="R1999" t="s">
        <v>8350</v>
      </c>
      <c r="S1999" s="12">
        <f>((((I1999/60)/60)/24)+DATE(1970,1,1))</f>
        <v>41877.930694444447</v>
      </c>
      <c r="T1999" s="12">
        <f>((((J1999/60)/60)/24)+DATE(1970,1,1))</f>
        <v>41847.930694444447</v>
      </c>
    </row>
    <row r="2000" spans="1:20" ht="43.2" hidden="1"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E2000/D2000</f>
        <v>0.26200000000000001</v>
      </c>
      <c r="P2000" s="8">
        <f>E2000/L2000</f>
        <v>218.33333333333334</v>
      </c>
      <c r="Q2000" t="s">
        <v>8338</v>
      </c>
      <c r="R2000" t="s">
        <v>8350</v>
      </c>
      <c r="S2000" s="12">
        <f>((((I2000/60)/60)/24)+DATE(1970,1,1))</f>
        <v>41852.118495370371</v>
      </c>
      <c r="T2000" s="12">
        <f>((((J2000/60)/60)/24)+DATE(1970,1,1))</f>
        <v>41807.118495370371</v>
      </c>
    </row>
    <row r="2001" spans="1:20" ht="43.2"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E2001/D2001</f>
        <v>7.6129032258064515E-3</v>
      </c>
      <c r="P2001" s="8">
        <f>E2001/L2001</f>
        <v>33.714285714285715</v>
      </c>
      <c r="Q2001" t="s">
        <v>8338</v>
      </c>
      <c r="R2001" t="s">
        <v>8350</v>
      </c>
      <c r="S2001" s="12">
        <f>((((I2001/60)/60)/24)+DATE(1970,1,1))</f>
        <v>41956.524398148147</v>
      </c>
      <c r="T2001" s="12">
        <f>((((J2001/60)/60)/24)+DATE(1970,1,1))</f>
        <v>41926.482731481483</v>
      </c>
    </row>
    <row r="2002" spans="1:20" ht="43.2" hidden="1"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E2002/D2002</f>
        <v>0.125</v>
      </c>
      <c r="P2002" s="8">
        <f>E2002/L2002</f>
        <v>25</v>
      </c>
      <c r="Q2002" t="s">
        <v>8338</v>
      </c>
      <c r="R2002" t="s">
        <v>8350</v>
      </c>
      <c r="S2002" s="12">
        <f>((((I2002/60)/60)/24)+DATE(1970,1,1))</f>
        <v>42375.951539351852</v>
      </c>
      <c r="T2002" s="12">
        <f>((((J2002/60)/60)/24)+DATE(1970,1,1))</f>
        <v>42345.951539351852</v>
      </c>
    </row>
    <row r="2003" spans="1:20" ht="43.2" hidden="1"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E2003/D2003</f>
        <v>3.8212909090909091</v>
      </c>
      <c r="P2003" s="8">
        <f>E2003/L2003</f>
        <v>128.38790470372632</v>
      </c>
      <c r="Q2003" t="s">
        <v>8319</v>
      </c>
      <c r="R2003" t="s">
        <v>8349</v>
      </c>
      <c r="S2003" s="12">
        <f>((((I2003/60)/60)/24)+DATE(1970,1,1))</f>
        <v>42167.833333333328</v>
      </c>
      <c r="T2003" s="12">
        <f>((((J2003/60)/60)/24)+DATE(1970,1,1))</f>
        <v>42136.209675925929</v>
      </c>
    </row>
    <row r="2004" spans="1:20" ht="43.2" hidden="1"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E2004/D2004</f>
        <v>2.1679422000000002</v>
      </c>
      <c r="P2004" s="8">
        <f>E2004/L2004</f>
        <v>78.834261818181815</v>
      </c>
      <c r="Q2004" t="s">
        <v>8319</v>
      </c>
      <c r="R2004" t="s">
        <v>8349</v>
      </c>
      <c r="S2004" s="12">
        <f>((((I2004/60)/60)/24)+DATE(1970,1,1))</f>
        <v>42758.71230324074</v>
      </c>
      <c r="T2004" s="12">
        <f>((((J2004/60)/60)/24)+DATE(1970,1,1))</f>
        <v>42728.71230324074</v>
      </c>
    </row>
    <row r="2005" spans="1:20" ht="57.6" hidden="1"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E2005/D2005</f>
        <v>3.12</v>
      </c>
      <c r="P2005" s="8">
        <f>E2005/L2005</f>
        <v>91.764705882352942</v>
      </c>
      <c r="Q2005" t="s">
        <v>8319</v>
      </c>
      <c r="R2005" t="s">
        <v>8349</v>
      </c>
      <c r="S2005" s="12">
        <f>((((I2005/60)/60)/24)+DATE(1970,1,1))</f>
        <v>40361.958333333336</v>
      </c>
      <c r="T2005" s="12">
        <f>((((J2005/60)/60)/24)+DATE(1970,1,1))</f>
        <v>40347.125601851854</v>
      </c>
    </row>
    <row r="2006" spans="1:20" ht="43.2" hidden="1"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E2006/D2006</f>
        <v>2.3442048</v>
      </c>
      <c r="P2006" s="8">
        <f>E2006/L2006</f>
        <v>331.10237288135596</v>
      </c>
      <c r="Q2006" t="s">
        <v>8319</v>
      </c>
      <c r="R2006" t="s">
        <v>8349</v>
      </c>
      <c r="S2006" s="12">
        <f>((((I2006/60)/60)/24)+DATE(1970,1,1))</f>
        <v>41830.604895833334</v>
      </c>
      <c r="T2006" s="12">
        <f>((((J2006/60)/60)/24)+DATE(1970,1,1))</f>
        <v>41800.604895833334</v>
      </c>
    </row>
    <row r="2007" spans="1:20" ht="43.2" hidden="1"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E2007/D2007</f>
        <v>1.236801</v>
      </c>
      <c r="P2007" s="8">
        <f>E2007/L2007</f>
        <v>194.26193717277485</v>
      </c>
      <c r="Q2007" t="s">
        <v>8319</v>
      </c>
      <c r="R2007" t="s">
        <v>8349</v>
      </c>
      <c r="S2007" s="12">
        <f>((((I2007/60)/60)/24)+DATE(1970,1,1))</f>
        <v>41563.165972222225</v>
      </c>
      <c r="T2007" s="12">
        <f>((((J2007/60)/60)/24)+DATE(1970,1,1))</f>
        <v>41535.812708333331</v>
      </c>
    </row>
    <row r="2008" spans="1:20" ht="57.6" hidden="1"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E2008/D2008</f>
        <v>2.4784000000000002</v>
      </c>
      <c r="P2008" s="8">
        <f>E2008/L2008</f>
        <v>408.97689768976898</v>
      </c>
      <c r="Q2008" t="s">
        <v>8319</v>
      </c>
      <c r="R2008" t="s">
        <v>8349</v>
      </c>
      <c r="S2008" s="12">
        <f>((((I2008/60)/60)/24)+DATE(1970,1,1))</f>
        <v>41976.542187500003</v>
      </c>
      <c r="T2008" s="12">
        <f>((((J2008/60)/60)/24)+DATE(1970,1,1))</f>
        <v>41941.500520833331</v>
      </c>
    </row>
    <row r="2009" spans="1:20" ht="57.6" hidden="1"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E2009/D2009</f>
        <v>1.157092</v>
      </c>
      <c r="P2009" s="8">
        <f>E2009/L2009</f>
        <v>84.459270072992695</v>
      </c>
      <c r="Q2009" t="s">
        <v>8319</v>
      </c>
      <c r="R2009" t="s">
        <v>8349</v>
      </c>
      <c r="S2009" s="12">
        <f>((((I2009/60)/60)/24)+DATE(1970,1,1))</f>
        <v>40414.166666666664</v>
      </c>
      <c r="T2009" s="12">
        <f>((((J2009/60)/60)/24)+DATE(1970,1,1))</f>
        <v>40347.837800925925</v>
      </c>
    </row>
    <row r="2010" spans="1:20" ht="43.2" hidden="1"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E2010/D2010</f>
        <v>1.1707484768810599</v>
      </c>
      <c r="P2010" s="8">
        <f>E2010/L2010</f>
        <v>44.853658536585364</v>
      </c>
      <c r="Q2010" t="s">
        <v>8319</v>
      </c>
      <c r="R2010" t="s">
        <v>8349</v>
      </c>
      <c r="S2010" s="12">
        <f>((((I2010/60)/60)/24)+DATE(1970,1,1))</f>
        <v>40805.604421296295</v>
      </c>
      <c r="T2010" s="12">
        <f>((((J2010/60)/60)/24)+DATE(1970,1,1))</f>
        <v>40761.604421296295</v>
      </c>
    </row>
    <row r="2011" spans="1:20" ht="43.2" hidden="1"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E2011/D2011</f>
        <v>3.05158</v>
      </c>
      <c r="P2011" s="8">
        <f>E2011/L2011</f>
        <v>383.3643216080402</v>
      </c>
      <c r="Q2011" t="s">
        <v>8319</v>
      </c>
      <c r="R2011" t="s">
        <v>8349</v>
      </c>
      <c r="S2011" s="12">
        <f>((((I2011/60)/60)/24)+DATE(1970,1,1))</f>
        <v>42697.365081018521</v>
      </c>
      <c r="T2011" s="12">
        <f>((((J2011/60)/60)/24)+DATE(1970,1,1))</f>
        <v>42661.323414351849</v>
      </c>
    </row>
    <row r="2012" spans="1:20" ht="28.8" hidden="1"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E2012/D2012</f>
        <v>3.2005299999999997</v>
      </c>
      <c r="P2012" s="8">
        <f>E2012/L2012</f>
        <v>55.276856649395505</v>
      </c>
      <c r="Q2012" t="s">
        <v>8319</v>
      </c>
      <c r="R2012" t="s">
        <v>8349</v>
      </c>
      <c r="S2012" s="12">
        <f>((((I2012/60)/60)/24)+DATE(1970,1,1))</f>
        <v>42600.996423611112</v>
      </c>
      <c r="T2012" s="12">
        <f>((((J2012/60)/60)/24)+DATE(1970,1,1))</f>
        <v>42570.996423611112</v>
      </c>
    </row>
    <row r="2013" spans="1:20" ht="43.2" hidden="1"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E2013/D2013</f>
        <v>8.1956399999999991</v>
      </c>
      <c r="P2013" s="8">
        <f>E2013/L2013</f>
        <v>422.02059732234807</v>
      </c>
      <c r="Q2013" t="s">
        <v>8319</v>
      </c>
      <c r="R2013" t="s">
        <v>8349</v>
      </c>
      <c r="S2013" s="12">
        <f>((((I2013/60)/60)/24)+DATE(1970,1,1))</f>
        <v>42380.958333333328</v>
      </c>
      <c r="T2013" s="12">
        <f>((((J2013/60)/60)/24)+DATE(1970,1,1))</f>
        <v>42347.358483796299</v>
      </c>
    </row>
    <row r="2014" spans="1:20" ht="43.2" hidden="1"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E2014/D2014</f>
        <v>2.3490000000000002</v>
      </c>
      <c r="P2014" s="8">
        <f>E2014/L2014</f>
        <v>64.180327868852459</v>
      </c>
      <c r="Q2014" t="s">
        <v>8319</v>
      </c>
      <c r="R2014" t="s">
        <v>8349</v>
      </c>
      <c r="S2014" s="12">
        <f>((((I2014/60)/60)/24)+DATE(1970,1,1))</f>
        <v>42040.822233796294</v>
      </c>
      <c r="T2014" s="12">
        <f>((((J2014/60)/60)/24)+DATE(1970,1,1))</f>
        <v>42010.822233796294</v>
      </c>
    </row>
    <row r="2015" spans="1:20" ht="43.2" hidden="1"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E2015/D2015</f>
        <v>4.9491375</v>
      </c>
      <c r="P2015" s="8">
        <f>E2015/L2015</f>
        <v>173.57781674704077</v>
      </c>
      <c r="Q2015" t="s">
        <v>8319</v>
      </c>
      <c r="R2015" t="s">
        <v>8349</v>
      </c>
      <c r="S2015" s="12">
        <f>((((I2015/60)/60)/24)+DATE(1970,1,1))</f>
        <v>42559.960810185185</v>
      </c>
      <c r="T2015" s="12">
        <f>((((J2015/60)/60)/24)+DATE(1970,1,1))</f>
        <v>42499.960810185185</v>
      </c>
    </row>
    <row r="2016" spans="1:20" ht="43.2" hidden="1"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E2016/D2016</f>
        <v>78.137822333333332</v>
      </c>
      <c r="P2016" s="8">
        <f>E2016/L2016</f>
        <v>88.601680840609291</v>
      </c>
      <c r="Q2016" t="s">
        <v>8319</v>
      </c>
      <c r="R2016" t="s">
        <v>8349</v>
      </c>
      <c r="S2016" s="12">
        <f>((((I2016/60)/60)/24)+DATE(1970,1,1))</f>
        <v>41358.172905092593</v>
      </c>
      <c r="T2016" s="12">
        <f>((((J2016/60)/60)/24)+DATE(1970,1,1))</f>
        <v>41324.214571759258</v>
      </c>
    </row>
    <row r="2017" spans="1:20" ht="43.2" hidden="1"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E2017/D2017</f>
        <v>1.1300013888888889</v>
      </c>
      <c r="P2017" s="8">
        <f>E2017/L2017</f>
        <v>50.222283950617282</v>
      </c>
      <c r="Q2017" t="s">
        <v>8319</v>
      </c>
      <c r="R2017" t="s">
        <v>8349</v>
      </c>
      <c r="S2017" s="12">
        <f>((((I2017/60)/60)/24)+DATE(1970,1,1))</f>
        <v>40795.876886574071</v>
      </c>
      <c r="T2017" s="12">
        <f>((((J2017/60)/60)/24)+DATE(1970,1,1))</f>
        <v>40765.876886574071</v>
      </c>
    </row>
    <row r="2018" spans="1:20" ht="28.8" hidden="1"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E2018/D2018</f>
        <v>9.2154220000000002</v>
      </c>
      <c r="P2018" s="8">
        <f>E2018/L2018</f>
        <v>192.38876826722338</v>
      </c>
      <c r="Q2018" t="s">
        <v>8319</v>
      </c>
      <c r="R2018" t="s">
        <v>8349</v>
      </c>
      <c r="S2018" s="12">
        <f>((((I2018/60)/60)/24)+DATE(1970,1,1))</f>
        <v>41342.88077546296</v>
      </c>
      <c r="T2018" s="12">
        <f>((((J2018/60)/60)/24)+DATE(1970,1,1))</f>
        <v>41312.88077546296</v>
      </c>
    </row>
    <row r="2019" spans="1:20" ht="43.2" hidden="1"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E2019/D2019</f>
        <v>1.2510239999999999</v>
      </c>
      <c r="P2019" s="8">
        <f>E2019/L2019</f>
        <v>73.416901408450698</v>
      </c>
      <c r="Q2019" t="s">
        <v>8319</v>
      </c>
      <c r="R2019" t="s">
        <v>8349</v>
      </c>
      <c r="S2019" s="12">
        <f>((((I2019/60)/60)/24)+DATE(1970,1,1))</f>
        <v>40992.166666666664</v>
      </c>
      <c r="T2019" s="12">
        <f>((((J2019/60)/60)/24)+DATE(1970,1,1))</f>
        <v>40961.057349537034</v>
      </c>
    </row>
    <row r="2020" spans="1:20" ht="43.2" hidden="1"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E2020/D2020</f>
        <v>1.0224343076923077</v>
      </c>
      <c r="P2020" s="8">
        <f>E2020/L2020</f>
        <v>147.68495555555555</v>
      </c>
      <c r="Q2020" t="s">
        <v>8319</v>
      </c>
      <c r="R2020" t="s">
        <v>8349</v>
      </c>
      <c r="S2020" s="12">
        <f>((((I2020/60)/60)/24)+DATE(1970,1,1))</f>
        <v>42229.365844907406</v>
      </c>
      <c r="T2020" s="12">
        <f>((((J2020/60)/60)/24)+DATE(1970,1,1))</f>
        <v>42199.365844907406</v>
      </c>
    </row>
    <row r="2021" spans="1:20" ht="57.6" hidden="1"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E2021/D2021</f>
        <v>4.8490975000000001</v>
      </c>
      <c r="P2021" s="8">
        <f>E2021/L2021</f>
        <v>108.96848314606741</v>
      </c>
      <c r="Q2021" t="s">
        <v>8319</v>
      </c>
      <c r="R2021" t="s">
        <v>8349</v>
      </c>
      <c r="S2021" s="12">
        <f>((((I2021/60)/60)/24)+DATE(1970,1,1))</f>
        <v>42635.70857638889</v>
      </c>
      <c r="T2021" s="12">
        <f>((((J2021/60)/60)/24)+DATE(1970,1,1))</f>
        <v>42605.70857638889</v>
      </c>
    </row>
    <row r="2022" spans="1:20" ht="43.2" hidden="1"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E2022/D2022</f>
        <v>1.9233333333333333</v>
      </c>
      <c r="P2022" s="8">
        <f>E2022/L2022</f>
        <v>23.647540983606557</v>
      </c>
      <c r="Q2022" t="s">
        <v>8319</v>
      </c>
      <c r="R2022" t="s">
        <v>8349</v>
      </c>
      <c r="S2022" s="12">
        <f>((((I2022/60)/60)/24)+DATE(1970,1,1))</f>
        <v>41773.961111111108</v>
      </c>
      <c r="T2022" s="12">
        <f>((((J2022/60)/60)/24)+DATE(1970,1,1))</f>
        <v>41737.097499999996</v>
      </c>
    </row>
    <row r="2023" spans="1:20" ht="43.2" hidden="1"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E2023/D2023</f>
        <v>2.8109999999999999</v>
      </c>
      <c r="P2023" s="8">
        <f>E2023/L2023</f>
        <v>147.94736842105263</v>
      </c>
      <c r="Q2023" t="s">
        <v>8319</v>
      </c>
      <c r="R2023" t="s">
        <v>8349</v>
      </c>
      <c r="S2023" s="12">
        <f>((((I2023/60)/60)/24)+DATE(1970,1,1))</f>
        <v>41906.070567129631</v>
      </c>
      <c r="T2023" s="12">
        <f>((((J2023/60)/60)/24)+DATE(1970,1,1))</f>
        <v>41861.070567129631</v>
      </c>
    </row>
    <row r="2024" spans="1:20" ht="43.2" hidden="1"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E2024/D2024</f>
        <v>1.2513700000000001</v>
      </c>
      <c r="P2024" s="8">
        <f>E2024/L2024</f>
        <v>385.03692307692307</v>
      </c>
      <c r="Q2024" t="s">
        <v>8319</v>
      </c>
      <c r="R2024" t="s">
        <v>8349</v>
      </c>
      <c r="S2024" s="12">
        <f>((((I2024/60)/60)/24)+DATE(1970,1,1))</f>
        <v>42532.569120370375</v>
      </c>
      <c r="T2024" s="12">
        <f>((((J2024/60)/60)/24)+DATE(1970,1,1))</f>
        <v>42502.569120370375</v>
      </c>
    </row>
    <row r="2025" spans="1:20" ht="57.6" hidden="1"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E2025/D2025</f>
        <v>1.61459</v>
      </c>
      <c r="P2025" s="8">
        <f>E2025/L2025</f>
        <v>457.39093484419266</v>
      </c>
      <c r="Q2025" t="s">
        <v>8319</v>
      </c>
      <c r="R2025" t="s">
        <v>8349</v>
      </c>
      <c r="S2025" s="12">
        <f>((((I2025/60)/60)/24)+DATE(1970,1,1))</f>
        <v>42166.420752314814</v>
      </c>
      <c r="T2025" s="12">
        <f>((((J2025/60)/60)/24)+DATE(1970,1,1))</f>
        <v>42136.420752314814</v>
      </c>
    </row>
    <row r="2026" spans="1:20" ht="43.2" hidden="1"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E2026/D2026</f>
        <v>5.8535000000000004</v>
      </c>
      <c r="P2026" s="8">
        <f>E2026/L2026</f>
        <v>222.99047619047619</v>
      </c>
      <c r="Q2026" t="s">
        <v>8319</v>
      </c>
      <c r="R2026" t="s">
        <v>8349</v>
      </c>
      <c r="S2026" s="12">
        <f>((((I2026/60)/60)/24)+DATE(1970,1,1))</f>
        <v>41134.125</v>
      </c>
      <c r="T2026" s="12">
        <f>((((J2026/60)/60)/24)+DATE(1970,1,1))</f>
        <v>41099.966944444444</v>
      </c>
    </row>
    <row r="2027" spans="1:20" ht="43.2" hidden="1"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E2027/D2027</f>
        <v>2.0114999999999998</v>
      </c>
      <c r="P2027" s="8">
        <f>E2027/L2027</f>
        <v>220.74074074074073</v>
      </c>
      <c r="Q2027" t="s">
        <v>8319</v>
      </c>
      <c r="R2027" t="s">
        <v>8349</v>
      </c>
      <c r="S2027" s="12">
        <f>((((I2027/60)/60)/24)+DATE(1970,1,1))</f>
        <v>42166.184560185182</v>
      </c>
      <c r="T2027" s="12">
        <f>((((J2027/60)/60)/24)+DATE(1970,1,1))</f>
        <v>42136.184560185182</v>
      </c>
    </row>
    <row r="2028" spans="1:20" ht="28.8" hidden="1"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E2028/D2028</f>
        <v>1.3348307999999998</v>
      </c>
      <c r="P2028" s="8">
        <f>E2028/L2028</f>
        <v>73.503898678414089</v>
      </c>
      <c r="Q2028" t="s">
        <v>8319</v>
      </c>
      <c r="R2028" t="s">
        <v>8349</v>
      </c>
      <c r="S2028" s="12">
        <f>((((I2028/60)/60)/24)+DATE(1970,1,1))</f>
        <v>41750.165972222225</v>
      </c>
      <c r="T2028" s="12">
        <f>((((J2028/60)/60)/24)+DATE(1970,1,1))</f>
        <v>41704.735937500001</v>
      </c>
    </row>
    <row r="2029" spans="1:20" ht="43.2" hidden="1"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E2029/D2029</f>
        <v>1.2024900000000001</v>
      </c>
      <c r="P2029" s="8">
        <f>E2029/L2029</f>
        <v>223.09647495361781</v>
      </c>
      <c r="Q2029" t="s">
        <v>8319</v>
      </c>
      <c r="R2029" t="s">
        <v>8349</v>
      </c>
      <c r="S2029" s="12">
        <f>((((I2029/60)/60)/24)+DATE(1970,1,1))</f>
        <v>42093.772210648152</v>
      </c>
      <c r="T2029" s="12">
        <f>((((J2029/60)/60)/24)+DATE(1970,1,1))</f>
        <v>42048.813877314817</v>
      </c>
    </row>
    <row r="2030" spans="1:20" ht="28.8" hidden="1"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E2030/D2030</f>
        <v>1.2616666666666667</v>
      </c>
      <c r="P2030" s="8">
        <f>E2030/L2030</f>
        <v>47.911392405063289</v>
      </c>
      <c r="Q2030" t="s">
        <v>8319</v>
      </c>
      <c r="R2030" t="s">
        <v>8349</v>
      </c>
      <c r="S2030" s="12">
        <f>((((I2030/60)/60)/24)+DATE(1970,1,1))</f>
        <v>40252.913194444445</v>
      </c>
      <c r="T2030" s="12">
        <f>((((J2030/60)/60)/24)+DATE(1970,1,1))</f>
        <v>40215.919050925928</v>
      </c>
    </row>
    <row r="2031" spans="1:20" ht="43.2" hidden="1"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E2031/D2031</f>
        <v>3.6120000000000001</v>
      </c>
      <c r="P2031" s="8">
        <f>E2031/L2031</f>
        <v>96.063829787234042</v>
      </c>
      <c r="Q2031" t="s">
        <v>8319</v>
      </c>
      <c r="R2031" t="s">
        <v>8349</v>
      </c>
      <c r="S2031" s="12">
        <f>((((I2031/60)/60)/24)+DATE(1970,1,1))</f>
        <v>41878.021770833337</v>
      </c>
      <c r="T2031" s="12">
        <f>((((J2031/60)/60)/24)+DATE(1970,1,1))</f>
        <v>41848.021770833337</v>
      </c>
    </row>
    <row r="2032" spans="1:20" ht="43.2"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E2032/D2032</f>
        <v>2.26239013671875</v>
      </c>
      <c r="P2032" s="8">
        <f>E2032/L2032</f>
        <v>118.6144</v>
      </c>
      <c r="Q2032" t="s">
        <v>8319</v>
      </c>
      <c r="R2032" t="s">
        <v>8349</v>
      </c>
      <c r="S2032" s="12">
        <f>((((I2032/60)/60)/24)+DATE(1970,1,1))</f>
        <v>41242.996481481481</v>
      </c>
      <c r="T2032" s="12">
        <f>((((J2032/60)/60)/24)+DATE(1970,1,1))</f>
        <v>41212.996481481481</v>
      </c>
    </row>
    <row r="2033" spans="1:20" ht="43.2" hidden="1"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E2033/D2033</f>
        <v>1.2035</v>
      </c>
      <c r="P2033" s="8">
        <f>E2033/L2033</f>
        <v>118.45472440944881</v>
      </c>
      <c r="Q2033" t="s">
        <v>8319</v>
      </c>
      <c r="R2033" t="s">
        <v>8349</v>
      </c>
      <c r="S2033" s="12">
        <f>((((I2033/60)/60)/24)+DATE(1970,1,1))</f>
        <v>42013.041666666672</v>
      </c>
      <c r="T2033" s="12">
        <f>((((J2033/60)/60)/24)+DATE(1970,1,1))</f>
        <v>41975.329317129625</v>
      </c>
    </row>
    <row r="2034" spans="1:20" ht="43.2" hidden="1"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E2034/D2034</f>
        <v>3.0418799999999999</v>
      </c>
      <c r="P2034" s="8">
        <f>E2034/L2034</f>
        <v>143.21468926553672</v>
      </c>
      <c r="Q2034" t="s">
        <v>8319</v>
      </c>
      <c r="R2034" t="s">
        <v>8349</v>
      </c>
      <c r="S2034" s="12">
        <f>((((I2034/60)/60)/24)+DATE(1970,1,1))</f>
        <v>42719.208333333328</v>
      </c>
      <c r="T2034" s="12">
        <f>((((J2034/60)/60)/24)+DATE(1970,1,1))</f>
        <v>42689.565671296295</v>
      </c>
    </row>
    <row r="2035" spans="1:20" ht="43.2" hidden="1"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E2035/D2035</f>
        <v>1.7867599999999999</v>
      </c>
      <c r="P2035" s="8">
        <f>E2035/L2035</f>
        <v>282.71518987341773</v>
      </c>
      <c r="Q2035" t="s">
        <v>8319</v>
      </c>
      <c r="R2035" t="s">
        <v>8349</v>
      </c>
      <c r="S2035" s="12">
        <f>((((I2035/60)/60)/24)+DATE(1970,1,1))</f>
        <v>41755.082384259258</v>
      </c>
      <c r="T2035" s="12">
        <f>((((J2035/60)/60)/24)+DATE(1970,1,1))</f>
        <v>41725.082384259258</v>
      </c>
    </row>
    <row r="2036" spans="1:20" ht="57.6" hidden="1"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E2036/D2036</f>
        <v>3.868199871794872</v>
      </c>
      <c r="P2036" s="8">
        <f>E2036/L2036</f>
        <v>593.93620078740162</v>
      </c>
      <c r="Q2036" t="s">
        <v>8319</v>
      </c>
      <c r="R2036" t="s">
        <v>8349</v>
      </c>
      <c r="S2036" s="12">
        <f>((((I2036/60)/60)/24)+DATE(1970,1,1))</f>
        <v>42131.290277777778</v>
      </c>
      <c r="T2036" s="12">
        <f>((((J2036/60)/60)/24)+DATE(1970,1,1))</f>
        <v>42076.130011574074</v>
      </c>
    </row>
    <row r="2037" spans="1:20" ht="43.2" hidden="1"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E2037/D2037</f>
        <v>2.1103642500000004</v>
      </c>
      <c r="P2037" s="8">
        <f>E2037/L2037</f>
        <v>262.15704968944101</v>
      </c>
      <c r="Q2037" t="s">
        <v>8319</v>
      </c>
      <c r="R2037" t="s">
        <v>8349</v>
      </c>
      <c r="S2037" s="12">
        <f>((((I2037/60)/60)/24)+DATE(1970,1,1))</f>
        <v>42357.041666666672</v>
      </c>
      <c r="T2037" s="12">
        <f>((((J2037/60)/60)/24)+DATE(1970,1,1))</f>
        <v>42311.625081018516</v>
      </c>
    </row>
    <row r="2038" spans="1:20" ht="43.2" hidden="1"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E2038/D2038</f>
        <v>1.3166833333333334</v>
      </c>
      <c r="P2038" s="8">
        <f>E2038/L2038</f>
        <v>46.580778301886795</v>
      </c>
      <c r="Q2038" t="s">
        <v>8319</v>
      </c>
      <c r="R2038" t="s">
        <v>8349</v>
      </c>
      <c r="S2038" s="12">
        <f>((((I2038/60)/60)/24)+DATE(1970,1,1))</f>
        <v>41768.864803240744</v>
      </c>
      <c r="T2038" s="12">
        <f>((((J2038/60)/60)/24)+DATE(1970,1,1))</f>
        <v>41738.864803240744</v>
      </c>
    </row>
    <row r="2039" spans="1:20" ht="43.2" hidden="1"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E2039/D2039</f>
        <v>3.0047639999999998</v>
      </c>
      <c r="P2039" s="8">
        <f>E2039/L2039</f>
        <v>70.041118881118877</v>
      </c>
      <c r="Q2039" t="s">
        <v>8319</v>
      </c>
      <c r="R2039" t="s">
        <v>8349</v>
      </c>
      <c r="S2039" s="12">
        <f>((((I2039/60)/60)/24)+DATE(1970,1,1))</f>
        <v>41638.251770833333</v>
      </c>
      <c r="T2039" s="12">
        <f>((((J2039/60)/60)/24)+DATE(1970,1,1))</f>
        <v>41578.210104166668</v>
      </c>
    </row>
    <row r="2040" spans="1:20" ht="43.2"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E2040/D2040</f>
        <v>4.2051249999999998</v>
      </c>
      <c r="P2040" s="8">
        <f>E2040/L2040</f>
        <v>164.90686274509804</v>
      </c>
      <c r="Q2040" t="s">
        <v>8319</v>
      </c>
      <c r="R2040" t="s">
        <v>8349</v>
      </c>
      <c r="S2040" s="12">
        <f>((((I2040/60)/60)/24)+DATE(1970,1,1))</f>
        <v>41456.75</v>
      </c>
      <c r="T2040" s="12">
        <f>((((J2040/60)/60)/24)+DATE(1970,1,1))</f>
        <v>41424.27107638889</v>
      </c>
    </row>
    <row r="2041" spans="1:20" ht="28.8" hidden="1"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E2041/D2041</f>
        <v>1.362168</v>
      </c>
      <c r="P2041" s="8">
        <f>E2041/L2041</f>
        <v>449.26385224274406</v>
      </c>
      <c r="Q2041" t="s">
        <v>8319</v>
      </c>
      <c r="R2041" t="s">
        <v>8349</v>
      </c>
      <c r="S2041" s="12">
        <f>((((I2041/60)/60)/24)+DATE(1970,1,1))</f>
        <v>42705.207638888889</v>
      </c>
      <c r="T2041" s="12">
        <f>((((J2041/60)/60)/24)+DATE(1970,1,1))</f>
        <v>42675.438946759255</v>
      </c>
    </row>
    <row r="2042" spans="1:20" ht="28.8" hidden="1"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E2042/D2042</f>
        <v>2.4817133333333334</v>
      </c>
      <c r="P2042" s="8">
        <f>E2042/L2042</f>
        <v>27.472841328413285</v>
      </c>
      <c r="Q2042" t="s">
        <v>8319</v>
      </c>
      <c r="R2042" t="s">
        <v>8349</v>
      </c>
      <c r="S2042" s="12">
        <f>((((I2042/60)/60)/24)+DATE(1970,1,1))</f>
        <v>41593.968784722223</v>
      </c>
      <c r="T2042" s="12">
        <f>((((J2042/60)/60)/24)+DATE(1970,1,1))</f>
        <v>41578.927118055559</v>
      </c>
    </row>
    <row r="2043" spans="1:20" ht="43.2" hidden="1"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E2043/D2043</f>
        <v>1.8186315789473684</v>
      </c>
      <c r="P2043" s="8">
        <f>E2043/L2043</f>
        <v>143.97499999999999</v>
      </c>
      <c r="Q2043" t="s">
        <v>8319</v>
      </c>
      <c r="R2043" t="s">
        <v>8349</v>
      </c>
      <c r="S2043" s="12">
        <f>((((I2043/60)/60)/24)+DATE(1970,1,1))</f>
        <v>42684.567442129628</v>
      </c>
      <c r="T2043" s="12">
        <f>((((J2043/60)/60)/24)+DATE(1970,1,1))</f>
        <v>42654.525775462964</v>
      </c>
    </row>
    <row r="2044" spans="1:20" ht="43.2" hidden="1"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E2044/D2044</f>
        <v>1.2353000000000001</v>
      </c>
      <c r="P2044" s="8">
        <f>E2044/L2044</f>
        <v>88.23571428571428</v>
      </c>
      <c r="Q2044" t="s">
        <v>8319</v>
      </c>
      <c r="R2044" t="s">
        <v>8349</v>
      </c>
      <c r="S2044" s="12">
        <f>((((I2044/60)/60)/24)+DATE(1970,1,1))</f>
        <v>42391.708032407405</v>
      </c>
      <c r="T2044" s="12">
        <f>((((J2044/60)/60)/24)+DATE(1970,1,1))</f>
        <v>42331.708032407405</v>
      </c>
    </row>
    <row r="2045" spans="1:20" ht="43.2" hidden="1"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E2045/D2045</f>
        <v>5.0620938628158845</v>
      </c>
      <c r="P2045" s="8">
        <f>E2045/L2045</f>
        <v>36.326424870466319</v>
      </c>
      <c r="Q2045" t="s">
        <v>8319</v>
      </c>
      <c r="R2045" t="s">
        <v>8349</v>
      </c>
      <c r="S2045" s="12">
        <f>((((I2045/60)/60)/24)+DATE(1970,1,1))</f>
        <v>42715.207638888889</v>
      </c>
      <c r="T2045" s="12">
        <f>((((J2045/60)/60)/24)+DATE(1970,1,1))</f>
        <v>42661.176817129628</v>
      </c>
    </row>
    <row r="2046" spans="1:20" ht="43.2" hidden="1"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E2046/D2046</f>
        <v>1.0821333333333334</v>
      </c>
      <c r="P2046" s="8">
        <f>E2046/L2046</f>
        <v>90.177777777777777</v>
      </c>
      <c r="Q2046" t="s">
        <v>8319</v>
      </c>
      <c r="R2046" t="s">
        <v>8349</v>
      </c>
      <c r="S2046" s="12">
        <f>((((I2046/60)/60)/24)+DATE(1970,1,1))</f>
        <v>42168.684189814812</v>
      </c>
      <c r="T2046" s="12">
        <f>((((J2046/60)/60)/24)+DATE(1970,1,1))</f>
        <v>42138.684189814812</v>
      </c>
    </row>
    <row r="2047" spans="1:20" ht="43.2" hidden="1"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E2047/D2047</f>
        <v>8.1918387755102042</v>
      </c>
      <c r="P2047" s="8">
        <f>E2047/L2047</f>
        <v>152.62361216730039</v>
      </c>
      <c r="Q2047" t="s">
        <v>8319</v>
      </c>
      <c r="R2047" t="s">
        <v>8349</v>
      </c>
      <c r="S2047" s="12">
        <f>((((I2047/60)/60)/24)+DATE(1970,1,1))</f>
        <v>41099.088506944441</v>
      </c>
      <c r="T2047" s="12">
        <f>((((J2047/60)/60)/24)+DATE(1970,1,1))</f>
        <v>41069.088506944441</v>
      </c>
    </row>
    <row r="2048" spans="1:20" ht="43.2" hidden="1"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E2048/D2048</f>
        <v>1.2110000000000001</v>
      </c>
      <c r="P2048" s="8">
        <f>E2048/L2048</f>
        <v>55.806451612903224</v>
      </c>
      <c r="Q2048" t="s">
        <v>8319</v>
      </c>
      <c r="R2048" t="s">
        <v>8349</v>
      </c>
      <c r="S2048" s="12">
        <f>((((I2048/60)/60)/24)+DATE(1970,1,1))</f>
        <v>41417.171805555554</v>
      </c>
      <c r="T2048" s="12">
        <f>((((J2048/60)/60)/24)+DATE(1970,1,1))</f>
        <v>41387.171805555554</v>
      </c>
    </row>
    <row r="2049" spans="1:20" ht="43.2" hidden="1"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E2049/D2049</f>
        <v>1.0299897959183673</v>
      </c>
      <c r="P2049" s="8">
        <f>E2049/L2049</f>
        <v>227.85327313769753</v>
      </c>
      <c r="Q2049" t="s">
        <v>8319</v>
      </c>
      <c r="R2049" t="s">
        <v>8349</v>
      </c>
      <c r="S2049" s="12">
        <f>((((I2049/60)/60)/24)+DATE(1970,1,1))</f>
        <v>42111</v>
      </c>
      <c r="T2049" s="12">
        <f>((((J2049/60)/60)/24)+DATE(1970,1,1))</f>
        <v>42081.903587962966</v>
      </c>
    </row>
    <row r="2050" spans="1:20" ht="43.2" hidden="1"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E2050/D2050</f>
        <v>1.4833229411764706</v>
      </c>
      <c r="P2050" s="8">
        <f>E2050/L2050</f>
        <v>91.82989803350327</v>
      </c>
      <c r="Q2050" t="s">
        <v>8319</v>
      </c>
      <c r="R2050" t="s">
        <v>8349</v>
      </c>
      <c r="S2050" s="12">
        <f>((((I2050/60)/60)/24)+DATE(1970,1,1))</f>
        <v>41417.651516203703</v>
      </c>
      <c r="T2050" s="12">
        <f>((((J2050/60)/60)/24)+DATE(1970,1,1))</f>
        <v>41387.651516203703</v>
      </c>
    </row>
    <row r="2051" spans="1:20"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E2051/D2051</f>
        <v>1.2019070000000001</v>
      </c>
      <c r="P2051" s="8">
        <f>E2051/L2051</f>
        <v>80.991037735849048</v>
      </c>
      <c r="Q2051" t="s">
        <v>8319</v>
      </c>
      <c r="R2051" t="s">
        <v>8349</v>
      </c>
      <c r="S2051" s="12">
        <f>((((I2051/60)/60)/24)+DATE(1970,1,1))</f>
        <v>41610.957638888889</v>
      </c>
      <c r="T2051" s="12">
        <f>((((J2051/60)/60)/24)+DATE(1970,1,1))</f>
        <v>41575.527349537035</v>
      </c>
    </row>
    <row r="2052" spans="1:20" ht="43.2" hidden="1"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E2052/D2052</f>
        <v>4.7327000000000004</v>
      </c>
      <c r="P2052" s="8">
        <f>E2052/L2052</f>
        <v>278.39411764705881</v>
      </c>
      <c r="Q2052" t="s">
        <v>8319</v>
      </c>
      <c r="R2052" t="s">
        <v>8349</v>
      </c>
      <c r="S2052" s="12">
        <f>((((I2052/60)/60)/24)+DATE(1970,1,1))</f>
        <v>42155.071504629625</v>
      </c>
      <c r="T2052" s="12">
        <f>((((J2052/60)/60)/24)+DATE(1970,1,1))</f>
        <v>42115.071504629625</v>
      </c>
    </row>
    <row r="2053" spans="1:20" ht="43.2" hidden="1"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E2053/D2053</f>
        <v>1.303625</v>
      </c>
      <c r="P2053" s="8">
        <f>E2053/L2053</f>
        <v>43.095041322314053</v>
      </c>
      <c r="Q2053" t="s">
        <v>8319</v>
      </c>
      <c r="R2053" t="s">
        <v>8349</v>
      </c>
      <c r="S2053" s="12">
        <f>((((I2053/60)/60)/24)+DATE(1970,1,1))</f>
        <v>41634.022418981483</v>
      </c>
      <c r="T2053" s="12">
        <f>((((J2053/60)/60)/24)+DATE(1970,1,1))</f>
        <v>41604.022418981483</v>
      </c>
    </row>
    <row r="2054" spans="1:20" ht="43.2" hidden="1"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E2054/D2054</f>
        <v>3.5304799999999998</v>
      </c>
      <c r="P2054" s="8">
        <f>E2054/L2054</f>
        <v>326.29205175600737</v>
      </c>
      <c r="Q2054" t="s">
        <v>8319</v>
      </c>
      <c r="R2054" t="s">
        <v>8349</v>
      </c>
      <c r="S2054" s="12">
        <f>((((I2054/60)/60)/24)+DATE(1970,1,1))</f>
        <v>42420.08394675926</v>
      </c>
      <c r="T2054" s="12">
        <f>((((J2054/60)/60)/24)+DATE(1970,1,1))</f>
        <v>42375.08394675926</v>
      </c>
    </row>
    <row r="2055" spans="1:20" ht="43.2" hidden="1"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E2055/D2055</f>
        <v>1.0102</v>
      </c>
      <c r="P2055" s="8">
        <f>E2055/L2055</f>
        <v>41.743801652892564</v>
      </c>
      <c r="Q2055" t="s">
        <v>8319</v>
      </c>
      <c r="R2055" t="s">
        <v>8349</v>
      </c>
      <c r="S2055" s="12">
        <f>((((I2055/60)/60)/24)+DATE(1970,1,1))</f>
        <v>42333.659155092595</v>
      </c>
      <c r="T2055" s="12">
        <f>((((J2055/60)/60)/24)+DATE(1970,1,1))</f>
        <v>42303.617488425924</v>
      </c>
    </row>
    <row r="2056" spans="1:20" ht="43.2"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E2056/D2056</f>
        <v>1.1359142857142857</v>
      </c>
      <c r="P2056" s="8">
        <f>E2056/L2056</f>
        <v>64.020933977455712</v>
      </c>
      <c r="Q2056" t="s">
        <v>8319</v>
      </c>
      <c r="R2056" t="s">
        <v>8349</v>
      </c>
      <c r="S2056" s="12">
        <f>((((I2056/60)/60)/24)+DATE(1970,1,1))</f>
        <v>41761.520949074074</v>
      </c>
      <c r="T2056" s="12">
        <f>((((J2056/60)/60)/24)+DATE(1970,1,1))</f>
        <v>41731.520949074074</v>
      </c>
    </row>
    <row r="2057" spans="1:20" ht="43.2" hidden="1"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E2057/D2057</f>
        <v>1.6741666666666666</v>
      </c>
      <c r="P2057" s="8">
        <f>E2057/L2057</f>
        <v>99.455445544554451</v>
      </c>
      <c r="Q2057" t="s">
        <v>8319</v>
      </c>
      <c r="R2057" t="s">
        <v>8349</v>
      </c>
      <c r="S2057" s="12">
        <f>((((I2057/60)/60)/24)+DATE(1970,1,1))</f>
        <v>41976.166666666672</v>
      </c>
      <c r="T2057" s="12">
        <f>((((J2057/60)/60)/24)+DATE(1970,1,1))</f>
        <v>41946.674108796295</v>
      </c>
    </row>
    <row r="2058" spans="1:20" ht="43.2" hidden="1"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E2058/D2058</f>
        <v>1.5345200000000001</v>
      </c>
      <c r="P2058" s="8">
        <f>E2058/L2058</f>
        <v>138.49458483754512</v>
      </c>
      <c r="Q2058" t="s">
        <v>8319</v>
      </c>
      <c r="R2058" t="s">
        <v>8349</v>
      </c>
      <c r="S2058" s="12">
        <f>((((I2058/60)/60)/24)+DATE(1970,1,1))</f>
        <v>41381.76090277778</v>
      </c>
      <c r="T2058" s="12">
        <f>((((J2058/60)/60)/24)+DATE(1970,1,1))</f>
        <v>41351.76090277778</v>
      </c>
    </row>
    <row r="2059" spans="1:20" ht="57.6"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E2059/D2059</f>
        <v>2.022322</v>
      </c>
      <c r="P2059" s="8">
        <f>E2059/L2059</f>
        <v>45.547792792792798</v>
      </c>
      <c r="Q2059" t="s">
        <v>8319</v>
      </c>
      <c r="R2059" t="s">
        <v>8349</v>
      </c>
      <c r="S2059" s="12">
        <f>((((I2059/60)/60)/24)+DATE(1970,1,1))</f>
        <v>42426.494583333333</v>
      </c>
      <c r="T2059" s="12">
        <f>((((J2059/60)/60)/24)+DATE(1970,1,1))</f>
        <v>42396.494583333333</v>
      </c>
    </row>
    <row r="2060" spans="1:20" ht="28.8"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E2060/D2060</f>
        <v>1.6828125</v>
      </c>
      <c r="P2060" s="8">
        <f>E2060/L2060</f>
        <v>10.507317073170732</v>
      </c>
      <c r="Q2060" t="s">
        <v>8319</v>
      </c>
      <c r="R2060" t="s">
        <v>8349</v>
      </c>
      <c r="S2060" s="12">
        <f>((((I2060/60)/60)/24)+DATE(1970,1,1))</f>
        <v>42065.833333333328</v>
      </c>
      <c r="T2060" s="12">
        <f>((((J2060/60)/60)/24)+DATE(1970,1,1))</f>
        <v>42026.370717592596</v>
      </c>
    </row>
    <row r="2061" spans="1:20" ht="43.2" hidden="1"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E2061/D2061</f>
        <v>1.4345666666666668</v>
      </c>
      <c r="P2061" s="8">
        <f>E2061/L2061</f>
        <v>114.76533333333333</v>
      </c>
      <c r="Q2061" t="s">
        <v>8319</v>
      </c>
      <c r="R2061" t="s">
        <v>8349</v>
      </c>
      <c r="S2061" s="12">
        <f>((((I2061/60)/60)/24)+DATE(1970,1,1))</f>
        <v>42400.915972222225</v>
      </c>
      <c r="T2061" s="12">
        <f>((((J2061/60)/60)/24)+DATE(1970,1,1))</f>
        <v>42361.602476851855</v>
      </c>
    </row>
    <row r="2062" spans="1:20" ht="43.2" hidden="1"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E2062/D2062</f>
        <v>1.964</v>
      </c>
      <c r="P2062" s="8">
        <f>E2062/L2062</f>
        <v>35.997067448680355</v>
      </c>
      <c r="Q2062" t="s">
        <v>8319</v>
      </c>
      <c r="R2062" t="s">
        <v>8349</v>
      </c>
      <c r="S2062" s="12">
        <f>((((I2062/60)/60)/24)+DATE(1970,1,1))</f>
        <v>41843.642939814818</v>
      </c>
      <c r="T2062" s="12">
        <f>((((J2062/60)/60)/24)+DATE(1970,1,1))</f>
        <v>41783.642939814818</v>
      </c>
    </row>
    <row r="2063" spans="1:20" ht="43.2" hidden="1"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E2063/D2063</f>
        <v>1.0791999999999999</v>
      </c>
      <c r="P2063" s="8">
        <f>E2063/L2063</f>
        <v>154.17142857142858</v>
      </c>
      <c r="Q2063" t="s">
        <v>8319</v>
      </c>
      <c r="R2063" t="s">
        <v>8349</v>
      </c>
      <c r="S2063" s="12">
        <f>((((I2063/60)/60)/24)+DATE(1970,1,1))</f>
        <v>42735.764513888891</v>
      </c>
      <c r="T2063" s="12">
        <f>((((J2063/60)/60)/24)+DATE(1970,1,1))</f>
        <v>42705.764513888891</v>
      </c>
    </row>
    <row r="2064" spans="1:20" ht="57.6" hidden="1"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E2064/D2064</f>
        <v>1.14977</v>
      </c>
      <c r="P2064" s="8">
        <f>E2064/L2064</f>
        <v>566.38916256157631</v>
      </c>
      <c r="Q2064" t="s">
        <v>8319</v>
      </c>
      <c r="R2064" t="s">
        <v>8349</v>
      </c>
      <c r="S2064" s="12">
        <f>((((I2064/60)/60)/24)+DATE(1970,1,1))</f>
        <v>42453.341412037036</v>
      </c>
      <c r="T2064" s="12">
        <f>((((J2064/60)/60)/24)+DATE(1970,1,1))</f>
        <v>42423.3830787037</v>
      </c>
    </row>
    <row r="2065" spans="1:20" ht="28.8" hidden="1"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E2065/D2065</f>
        <v>1.4804999999999999</v>
      </c>
      <c r="P2065" s="8">
        <f>E2065/L2065</f>
        <v>120.85714285714286</v>
      </c>
      <c r="Q2065" t="s">
        <v>8319</v>
      </c>
      <c r="R2065" t="s">
        <v>8349</v>
      </c>
      <c r="S2065" s="12">
        <f>((((I2065/60)/60)/24)+DATE(1970,1,1))</f>
        <v>42505.73265046296</v>
      </c>
      <c r="T2065" s="12">
        <f>((((J2065/60)/60)/24)+DATE(1970,1,1))</f>
        <v>42472.73265046296</v>
      </c>
    </row>
    <row r="2066" spans="1:20" ht="43.2" hidden="1"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E2066/D2066</f>
        <v>1.9116676082790633</v>
      </c>
      <c r="P2066" s="8">
        <f>E2066/L2066</f>
        <v>86.163845492085343</v>
      </c>
      <c r="Q2066" t="s">
        <v>8319</v>
      </c>
      <c r="R2066" t="s">
        <v>8349</v>
      </c>
      <c r="S2066" s="12">
        <f>((((I2066/60)/60)/24)+DATE(1970,1,1))</f>
        <v>41425.5</v>
      </c>
      <c r="T2066" s="12">
        <f>((((J2066/60)/60)/24)+DATE(1970,1,1))</f>
        <v>41389.364849537036</v>
      </c>
    </row>
    <row r="2067" spans="1:20" ht="43.2"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E2067/D2067</f>
        <v>1.99215125</v>
      </c>
      <c r="P2067" s="8">
        <f>E2067/L2067</f>
        <v>51.212114395886893</v>
      </c>
      <c r="Q2067" t="s">
        <v>8319</v>
      </c>
      <c r="R2067" t="s">
        <v>8349</v>
      </c>
      <c r="S2067" s="12">
        <f>((((I2067/60)/60)/24)+DATE(1970,1,1))</f>
        <v>41633.333668981482</v>
      </c>
      <c r="T2067" s="12">
        <f>((((J2067/60)/60)/24)+DATE(1970,1,1))</f>
        <v>41603.333668981482</v>
      </c>
    </row>
    <row r="2068" spans="1:20" ht="43.2" hidden="1"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E2068/D2068</f>
        <v>2.1859999999999999</v>
      </c>
      <c r="P2068" s="8">
        <f>E2068/L2068</f>
        <v>67.261538461538464</v>
      </c>
      <c r="Q2068" t="s">
        <v>8319</v>
      </c>
      <c r="R2068" t="s">
        <v>8349</v>
      </c>
      <c r="S2068" s="12">
        <f>((((I2068/60)/60)/24)+DATE(1970,1,1))</f>
        <v>41874.771793981483</v>
      </c>
      <c r="T2068" s="12">
        <f>((((J2068/60)/60)/24)+DATE(1970,1,1))</f>
        <v>41844.771793981483</v>
      </c>
    </row>
    <row r="2069" spans="1:20" ht="43.2"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E2069/D2069</f>
        <v>1.2686868686868686</v>
      </c>
      <c r="P2069" s="8">
        <f>E2069/L2069</f>
        <v>62.8</v>
      </c>
      <c r="Q2069" t="s">
        <v>8319</v>
      </c>
      <c r="R2069" t="s">
        <v>8349</v>
      </c>
      <c r="S2069" s="12">
        <f>((((I2069/60)/60)/24)+DATE(1970,1,1))</f>
        <v>42148.853888888887</v>
      </c>
      <c r="T2069" s="12">
        <f>((((J2069/60)/60)/24)+DATE(1970,1,1))</f>
        <v>42115.853888888887</v>
      </c>
    </row>
    <row r="2070" spans="1:20" ht="43.2" hidden="1"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E2070/D2070</f>
        <v>1.0522388</v>
      </c>
      <c r="P2070" s="8">
        <f>E2070/L2070</f>
        <v>346.13118421052633</v>
      </c>
      <c r="Q2070" t="s">
        <v>8319</v>
      </c>
      <c r="R2070" t="s">
        <v>8349</v>
      </c>
      <c r="S2070" s="12">
        <f>((((I2070/60)/60)/24)+DATE(1970,1,1))</f>
        <v>42663.841608796298</v>
      </c>
      <c r="T2070" s="12">
        <f>((((J2070/60)/60)/24)+DATE(1970,1,1))</f>
        <v>42633.841608796298</v>
      </c>
    </row>
    <row r="2071" spans="1:20" ht="57.6" hidden="1"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E2071/D2071</f>
        <v>1.2840666000000001</v>
      </c>
      <c r="P2071" s="8">
        <f>E2071/L2071</f>
        <v>244.11912547528519</v>
      </c>
      <c r="Q2071" t="s">
        <v>8319</v>
      </c>
      <c r="R2071" t="s">
        <v>8349</v>
      </c>
      <c r="S2071" s="12">
        <f>((((I2071/60)/60)/24)+DATE(1970,1,1))</f>
        <v>42371.972118055557</v>
      </c>
      <c r="T2071" s="12">
        <f>((((J2071/60)/60)/24)+DATE(1970,1,1))</f>
        <v>42340.972118055557</v>
      </c>
    </row>
    <row r="2072" spans="1:20" ht="43.2" hidden="1"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E2072/D2072</f>
        <v>3.1732719999999999</v>
      </c>
      <c r="P2072" s="8">
        <f>E2072/L2072</f>
        <v>259.25424836601309</v>
      </c>
      <c r="Q2072" t="s">
        <v>8319</v>
      </c>
      <c r="R2072" t="s">
        <v>8349</v>
      </c>
      <c r="S2072" s="12">
        <f>((((I2072/60)/60)/24)+DATE(1970,1,1))</f>
        <v>42549.6565162037</v>
      </c>
      <c r="T2072" s="12">
        <f>((((J2072/60)/60)/24)+DATE(1970,1,1))</f>
        <v>42519.6565162037</v>
      </c>
    </row>
    <row r="2073" spans="1:20" ht="43.2" hidden="1"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E2073/D2073</f>
        <v>2.8073000000000001</v>
      </c>
      <c r="P2073" s="8">
        <f>E2073/L2073</f>
        <v>201.96402877697841</v>
      </c>
      <c r="Q2073" t="s">
        <v>8319</v>
      </c>
      <c r="R2073" t="s">
        <v>8349</v>
      </c>
      <c r="S2073" s="12">
        <f>((((I2073/60)/60)/24)+DATE(1970,1,1))</f>
        <v>42645.278749999998</v>
      </c>
      <c r="T2073" s="12">
        <f>((((J2073/60)/60)/24)+DATE(1970,1,1))</f>
        <v>42600.278749999998</v>
      </c>
    </row>
    <row r="2074" spans="1:20" ht="57.6" hidden="1"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E2074/D2074</f>
        <v>1.1073146853146854</v>
      </c>
      <c r="P2074" s="8">
        <f>E2074/L2074</f>
        <v>226.20857142857142</v>
      </c>
      <c r="Q2074" t="s">
        <v>8319</v>
      </c>
      <c r="R2074" t="s">
        <v>8349</v>
      </c>
      <c r="S2074" s="12">
        <f>((((I2074/60)/60)/24)+DATE(1970,1,1))</f>
        <v>42497.581388888888</v>
      </c>
      <c r="T2074" s="12">
        <f>((((J2074/60)/60)/24)+DATE(1970,1,1))</f>
        <v>42467.581388888888</v>
      </c>
    </row>
    <row r="2075" spans="1:20" ht="43.2" hidden="1"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E2075/D2075</f>
        <v>1.5260429999999998</v>
      </c>
      <c r="P2075" s="8">
        <f>E2075/L2075</f>
        <v>324.69</v>
      </c>
      <c r="Q2075" t="s">
        <v>8319</v>
      </c>
      <c r="R2075" t="s">
        <v>8349</v>
      </c>
      <c r="S2075" s="12">
        <f>((((I2075/60)/60)/24)+DATE(1970,1,1))</f>
        <v>42132.668032407411</v>
      </c>
      <c r="T2075" s="12">
        <f>((((J2075/60)/60)/24)+DATE(1970,1,1))</f>
        <v>42087.668032407411</v>
      </c>
    </row>
    <row r="2076" spans="1:20" ht="28.8" hidden="1"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E2076/D2076</f>
        <v>1.0249999999999999</v>
      </c>
      <c r="P2076" s="8">
        <f>E2076/L2076</f>
        <v>205</v>
      </c>
      <c r="Q2076" t="s">
        <v>8319</v>
      </c>
      <c r="R2076" t="s">
        <v>8349</v>
      </c>
      <c r="S2076" s="12">
        <f>((((I2076/60)/60)/24)+DATE(1970,1,1))</f>
        <v>42496.826180555552</v>
      </c>
      <c r="T2076" s="12">
        <f>((((J2076/60)/60)/24)+DATE(1970,1,1))</f>
        <v>42466.826180555552</v>
      </c>
    </row>
    <row r="2077" spans="1:20" ht="43.2" hidden="1"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E2077/D2077</f>
        <v>16.783738373837384</v>
      </c>
      <c r="P2077" s="8">
        <f>E2077/L2077</f>
        <v>20.465926829268295</v>
      </c>
      <c r="Q2077" t="s">
        <v>8319</v>
      </c>
      <c r="R2077" t="s">
        <v>8349</v>
      </c>
      <c r="S2077" s="12">
        <f>((((I2077/60)/60)/24)+DATE(1970,1,1))</f>
        <v>41480.681574074071</v>
      </c>
      <c r="T2077" s="12">
        <f>((((J2077/60)/60)/24)+DATE(1970,1,1))</f>
        <v>41450.681574074071</v>
      </c>
    </row>
    <row r="2078" spans="1:20" ht="28.8"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E2078/D2078</f>
        <v>5.4334915642458101</v>
      </c>
      <c r="P2078" s="8">
        <f>E2078/L2078</f>
        <v>116.35303146309367</v>
      </c>
      <c r="Q2078" t="s">
        <v>8319</v>
      </c>
      <c r="R2078" t="s">
        <v>8349</v>
      </c>
      <c r="S2078" s="12">
        <f>((((I2078/60)/60)/24)+DATE(1970,1,1))</f>
        <v>41843.880659722221</v>
      </c>
      <c r="T2078" s="12">
        <f>((((J2078/60)/60)/24)+DATE(1970,1,1))</f>
        <v>41803.880659722221</v>
      </c>
    </row>
    <row r="2079" spans="1:20" ht="43.2" hidden="1"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E2079/D2079</f>
        <v>1.1550800000000001</v>
      </c>
      <c r="P2079" s="8">
        <f>E2079/L2079</f>
        <v>307.20212765957444</v>
      </c>
      <c r="Q2079" t="s">
        <v>8319</v>
      </c>
      <c r="R2079" t="s">
        <v>8349</v>
      </c>
      <c r="S2079" s="12">
        <f>((((I2079/60)/60)/24)+DATE(1970,1,1))</f>
        <v>42160.875</v>
      </c>
      <c r="T2079" s="12">
        <f>((((J2079/60)/60)/24)+DATE(1970,1,1))</f>
        <v>42103.042546296296</v>
      </c>
    </row>
    <row r="2080" spans="1:20" ht="43.2" hidden="1"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E2080/D2080</f>
        <v>1.3120499999999999</v>
      </c>
      <c r="P2080" s="8">
        <f>E2080/L2080</f>
        <v>546.6875</v>
      </c>
      <c r="Q2080" t="s">
        <v>8319</v>
      </c>
      <c r="R2080" t="s">
        <v>8349</v>
      </c>
      <c r="S2080" s="12">
        <f>((((I2080/60)/60)/24)+DATE(1970,1,1))</f>
        <v>42722.771493055552</v>
      </c>
      <c r="T2080" s="12">
        <f>((((J2080/60)/60)/24)+DATE(1970,1,1))</f>
        <v>42692.771493055552</v>
      </c>
    </row>
    <row r="2081" spans="1:20" ht="57.6"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E2081/D2081</f>
        <v>2.8816999999999999</v>
      </c>
      <c r="P2081" s="8">
        <f>E2081/L2081</f>
        <v>47.474464579901152</v>
      </c>
      <c r="Q2081" t="s">
        <v>8319</v>
      </c>
      <c r="R2081" t="s">
        <v>8349</v>
      </c>
      <c r="S2081" s="12">
        <f>((((I2081/60)/60)/24)+DATE(1970,1,1))</f>
        <v>42180.791666666672</v>
      </c>
      <c r="T2081" s="12">
        <f>((((J2081/60)/60)/24)+DATE(1970,1,1))</f>
        <v>42150.71056712963</v>
      </c>
    </row>
    <row r="2082" spans="1:20" ht="43.2" hidden="1"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E2082/D2082</f>
        <v>5.0780000000000003</v>
      </c>
      <c r="P2082" s="8">
        <f>E2082/L2082</f>
        <v>101.56</v>
      </c>
      <c r="Q2082" t="s">
        <v>8319</v>
      </c>
      <c r="R2082" t="s">
        <v>8349</v>
      </c>
      <c r="S2082" s="12">
        <f>((((I2082/60)/60)/24)+DATE(1970,1,1))</f>
        <v>42319.998842592591</v>
      </c>
      <c r="T2082" s="12">
        <f>((((J2082/60)/60)/24)+DATE(1970,1,1))</f>
        <v>42289.957175925927</v>
      </c>
    </row>
    <row r="2083" spans="1:20" ht="43.2" hidden="1"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E2083/D2083</f>
        <v>1.1457142857142857</v>
      </c>
      <c r="P2083" s="8">
        <f>E2083/L2083</f>
        <v>72.909090909090907</v>
      </c>
      <c r="Q2083" t="s">
        <v>8325</v>
      </c>
      <c r="R2083" t="s">
        <v>8329</v>
      </c>
      <c r="S2083" s="12">
        <f>((((I2083/60)/60)/24)+DATE(1970,1,1))</f>
        <v>41045.207638888889</v>
      </c>
      <c r="T2083" s="12">
        <f>((((J2083/60)/60)/24)+DATE(1970,1,1))</f>
        <v>41004.156886574077</v>
      </c>
    </row>
    <row r="2084" spans="1:20" ht="43.2" hidden="1"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E2084/D2084</f>
        <v>1.1073333333333333</v>
      </c>
      <c r="P2084" s="8">
        <f>E2084/L2084</f>
        <v>43.710526315789473</v>
      </c>
      <c r="Q2084" t="s">
        <v>8325</v>
      </c>
      <c r="R2084" t="s">
        <v>8329</v>
      </c>
      <c r="S2084" s="12">
        <f>((((I2084/60)/60)/24)+DATE(1970,1,1))</f>
        <v>40871.161990740737</v>
      </c>
      <c r="T2084" s="12">
        <f>((((J2084/60)/60)/24)+DATE(1970,1,1))</f>
        <v>40811.120324074072</v>
      </c>
    </row>
    <row r="2085" spans="1:20" ht="43.2" hidden="1"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E2085/D2085</f>
        <v>1.1333333333333333</v>
      </c>
      <c r="P2085" s="8">
        <f>E2085/L2085</f>
        <v>34</v>
      </c>
      <c r="Q2085" t="s">
        <v>8325</v>
      </c>
      <c r="R2085" t="s">
        <v>8329</v>
      </c>
      <c r="S2085" s="12">
        <f>((((I2085/60)/60)/24)+DATE(1970,1,1))</f>
        <v>41064.72216435185</v>
      </c>
      <c r="T2085" s="12">
        <f>((((J2085/60)/60)/24)+DATE(1970,1,1))</f>
        <v>41034.72216435185</v>
      </c>
    </row>
    <row r="2086" spans="1:20" ht="43.2" hidden="1"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E2086/D2086</f>
        <v>1.0833333333333333</v>
      </c>
      <c r="P2086" s="8">
        <f>E2086/L2086</f>
        <v>70.652173913043484</v>
      </c>
      <c r="Q2086" t="s">
        <v>8325</v>
      </c>
      <c r="R2086" t="s">
        <v>8329</v>
      </c>
      <c r="S2086" s="12">
        <f>((((I2086/60)/60)/24)+DATE(1970,1,1))</f>
        <v>41763.290972222225</v>
      </c>
      <c r="T2086" s="12">
        <f>((((J2086/60)/60)/24)+DATE(1970,1,1))</f>
        <v>41731.833124999997</v>
      </c>
    </row>
    <row r="2087" spans="1:20" ht="57.6" hidden="1"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E2087/D2087</f>
        <v>1.2353333333333334</v>
      </c>
      <c r="P2087" s="8">
        <f>E2087/L2087</f>
        <v>89.301204819277103</v>
      </c>
      <c r="Q2087" t="s">
        <v>8325</v>
      </c>
      <c r="R2087" t="s">
        <v>8329</v>
      </c>
      <c r="S2087" s="12">
        <f>((((I2087/60)/60)/24)+DATE(1970,1,1))</f>
        <v>41105.835497685184</v>
      </c>
      <c r="T2087" s="12">
        <f>((((J2087/60)/60)/24)+DATE(1970,1,1))</f>
        <v>41075.835497685184</v>
      </c>
    </row>
    <row r="2088" spans="1:20" ht="43.2" hidden="1"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E2088/D2088</f>
        <v>1.0069999999999999</v>
      </c>
      <c r="P2088" s="8">
        <f>E2088/L2088</f>
        <v>115.08571428571429</v>
      </c>
      <c r="Q2088" t="s">
        <v>8325</v>
      </c>
      <c r="R2088" t="s">
        <v>8329</v>
      </c>
      <c r="S2088" s="12">
        <f>((((I2088/60)/60)/24)+DATE(1970,1,1))</f>
        <v>40891.207638888889</v>
      </c>
      <c r="T2088" s="12">
        <f>((((J2088/60)/60)/24)+DATE(1970,1,1))</f>
        <v>40860.67050925926</v>
      </c>
    </row>
    <row r="2089" spans="1:20" ht="57.6" hidden="1"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E2089/D2089</f>
        <v>1.0353333333333334</v>
      </c>
      <c r="P2089" s="8">
        <f>E2089/L2089</f>
        <v>62.12</v>
      </c>
      <c r="Q2089" t="s">
        <v>8325</v>
      </c>
      <c r="R2089" t="s">
        <v>8329</v>
      </c>
      <c r="S2089" s="12">
        <f>((((I2089/60)/60)/24)+DATE(1970,1,1))</f>
        <v>40794.204375000001</v>
      </c>
      <c r="T2089" s="12">
        <f>((((J2089/60)/60)/24)+DATE(1970,1,1))</f>
        <v>40764.204375000001</v>
      </c>
    </row>
    <row r="2090" spans="1:20" ht="43.2" hidden="1"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E2090/D2090</f>
        <v>1.1551066666666667</v>
      </c>
      <c r="P2090" s="8">
        <f>E2090/L2090</f>
        <v>46.204266666666669</v>
      </c>
      <c r="Q2090" t="s">
        <v>8325</v>
      </c>
      <c r="R2090" t="s">
        <v>8329</v>
      </c>
      <c r="S2090" s="12">
        <f>((((I2090/60)/60)/24)+DATE(1970,1,1))</f>
        <v>40432.165972222225</v>
      </c>
      <c r="T2090" s="12">
        <f>((((J2090/60)/60)/24)+DATE(1970,1,1))</f>
        <v>40395.714722222219</v>
      </c>
    </row>
    <row r="2091" spans="1:20" ht="28.8" hidden="1"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E2091/D2091</f>
        <v>1.2040040000000001</v>
      </c>
      <c r="P2091" s="8">
        <f>E2091/L2091</f>
        <v>48.54854838709678</v>
      </c>
      <c r="Q2091" t="s">
        <v>8325</v>
      </c>
      <c r="R2091" t="s">
        <v>8329</v>
      </c>
      <c r="S2091" s="12">
        <f>((((I2091/60)/60)/24)+DATE(1970,1,1))</f>
        <v>41488.076319444444</v>
      </c>
      <c r="T2091" s="12">
        <f>((((J2091/60)/60)/24)+DATE(1970,1,1))</f>
        <v>41453.076319444444</v>
      </c>
    </row>
    <row r="2092" spans="1:20" ht="43.2" hidden="1"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E2092/D2092</f>
        <v>1.1504037499999999</v>
      </c>
      <c r="P2092" s="8">
        <f>E2092/L2092</f>
        <v>57.520187499999999</v>
      </c>
      <c r="Q2092" t="s">
        <v>8325</v>
      </c>
      <c r="R2092" t="s">
        <v>8329</v>
      </c>
      <c r="S2092" s="12">
        <f>((((I2092/60)/60)/24)+DATE(1970,1,1))</f>
        <v>41329.381423611114</v>
      </c>
      <c r="T2092" s="12">
        <f>((((J2092/60)/60)/24)+DATE(1970,1,1))</f>
        <v>41299.381423611114</v>
      </c>
    </row>
    <row r="2093" spans="1:20" ht="57.6" hidden="1"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E2093/D2093</f>
        <v>1.2046777777777777</v>
      </c>
      <c r="P2093" s="8">
        <f>E2093/L2093</f>
        <v>88.147154471544724</v>
      </c>
      <c r="Q2093" t="s">
        <v>8325</v>
      </c>
      <c r="R2093" t="s">
        <v>8329</v>
      </c>
      <c r="S2093" s="12">
        <f>((((I2093/60)/60)/24)+DATE(1970,1,1))</f>
        <v>40603.833333333336</v>
      </c>
      <c r="T2093" s="12">
        <f>((((J2093/60)/60)/24)+DATE(1970,1,1))</f>
        <v>40555.322662037033</v>
      </c>
    </row>
    <row r="2094" spans="1:20" ht="43.2" hidden="1"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E2094/D2094</f>
        <v>1.0128333333333333</v>
      </c>
      <c r="P2094" s="8">
        <f>E2094/L2094</f>
        <v>110.49090909090908</v>
      </c>
      <c r="Q2094" t="s">
        <v>8325</v>
      </c>
      <c r="R2094" t="s">
        <v>8329</v>
      </c>
      <c r="S2094" s="12">
        <f>((((I2094/60)/60)/24)+DATE(1970,1,1))</f>
        <v>40823.707546296297</v>
      </c>
      <c r="T2094" s="12">
        <f>((((J2094/60)/60)/24)+DATE(1970,1,1))</f>
        <v>40763.707546296297</v>
      </c>
    </row>
    <row r="2095" spans="1:20" ht="43.2" hidden="1"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E2095/D2095</f>
        <v>1.0246666666666666</v>
      </c>
      <c r="P2095" s="8">
        <f>E2095/L2095</f>
        <v>66.826086956521735</v>
      </c>
      <c r="Q2095" t="s">
        <v>8325</v>
      </c>
      <c r="R2095" t="s">
        <v>8329</v>
      </c>
      <c r="S2095" s="12">
        <f>((((I2095/60)/60)/24)+DATE(1970,1,1))</f>
        <v>41265.896203703705</v>
      </c>
      <c r="T2095" s="12">
        <f>((((J2095/60)/60)/24)+DATE(1970,1,1))</f>
        <v>41205.854537037041</v>
      </c>
    </row>
    <row r="2096" spans="1:20" ht="57.6" hidden="1"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E2096/D2096</f>
        <v>1.2054285714285715</v>
      </c>
      <c r="P2096" s="8">
        <f>E2096/L2096</f>
        <v>58.597222222222221</v>
      </c>
      <c r="Q2096" t="s">
        <v>8325</v>
      </c>
      <c r="R2096" t="s">
        <v>8329</v>
      </c>
      <c r="S2096" s="12">
        <f>((((I2096/60)/60)/24)+DATE(1970,1,1))</f>
        <v>40973.125</v>
      </c>
      <c r="T2096" s="12">
        <f>((((J2096/60)/60)/24)+DATE(1970,1,1))</f>
        <v>40939.02002314815</v>
      </c>
    </row>
    <row r="2097" spans="1:20" ht="43.2" hidden="1"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E2097/D2097</f>
        <v>1</v>
      </c>
      <c r="P2097" s="8">
        <f>E2097/L2097</f>
        <v>113.63636363636364</v>
      </c>
      <c r="Q2097" t="s">
        <v>8325</v>
      </c>
      <c r="R2097" t="s">
        <v>8329</v>
      </c>
      <c r="S2097" s="12">
        <f>((((I2097/60)/60)/24)+DATE(1970,1,1))</f>
        <v>40818.733483796292</v>
      </c>
      <c r="T2097" s="12">
        <f>((((J2097/60)/60)/24)+DATE(1970,1,1))</f>
        <v>40758.733483796292</v>
      </c>
    </row>
    <row r="2098" spans="1:20" ht="43.2" hidden="1"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E2098/D2098</f>
        <v>1.0166666666666666</v>
      </c>
      <c r="P2098" s="8">
        <f>E2098/L2098</f>
        <v>43.571428571428569</v>
      </c>
      <c r="Q2098" t="s">
        <v>8325</v>
      </c>
      <c r="R2098" t="s">
        <v>8329</v>
      </c>
      <c r="S2098" s="12">
        <f>((((I2098/60)/60)/24)+DATE(1970,1,1))</f>
        <v>41208.165972222225</v>
      </c>
      <c r="T2098" s="12">
        <f>((((J2098/60)/60)/24)+DATE(1970,1,1))</f>
        <v>41192.758506944447</v>
      </c>
    </row>
    <row r="2099" spans="1:20" ht="43.2" hidden="1"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E2099/D2099</f>
        <v>1</v>
      </c>
      <c r="P2099" s="8">
        <f>E2099/L2099</f>
        <v>78.94736842105263</v>
      </c>
      <c r="Q2099" t="s">
        <v>8325</v>
      </c>
      <c r="R2099" t="s">
        <v>8329</v>
      </c>
      <c r="S2099" s="12">
        <f>((((I2099/60)/60)/24)+DATE(1970,1,1))</f>
        <v>40878.626562500001</v>
      </c>
      <c r="T2099" s="12">
        <f>((((J2099/60)/60)/24)+DATE(1970,1,1))</f>
        <v>40818.58489583333</v>
      </c>
    </row>
    <row r="2100" spans="1:20" ht="43.2" hidden="1"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E2100/D2100</f>
        <v>1.0033333333333334</v>
      </c>
      <c r="P2100" s="8">
        <f>E2100/L2100</f>
        <v>188.125</v>
      </c>
      <c r="Q2100" t="s">
        <v>8325</v>
      </c>
      <c r="R2100" t="s">
        <v>8329</v>
      </c>
      <c r="S2100" s="12">
        <f>((((I2100/60)/60)/24)+DATE(1970,1,1))</f>
        <v>40976.11383101852</v>
      </c>
      <c r="T2100" s="12">
        <f>((((J2100/60)/60)/24)+DATE(1970,1,1))</f>
        <v>40946.11383101852</v>
      </c>
    </row>
    <row r="2101" spans="1:20" hidden="1"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E2101/D2101</f>
        <v>1.3236666666666668</v>
      </c>
      <c r="P2101" s="8">
        <f>E2101/L2101</f>
        <v>63.031746031746032</v>
      </c>
      <c r="Q2101" t="s">
        <v>8325</v>
      </c>
      <c r="R2101" t="s">
        <v>8329</v>
      </c>
      <c r="S2101" s="12">
        <f>((((I2101/60)/60)/24)+DATE(1970,1,1))</f>
        <v>42187.152777777781</v>
      </c>
      <c r="T2101" s="12">
        <f>((((J2101/60)/60)/24)+DATE(1970,1,1))</f>
        <v>42173.746342592596</v>
      </c>
    </row>
    <row r="2102" spans="1:20" ht="43.2" hidden="1"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E2102/D2102</f>
        <v>1.3666666666666667</v>
      </c>
      <c r="P2102" s="8">
        <f>E2102/L2102</f>
        <v>30.37037037037037</v>
      </c>
      <c r="Q2102" t="s">
        <v>8325</v>
      </c>
      <c r="R2102" t="s">
        <v>8329</v>
      </c>
      <c r="S2102" s="12">
        <f>((((I2102/60)/60)/24)+DATE(1970,1,1))</f>
        <v>41090.165972222225</v>
      </c>
      <c r="T2102" s="12">
        <f>((((J2102/60)/60)/24)+DATE(1970,1,1))</f>
        <v>41074.834965277776</v>
      </c>
    </row>
    <row r="2103" spans="1:20" ht="43.2" hidden="1"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E2103/D2103</f>
        <v>1.1325000000000001</v>
      </c>
      <c r="P2103" s="8">
        <f>E2103/L2103</f>
        <v>51.477272727272727</v>
      </c>
      <c r="Q2103" t="s">
        <v>8325</v>
      </c>
      <c r="R2103" t="s">
        <v>8329</v>
      </c>
      <c r="S2103" s="12">
        <f>((((I2103/60)/60)/24)+DATE(1970,1,1))</f>
        <v>40952.149467592593</v>
      </c>
      <c r="T2103" s="12">
        <f>((((J2103/60)/60)/24)+DATE(1970,1,1))</f>
        <v>40892.149467592593</v>
      </c>
    </row>
    <row r="2104" spans="1:20" ht="43.2" hidden="1"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E2104/D2104</f>
        <v>1.36</v>
      </c>
      <c r="P2104" s="8">
        <f>E2104/L2104</f>
        <v>35.789473684210527</v>
      </c>
      <c r="Q2104" t="s">
        <v>8325</v>
      </c>
      <c r="R2104" t="s">
        <v>8329</v>
      </c>
      <c r="S2104" s="12">
        <f>((((I2104/60)/60)/24)+DATE(1970,1,1))</f>
        <v>40668.868611111109</v>
      </c>
      <c r="T2104" s="12">
        <f>((((J2104/60)/60)/24)+DATE(1970,1,1))</f>
        <v>40638.868611111109</v>
      </c>
    </row>
    <row r="2105" spans="1:20" ht="28.8" hidden="1"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E2105/D2105</f>
        <v>1.4612318374694613</v>
      </c>
      <c r="P2105" s="8">
        <f>E2105/L2105</f>
        <v>98.817391304347822</v>
      </c>
      <c r="Q2105" t="s">
        <v>8325</v>
      </c>
      <c r="R2105" t="s">
        <v>8329</v>
      </c>
      <c r="S2105" s="12">
        <f>((((I2105/60)/60)/24)+DATE(1970,1,1))</f>
        <v>41222.7966087963</v>
      </c>
      <c r="T2105" s="12">
        <f>((((J2105/60)/60)/24)+DATE(1970,1,1))</f>
        <v>41192.754942129628</v>
      </c>
    </row>
    <row r="2106" spans="1:20" ht="43.2" hidden="1"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E2106/D2106</f>
        <v>1.2949999999999999</v>
      </c>
      <c r="P2106" s="8">
        <f>E2106/L2106</f>
        <v>28</v>
      </c>
      <c r="Q2106" t="s">
        <v>8325</v>
      </c>
      <c r="R2106" t="s">
        <v>8329</v>
      </c>
      <c r="S2106" s="12">
        <f>((((I2106/60)/60)/24)+DATE(1970,1,1))</f>
        <v>41425</v>
      </c>
      <c r="T2106" s="12">
        <f>((((J2106/60)/60)/24)+DATE(1970,1,1))</f>
        <v>41394.074467592596</v>
      </c>
    </row>
    <row r="2107" spans="1:20" ht="43.2" hidden="1"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E2107/D2107</f>
        <v>2.54</v>
      </c>
      <c r="P2107" s="8">
        <f>E2107/L2107</f>
        <v>51.313131313131315</v>
      </c>
      <c r="Q2107" t="s">
        <v>8325</v>
      </c>
      <c r="R2107" t="s">
        <v>8329</v>
      </c>
      <c r="S2107" s="12">
        <f>((((I2107/60)/60)/24)+DATE(1970,1,1))</f>
        <v>41964.166666666672</v>
      </c>
      <c r="T2107" s="12">
        <f>((((J2107/60)/60)/24)+DATE(1970,1,1))</f>
        <v>41951.788807870369</v>
      </c>
    </row>
    <row r="2108" spans="1:20" ht="43.2" hidden="1"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E2108/D2108</f>
        <v>1.0704545454545455</v>
      </c>
      <c r="P2108" s="8">
        <f>E2108/L2108</f>
        <v>53.522727272727273</v>
      </c>
      <c r="Q2108" t="s">
        <v>8325</v>
      </c>
      <c r="R2108" t="s">
        <v>8329</v>
      </c>
      <c r="S2108" s="12">
        <f>((((I2108/60)/60)/24)+DATE(1970,1,1))</f>
        <v>41300.21497685185</v>
      </c>
      <c r="T2108" s="12">
        <f>((((J2108/60)/60)/24)+DATE(1970,1,1))</f>
        <v>41270.21497685185</v>
      </c>
    </row>
    <row r="2109" spans="1:20" ht="43.2" hidden="1"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E2109/D2109</f>
        <v>1.0773299999999999</v>
      </c>
      <c r="P2109" s="8">
        <f>E2109/L2109</f>
        <v>37.149310344827583</v>
      </c>
      <c r="Q2109" t="s">
        <v>8325</v>
      </c>
      <c r="R2109" t="s">
        <v>8329</v>
      </c>
      <c r="S2109" s="12">
        <f>((((I2109/60)/60)/24)+DATE(1970,1,1))</f>
        <v>41955.752233796295</v>
      </c>
      <c r="T2109" s="12">
        <f>((((J2109/60)/60)/24)+DATE(1970,1,1))</f>
        <v>41934.71056712963</v>
      </c>
    </row>
    <row r="2110" spans="1:20" ht="57.6" hidden="1"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E2110/D2110</f>
        <v>1.0731250000000001</v>
      </c>
      <c r="P2110" s="8">
        <f>E2110/L2110</f>
        <v>89.895287958115176</v>
      </c>
      <c r="Q2110" t="s">
        <v>8325</v>
      </c>
      <c r="R2110" t="s">
        <v>8329</v>
      </c>
      <c r="S2110" s="12">
        <f>((((I2110/60)/60)/24)+DATE(1970,1,1))</f>
        <v>41162.163194444445</v>
      </c>
      <c r="T2110" s="12">
        <f>((((J2110/60)/60)/24)+DATE(1970,1,1))</f>
        <v>41135.175694444442</v>
      </c>
    </row>
    <row r="2111" spans="1:20" ht="43.2" hidden="1"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E2111/D2111</f>
        <v>1.06525</v>
      </c>
      <c r="P2111" s="8">
        <f>E2111/L2111</f>
        <v>106.52500000000001</v>
      </c>
      <c r="Q2111" t="s">
        <v>8325</v>
      </c>
      <c r="R2111" t="s">
        <v>8329</v>
      </c>
      <c r="S2111" s="12">
        <f>((((I2111/60)/60)/24)+DATE(1970,1,1))</f>
        <v>42190.708530092597</v>
      </c>
      <c r="T2111" s="12">
        <f>((((J2111/60)/60)/24)+DATE(1970,1,1))</f>
        <v>42160.708530092597</v>
      </c>
    </row>
    <row r="2112" spans="1:20" ht="28.8" hidden="1"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E2112/D2112</f>
        <v>1.0035000000000001</v>
      </c>
      <c r="P2112" s="8">
        <f>E2112/L2112</f>
        <v>52.815789473684212</v>
      </c>
      <c r="Q2112" t="s">
        <v>8325</v>
      </c>
      <c r="R2112" t="s">
        <v>8329</v>
      </c>
      <c r="S2112" s="12">
        <f>((((I2112/60)/60)/24)+DATE(1970,1,1))</f>
        <v>41787.207638888889</v>
      </c>
      <c r="T2112" s="12">
        <f>((((J2112/60)/60)/24)+DATE(1970,1,1))</f>
        <v>41759.670937499999</v>
      </c>
    </row>
    <row r="2113" spans="1:20" ht="43.2" hidden="1"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E2113/D2113</f>
        <v>1.0649999999999999</v>
      </c>
      <c r="P2113" s="8">
        <f>E2113/L2113</f>
        <v>54.615384615384613</v>
      </c>
      <c r="Q2113" t="s">
        <v>8325</v>
      </c>
      <c r="R2113" t="s">
        <v>8329</v>
      </c>
      <c r="S2113" s="12">
        <f>((((I2113/60)/60)/24)+DATE(1970,1,1))</f>
        <v>40770.041666666664</v>
      </c>
      <c r="T2113" s="12">
        <f>((((J2113/60)/60)/24)+DATE(1970,1,1))</f>
        <v>40703.197048611109</v>
      </c>
    </row>
    <row r="2114" spans="1:20" ht="43.2" hidden="1"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E2114/D2114</f>
        <v>1</v>
      </c>
      <c r="P2114" s="8">
        <f>E2114/L2114</f>
        <v>27.272727272727273</v>
      </c>
      <c r="Q2114" t="s">
        <v>8325</v>
      </c>
      <c r="R2114" t="s">
        <v>8329</v>
      </c>
      <c r="S2114" s="12">
        <f>((((I2114/60)/60)/24)+DATE(1970,1,1))</f>
        <v>41379.928159722222</v>
      </c>
      <c r="T2114" s="12">
        <f>((((J2114/60)/60)/24)+DATE(1970,1,1))</f>
        <v>41365.928159722222</v>
      </c>
    </row>
    <row r="2115" spans="1:20" ht="28.8" hidden="1"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E2115/D2115</f>
        <v>1.0485714285714285</v>
      </c>
      <c r="P2115" s="8">
        <f>E2115/L2115</f>
        <v>68.598130841121488</v>
      </c>
      <c r="Q2115" t="s">
        <v>8325</v>
      </c>
      <c r="R2115" t="s">
        <v>8329</v>
      </c>
      <c r="S2115" s="12">
        <f>((((I2115/60)/60)/24)+DATE(1970,1,1))</f>
        <v>41905.86546296296</v>
      </c>
      <c r="T2115" s="12">
        <f>((((J2115/60)/60)/24)+DATE(1970,1,1))</f>
        <v>41870.86546296296</v>
      </c>
    </row>
    <row r="2116" spans="1:20" ht="43.2" hidden="1"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E2116/D2116</f>
        <v>1.0469999999999999</v>
      </c>
      <c r="P2116" s="8">
        <f>E2116/L2116</f>
        <v>35.612244897959187</v>
      </c>
      <c r="Q2116" t="s">
        <v>8325</v>
      </c>
      <c r="R2116" t="s">
        <v>8329</v>
      </c>
      <c r="S2116" s="12">
        <f>((((I2116/60)/60)/24)+DATE(1970,1,1))</f>
        <v>40521.207638888889</v>
      </c>
      <c r="T2116" s="12">
        <f>((((J2116/60)/60)/24)+DATE(1970,1,1))</f>
        <v>40458.815625000003</v>
      </c>
    </row>
    <row r="2117" spans="1:20" ht="43.2" hidden="1"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E2117/D2117</f>
        <v>2.2566666666666668</v>
      </c>
      <c r="P2117" s="8">
        <f>E2117/L2117</f>
        <v>94.027777777777771</v>
      </c>
      <c r="Q2117" t="s">
        <v>8325</v>
      </c>
      <c r="R2117" t="s">
        <v>8329</v>
      </c>
      <c r="S2117" s="12">
        <f>((((I2117/60)/60)/24)+DATE(1970,1,1))</f>
        <v>40594.081030092595</v>
      </c>
      <c r="T2117" s="12">
        <f>((((J2117/60)/60)/24)+DATE(1970,1,1))</f>
        <v>40564.081030092595</v>
      </c>
    </row>
    <row r="2118" spans="1:20" ht="43.2" hidden="1"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E2118/D2118</f>
        <v>1.0090416666666666</v>
      </c>
      <c r="P2118" s="8">
        <f>E2118/L2118</f>
        <v>526.45652173913038</v>
      </c>
      <c r="Q2118" t="s">
        <v>8325</v>
      </c>
      <c r="R2118" t="s">
        <v>8329</v>
      </c>
      <c r="S2118" s="12">
        <f>((((I2118/60)/60)/24)+DATE(1970,1,1))</f>
        <v>41184.777812500004</v>
      </c>
      <c r="T2118" s="12">
        <f>((((J2118/60)/60)/24)+DATE(1970,1,1))</f>
        <v>41136.777812500004</v>
      </c>
    </row>
    <row r="2119" spans="1:20" ht="43.2" hidden="1"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E2119/D2119</f>
        <v>1.4775</v>
      </c>
      <c r="P2119" s="8">
        <f>E2119/L2119</f>
        <v>50.657142857142858</v>
      </c>
      <c r="Q2119" t="s">
        <v>8325</v>
      </c>
      <c r="R2119" t="s">
        <v>8329</v>
      </c>
      <c r="S2119" s="12">
        <f>((((I2119/60)/60)/24)+DATE(1970,1,1))</f>
        <v>42304.207638888889</v>
      </c>
      <c r="T2119" s="12">
        <f>((((J2119/60)/60)/24)+DATE(1970,1,1))</f>
        <v>42290.059594907405</v>
      </c>
    </row>
    <row r="2120" spans="1:20" ht="28.8" hidden="1"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E2120/D2120</f>
        <v>1.3461099999999999</v>
      </c>
      <c r="P2120" s="8">
        <f>E2120/L2120</f>
        <v>79.182941176470578</v>
      </c>
      <c r="Q2120" t="s">
        <v>8325</v>
      </c>
      <c r="R2120" t="s">
        <v>8329</v>
      </c>
      <c r="S2120" s="12">
        <f>((((I2120/60)/60)/24)+DATE(1970,1,1))</f>
        <v>40748.839537037034</v>
      </c>
      <c r="T2120" s="12">
        <f>((((J2120/60)/60)/24)+DATE(1970,1,1))</f>
        <v>40718.839537037034</v>
      </c>
    </row>
    <row r="2121" spans="1:20" ht="43.2" hidden="1"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E2121/D2121</f>
        <v>1.0075000000000001</v>
      </c>
      <c r="P2121" s="8">
        <f>E2121/L2121</f>
        <v>91.590909090909093</v>
      </c>
      <c r="Q2121" t="s">
        <v>8325</v>
      </c>
      <c r="R2121" t="s">
        <v>8329</v>
      </c>
      <c r="S2121" s="12">
        <f>((((I2121/60)/60)/24)+DATE(1970,1,1))</f>
        <v>41137.130150462966</v>
      </c>
      <c r="T2121" s="12">
        <f>((((J2121/60)/60)/24)+DATE(1970,1,1))</f>
        <v>41107.130150462966</v>
      </c>
    </row>
    <row r="2122" spans="1:20" ht="43.2" hidden="1"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E2122/D2122</f>
        <v>1.00880375</v>
      </c>
      <c r="P2122" s="8">
        <f>E2122/L2122</f>
        <v>116.96275362318841</v>
      </c>
      <c r="Q2122" t="s">
        <v>8325</v>
      </c>
      <c r="R2122" t="s">
        <v>8329</v>
      </c>
      <c r="S2122" s="12">
        <f>((((I2122/60)/60)/24)+DATE(1970,1,1))</f>
        <v>41640.964537037034</v>
      </c>
      <c r="T2122" s="12">
        <f>((((J2122/60)/60)/24)+DATE(1970,1,1))</f>
        <v>41591.964537037034</v>
      </c>
    </row>
    <row r="2123" spans="1:20" ht="43.2" hidden="1"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E2123/D2123</f>
        <v>5.6800000000000002E-3</v>
      </c>
      <c r="P2123" s="8">
        <f>E2123/L2123</f>
        <v>28.4</v>
      </c>
      <c r="Q2123" t="s">
        <v>8333</v>
      </c>
      <c r="R2123" t="s">
        <v>8334</v>
      </c>
      <c r="S2123" s="12">
        <f>((((I2123/60)/60)/24)+DATE(1970,1,1))</f>
        <v>42746.7424537037</v>
      </c>
      <c r="T2123" s="12">
        <f>((((J2123/60)/60)/24)+DATE(1970,1,1))</f>
        <v>42716.7424537037</v>
      </c>
    </row>
    <row r="2124" spans="1:20" ht="43.2" hidden="1"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E2124/D2124</f>
        <v>3.875E-3</v>
      </c>
      <c r="P2124" s="8">
        <f>E2124/L2124</f>
        <v>103.33333333333333</v>
      </c>
      <c r="Q2124" t="s">
        <v>8333</v>
      </c>
      <c r="R2124" t="s">
        <v>8334</v>
      </c>
      <c r="S2124" s="12">
        <f>((((I2124/60)/60)/24)+DATE(1970,1,1))</f>
        <v>42742.300567129627</v>
      </c>
      <c r="T2124" s="12">
        <f>((((J2124/60)/60)/24)+DATE(1970,1,1))</f>
        <v>42712.300567129627</v>
      </c>
    </row>
    <row r="2125" spans="1:20" ht="57.6" hidden="1"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E2125/D2125</f>
        <v>0.1</v>
      </c>
      <c r="P2125" s="8">
        <f>E2125/L2125</f>
        <v>10</v>
      </c>
      <c r="Q2125" t="s">
        <v>8333</v>
      </c>
      <c r="R2125" t="s">
        <v>8334</v>
      </c>
      <c r="S2125" s="12">
        <f>((((I2125/60)/60)/24)+DATE(1970,1,1))</f>
        <v>40252.290972222225</v>
      </c>
      <c r="T2125" s="12">
        <f>((((J2125/60)/60)/24)+DATE(1970,1,1))</f>
        <v>40198.424849537041</v>
      </c>
    </row>
    <row r="2126" spans="1:20" ht="57.6" hidden="1"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E2126/D2126</f>
        <v>0.10454545454545454</v>
      </c>
      <c r="P2126" s="8">
        <f>E2126/L2126</f>
        <v>23</v>
      </c>
      <c r="Q2126" t="s">
        <v>8333</v>
      </c>
      <c r="R2126" t="s">
        <v>8334</v>
      </c>
      <c r="S2126" s="12">
        <f>((((I2126/60)/60)/24)+DATE(1970,1,1))</f>
        <v>40512.208333333336</v>
      </c>
      <c r="T2126" s="12">
        <f>((((J2126/60)/60)/24)+DATE(1970,1,1))</f>
        <v>40464.028182870366</v>
      </c>
    </row>
    <row r="2127" spans="1:20" ht="43.2" hidden="1"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E2127/D2127</f>
        <v>1.4200000000000001E-2</v>
      </c>
      <c r="P2127" s="8">
        <f>E2127/L2127</f>
        <v>31.555555555555557</v>
      </c>
      <c r="Q2127" t="s">
        <v>8333</v>
      </c>
      <c r="R2127" t="s">
        <v>8334</v>
      </c>
      <c r="S2127" s="12">
        <f>((((I2127/60)/60)/24)+DATE(1970,1,1))</f>
        <v>42221.023530092592</v>
      </c>
      <c r="T2127" s="12">
        <f>((((J2127/60)/60)/24)+DATE(1970,1,1))</f>
        <v>42191.023530092592</v>
      </c>
    </row>
    <row r="2128" spans="1:20" ht="43.2" hidden="1"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E2128/D2128</f>
        <v>5.0000000000000001E-4</v>
      </c>
      <c r="P2128" s="8">
        <f>E2128/L2128</f>
        <v>5</v>
      </c>
      <c r="Q2128" t="s">
        <v>8333</v>
      </c>
      <c r="R2128" t="s">
        <v>8334</v>
      </c>
      <c r="S2128" s="12">
        <f>((((I2128/60)/60)/24)+DATE(1970,1,1))</f>
        <v>41981.973229166666</v>
      </c>
      <c r="T2128" s="12">
        <f>((((J2128/60)/60)/24)+DATE(1970,1,1))</f>
        <v>41951.973229166666</v>
      </c>
    </row>
    <row r="2129" spans="1:20" ht="28.8"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E2129/D2129</f>
        <v>0.28842857142857142</v>
      </c>
      <c r="P2129" s="8">
        <f>E2129/L2129</f>
        <v>34.220338983050844</v>
      </c>
      <c r="Q2129" t="s">
        <v>8333</v>
      </c>
      <c r="R2129" t="s">
        <v>8334</v>
      </c>
      <c r="S2129" s="12">
        <f>((((I2129/60)/60)/24)+DATE(1970,1,1))</f>
        <v>42075.463692129633</v>
      </c>
      <c r="T2129" s="12">
        <f>((((J2129/60)/60)/24)+DATE(1970,1,1))</f>
        <v>42045.50535879629</v>
      </c>
    </row>
    <row r="2130" spans="1:20" ht="43.2" hidden="1"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E2130/D2130</f>
        <v>1.6666666666666668E-3</v>
      </c>
      <c r="P2130" s="8">
        <f>E2130/L2130</f>
        <v>25</v>
      </c>
      <c r="Q2130" t="s">
        <v>8333</v>
      </c>
      <c r="R2130" t="s">
        <v>8334</v>
      </c>
      <c r="S2130" s="12">
        <f>((((I2130/60)/60)/24)+DATE(1970,1,1))</f>
        <v>41903.772789351853</v>
      </c>
      <c r="T2130" s="12">
        <f>((((J2130/60)/60)/24)+DATE(1970,1,1))</f>
        <v>41843.772789351853</v>
      </c>
    </row>
    <row r="2131" spans="1:20" ht="43.2" hidden="1"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E2131/D2131</f>
        <v>0.11799999999999999</v>
      </c>
      <c r="P2131" s="8">
        <f>E2131/L2131</f>
        <v>19.666666666666668</v>
      </c>
      <c r="Q2131" t="s">
        <v>8333</v>
      </c>
      <c r="R2131" t="s">
        <v>8334</v>
      </c>
      <c r="S2131" s="12">
        <f>((((I2131/60)/60)/24)+DATE(1970,1,1))</f>
        <v>42439.024305555555</v>
      </c>
      <c r="T2131" s="12">
        <f>((((J2131/60)/60)/24)+DATE(1970,1,1))</f>
        <v>42409.024305555555</v>
      </c>
    </row>
    <row r="2132" spans="1:20" ht="28.8" hidden="1"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E2132/D2132</f>
        <v>2.0238095238095236E-3</v>
      </c>
      <c r="P2132" s="8">
        <f>E2132/L2132</f>
        <v>21.25</v>
      </c>
      <c r="Q2132" t="s">
        <v>8333</v>
      </c>
      <c r="R2132" t="s">
        <v>8334</v>
      </c>
      <c r="S2132" s="12">
        <f>((((I2132/60)/60)/24)+DATE(1970,1,1))</f>
        <v>41867.086377314816</v>
      </c>
      <c r="T2132" s="12">
        <f>((((J2132/60)/60)/24)+DATE(1970,1,1))</f>
        <v>41832.086377314816</v>
      </c>
    </row>
    <row r="2133" spans="1:20" ht="43.2" hidden="1"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E2133/D2133</f>
        <v>0.05</v>
      </c>
      <c r="P2133" s="8">
        <f>E2133/L2133</f>
        <v>8.3333333333333339</v>
      </c>
      <c r="Q2133" t="s">
        <v>8333</v>
      </c>
      <c r="R2133" t="s">
        <v>8334</v>
      </c>
      <c r="S2133" s="12">
        <f>((((I2133/60)/60)/24)+DATE(1970,1,1))</f>
        <v>42197.207071759258</v>
      </c>
      <c r="T2133" s="12">
        <f>((((J2133/60)/60)/24)+DATE(1970,1,1))</f>
        <v>42167.207071759258</v>
      </c>
    </row>
    <row r="2134" spans="1:20" ht="43.2" hidden="1"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E2134/D2134</f>
        <v>2.1129899999999997E-2</v>
      </c>
      <c r="P2134" s="8">
        <f>E2134/L2134</f>
        <v>21.34333333333333</v>
      </c>
      <c r="Q2134" t="s">
        <v>8333</v>
      </c>
      <c r="R2134" t="s">
        <v>8334</v>
      </c>
      <c r="S2134" s="12">
        <f>((((I2134/60)/60)/24)+DATE(1970,1,1))</f>
        <v>41673.487175925926</v>
      </c>
      <c r="T2134" s="12">
        <f>((((J2134/60)/60)/24)+DATE(1970,1,1))</f>
        <v>41643.487175925926</v>
      </c>
    </row>
    <row r="2135" spans="1:20" ht="43.2" hidden="1"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E2135/D2135</f>
        <v>1.6E-2</v>
      </c>
      <c r="P2135" s="8">
        <f>E2135/L2135</f>
        <v>5.333333333333333</v>
      </c>
      <c r="Q2135" t="s">
        <v>8333</v>
      </c>
      <c r="R2135" t="s">
        <v>8334</v>
      </c>
      <c r="S2135" s="12">
        <f>((((I2135/60)/60)/24)+DATE(1970,1,1))</f>
        <v>40657.290972222225</v>
      </c>
      <c r="T2135" s="12">
        <f>((((J2135/60)/60)/24)+DATE(1970,1,1))</f>
        <v>40619.097210648149</v>
      </c>
    </row>
    <row r="2136" spans="1:20" ht="43.2" hidden="1"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E2136/D2136</f>
        <v>1.7333333333333333E-2</v>
      </c>
      <c r="P2136" s="8">
        <f>E2136/L2136</f>
        <v>34.666666666666664</v>
      </c>
      <c r="Q2136" t="s">
        <v>8333</v>
      </c>
      <c r="R2136" t="s">
        <v>8334</v>
      </c>
      <c r="S2136" s="12">
        <f>((((I2136/60)/60)/24)+DATE(1970,1,1))</f>
        <v>41391.886469907404</v>
      </c>
      <c r="T2136" s="12">
        <f>((((J2136/60)/60)/24)+DATE(1970,1,1))</f>
        <v>41361.886469907404</v>
      </c>
    </row>
    <row r="2137" spans="1:20" ht="43.2" hidden="1"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E2137/D2137</f>
        <v>9.5600000000000004E-2</v>
      </c>
      <c r="P2137" s="8">
        <f>E2137/L2137</f>
        <v>21.727272727272727</v>
      </c>
      <c r="Q2137" t="s">
        <v>8333</v>
      </c>
      <c r="R2137" t="s">
        <v>8334</v>
      </c>
      <c r="S2137" s="12">
        <f>((((I2137/60)/60)/24)+DATE(1970,1,1))</f>
        <v>41186.963344907403</v>
      </c>
      <c r="T2137" s="12">
        <f>((((J2137/60)/60)/24)+DATE(1970,1,1))</f>
        <v>41156.963344907403</v>
      </c>
    </row>
    <row r="2138" spans="1:20" ht="43.2" hidden="1"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E2138/D2138</f>
        <v>5.9612499999999998E-4</v>
      </c>
      <c r="P2138" s="8">
        <f>E2138/L2138</f>
        <v>11.922499999999999</v>
      </c>
      <c r="Q2138" t="s">
        <v>8333</v>
      </c>
      <c r="R2138" t="s">
        <v>8334</v>
      </c>
      <c r="S2138" s="12">
        <f>((((I2138/60)/60)/24)+DATE(1970,1,1))</f>
        <v>41566.509097222224</v>
      </c>
      <c r="T2138" s="12">
        <f>((((J2138/60)/60)/24)+DATE(1970,1,1))</f>
        <v>41536.509097222224</v>
      </c>
    </row>
    <row r="2139" spans="1:20" ht="43.2" hidden="1"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E2139/D2139</f>
        <v>0.28405999999999998</v>
      </c>
      <c r="P2139" s="8">
        <f>E2139/L2139</f>
        <v>26.59737827715356</v>
      </c>
      <c r="Q2139" t="s">
        <v>8333</v>
      </c>
      <c r="R2139" t="s">
        <v>8334</v>
      </c>
      <c r="S2139" s="12">
        <f>((((I2139/60)/60)/24)+DATE(1970,1,1))</f>
        <v>41978.771168981482</v>
      </c>
      <c r="T2139" s="12">
        <f>((((J2139/60)/60)/24)+DATE(1970,1,1))</f>
        <v>41948.771168981482</v>
      </c>
    </row>
    <row r="2140" spans="1:20" ht="28.8"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E2140/D2140</f>
        <v>0.128</v>
      </c>
      <c r="P2140" s="8">
        <f>E2140/L2140</f>
        <v>10.666666666666666</v>
      </c>
      <c r="Q2140" t="s">
        <v>8333</v>
      </c>
      <c r="R2140" t="s">
        <v>8334</v>
      </c>
      <c r="S2140" s="12">
        <f>((((I2140/60)/60)/24)+DATE(1970,1,1))</f>
        <v>41587.054849537039</v>
      </c>
      <c r="T2140" s="12">
        <f>((((J2140/60)/60)/24)+DATE(1970,1,1))</f>
        <v>41557.013182870374</v>
      </c>
    </row>
    <row r="2141" spans="1:20" ht="43.2" hidden="1"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E2141/D2141</f>
        <v>5.4199999999999998E-2</v>
      </c>
      <c r="P2141" s="8">
        <f>E2141/L2141</f>
        <v>29.035714285714285</v>
      </c>
      <c r="Q2141" t="s">
        <v>8333</v>
      </c>
      <c r="R2141" t="s">
        <v>8334</v>
      </c>
      <c r="S2141" s="12">
        <f>((((I2141/60)/60)/24)+DATE(1970,1,1))</f>
        <v>42677.750092592592</v>
      </c>
      <c r="T2141" s="12">
        <f>((((J2141/60)/60)/24)+DATE(1970,1,1))</f>
        <v>42647.750092592592</v>
      </c>
    </row>
    <row r="2142" spans="1:20" ht="43.2" hidden="1"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E2142/D2142</f>
        <v>1.1199999999999999E-3</v>
      </c>
      <c r="P2142" s="8">
        <f>E2142/L2142</f>
        <v>50.909090909090907</v>
      </c>
      <c r="Q2142" t="s">
        <v>8333</v>
      </c>
      <c r="R2142" t="s">
        <v>8334</v>
      </c>
      <c r="S2142" s="12">
        <f>((((I2142/60)/60)/24)+DATE(1970,1,1))</f>
        <v>41285.833611111113</v>
      </c>
      <c r="T2142" s="12">
        <f>((((J2142/60)/60)/24)+DATE(1970,1,1))</f>
        <v>41255.833611111113</v>
      </c>
    </row>
    <row r="2143" spans="1:20" ht="43.2" hidden="1"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E2143/D2143</f>
        <v>0</v>
      </c>
      <c r="P2143" s="8" t="e">
        <f>E2143/L2143</f>
        <v>#DIV/0!</v>
      </c>
      <c r="Q2143" t="s">
        <v>8333</v>
      </c>
      <c r="R2143" t="s">
        <v>8334</v>
      </c>
      <c r="S2143" s="12">
        <f>((((I2143/60)/60)/24)+DATE(1970,1,1))</f>
        <v>41957.277303240742</v>
      </c>
      <c r="T2143" s="12">
        <f>((((J2143/60)/60)/24)+DATE(1970,1,1))</f>
        <v>41927.235636574071</v>
      </c>
    </row>
    <row r="2144" spans="1:20" ht="43.2" hidden="1"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E2144/D2144</f>
        <v>5.7238095238095241E-2</v>
      </c>
      <c r="P2144" s="8">
        <f>E2144/L2144</f>
        <v>50.083333333333336</v>
      </c>
      <c r="Q2144" t="s">
        <v>8333</v>
      </c>
      <c r="R2144" t="s">
        <v>8334</v>
      </c>
      <c r="S2144" s="12">
        <f>((((I2144/60)/60)/24)+DATE(1970,1,1))</f>
        <v>42368.701504629629</v>
      </c>
      <c r="T2144" s="12">
        <f>((((J2144/60)/60)/24)+DATE(1970,1,1))</f>
        <v>42340.701504629629</v>
      </c>
    </row>
    <row r="2145" spans="1:20" ht="43.2" hidden="1"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E2145/D2145</f>
        <v>0.1125</v>
      </c>
      <c r="P2145" s="8">
        <f>E2145/L2145</f>
        <v>45</v>
      </c>
      <c r="Q2145" t="s">
        <v>8333</v>
      </c>
      <c r="R2145" t="s">
        <v>8334</v>
      </c>
      <c r="S2145" s="12">
        <f>((((I2145/60)/60)/24)+DATE(1970,1,1))</f>
        <v>40380.791666666664</v>
      </c>
      <c r="T2145" s="12">
        <f>((((J2145/60)/60)/24)+DATE(1970,1,1))</f>
        <v>40332.886712962965</v>
      </c>
    </row>
    <row r="2146" spans="1:20" ht="43.2" hidden="1"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E2146/D2146</f>
        <v>1.7098591549295775E-2</v>
      </c>
      <c r="P2146" s="8">
        <f>E2146/L2146</f>
        <v>25.291666666666668</v>
      </c>
      <c r="Q2146" t="s">
        <v>8333</v>
      </c>
      <c r="R2146" t="s">
        <v>8334</v>
      </c>
      <c r="S2146" s="12">
        <f>((((I2146/60)/60)/24)+DATE(1970,1,1))</f>
        <v>41531.546759259261</v>
      </c>
      <c r="T2146" s="12">
        <f>((((J2146/60)/60)/24)+DATE(1970,1,1))</f>
        <v>41499.546759259261</v>
      </c>
    </row>
    <row r="2147" spans="1:20" ht="43.2" hidden="1"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E2147/D2147</f>
        <v>0.30433333333333334</v>
      </c>
      <c r="P2147" s="8">
        <f>E2147/L2147</f>
        <v>51.292134831460672</v>
      </c>
      <c r="Q2147" t="s">
        <v>8333</v>
      </c>
      <c r="R2147" t="s">
        <v>8334</v>
      </c>
      <c r="S2147" s="12">
        <f>((((I2147/60)/60)/24)+DATE(1970,1,1))</f>
        <v>41605.279097222221</v>
      </c>
      <c r="T2147" s="12">
        <f>((((J2147/60)/60)/24)+DATE(1970,1,1))</f>
        <v>41575.237430555557</v>
      </c>
    </row>
    <row r="2148" spans="1:20" ht="43.2" hidden="1"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E2148/D2148</f>
        <v>2.0000000000000001E-4</v>
      </c>
      <c r="P2148" s="8">
        <f>E2148/L2148</f>
        <v>1</v>
      </c>
      <c r="Q2148" t="s">
        <v>8333</v>
      </c>
      <c r="R2148" t="s">
        <v>8334</v>
      </c>
      <c r="S2148" s="12">
        <f>((((I2148/60)/60)/24)+DATE(1970,1,1))</f>
        <v>42411.679513888885</v>
      </c>
      <c r="T2148" s="12">
        <f>((((J2148/60)/60)/24)+DATE(1970,1,1))</f>
        <v>42397.679513888885</v>
      </c>
    </row>
    <row r="2149" spans="1:20" hidden="1"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E2149/D2149</f>
        <v>6.9641025641025639E-3</v>
      </c>
      <c r="P2149" s="8">
        <f>E2149/L2149</f>
        <v>49.381818181818183</v>
      </c>
      <c r="Q2149" t="s">
        <v>8333</v>
      </c>
      <c r="R2149" t="s">
        <v>8334</v>
      </c>
      <c r="S2149" s="12">
        <f>((((I2149/60)/60)/24)+DATE(1970,1,1))</f>
        <v>41959.337361111116</v>
      </c>
      <c r="T2149" s="12">
        <f>((((J2149/60)/60)/24)+DATE(1970,1,1))</f>
        <v>41927.295694444445</v>
      </c>
    </row>
    <row r="2150" spans="1:20" ht="43.2"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E2150/D2150</f>
        <v>0.02</v>
      </c>
      <c r="P2150" s="8">
        <f>E2150/L2150</f>
        <v>1</v>
      </c>
      <c r="Q2150" t="s">
        <v>8333</v>
      </c>
      <c r="R2150" t="s">
        <v>8334</v>
      </c>
      <c r="S2150" s="12">
        <f>((((I2150/60)/60)/24)+DATE(1970,1,1))</f>
        <v>42096.691921296297</v>
      </c>
      <c r="T2150" s="12">
        <f>((((J2150/60)/60)/24)+DATE(1970,1,1))</f>
        <v>42066.733587962968</v>
      </c>
    </row>
    <row r="2151" spans="1:20" ht="57.6" hidden="1"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E2151/D2151</f>
        <v>0</v>
      </c>
      <c r="P2151" s="8" t="e">
        <f>E2151/L2151</f>
        <v>#DIV/0!</v>
      </c>
      <c r="Q2151" t="s">
        <v>8333</v>
      </c>
      <c r="R2151" t="s">
        <v>8334</v>
      </c>
      <c r="S2151" s="12">
        <f>((((I2151/60)/60)/24)+DATE(1970,1,1))</f>
        <v>40390</v>
      </c>
      <c r="T2151" s="12">
        <f>((((J2151/60)/60)/24)+DATE(1970,1,1))</f>
        <v>40355.024953703702</v>
      </c>
    </row>
    <row r="2152" spans="1:20" hidden="1"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E2152/D2152</f>
        <v>8.0999999999999996E-3</v>
      </c>
      <c r="P2152" s="8">
        <f>E2152/L2152</f>
        <v>101.25</v>
      </c>
      <c r="Q2152" t="s">
        <v>8333</v>
      </c>
      <c r="R2152" t="s">
        <v>8334</v>
      </c>
      <c r="S2152" s="12">
        <f>((((I2152/60)/60)/24)+DATE(1970,1,1))</f>
        <v>42564.284710648149</v>
      </c>
      <c r="T2152" s="12">
        <f>((((J2152/60)/60)/24)+DATE(1970,1,1))</f>
        <v>42534.284710648149</v>
      </c>
    </row>
    <row r="2153" spans="1:20" ht="43.2" hidden="1"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E2153/D2153</f>
        <v>2.6222222222222224E-3</v>
      </c>
      <c r="P2153" s="8">
        <f>E2153/L2153</f>
        <v>19.666666666666668</v>
      </c>
      <c r="Q2153" t="s">
        <v>8333</v>
      </c>
      <c r="R2153" t="s">
        <v>8334</v>
      </c>
      <c r="S2153" s="12">
        <f>((((I2153/60)/60)/24)+DATE(1970,1,1))</f>
        <v>42550.847384259265</v>
      </c>
      <c r="T2153" s="12">
        <f>((((J2153/60)/60)/24)+DATE(1970,1,1))</f>
        <v>42520.847384259265</v>
      </c>
    </row>
    <row r="2154" spans="1:20" ht="43.2" hidden="1"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E2154/D2154</f>
        <v>1.6666666666666668E-3</v>
      </c>
      <c r="P2154" s="8">
        <f>E2154/L2154</f>
        <v>12.5</v>
      </c>
      <c r="Q2154" t="s">
        <v>8333</v>
      </c>
      <c r="R2154" t="s">
        <v>8334</v>
      </c>
      <c r="S2154" s="12">
        <f>((((I2154/60)/60)/24)+DATE(1970,1,1))</f>
        <v>41713.790613425925</v>
      </c>
      <c r="T2154" s="12">
        <f>((((J2154/60)/60)/24)+DATE(1970,1,1))</f>
        <v>41683.832280092596</v>
      </c>
    </row>
    <row r="2155" spans="1:20" ht="43.2" hidden="1"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E2155/D2155</f>
        <v>9.1244548809124457E-5</v>
      </c>
      <c r="P2155" s="8">
        <f>E2155/L2155</f>
        <v>8.5</v>
      </c>
      <c r="Q2155" t="s">
        <v>8333</v>
      </c>
      <c r="R2155" t="s">
        <v>8334</v>
      </c>
      <c r="S2155" s="12">
        <f>((((I2155/60)/60)/24)+DATE(1970,1,1))</f>
        <v>42014.332638888889</v>
      </c>
      <c r="T2155" s="12">
        <f>((((J2155/60)/60)/24)+DATE(1970,1,1))</f>
        <v>41974.911087962959</v>
      </c>
    </row>
    <row r="2156" spans="1:20" ht="28.8" hidden="1"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E2156/D2156</f>
        <v>8.0000000000000002E-3</v>
      </c>
      <c r="P2156" s="8">
        <f>E2156/L2156</f>
        <v>1</v>
      </c>
      <c r="Q2156" t="s">
        <v>8333</v>
      </c>
      <c r="R2156" t="s">
        <v>8334</v>
      </c>
      <c r="S2156" s="12">
        <f>((((I2156/60)/60)/24)+DATE(1970,1,1))</f>
        <v>41667.632256944446</v>
      </c>
      <c r="T2156" s="12">
        <f>((((J2156/60)/60)/24)+DATE(1970,1,1))</f>
        <v>41647.632256944446</v>
      </c>
    </row>
    <row r="2157" spans="1:20" ht="43.2"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E2157/D2157</f>
        <v>2.3E-2</v>
      </c>
      <c r="P2157" s="8">
        <f>E2157/L2157</f>
        <v>23</v>
      </c>
      <c r="Q2157" t="s">
        <v>8333</v>
      </c>
      <c r="R2157" t="s">
        <v>8334</v>
      </c>
      <c r="S2157" s="12">
        <f>((((I2157/60)/60)/24)+DATE(1970,1,1))</f>
        <v>42460.70584490741</v>
      </c>
      <c r="T2157" s="12">
        <f>((((J2157/60)/60)/24)+DATE(1970,1,1))</f>
        <v>42430.747511574074</v>
      </c>
    </row>
    <row r="2158" spans="1:20" ht="43.2" hidden="1"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E2158/D2158</f>
        <v>2.6660714285714284E-2</v>
      </c>
      <c r="P2158" s="8">
        <f>E2158/L2158</f>
        <v>17.987951807228917</v>
      </c>
      <c r="Q2158" t="s">
        <v>8333</v>
      </c>
      <c r="R2158" t="s">
        <v>8334</v>
      </c>
      <c r="S2158" s="12">
        <f>((((I2158/60)/60)/24)+DATE(1970,1,1))</f>
        <v>41533.85423611111</v>
      </c>
      <c r="T2158" s="12">
        <f>((((J2158/60)/60)/24)+DATE(1970,1,1))</f>
        <v>41488.85423611111</v>
      </c>
    </row>
    <row r="2159" spans="1:20" ht="28.8" hidden="1"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E2159/D2159</f>
        <v>0.28192</v>
      </c>
      <c r="P2159" s="8">
        <f>E2159/L2159</f>
        <v>370.94736842105266</v>
      </c>
      <c r="Q2159" t="s">
        <v>8333</v>
      </c>
      <c r="R2159" t="s">
        <v>8334</v>
      </c>
      <c r="S2159" s="12">
        <f>((((I2159/60)/60)/24)+DATE(1970,1,1))</f>
        <v>42727.332638888889</v>
      </c>
      <c r="T2159" s="12">
        <f>((((J2159/60)/60)/24)+DATE(1970,1,1))</f>
        <v>42694.98128472222</v>
      </c>
    </row>
    <row r="2160" spans="1:20" ht="43.2" hidden="1"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E2160/D2160</f>
        <v>6.5900366666666668E-2</v>
      </c>
      <c r="P2160" s="8">
        <f>E2160/L2160</f>
        <v>63.569485530546629</v>
      </c>
      <c r="Q2160" t="s">
        <v>8333</v>
      </c>
      <c r="R2160" t="s">
        <v>8334</v>
      </c>
      <c r="S2160" s="12">
        <f>((((I2160/60)/60)/24)+DATE(1970,1,1))</f>
        <v>41309.853865740741</v>
      </c>
      <c r="T2160" s="12">
        <f>((((J2160/60)/60)/24)+DATE(1970,1,1))</f>
        <v>41264.853865740741</v>
      </c>
    </row>
    <row r="2161" spans="1:20" ht="57.6" hidden="1"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E2161/D2161</f>
        <v>7.2222222222222219E-3</v>
      </c>
      <c r="P2161" s="8">
        <f>E2161/L2161</f>
        <v>13</v>
      </c>
      <c r="Q2161" t="s">
        <v>8333</v>
      </c>
      <c r="R2161" t="s">
        <v>8334</v>
      </c>
      <c r="S2161" s="12">
        <f>((((I2161/60)/60)/24)+DATE(1970,1,1))</f>
        <v>40740.731180555551</v>
      </c>
      <c r="T2161" s="12">
        <f>((((J2161/60)/60)/24)+DATE(1970,1,1))</f>
        <v>40710.731180555551</v>
      </c>
    </row>
    <row r="2162" spans="1:20" ht="43.2" hidden="1"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E2162/D2162</f>
        <v>8.5000000000000006E-3</v>
      </c>
      <c r="P2162" s="8">
        <f>E2162/L2162</f>
        <v>5.3125</v>
      </c>
      <c r="Q2162" t="s">
        <v>8333</v>
      </c>
      <c r="R2162" t="s">
        <v>8334</v>
      </c>
      <c r="S2162" s="12">
        <f>((((I2162/60)/60)/24)+DATE(1970,1,1))</f>
        <v>41048.711863425924</v>
      </c>
      <c r="T2162" s="12">
        <f>((((J2162/60)/60)/24)+DATE(1970,1,1))</f>
        <v>41018.711863425924</v>
      </c>
    </row>
    <row r="2163" spans="1:20" ht="28.8" hidden="1"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E2163/D2163</f>
        <v>1.1575</v>
      </c>
      <c r="P2163" s="8">
        <f>E2163/L2163</f>
        <v>35.615384615384613</v>
      </c>
      <c r="Q2163" t="s">
        <v>8325</v>
      </c>
      <c r="R2163" t="s">
        <v>8326</v>
      </c>
      <c r="S2163" s="12">
        <f>((((I2163/60)/60)/24)+DATE(1970,1,1))</f>
        <v>42270.852534722217</v>
      </c>
      <c r="T2163" s="12">
        <f>((((J2163/60)/60)/24)+DATE(1970,1,1))</f>
        <v>42240.852534722217</v>
      </c>
    </row>
    <row r="2164" spans="1:20" ht="43.2" hidden="1"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E2164/D2164</f>
        <v>1.1226666666666667</v>
      </c>
      <c r="P2164" s="8">
        <f>E2164/L2164</f>
        <v>87.103448275862064</v>
      </c>
      <c r="Q2164" t="s">
        <v>8325</v>
      </c>
      <c r="R2164" t="s">
        <v>8326</v>
      </c>
      <c r="S2164" s="12">
        <f>((((I2164/60)/60)/24)+DATE(1970,1,1))</f>
        <v>41844.766099537039</v>
      </c>
      <c r="T2164" s="12">
        <f>((((J2164/60)/60)/24)+DATE(1970,1,1))</f>
        <v>41813.766099537039</v>
      </c>
    </row>
    <row r="2165" spans="1:20" ht="43.2" hidden="1"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E2165/D2165</f>
        <v>1.3220000000000001</v>
      </c>
      <c r="P2165" s="8">
        <f>E2165/L2165</f>
        <v>75.11363636363636</v>
      </c>
      <c r="Q2165" t="s">
        <v>8325</v>
      </c>
      <c r="R2165" t="s">
        <v>8326</v>
      </c>
      <c r="S2165" s="12">
        <f>((((I2165/60)/60)/24)+DATE(1970,1,1))</f>
        <v>42163.159722222219</v>
      </c>
      <c r="T2165" s="12">
        <f>((((J2165/60)/60)/24)+DATE(1970,1,1))</f>
        <v>42111.899537037039</v>
      </c>
    </row>
    <row r="2166" spans="1:20" ht="28.8" hidden="1"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E2166/D2166</f>
        <v>1.0263636363636364</v>
      </c>
      <c r="P2166" s="8">
        <f>E2166/L2166</f>
        <v>68.01204819277109</v>
      </c>
      <c r="Q2166" t="s">
        <v>8325</v>
      </c>
      <c r="R2166" t="s">
        <v>8326</v>
      </c>
      <c r="S2166" s="12">
        <f>((((I2166/60)/60)/24)+DATE(1970,1,1))</f>
        <v>42546.165972222225</v>
      </c>
      <c r="T2166" s="12">
        <f>((((J2166/60)/60)/24)+DATE(1970,1,1))</f>
        <v>42515.71775462963</v>
      </c>
    </row>
    <row r="2167" spans="1:20" ht="43.2" hidden="1"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E2167/D2167</f>
        <v>1.3864000000000001</v>
      </c>
      <c r="P2167" s="8">
        <f>E2167/L2167</f>
        <v>29.623931623931625</v>
      </c>
      <c r="Q2167" t="s">
        <v>8325</v>
      </c>
      <c r="R2167" t="s">
        <v>8326</v>
      </c>
      <c r="S2167" s="12">
        <f>((((I2167/60)/60)/24)+DATE(1970,1,1))</f>
        <v>42468.625405092593</v>
      </c>
      <c r="T2167" s="12">
        <f>((((J2167/60)/60)/24)+DATE(1970,1,1))</f>
        <v>42438.667071759264</v>
      </c>
    </row>
    <row r="2168" spans="1:20" ht="57.6" hidden="1"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E2168/D2168</f>
        <v>1.466</v>
      </c>
      <c r="P2168" s="8">
        <f>E2168/L2168</f>
        <v>91.625</v>
      </c>
      <c r="Q2168" t="s">
        <v>8325</v>
      </c>
      <c r="R2168" t="s">
        <v>8326</v>
      </c>
      <c r="S2168" s="12">
        <f>((((I2168/60)/60)/24)+DATE(1970,1,1))</f>
        <v>41978.879837962959</v>
      </c>
      <c r="T2168" s="12">
        <f>((((J2168/60)/60)/24)+DATE(1970,1,1))</f>
        <v>41933.838171296295</v>
      </c>
    </row>
    <row r="2169" spans="1:20" ht="28.8" hidden="1"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E2169/D2169</f>
        <v>1.2</v>
      </c>
      <c r="P2169" s="8">
        <f>E2169/L2169</f>
        <v>22.5</v>
      </c>
      <c r="Q2169" t="s">
        <v>8325</v>
      </c>
      <c r="R2169" t="s">
        <v>8326</v>
      </c>
      <c r="S2169" s="12">
        <f>((((I2169/60)/60)/24)+DATE(1970,1,1))</f>
        <v>41167.066400462965</v>
      </c>
      <c r="T2169" s="12">
        <f>((((J2169/60)/60)/24)+DATE(1970,1,1))</f>
        <v>41153.066400462965</v>
      </c>
    </row>
    <row r="2170" spans="1:20" ht="28.8" hidden="1"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E2170/D2170</f>
        <v>1.215816111111111</v>
      </c>
      <c r="P2170" s="8">
        <f>E2170/L2170</f>
        <v>64.366735294117646</v>
      </c>
      <c r="Q2170" t="s">
        <v>8325</v>
      </c>
      <c r="R2170" t="s">
        <v>8326</v>
      </c>
      <c r="S2170" s="12">
        <f>((((I2170/60)/60)/24)+DATE(1970,1,1))</f>
        <v>42776.208333333328</v>
      </c>
      <c r="T2170" s="12">
        <f>((((J2170/60)/60)/24)+DATE(1970,1,1))</f>
        <v>42745.600243055553</v>
      </c>
    </row>
    <row r="2171" spans="1:20" ht="57.6" hidden="1"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E2171/D2171</f>
        <v>1</v>
      </c>
      <c r="P2171" s="8">
        <f>E2171/L2171</f>
        <v>21.857142857142858</v>
      </c>
      <c r="Q2171" t="s">
        <v>8325</v>
      </c>
      <c r="R2171" t="s">
        <v>8326</v>
      </c>
      <c r="S2171" s="12">
        <f>((((I2171/60)/60)/24)+DATE(1970,1,1))</f>
        <v>42796.700821759259</v>
      </c>
      <c r="T2171" s="12">
        <f>((((J2171/60)/60)/24)+DATE(1970,1,1))</f>
        <v>42793.700821759259</v>
      </c>
    </row>
    <row r="2172" spans="1:20" ht="43.2" hidden="1"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E2172/D2172</f>
        <v>1.8085714285714285</v>
      </c>
      <c r="P2172" s="8">
        <f>E2172/L2172</f>
        <v>33.315789473684212</v>
      </c>
      <c r="Q2172" t="s">
        <v>8325</v>
      </c>
      <c r="R2172" t="s">
        <v>8326</v>
      </c>
      <c r="S2172" s="12">
        <f>((((I2172/60)/60)/24)+DATE(1970,1,1))</f>
        <v>42238.750254629631</v>
      </c>
      <c r="T2172" s="12">
        <f>((((J2172/60)/60)/24)+DATE(1970,1,1))</f>
        <v>42198.750254629631</v>
      </c>
    </row>
    <row r="2173" spans="1:20" ht="43.2" hidden="1"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E2173/D2173</f>
        <v>1.0607500000000001</v>
      </c>
      <c r="P2173" s="8">
        <f>E2173/L2173</f>
        <v>90.276595744680847</v>
      </c>
      <c r="Q2173" t="s">
        <v>8325</v>
      </c>
      <c r="R2173" t="s">
        <v>8326</v>
      </c>
      <c r="S2173" s="12">
        <f>((((I2173/60)/60)/24)+DATE(1970,1,1))</f>
        <v>42177.208333333328</v>
      </c>
      <c r="T2173" s="12">
        <f>((((J2173/60)/60)/24)+DATE(1970,1,1))</f>
        <v>42141.95711805555</v>
      </c>
    </row>
    <row r="2174" spans="1:20" ht="43.2" hidden="1"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E2174/D2174</f>
        <v>1</v>
      </c>
      <c r="P2174" s="8">
        <f>E2174/L2174</f>
        <v>76.92307692307692</v>
      </c>
      <c r="Q2174" t="s">
        <v>8325</v>
      </c>
      <c r="R2174" t="s">
        <v>8326</v>
      </c>
      <c r="S2174" s="12">
        <f>((((I2174/60)/60)/24)+DATE(1970,1,1))</f>
        <v>42112.580092592587</v>
      </c>
      <c r="T2174" s="12">
        <f>((((J2174/60)/60)/24)+DATE(1970,1,1))</f>
        <v>42082.580092592587</v>
      </c>
    </row>
    <row r="2175" spans="1:20" ht="43.2" hidden="1"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E2175/D2175</f>
        <v>1.2692857142857144</v>
      </c>
      <c r="P2175" s="8">
        <f>E2175/L2175</f>
        <v>59.233333333333334</v>
      </c>
      <c r="Q2175" t="s">
        <v>8325</v>
      </c>
      <c r="R2175" t="s">
        <v>8326</v>
      </c>
      <c r="S2175" s="12">
        <f>((((I2175/60)/60)/24)+DATE(1970,1,1))</f>
        <v>41527.165972222225</v>
      </c>
      <c r="T2175" s="12">
        <f>((((J2175/60)/60)/24)+DATE(1970,1,1))</f>
        <v>41495.692627314813</v>
      </c>
    </row>
    <row r="2176" spans="1:20" ht="57.6"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E2176/D2176</f>
        <v>1.0297499999999999</v>
      </c>
      <c r="P2176" s="8">
        <f>E2176/L2176</f>
        <v>65.38095238095238</v>
      </c>
      <c r="Q2176" t="s">
        <v>8325</v>
      </c>
      <c r="R2176" t="s">
        <v>8326</v>
      </c>
      <c r="S2176" s="12">
        <f>((((I2176/60)/60)/24)+DATE(1970,1,1))</f>
        <v>42495.542905092589</v>
      </c>
      <c r="T2176" s="12">
        <f>((((J2176/60)/60)/24)+DATE(1970,1,1))</f>
        <v>42465.542905092589</v>
      </c>
    </row>
    <row r="2177" spans="1:20" ht="43.2" hidden="1"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E2177/D2177</f>
        <v>2.5</v>
      </c>
      <c r="P2177" s="8">
        <f>E2177/L2177</f>
        <v>67.307692307692307</v>
      </c>
      <c r="Q2177" t="s">
        <v>8325</v>
      </c>
      <c r="R2177" t="s">
        <v>8326</v>
      </c>
      <c r="S2177" s="12">
        <f>((((I2177/60)/60)/24)+DATE(1970,1,1))</f>
        <v>42572.009097222224</v>
      </c>
      <c r="T2177" s="12">
        <f>((((J2177/60)/60)/24)+DATE(1970,1,1))</f>
        <v>42565.009097222224</v>
      </c>
    </row>
    <row r="2178" spans="1:20" ht="43.2" hidden="1"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E2178/D2178</f>
        <v>1.2602</v>
      </c>
      <c r="P2178" s="8">
        <f>E2178/L2178</f>
        <v>88.74647887323944</v>
      </c>
      <c r="Q2178" t="s">
        <v>8325</v>
      </c>
      <c r="R2178" t="s">
        <v>8326</v>
      </c>
      <c r="S2178" s="12">
        <f>((((I2178/60)/60)/24)+DATE(1970,1,1))</f>
        <v>42126.633206018523</v>
      </c>
      <c r="T2178" s="12">
        <f>((((J2178/60)/60)/24)+DATE(1970,1,1))</f>
        <v>42096.633206018523</v>
      </c>
    </row>
    <row r="2179" spans="1:20" ht="72" hidden="1"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E2179/D2179</f>
        <v>1.0012000000000001</v>
      </c>
      <c r="P2179" s="8">
        <f>E2179/L2179</f>
        <v>65.868421052631575</v>
      </c>
      <c r="Q2179" t="s">
        <v>8325</v>
      </c>
      <c r="R2179" t="s">
        <v>8326</v>
      </c>
      <c r="S2179" s="12">
        <f>((((I2179/60)/60)/24)+DATE(1970,1,1))</f>
        <v>42527.250775462962</v>
      </c>
      <c r="T2179" s="12">
        <f>((((J2179/60)/60)/24)+DATE(1970,1,1))</f>
        <v>42502.250775462962</v>
      </c>
    </row>
    <row r="2180" spans="1:20" ht="43.2" hidden="1"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E2180/D2180</f>
        <v>1.3864000000000001</v>
      </c>
      <c r="P2180" s="8">
        <f>E2180/L2180</f>
        <v>40.349243306169967</v>
      </c>
      <c r="Q2180" t="s">
        <v>8325</v>
      </c>
      <c r="R2180" t="s">
        <v>8326</v>
      </c>
      <c r="S2180" s="12">
        <f>((((I2180/60)/60)/24)+DATE(1970,1,1))</f>
        <v>42753.63653935185</v>
      </c>
      <c r="T2180" s="12">
        <f>((((J2180/60)/60)/24)+DATE(1970,1,1))</f>
        <v>42723.63653935185</v>
      </c>
    </row>
    <row r="2181" spans="1:20" ht="43.2" hidden="1"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E2181/D2181</f>
        <v>1.6140000000000001</v>
      </c>
      <c r="P2181" s="8">
        <f>E2181/L2181</f>
        <v>76.857142857142861</v>
      </c>
      <c r="Q2181" t="s">
        <v>8325</v>
      </c>
      <c r="R2181" t="s">
        <v>8326</v>
      </c>
      <c r="S2181" s="12">
        <f>((((I2181/60)/60)/24)+DATE(1970,1,1))</f>
        <v>42105.171203703707</v>
      </c>
      <c r="T2181" s="12">
        <f>((((J2181/60)/60)/24)+DATE(1970,1,1))</f>
        <v>42075.171203703707</v>
      </c>
    </row>
    <row r="2182" spans="1:20" ht="28.8" hidden="1"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E2182/D2182</f>
        <v>1.071842</v>
      </c>
      <c r="P2182" s="8">
        <f>E2182/L2182</f>
        <v>68.707820512820518</v>
      </c>
      <c r="Q2182" t="s">
        <v>8325</v>
      </c>
      <c r="R2182" t="s">
        <v>8326</v>
      </c>
      <c r="S2182" s="12">
        <f>((((I2182/60)/60)/24)+DATE(1970,1,1))</f>
        <v>42321.711435185185</v>
      </c>
      <c r="T2182" s="12">
        <f>((((J2182/60)/60)/24)+DATE(1970,1,1))</f>
        <v>42279.669768518521</v>
      </c>
    </row>
    <row r="2183" spans="1:20" ht="57.6" hidden="1"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E2183/D2183</f>
        <v>1.5309999999999999</v>
      </c>
      <c r="P2183" s="8">
        <f>E2183/L2183</f>
        <v>57.773584905660378</v>
      </c>
      <c r="Q2183" t="s">
        <v>8333</v>
      </c>
      <c r="R2183" t="s">
        <v>8351</v>
      </c>
      <c r="S2183" s="12">
        <f>((((I2183/60)/60)/24)+DATE(1970,1,1))</f>
        <v>42787.005243055552</v>
      </c>
      <c r="T2183" s="12">
        <f>((((J2183/60)/60)/24)+DATE(1970,1,1))</f>
        <v>42773.005243055552</v>
      </c>
    </row>
    <row r="2184" spans="1:20" ht="43.2" hidden="1"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E2184/D2184</f>
        <v>5.2416666666666663</v>
      </c>
      <c r="P2184" s="8">
        <f>E2184/L2184</f>
        <v>44.171348314606739</v>
      </c>
      <c r="Q2184" t="s">
        <v>8333</v>
      </c>
      <c r="R2184" t="s">
        <v>8351</v>
      </c>
      <c r="S2184" s="12">
        <f>((((I2184/60)/60)/24)+DATE(1970,1,1))</f>
        <v>41914.900752314818</v>
      </c>
      <c r="T2184" s="12">
        <f>((((J2184/60)/60)/24)+DATE(1970,1,1))</f>
        <v>41879.900752314818</v>
      </c>
    </row>
    <row r="2185" spans="1:20" ht="43.2" hidden="1"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E2185/D2185</f>
        <v>4.8927777777777779</v>
      </c>
      <c r="P2185" s="8">
        <f>E2185/L2185</f>
        <v>31.566308243727597</v>
      </c>
      <c r="Q2185" t="s">
        <v>8333</v>
      </c>
      <c r="R2185" t="s">
        <v>8351</v>
      </c>
      <c r="S2185" s="12">
        <f>((((I2185/60)/60)/24)+DATE(1970,1,1))</f>
        <v>42775.208333333328</v>
      </c>
      <c r="T2185" s="12">
        <f>((((J2185/60)/60)/24)+DATE(1970,1,1))</f>
        <v>42745.365474537044</v>
      </c>
    </row>
    <row r="2186" spans="1:20" ht="57.6" hidden="1"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E2186/D2186</f>
        <v>2.8473999999999999</v>
      </c>
      <c r="P2186" s="8">
        <f>E2186/L2186</f>
        <v>107.04511278195488</v>
      </c>
      <c r="Q2186" t="s">
        <v>8333</v>
      </c>
      <c r="R2186" t="s">
        <v>8351</v>
      </c>
      <c r="S2186" s="12">
        <f>((((I2186/60)/60)/24)+DATE(1970,1,1))</f>
        <v>42394.666666666672</v>
      </c>
      <c r="T2186" s="12">
        <f>((((J2186/60)/60)/24)+DATE(1970,1,1))</f>
        <v>42380.690289351856</v>
      </c>
    </row>
    <row r="2187" spans="1:20" ht="43.2"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E2187/D2187</f>
        <v>18.569700000000001</v>
      </c>
      <c r="P2187" s="8">
        <f>E2187/L2187</f>
        <v>149.03451043338683</v>
      </c>
      <c r="Q2187" t="s">
        <v>8333</v>
      </c>
      <c r="R2187" t="s">
        <v>8351</v>
      </c>
      <c r="S2187" s="12">
        <f>((((I2187/60)/60)/24)+DATE(1970,1,1))</f>
        <v>41359.349988425929</v>
      </c>
      <c r="T2187" s="12">
        <f>((((J2187/60)/60)/24)+DATE(1970,1,1))</f>
        <v>41319.349988425929</v>
      </c>
    </row>
    <row r="2188" spans="1:20" ht="43.2" hidden="1"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E2188/D2188</f>
        <v>1.0967499999999999</v>
      </c>
      <c r="P2188" s="8">
        <f>E2188/L2188</f>
        <v>55.956632653061227</v>
      </c>
      <c r="Q2188" t="s">
        <v>8333</v>
      </c>
      <c r="R2188" t="s">
        <v>8351</v>
      </c>
      <c r="S2188" s="12">
        <f>((((I2188/60)/60)/24)+DATE(1970,1,1))</f>
        <v>42620.083333333328</v>
      </c>
      <c r="T2188" s="12">
        <f>((((J2188/60)/60)/24)+DATE(1970,1,1))</f>
        <v>42583.615081018521</v>
      </c>
    </row>
    <row r="2189" spans="1:20" ht="43.2" hidden="1"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E2189/D2189</f>
        <v>10.146425000000001</v>
      </c>
      <c r="P2189" s="8">
        <f>E2189/L2189</f>
        <v>56.970381807973048</v>
      </c>
      <c r="Q2189" t="s">
        <v>8333</v>
      </c>
      <c r="R2189" t="s">
        <v>8351</v>
      </c>
      <c r="S2189" s="12">
        <f>((((I2189/60)/60)/24)+DATE(1970,1,1))</f>
        <v>42097.165972222225</v>
      </c>
      <c r="T2189" s="12">
        <f>((((J2189/60)/60)/24)+DATE(1970,1,1))</f>
        <v>42068.209097222221</v>
      </c>
    </row>
    <row r="2190" spans="1:20" ht="43.2" hidden="1"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E2190/D2190</f>
        <v>4.1217692027666546</v>
      </c>
      <c r="P2190" s="8">
        <f>E2190/L2190</f>
        <v>44.056420233463037</v>
      </c>
      <c r="Q2190" t="s">
        <v>8333</v>
      </c>
      <c r="R2190" t="s">
        <v>8351</v>
      </c>
      <c r="S2190" s="12">
        <f>((((I2190/60)/60)/24)+DATE(1970,1,1))</f>
        <v>42668.708333333328</v>
      </c>
      <c r="T2190" s="12">
        <f>((((J2190/60)/60)/24)+DATE(1970,1,1))</f>
        <v>42633.586122685185</v>
      </c>
    </row>
    <row r="2191" spans="1:20" ht="43.2"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E2191/D2191</f>
        <v>5.0324999999999998</v>
      </c>
      <c r="P2191" s="8">
        <f>E2191/L2191</f>
        <v>68.625</v>
      </c>
      <c r="Q2191" t="s">
        <v>8333</v>
      </c>
      <c r="R2191" t="s">
        <v>8351</v>
      </c>
      <c r="S2191" s="12">
        <f>((((I2191/60)/60)/24)+DATE(1970,1,1))</f>
        <v>42481.916666666672</v>
      </c>
      <c r="T2191" s="12">
        <f>((((J2191/60)/60)/24)+DATE(1970,1,1))</f>
        <v>42467.788194444445</v>
      </c>
    </row>
    <row r="2192" spans="1:20" ht="43.2" hidden="1"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E2192/D2192</f>
        <v>1.8461052631578947</v>
      </c>
      <c r="P2192" s="8">
        <f>E2192/L2192</f>
        <v>65.318435754189949</v>
      </c>
      <c r="Q2192" t="s">
        <v>8333</v>
      </c>
      <c r="R2192" t="s">
        <v>8351</v>
      </c>
      <c r="S2192" s="12">
        <f>((((I2192/60)/60)/24)+DATE(1970,1,1))</f>
        <v>42452.290972222225</v>
      </c>
      <c r="T2192" s="12">
        <f>((((J2192/60)/60)/24)+DATE(1970,1,1))</f>
        <v>42417.625046296293</v>
      </c>
    </row>
    <row r="2193" spans="1:20" ht="43.2"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E2193/D2193</f>
        <v>1.1973333333333334</v>
      </c>
      <c r="P2193" s="8">
        <f>E2193/L2193</f>
        <v>35.92</v>
      </c>
      <c r="Q2193" t="s">
        <v>8333</v>
      </c>
      <c r="R2193" t="s">
        <v>8351</v>
      </c>
      <c r="S2193" s="12">
        <f>((((I2193/60)/60)/24)+DATE(1970,1,1))</f>
        <v>42780.833645833336</v>
      </c>
      <c r="T2193" s="12">
        <f>((((J2193/60)/60)/24)+DATE(1970,1,1))</f>
        <v>42768.833645833336</v>
      </c>
    </row>
    <row r="2194" spans="1:20" ht="43.2"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E2194/D2194</f>
        <v>10.812401666666668</v>
      </c>
      <c r="P2194" s="8">
        <f>E2194/L2194</f>
        <v>40.070667078443485</v>
      </c>
      <c r="Q2194" t="s">
        <v>8333</v>
      </c>
      <c r="R2194" t="s">
        <v>8351</v>
      </c>
      <c r="S2194" s="12">
        <f>((((I2194/60)/60)/24)+DATE(1970,1,1))</f>
        <v>42719.958333333328</v>
      </c>
      <c r="T2194" s="12">
        <f>((((J2194/60)/60)/24)+DATE(1970,1,1))</f>
        <v>42691.8512037037</v>
      </c>
    </row>
    <row r="2195" spans="1:20" ht="57.6" hidden="1"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E2195/D2195</f>
        <v>4.5237333333333334</v>
      </c>
      <c r="P2195" s="8">
        <f>E2195/L2195</f>
        <v>75.647714604236342</v>
      </c>
      <c r="Q2195" t="s">
        <v>8333</v>
      </c>
      <c r="R2195" t="s">
        <v>8351</v>
      </c>
      <c r="S2195" s="12">
        <f>((((I2195/60)/60)/24)+DATE(1970,1,1))</f>
        <v>42695.207638888889</v>
      </c>
      <c r="T2195" s="12">
        <f>((((J2195/60)/60)/24)+DATE(1970,1,1))</f>
        <v>42664.405925925923</v>
      </c>
    </row>
    <row r="2196" spans="1:20" ht="57.6" hidden="1"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E2196/D2196</f>
        <v>5.3737000000000004</v>
      </c>
      <c r="P2196" s="8">
        <f>E2196/L2196</f>
        <v>61.203872437357631</v>
      </c>
      <c r="Q2196" t="s">
        <v>8333</v>
      </c>
      <c r="R2196" t="s">
        <v>8351</v>
      </c>
      <c r="S2196" s="12">
        <f>((((I2196/60)/60)/24)+DATE(1970,1,1))</f>
        <v>42455.716319444444</v>
      </c>
      <c r="T2196" s="12">
        <f>((((J2196/60)/60)/24)+DATE(1970,1,1))</f>
        <v>42425.757986111115</v>
      </c>
    </row>
    <row r="2197" spans="1:20" ht="28.8" hidden="1"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E2197/D2197</f>
        <v>1.2032608695652174</v>
      </c>
      <c r="P2197" s="8">
        <f>E2197/L2197</f>
        <v>48.130434782608695</v>
      </c>
      <c r="Q2197" t="s">
        <v>8333</v>
      </c>
      <c r="R2197" t="s">
        <v>8351</v>
      </c>
      <c r="S2197" s="12">
        <f>((((I2197/60)/60)/24)+DATE(1970,1,1))</f>
        <v>42227.771990740745</v>
      </c>
      <c r="T2197" s="12">
        <f>((((J2197/60)/60)/24)+DATE(1970,1,1))</f>
        <v>42197.771990740745</v>
      </c>
    </row>
    <row r="2198" spans="1:20" ht="28.8" hidden="1"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E2198/D2198</f>
        <v>1.1383571428571428</v>
      </c>
      <c r="P2198" s="8">
        <f>E2198/L2198</f>
        <v>68.106837606837601</v>
      </c>
      <c r="Q2198" t="s">
        <v>8333</v>
      </c>
      <c r="R2198" t="s">
        <v>8351</v>
      </c>
      <c r="S2198" s="12">
        <f>((((I2198/60)/60)/24)+DATE(1970,1,1))</f>
        <v>42706.291666666672</v>
      </c>
      <c r="T2198" s="12">
        <f>((((J2198/60)/60)/24)+DATE(1970,1,1))</f>
        <v>42675.487291666665</v>
      </c>
    </row>
    <row r="2199" spans="1:20" ht="43.2" hidden="1"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E2199/D2199</f>
        <v>9.5103109999999997</v>
      </c>
      <c r="P2199" s="8">
        <f>E2199/L2199</f>
        <v>65.891300230946882</v>
      </c>
      <c r="Q2199" t="s">
        <v>8333</v>
      </c>
      <c r="R2199" t="s">
        <v>8351</v>
      </c>
      <c r="S2199" s="12">
        <f>((((I2199/60)/60)/24)+DATE(1970,1,1))</f>
        <v>42063.584016203706</v>
      </c>
      <c r="T2199" s="12">
        <f>((((J2199/60)/60)/24)+DATE(1970,1,1))</f>
        <v>42033.584016203706</v>
      </c>
    </row>
    <row r="2200" spans="1:20" ht="43.2" hidden="1"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E2200/D2200</f>
        <v>1.3289249999999999</v>
      </c>
      <c r="P2200" s="8">
        <f>E2200/L2200</f>
        <v>81.654377880184327</v>
      </c>
      <c r="Q2200" t="s">
        <v>8333</v>
      </c>
      <c r="R2200" t="s">
        <v>8351</v>
      </c>
      <c r="S2200" s="12">
        <f>((((I2200/60)/60)/24)+DATE(1970,1,1))</f>
        <v>42322.555555555555</v>
      </c>
      <c r="T2200" s="12">
        <f>((((J2200/60)/60)/24)+DATE(1970,1,1))</f>
        <v>42292.513888888891</v>
      </c>
    </row>
    <row r="2201" spans="1:20" ht="28.8" hidden="1"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E2201/D2201</f>
        <v>1.4697777777777778</v>
      </c>
      <c r="P2201" s="8">
        <f>E2201/L2201</f>
        <v>52.701195219123505</v>
      </c>
      <c r="Q2201" t="s">
        <v>8333</v>
      </c>
      <c r="R2201" t="s">
        <v>8351</v>
      </c>
      <c r="S2201" s="12">
        <f>((((I2201/60)/60)/24)+DATE(1970,1,1))</f>
        <v>42292.416643518518</v>
      </c>
      <c r="T2201" s="12">
        <f>((((J2201/60)/60)/24)+DATE(1970,1,1))</f>
        <v>42262.416643518518</v>
      </c>
    </row>
    <row r="2202" spans="1:20" ht="43.2"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E2202/D2202</f>
        <v>5.4215</v>
      </c>
      <c r="P2202" s="8">
        <f>E2202/L2202</f>
        <v>41.228136882129277</v>
      </c>
      <c r="Q2202" t="s">
        <v>8333</v>
      </c>
      <c r="R2202" t="s">
        <v>8351</v>
      </c>
      <c r="S2202" s="12">
        <f>((((I2202/60)/60)/24)+DATE(1970,1,1))</f>
        <v>42191.125</v>
      </c>
      <c r="T2202" s="12">
        <f>((((J2202/60)/60)/24)+DATE(1970,1,1))</f>
        <v>42163.625787037032</v>
      </c>
    </row>
    <row r="2203" spans="1:20" ht="43.2"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E2203/D2203</f>
        <v>3.8271818181818182</v>
      </c>
      <c r="P2203" s="8">
        <f>E2203/L2203</f>
        <v>15.035357142857142</v>
      </c>
      <c r="Q2203" t="s">
        <v>8325</v>
      </c>
      <c r="R2203" t="s">
        <v>8330</v>
      </c>
      <c r="S2203" s="12">
        <f>((((I2203/60)/60)/24)+DATE(1970,1,1))</f>
        <v>41290.846817129634</v>
      </c>
      <c r="T2203" s="12">
        <f>((((J2203/60)/60)/24)+DATE(1970,1,1))</f>
        <v>41276.846817129634</v>
      </c>
    </row>
    <row r="2204" spans="1:20" ht="28.8" hidden="1"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E2204/D2204</f>
        <v>7.0418124999999998</v>
      </c>
      <c r="P2204" s="8">
        <f>E2204/L2204</f>
        <v>39.066920943134534</v>
      </c>
      <c r="Q2204" t="s">
        <v>8325</v>
      </c>
      <c r="R2204" t="s">
        <v>8330</v>
      </c>
      <c r="S2204" s="12">
        <f>((((I2204/60)/60)/24)+DATE(1970,1,1))</f>
        <v>41214.849166666667</v>
      </c>
      <c r="T2204" s="12">
        <f>((((J2204/60)/60)/24)+DATE(1970,1,1))</f>
        <v>41184.849166666667</v>
      </c>
    </row>
    <row r="2205" spans="1:20" ht="43.2" hidden="1"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E2205/D2205</f>
        <v>1.0954999999999999</v>
      </c>
      <c r="P2205" s="8">
        <f>E2205/L2205</f>
        <v>43.82</v>
      </c>
      <c r="Q2205" t="s">
        <v>8325</v>
      </c>
      <c r="R2205" t="s">
        <v>8330</v>
      </c>
      <c r="S2205" s="12">
        <f>((((I2205/60)/60)/24)+DATE(1970,1,1))</f>
        <v>42271.85974537037</v>
      </c>
      <c r="T2205" s="12">
        <f>((((J2205/60)/60)/24)+DATE(1970,1,1))</f>
        <v>42241.85974537037</v>
      </c>
    </row>
    <row r="2206" spans="1:20" ht="43.2" hidden="1"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E2206/D2206</f>
        <v>1.3286666666666667</v>
      </c>
      <c r="P2206" s="8">
        <f>E2206/L2206</f>
        <v>27.301369863013697</v>
      </c>
      <c r="Q2206" t="s">
        <v>8325</v>
      </c>
      <c r="R2206" t="s">
        <v>8330</v>
      </c>
      <c r="S2206" s="12">
        <f>((((I2206/60)/60)/24)+DATE(1970,1,1))</f>
        <v>41342.311562499999</v>
      </c>
      <c r="T2206" s="12">
        <f>((((J2206/60)/60)/24)+DATE(1970,1,1))</f>
        <v>41312.311562499999</v>
      </c>
    </row>
    <row r="2207" spans="1:20" ht="43.2" hidden="1"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E2207/D2207</f>
        <v>1.52</v>
      </c>
      <c r="P2207" s="8">
        <f>E2207/L2207</f>
        <v>42.222222222222221</v>
      </c>
      <c r="Q2207" t="s">
        <v>8325</v>
      </c>
      <c r="R2207" t="s">
        <v>8330</v>
      </c>
      <c r="S2207" s="12">
        <f>((((I2207/60)/60)/24)+DATE(1970,1,1))</f>
        <v>41061.82163194444</v>
      </c>
      <c r="T2207" s="12">
        <f>((((J2207/60)/60)/24)+DATE(1970,1,1))</f>
        <v>41031.82163194444</v>
      </c>
    </row>
    <row r="2208" spans="1:20" ht="43.2" hidden="1"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E2208/D2208</f>
        <v>1.0272727272727273</v>
      </c>
      <c r="P2208" s="8">
        <f>E2208/L2208</f>
        <v>33.235294117647058</v>
      </c>
      <c r="Q2208" t="s">
        <v>8325</v>
      </c>
      <c r="R2208" t="s">
        <v>8330</v>
      </c>
      <c r="S2208" s="12">
        <f>((((I2208/60)/60)/24)+DATE(1970,1,1))</f>
        <v>41015.257222222222</v>
      </c>
      <c r="T2208" s="12">
        <f>((((J2208/60)/60)/24)+DATE(1970,1,1))</f>
        <v>40997.257222222222</v>
      </c>
    </row>
    <row r="2209" spans="1:20" ht="43.2" hidden="1"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E2209/D2209</f>
        <v>1</v>
      </c>
      <c r="P2209" s="8">
        <f>E2209/L2209</f>
        <v>285.71428571428572</v>
      </c>
      <c r="Q2209" t="s">
        <v>8325</v>
      </c>
      <c r="R2209" t="s">
        <v>8330</v>
      </c>
      <c r="S2209" s="12">
        <f>((((I2209/60)/60)/24)+DATE(1970,1,1))</f>
        <v>41594.235798611109</v>
      </c>
      <c r="T2209" s="12">
        <f>((((J2209/60)/60)/24)+DATE(1970,1,1))</f>
        <v>41564.194131944445</v>
      </c>
    </row>
    <row r="2210" spans="1:20" ht="43.2" hidden="1"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E2210/D2210</f>
        <v>1.016</v>
      </c>
      <c r="P2210" s="8">
        <f>E2210/L2210</f>
        <v>42.333333333333336</v>
      </c>
      <c r="Q2210" t="s">
        <v>8325</v>
      </c>
      <c r="R2210" t="s">
        <v>8330</v>
      </c>
      <c r="S2210" s="12">
        <f>((((I2210/60)/60)/24)+DATE(1970,1,1))</f>
        <v>41006.166666666664</v>
      </c>
      <c r="T2210" s="12">
        <f>((((J2210/60)/60)/24)+DATE(1970,1,1))</f>
        <v>40946.882245370369</v>
      </c>
    </row>
    <row r="2211" spans="1:20" ht="28.8"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E2211/D2211</f>
        <v>1.508</v>
      </c>
      <c r="P2211" s="8">
        <f>E2211/L2211</f>
        <v>50.266666666666666</v>
      </c>
      <c r="Q2211" t="s">
        <v>8325</v>
      </c>
      <c r="R2211" t="s">
        <v>8330</v>
      </c>
      <c r="S2211" s="12">
        <f>((((I2211/60)/60)/24)+DATE(1970,1,1))</f>
        <v>41743.958333333336</v>
      </c>
      <c r="T2211" s="12">
        <f>((((J2211/60)/60)/24)+DATE(1970,1,1))</f>
        <v>41732.479675925926</v>
      </c>
    </row>
    <row r="2212" spans="1:20" ht="43.2" hidden="1"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E2212/D2212</f>
        <v>1.11425</v>
      </c>
      <c r="P2212" s="8">
        <f>E2212/L2212</f>
        <v>61.902777777777779</v>
      </c>
      <c r="Q2212" t="s">
        <v>8325</v>
      </c>
      <c r="R2212" t="s">
        <v>8330</v>
      </c>
      <c r="S2212" s="12">
        <f>((((I2212/60)/60)/24)+DATE(1970,1,1))</f>
        <v>41013.73333333333</v>
      </c>
      <c r="T2212" s="12">
        <f>((((J2212/60)/60)/24)+DATE(1970,1,1))</f>
        <v>40956.066087962965</v>
      </c>
    </row>
    <row r="2213" spans="1:20" ht="43.2" hidden="1"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E2213/D2213</f>
        <v>1.956</v>
      </c>
      <c r="P2213" s="8">
        <f>E2213/L2213</f>
        <v>40.75</v>
      </c>
      <c r="Q2213" t="s">
        <v>8325</v>
      </c>
      <c r="R2213" t="s">
        <v>8330</v>
      </c>
      <c r="S2213" s="12">
        <f>((((I2213/60)/60)/24)+DATE(1970,1,1))</f>
        <v>41739.290972222225</v>
      </c>
      <c r="T2213" s="12">
        <f>((((J2213/60)/60)/24)+DATE(1970,1,1))</f>
        <v>41716.785011574073</v>
      </c>
    </row>
    <row r="2214" spans="1:20" ht="43.2" hidden="1"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E2214/D2214</f>
        <v>1.1438333333333333</v>
      </c>
      <c r="P2214" s="8">
        <f>E2214/L2214</f>
        <v>55.796747967479675</v>
      </c>
      <c r="Q2214" t="s">
        <v>8325</v>
      </c>
      <c r="R2214" t="s">
        <v>8330</v>
      </c>
      <c r="S2214" s="12">
        <f>((((I2214/60)/60)/24)+DATE(1970,1,1))</f>
        <v>41582.041666666664</v>
      </c>
      <c r="T2214" s="12">
        <f>((((J2214/60)/60)/24)+DATE(1970,1,1))</f>
        <v>41548.747418981482</v>
      </c>
    </row>
    <row r="2215" spans="1:20" ht="57.6" hidden="1"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E2215/D2215</f>
        <v>2</v>
      </c>
      <c r="P2215" s="8">
        <f>E2215/L2215</f>
        <v>10</v>
      </c>
      <c r="Q2215" t="s">
        <v>8325</v>
      </c>
      <c r="R2215" t="s">
        <v>8330</v>
      </c>
      <c r="S2215" s="12">
        <f>((((I2215/60)/60)/24)+DATE(1970,1,1))</f>
        <v>42139.826145833329</v>
      </c>
      <c r="T2215" s="12">
        <f>((((J2215/60)/60)/24)+DATE(1970,1,1))</f>
        <v>42109.826145833329</v>
      </c>
    </row>
    <row r="2216" spans="1:20" ht="43.2" hidden="1"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E2216/D2216</f>
        <v>2.9250166666666666</v>
      </c>
      <c r="P2216" s="8">
        <f>E2216/L2216</f>
        <v>73.125416666666666</v>
      </c>
      <c r="Q2216" t="s">
        <v>8325</v>
      </c>
      <c r="R2216" t="s">
        <v>8330</v>
      </c>
      <c r="S2216" s="12">
        <f>((((I2216/60)/60)/24)+DATE(1970,1,1))</f>
        <v>41676.792222222226</v>
      </c>
      <c r="T2216" s="12">
        <f>((((J2216/60)/60)/24)+DATE(1970,1,1))</f>
        <v>41646.792222222226</v>
      </c>
    </row>
    <row r="2217" spans="1:20" ht="28.8" hidden="1"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E2217/D2217</f>
        <v>1.5636363636363637</v>
      </c>
      <c r="P2217" s="8">
        <f>E2217/L2217</f>
        <v>26.060606060606062</v>
      </c>
      <c r="Q2217" t="s">
        <v>8325</v>
      </c>
      <c r="R2217" t="s">
        <v>8330</v>
      </c>
      <c r="S2217" s="12">
        <f>((((I2217/60)/60)/24)+DATE(1970,1,1))</f>
        <v>40981.290972222225</v>
      </c>
      <c r="T2217" s="12">
        <f>((((J2217/60)/60)/24)+DATE(1970,1,1))</f>
        <v>40958.717268518521</v>
      </c>
    </row>
    <row r="2218" spans="1:20" ht="43.2" hidden="1"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E2218/D2218</f>
        <v>1.0566666666666666</v>
      </c>
      <c r="P2218" s="8">
        <f>E2218/L2218</f>
        <v>22.642857142857142</v>
      </c>
      <c r="Q2218" t="s">
        <v>8325</v>
      </c>
      <c r="R2218" t="s">
        <v>8330</v>
      </c>
      <c r="S2218" s="12">
        <f>((((I2218/60)/60)/24)+DATE(1970,1,1))</f>
        <v>42208.751678240747</v>
      </c>
      <c r="T2218" s="12">
        <f>((((J2218/60)/60)/24)+DATE(1970,1,1))</f>
        <v>42194.751678240747</v>
      </c>
    </row>
    <row r="2219" spans="1:20" ht="43.2" hidden="1"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E2219/D2219</f>
        <v>1.0119047619047619</v>
      </c>
      <c r="P2219" s="8">
        <f>E2219/L2219</f>
        <v>47.222222222222221</v>
      </c>
      <c r="Q2219" t="s">
        <v>8325</v>
      </c>
      <c r="R2219" t="s">
        <v>8330</v>
      </c>
      <c r="S2219" s="12">
        <f>((((I2219/60)/60)/24)+DATE(1970,1,1))</f>
        <v>42310.333333333328</v>
      </c>
      <c r="T2219" s="12">
        <f>((((J2219/60)/60)/24)+DATE(1970,1,1))</f>
        <v>42299.776770833334</v>
      </c>
    </row>
    <row r="2220" spans="1:20" ht="43.2" hidden="1"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E2220/D2220</f>
        <v>1.2283299999999999</v>
      </c>
      <c r="P2220" s="8">
        <f>E2220/L2220</f>
        <v>32.324473684210524</v>
      </c>
      <c r="Q2220" t="s">
        <v>8325</v>
      </c>
      <c r="R2220" t="s">
        <v>8330</v>
      </c>
      <c r="S2220" s="12">
        <f>((((I2220/60)/60)/24)+DATE(1970,1,1))</f>
        <v>41150</v>
      </c>
      <c r="T2220" s="12">
        <f>((((J2220/60)/60)/24)+DATE(1970,1,1))</f>
        <v>41127.812303240738</v>
      </c>
    </row>
    <row r="2221" spans="1:20" ht="43.2" hidden="1"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E2221/D2221</f>
        <v>1.0149999999999999</v>
      </c>
      <c r="P2221" s="8">
        <f>E2221/L2221</f>
        <v>53.421052631578945</v>
      </c>
      <c r="Q2221" t="s">
        <v>8325</v>
      </c>
      <c r="R2221" t="s">
        <v>8330</v>
      </c>
      <c r="S2221" s="12">
        <f>((((I2221/60)/60)/24)+DATE(1970,1,1))</f>
        <v>42235.718888888892</v>
      </c>
      <c r="T2221" s="12">
        <f>((((J2221/60)/60)/24)+DATE(1970,1,1))</f>
        <v>42205.718888888892</v>
      </c>
    </row>
    <row r="2222" spans="1:20" ht="43.2" hidden="1"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E2222/D2222</f>
        <v>1.0114285714285713</v>
      </c>
      <c r="P2222" s="8">
        <f>E2222/L2222</f>
        <v>51.304347826086953</v>
      </c>
      <c r="Q2222" t="s">
        <v>8325</v>
      </c>
      <c r="R2222" t="s">
        <v>8330</v>
      </c>
      <c r="S2222" s="12">
        <f>((((I2222/60)/60)/24)+DATE(1970,1,1))</f>
        <v>41482.060601851852</v>
      </c>
      <c r="T2222" s="12">
        <f>((((J2222/60)/60)/24)+DATE(1970,1,1))</f>
        <v>41452.060601851852</v>
      </c>
    </row>
    <row r="2223" spans="1:20" ht="43.2" hidden="1"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E2223/D2223</f>
        <v>1.0811999999999999</v>
      </c>
      <c r="P2223" s="8">
        <f>E2223/L2223</f>
        <v>37.197247706422019</v>
      </c>
      <c r="Q2223" t="s">
        <v>8333</v>
      </c>
      <c r="R2223" t="s">
        <v>8351</v>
      </c>
      <c r="S2223" s="12">
        <f>((((I2223/60)/60)/24)+DATE(1970,1,1))</f>
        <v>42483</v>
      </c>
      <c r="T2223" s="12">
        <f>((((J2223/60)/60)/24)+DATE(1970,1,1))</f>
        <v>42452.666770833333</v>
      </c>
    </row>
    <row r="2224" spans="1:20" ht="43.2" hidden="1"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E2224/D2224</f>
        <v>1.6259999999999999</v>
      </c>
      <c r="P2224" s="8">
        <f>E2224/L2224</f>
        <v>27.1</v>
      </c>
      <c r="Q2224" t="s">
        <v>8333</v>
      </c>
      <c r="R2224" t="s">
        <v>8351</v>
      </c>
      <c r="S2224" s="12">
        <f>((((I2224/60)/60)/24)+DATE(1970,1,1))</f>
        <v>40936.787581018521</v>
      </c>
      <c r="T2224" s="12">
        <f>((((J2224/60)/60)/24)+DATE(1970,1,1))</f>
        <v>40906.787581018521</v>
      </c>
    </row>
    <row r="2225" spans="1:20" ht="57.6" hidden="1"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E2225/D2225</f>
        <v>1.0580000000000001</v>
      </c>
      <c r="P2225" s="8">
        <f>E2225/L2225</f>
        <v>206.31</v>
      </c>
      <c r="Q2225" t="s">
        <v>8333</v>
      </c>
      <c r="R2225" t="s">
        <v>8351</v>
      </c>
      <c r="S2225" s="12">
        <f>((((I2225/60)/60)/24)+DATE(1970,1,1))</f>
        <v>42182.640833333338</v>
      </c>
      <c r="T2225" s="12">
        <f>((((J2225/60)/60)/24)+DATE(1970,1,1))</f>
        <v>42152.640833333338</v>
      </c>
    </row>
    <row r="2226" spans="1:20" ht="43.2" hidden="1"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E2226/D2226</f>
        <v>2.4315000000000002</v>
      </c>
      <c r="P2226" s="8">
        <f>E2226/L2226</f>
        <v>82.145270270270274</v>
      </c>
      <c r="Q2226" t="s">
        <v>8333</v>
      </c>
      <c r="R2226" t="s">
        <v>8351</v>
      </c>
      <c r="S2226" s="12">
        <f>((((I2226/60)/60)/24)+DATE(1970,1,1))</f>
        <v>42672.791666666672</v>
      </c>
      <c r="T2226" s="12">
        <f>((((J2226/60)/60)/24)+DATE(1970,1,1))</f>
        <v>42644.667534722219</v>
      </c>
    </row>
    <row r="2227" spans="1:20" ht="43.2"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E2227/D2227</f>
        <v>9.4483338095238096</v>
      </c>
      <c r="P2227" s="8">
        <f>E2227/L2227</f>
        <v>164.79651993355483</v>
      </c>
      <c r="Q2227" t="s">
        <v>8333</v>
      </c>
      <c r="R2227" t="s">
        <v>8351</v>
      </c>
      <c r="S2227" s="12">
        <f>((((I2227/60)/60)/24)+DATE(1970,1,1))</f>
        <v>41903.79184027778</v>
      </c>
      <c r="T2227" s="12">
        <f>((((J2227/60)/60)/24)+DATE(1970,1,1))</f>
        <v>41873.79184027778</v>
      </c>
    </row>
    <row r="2228" spans="1:20" ht="43.2" hidden="1"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E2228/D2228</f>
        <v>1.0846283333333333</v>
      </c>
      <c r="P2228" s="8">
        <f>E2228/L2228</f>
        <v>60.820280373831778</v>
      </c>
      <c r="Q2228" t="s">
        <v>8333</v>
      </c>
      <c r="R2228" t="s">
        <v>8351</v>
      </c>
      <c r="S2228" s="12">
        <f>((((I2228/60)/60)/24)+DATE(1970,1,1))</f>
        <v>42412.207638888889</v>
      </c>
      <c r="T2228" s="12">
        <f>((((J2228/60)/60)/24)+DATE(1970,1,1))</f>
        <v>42381.79886574074</v>
      </c>
    </row>
    <row r="2229" spans="1:20" ht="43.2"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E2229/D2229</f>
        <v>1.5737692307692308</v>
      </c>
      <c r="P2229" s="8">
        <f>E2229/L2229</f>
        <v>67.970099667774093</v>
      </c>
      <c r="Q2229" t="s">
        <v>8333</v>
      </c>
      <c r="R2229" t="s">
        <v>8351</v>
      </c>
      <c r="S2229" s="12">
        <f>((((I2229/60)/60)/24)+DATE(1970,1,1))</f>
        <v>41591.849016203705</v>
      </c>
      <c r="T2229" s="12">
        <f>((((J2229/60)/60)/24)+DATE(1970,1,1))</f>
        <v>41561.807349537034</v>
      </c>
    </row>
    <row r="2230" spans="1:20" ht="57.6" hidden="1"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E2230/D2230</f>
        <v>11.744899999999999</v>
      </c>
      <c r="P2230" s="8">
        <f>E2230/L2230</f>
        <v>81.561805555555551</v>
      </c>
      <c r="Q2230" t="s">
        <v>8333</v>
      </c>
      <c r="R2230" t="s">
        <v>8351</v>
      </c>
      <c r="S2230" s="12">
        <f>((((I2230/60)/60)/24)+DATE(1970,1,1))</f>
        <v>42232.278194444443</v>
      </c>
      <c r="T2230" s="12">
        <f>((((J2230/60)/60)/24)+DATE(1970,1,1))</f>
        <v>42202.278194444443</v>
      </c>
    </row>
    <row r="2231" spans="1:20" ht="43.2" hidden="1"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E2231/D2231</f>
        <v>1.7104755366949576</v>
      </c>
      <c r="P2231" s="8">
        <f>E2231/L2231</f>
        <v>25.42547309833024</v>
      </c>
      <c r="Q2231" t="s">
        <v>8333</v>
      </c>
      <c r="R2231" t="s">
        <v>8351</v>
      </c>
      <c r="S2231" s="12">
        <f>((((I2231/60)/60)/24)+DATE(1970,1,1))</f>
        <v>41520.166666666664</v>
      </c>
      <c r="T2231" s="12">
        <f>((((J2231/60)/60)/24)+DATE(1970,1,1))</f>
        <v>41484.664247685185</v>
      </c>
    </row>
    <row r="2232" spans="1:20" ht="43.2" hidden="1"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E2232/D2232</f>
        <v>1.2595294117647058</v>
      </c>
      <c r="P2232" s="8">
        <f>E2232/L2232</f>
        <v>21.497991967871485</v>
      </c>
      <c r="Q2232" t="s">
        <v>8333</v>
      </c>
      <c r="R2232" t="s">
        <v>8351</v>
      </c>
      <c r="S2232" s="12">
        <f>((((I2232/60)/60)/24)+DATE(1970,1,1))</f>
        <v>41754.881099537037</v>
      </c>
      <c r="T2232" s="12">
        <f>((((J2232/60)/60)/24)+DATE(1970,1,1))</f>
        <v>41724.881099537037</v>
      </c>
    </row>
    <row r="2233" spans="1:20" ht="43.2" hidden="1"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E2233/D2233</f>
        <v>12.121296000000001</v>
      </c>
      <c r="P2233" s="8">
        <f>E2233/L2233</f>
        <v>27.226630727762803</v>
      </c>
      <c r="Q2233" t="s">
        <v>8333</v>
      </c>
      <c r="R2233" t="s">
        <v>8351</v>
      </c>
      <c r="S2233" s="12">
        <f>((((I2233/60)/60)/24)+DATE(1970,1,1))</f>
        <v>41450.208333333336</v>
      </c>
      <c r="T2233" s="12">
        <f>((((J2233/60)/60)/24)+DATE(1970,1,1))</f>
        <v>41423.910891203705</v>
      </c>
    </row>
    <row r="2234" spans="1:20" ht="43.2" hidden="1"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E2234/D2234</f>
        <v>4.9580000000000002</v>
      </c>
      <c r="P2234" s="8">
        <f>E2234/L2234</f>
        <v>25.091093117408906</v>
      </c>
      <c r="Q2234" t="s">
        <v>8333</v>
      </c>
      <c r="R2234" t="s">
        <v>8351</v>
      </c>
      <c r="S2234" s="12">
        <f>((((I2234/60)/60)/24)+DATE(1970,1,1))</f>
        <v>41839.125</v>
      </c>
      <c r="T2234" s="12">
        <f>((((J2234/60)/60)/24)+DATE(1970,1,1))</f>
        <v>41806.794074074074</v>
      </c>
    </row>
    <row r="2235" spans="1:20" ht="43.2"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E2235/D2235</f>
        <v>3.3203999999999998</v>
      </c>
      <c r="P2235" s="8">
        <f>E2235/L2235</f>
        <v>21.230179028132991</v>
      </c>
      <c r="Q2235" t="s">
        <v>8333</v>
      </c>
      <c r="R2235" t="s">
        <v>8351</v>
      </c>
      <c r="S2235" s="12">
        <f>((((I2235/60)/60)/24)+DATE(1970,1,1))</f>
        <v>42352</v>
      </c>
      <c r="T2235" s="12">
        <f>((((J2235/60)/60)/24)+DATE(1970,1,1))</f>
        <v>42331.378923611104</v>
      </c>
    </row>
    <row r="2236" spans="1:20" ht="43.2" hidden="1"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E2236/D2236</f>
        <v>11.65</v>
      </c>
      <c r="P2236" s="8">
        <f>E2236/L2236</f>
        <v>41.607142857142854</v>
      </c>
      <c r="Q2236" t="s">
        <v>8333</v>
      </c>
      <c r="R2236" t="s">
        <v>8351</v>
      </c>
      <c r="S2236" s="12">
        <f>((((I2236/60)/60)/24)+DATE(1970,1,1))</f>
        <v>42740.824618055558</v>
      </c>
      <c r="T2236" s="12">
        <f>((((J2236/60)/60)/24)+DATE(1970,1,1))</f>
        <v>42710.824618055558</v>
      </c>
    </row>
    <row r="2237" spans="1:20" ht="28.8" hidden="1"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E2237/D2237</f>
        <v>1.5331538461538461</v>
      </c>
      <c r="P2237" s="8">
        <f>E2237/L2237</f>
        <v>135.58503401360545</v>
      </c>
      <c r="Q2237" t="s">
        <v>8333</v>
      </c>
      <c r="R2237" t="s">
        <v>8351</v>
      </c>
      <c r="S2237" s="12">
        <f>((((I2237/60)/60)/24)+DATE(1970,1,1))</f>
        <v>42091.980451388896</v>
      </c>
      <c r="T2237" s="12">
        <f>((((J2237/60)/60)/24)+DATE(1970,1,1))</f>
        <v>42062.022118055553</v>
      </c>
    </row>
    <row r="2238" spans="1:20" ht="43.2" hidden="1"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E2238/D2238</f>
        <v>5.3710714285714287</v>
      </c>
      <c r="P2238" s="8">
        <f>E2238/L2238</f>
        <v>22.116176470588236</v>
      </c>
      <c r="Q2238" t="s">
        <v>8333</v>
      </c>
      <c r="R2238" t="s">
        <v>8351</v>
      </c>
      <c r="S2238" s="12">
        <f>((((I2238/60)/60)/24)+DATE(1970,1,1))</f>
        <v>42401.617164351846</v>
      </c>
      <c r="T2238" s="12">
        <f>((((J2238/60)/60)/24)+DATE(1970,1,1))</f>
        <v>42371.617164351846</v>
      </c>
    </row>
    <row r="2239" spans="1:20" ht="43.2" hidden="1"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E2239/D2239</f>
        <v>3.5292777777777777</v>
      </c>
      <c r="P2239" s="8">
        <f>E2239/L2239</f>
        <v>64.625635808748726</v>
      </c>
      <c r="Q2239" t="s">
        <v>8333</v>
      </c>
      <c r="R2239" t="s">
        <v>8351</v>
      </c>
      <c r="S2239" s="12">
        <f>((((I2239/60)/60)/24)+DATE(1970,1,1))</f>
        <v>41955.332638888889</v>
      </c>
      <c r="T2239" s="12">
        <f>((((J2239/60)/60)/24)+DATE(1970,1,1))</f>
        <v>41915.003275462965</v>
      </c>
    </row>
    <row r="2240" spans="1:20" ht="28.8" hidden="1"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E2240/D2240</f>
        <v>1.3740000000000001</v>
      </c>
      <c r="P2240" s="8">
        <f>E2240/L2240</f>
        <v>69.569620253164558</v>
      </c>
      <c r="Q2240" t="s">
        <v>8333</v>
      </c>
      <c r="R2240" t="s">
        <v>8351</v>
      </c>
      <c r="S2240" s="12">
        <f>((((I2240/60)/60)/24)+DATE(1970,1,1))</f>
        <v>42804.621712962966</v>
      </c>
      <c r="T2240" s="12">
        <f>((((J2240/60)/60)/24)+DATE(1970,1,1))</f>
        <v>42774.621712962966</v>
      </c>
    </row>
    <row r="2241" spans="1:20" ht="28.8" hidden="1"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E2241/D2241</f>
        <v>1.2802667999999999</v>
      </c>
      <c r="P2241" s="8">
        <f>E2241/L2241</f>
        <v>75.133028169014082</v>
      </c>
      <c r="Q2241" t="s">
        <v>8333</v>
      </c>
      <c r="R2241" t="s">
        <v>8351</v>
      </c>
      <c r="S2241" s="12">
        <f>((((I2241/60)/60)/24)+DATE(1970,1,1))</f>
        <v>41609.168055555558</v>
      </c>
      <c r="T2241" s="12">
        <f>((((J2241/60)/60)/24)+DATE(1970,1,1))</f>
        <v>41572.958495370374</v>
      </c>
    </row>
    <row r="2242" spans="1:20" ht="43.2" hidden="1"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E2242/D2242</f>
        <v>2.7067999999999999</v>
      </c>
      <c r="P2242" s="8">
        <f>E2242/L2242</f>
        <v>140.97916666666666</v>
      </c>
      <c r="Q2242" t="s">
        <v>8333</v>
      </c>
      <c r="R2242" t="s">
        <v>8351</v>
      </c>
      <c r="S2242" s="12">
        <f>((((I2242/60)/60)/24)+DATE(1970,1,1))</f>
        <v>42482.825740740736</v>
      </c>
      <c r="T2242" s="12">
        <f>((((J2242/60)/60)/24)+DATE(1970,1,1))</f>
        <v>42452.825740740736</v>
      </c>
    </row>
    <row r="2243" spans="1:20" ht="43.2"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E2243/D2243</f>
        <v>8.0640000000000001</v>
      </c>
      <c r="P2243" s="8">
        <f>E2243/L2243</f>
        <v>49.472392638036808</v>
      </c>
      <c r="Q2243" t="s">
        <v>8333</v>
      </c>
      <c r="R2243" t="s">
        <v>8351</v>
      </c>
      <c r="S2243" s="12">
        <f>((((I2243/60)/60)/24)+DATE(1970,1,1))</f>
        <v>42796.827546296292</v>
      </c>
      <c r="T2243" s="12">
        <f>((((J2243/60)/60)/24)+DATE(1970,1,1))</f>
        <v>42766.827546296292</v>
      </c>
    </row>
    <row r="2244" spans="1:20" ht="28.8" hidden="1"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E2244/D2244</f>
        <v>13.600976000000001</v>
      </c>
      <c r="P2244" s="8">
        <f>E2244/L2244</f>
        <v>53.865251485148519</v>
      </c>
      <c r="Q2244" t="s">
        <v>8333</v>
      </c>
      <c r="R2244" t="s">
        <v>8351</v>
      </c>
      <c r="S2244" s="12">
        <f>((((I2244/60)/60)/24)+DATE(1970,1,1))</f>
        <v>41605.126388888886</v>
      </c>
      <c r="T2244" s="12">
        <f>((((J2244/60)/60)/24)+DATE(1970,1,1))</f>
        <v>41569.575613425928</v>
      </c>
    </row>
    <row r="2245" spans="1:20" ht="43.2" hidden="1"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E2245/D2245</f>
        <v>9302.5</v>
      </c>
      <c r="P2245" s="8">
        <f>E2245/L2245</f>
        <v>4.5712530712530715</v>
      </c>
      <c r="Q2245" t="s">
        <v>8333</v>
      </c>
      <c r="R2245" t="s">
        <v>8351</v>
      </c>
      <c r="S2245" s="12">
        <f>((((I2245/60)/60)/24)+DATE(1970,1,1))</f>
        <v>42807.125</v>
      </c>
      <c r="T2245" s="12">
        <f>((((J2245/60)/60)/24)+DATE(1970,1,1))</f>
        <v>42800.751041666663</v>
      </c>
    </row>
    <row r="2246" spans="1:20" ht="43.2" hidden="1"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E2246/D2246</f>
        <v>3.7702</v>
      </c>
      <c r="P2246" s="8">
        <f>E2246/L2246</f>
        <v>65.00344827586207</v>
      </c>
      <c r="Q2246" t="s">
        <v>8333</v>
      </c>
      <c r="R2246" t="s">
        <v>8351</v>
      </c>
      <c r="S2246" s="12">
        <f>((((I2246/60)/60)/24)+DATE(1970,1,1))</f>
        <v>42659.854166666672</v>
      </c>
      <c r="T2246" s="12">
        <f>((((J2246/60)/60)/24)+DATE(1970,1,1))</f>
        <v>42647.818819444445</v>
      </c>
    </row>
    <row r="2247" spans="1:20" ht="43.2" hidden="1"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E2247/D2247</f>
        <v>26.47025</v>
      </c>
      <c r="P2247" s="8">
        <f>E2247/L2247</f>
        <v>53.475252525252522</v>
      </c>
      <c r="Q2247" t="s">
        <v>8333</v>
      </c>
      <c r="R2247" t="s">
        <v>8351</v>
      </c>
      <c r="S2247" s="12">
        <f>((((I2247/60)/60)/24)+DATE(1970,1,1))</f>
        <v>41691.75</v>
      </c>
      <c r="T2247" s="12">
        <f>((((J2247/60)/60)/24)+DATE(1970,1,1))</f>
        <v>41660.708530092597</v>
      </c>
    </row>
    <row r="2248" spans="1:20" ht="43.2"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E2248/D2248</f>
        <v>1.0012000000000001</v>
      </c>
      <c r="P2248" s="8">
        <f>E2248/L2248</f>
        <v>43.912280701754383</v>
      </c>
      <c r="Q2248" t="s">
        <v>8333</v>
      </c>
      <c r="R2248" t="s">
        <v>8351</v>
      </c>
      <c r="S2248" s="12">
        <f>((((I2248/60)/60)/24)+DATE(1970,1,1))</f>
        <v>42251.79178240741</v>
      </c>
      <c r="T2248" s="12">
        <f>((((J2248/60)/60)/24)+DATE(1970,1,1))</f>
        <v>42221.79178240741</v>
      </c>
    </row>
    <row r="2249" spans="1:20" ht="28.8" hidden="1"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E2249/D2249</f>
        <v>1.0445405405405406</v>
      </c>
      <c r="P2249" s="8">
        <f>E2249/L2249</f>
        <v>50.852631578947367</v>
      </c>
      <c r="Q2249" t="s">
        <v>8333</v>
      </c>
      <c r="R2249" t="s">
        <v>8351</v>
      </c>
      <c r="S2249" s="12">
        <f>((((I2249/60)/60)/24)+DATE(1970,1,1))</f>
        <v>42214.666261574079</v>
      </c>
      <c r="T2249" s="12">
        <f>((((J2249/60)/60)/24)+DATE(1970,1,1))</f>
        <v>42200.666261574079</v>
      </c>
    </row>
    <row r="2250" spans="1:20" ht="43.2"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E2250/D2250</f>
        <v>1.0721428571428571</v>
      </c>
      <c r="P2250" s="8">
        <f>E2250/L2250</f>
        <v>58.6328125</v>
      </c>
      <c r="Q2250" t="s">
        <v>8333</v>
      </c>
      <c r="R2250" t="s">
        <v>8351</v>
      </c>
      <c r="S2250" s="12">
        <f>((((I2250/60)/60)/24)+DATE(1970,1,1))</f>
        <v>42718.875902777778</v>
      </c>
      <c r="T2250" s="12">
        <f>((((J2250/60)/60)/24)+DATE(1970,1,1))</f>
        <v>42688.875902777778</v>
      </c>
    </row>
    <row r="2251" spans="1:20" ht="43.2" hidden="1"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E2251/D2251</f>
        <v>1.6877142857142857</v>
      </c>
      <c r="P2251" s="8">
        <f>E2251/L2251</f>
        <v>32.81666666666667</v>
      </c>
      <c r="Q2251" t="s">
        <v>8333</v>
      </c>
      <c r="R2251" t="s">
        <v>8351</v>
      </c>
      <c r="S2251" s="12">
        <f>((((I2251/60)/60)/24)+DATE(1970,1,1))</f>
        <v>41366.661631944444</v>
      </c>
      <c r="T2251" s="12">
        <f>((((J2251/60)/60)/24)+DATE(1970,1,1))</f>
        <v>41336.703298611108</v>
      </c>
    </row>
    <row r="2252" spans="1:20" ht="43.2" hidden="1"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E2252/D2252</f>
        <v>9.7511200000000002</v>
      </c>
      <c r="P2252" s="8">
        <f>E2252/L2252</f>
        <v>426.93169877408059</v>
      </c>
      <c r="Q2252" t="s">
        <v>8333</v>
      </c>
      <c r="R2252" t="s">
        <v>8351</v>
      </c>
      <c r="S2252" s="12">
        <f>((((I2252/60)/60)/24)+DATE(1970,1,1))</f>
        <v>42707.0471412037</v>
      </c>
      <c r="T2252" s="12">
        <f>((((J2252/60)/60)/24)+DATE(1970,1,1))</f>
        <v>42677.005474537036</v>
      </c>
    </row>
    <row r="2253" spans="1:20" ht="43.2" hidden="1"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E2253/D2253</f>
        <v>1.3444929411764706</v>
      </c>
      <c r="P2253" s="8">
        <f>E2253/L2253</f>
        <v>23.808729166666669</v>
      </c>
      <c r="Q2253" t="s">
        <v>8333</v>
      </c>
      <c r="R2253" t="s">
        <v>8351</v>
      </c>
      <c r="S2253" s="12">
        <f>((((I2253/60)/60)/24)+DATE(1970,1,1))</f>
        <v>41867.34579861111</v>
      </c>
      <c r="T2253" s="12">
        <f>((((J2253/60)/60)/24)+DATE(1970,1,1))</f>
        <v>41846.34579861111</v>
      </c>
    </row>
    <row r="2254" spans="1:20" ht="43.2" hidden="1"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E2254/D2254</f>
        <v>2.722777777777778</v>
      </c>
      <c r="P2254" s="8">
        <f>E2254/L2254</f>
        <v>98.413654618473899</v>
      </c>
      <c r="Q2254" t="s">
        <v>8333</v>
      </c>
      <c r="R2254" t="s">
        <v>8351</v>
      </c>
      <c r="S2254" s="12">
        <f>((((I2254/60)/60)/24)+DATE(1970,1,1))</f>
        <v>42588.327986111108</v>
      </c>
      <c r="T2254" s="12">
        <f>((((J2254/60)/60)/24)+DATE(1970,1,1))</f>
        <v>42573.327986111108</v>
      </c>
    </row>
    <row r="2255" spans="1:20" ht="43.2" hidden="1"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E2255/D2255</f>
        <v>1.1268750000000001</v>
      </c>
      <c r="P2255" s="8">
        <f>E2255/L2255</f>
        <v>107.32142857142857</v>
      </c>
      <c r="Q2255" t="s">
        <v>8333</v>
      </c>
      <c r="R2255" t="s">
        <v>8351</v>
      </c>
      <c r="S2255" s="12">
        <f>((((I2255/60)/60)/24)+DATE(1970,1,1))</f>
        <v>42326.672997685186</v>
      </c>
      <c r="T2255" s="12">
        <f>((((J2255/60)/60)/24)+DATE(1970,1,1))</f>
        <v>42296.631331018521</v>
      </c>
    </row>
    <row r="2256" spans="1:20" ht="43.2" hidden="1"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E2256/D2256</f>
        <v>4.5979999999999999</v>
      </c>
      <c r="P2256" s="8">
        <f>E2256/L2256</f>
        <v>11.67005076142132</v>
      </c>
      <c r="Q2256" t="s">
        <v>8333</v>
      </c>
      <c r="R2256" t="s">
        <v>8351</v>
      </c>
      <c r="S2256" s="12">
        <f>((((I2256/60)/60)/24)+DATE(1970,1,1))</f>
        <v>42759.647777777776</v>
      </c>
      <c r="T2256" s="12">
        <f>((((J2256/60)/60)/24)+DATE(1970,1,1))</f>
        <v>42752.647777777776</v>
      </c>
    </row>
    <row r="2257" spans="1:20" ht="28.8" hidden="1"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E2257/D2257</f>
        <v>2.8665822784810127</v>
      </c>
      <c r="P2257" s="8">
        <f>E2257/L2257</f>
        <v>41.782287822878232</v>
      </c>
      <c r="Q2257" t="s">
        <v>8333</v>
      </c>
      <c r="R2257" t="s">
        <v>8351</v>
      </c>
      <c r="S2257" s="12">
        <f>((((I2257/60)/60)/24)+DATE(1970,1,1))</f>
        <v>42497.951979166668</v>
      </c>
      <c r="T2257" s="12">
        <f>((((J2257/60)/60)/24)+DATE(1970,1,1))</f>
        <v>42467.951979166668</v>
      </c>
    </row>
    <row r="2258" spans="1:20" ht="43.2"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E2258/D2258</f>
        <v>2.2270833333333333</v>
      </c>
      <c r="P2258" s="8">
        <f>E2258/L2258</f>
        <v>21.38</v>
      </c>
      <c r="Q2258" t="s">
        <v>8333</v>
      </c>
      <c r="R2258" t="s">
        <v>8351</v>
      </c>
      <c r="S2258" s="12">
        <f>((((I2258/60)/60)/24)+DATE(1970,1,1))</f>
        <v>42696.451921296291</v>
      </c>
      <c r="T2258" s="12">
        <f>((((J2258/60)/60)/24)+DATE(1970,1,1))</f>
        <v>42682.451921296291</v>
      </c>
    </row>
    <row r="2259" spans="1:20" ht="57.6"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E2259/D2259</f>
        <v>6.3613999999999997</v>
      </c>
      <c r="P2259" s="8">
        <f>E2259/L2259</f>
        <v>94.103550295857985</v>
      </c>
      <c r="Q2259" t="s">
        <v>8333</v>
      </c>
      <c r="R2259" t="s">
        <v>8351</v>
      </c>
      <c r="S2259" s="12">
        <f>((((I2259/60)/60)/24)+DATE(1970,1,1))</f>
        <v>42540.958333333328</v>
      </c>
      <c r="T2259" s="12">
        <f>((((J2259/60)/60)/24)+DATE(1970,1,1))</f>
        <v>42505.936678240745</v>
      </c>
    </row>
    <row r="2260" spans="1:20" ht="28.8" hidden="1"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E2260/D2260</f>
        <v>1.4650000000000001</v>
      </c>
      <c r="P2260" s="8">
        <f>E2260/L2260</f>
        <v>15.721951219512196</v>
      </c>
      <c r="Q2260" t="s">
        <v>8333</v>
      </c>
      <c r="R2260" t="s">
        <v>8351</v>
      </c>
      <c r="S2260" s="12">
        <f>((((I2260/60)/60)/24)+DATE(1970,1,1))</f>
        <v>42166.75100694444</v>
      </c>
      <c r="T2260" s="12">
        <f>((((J2260/60)/60)/24)+DATE(1970,1,1))</f>
        <v>42136.75100694444</v>
      </c>
    </row>
    <row r="2261" spans="1:20" ht="43.2"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E2261/D2261</f>
        <v>18.670999999999999</v>
      </c>
      <c r="P2261" s="8">
        <f>E2261/L2261</f>
        <v>90.635922330097088</v>
      </c>
      <c r="Q2261" t="s">
        <v>8333</v>
      </c>
      <c r="R2261" t="s">
        <v>8351</v>
      </c>
      <c r="S2261" s="12">
        <f>((((I2261/60)/60)/24)+DATE(1970,1,1))</f>
        <v>42712.804814814815</v>
      </c>
      <c r="T2261" s="12">
        <f>((((J2261/60)/60)/24)+DATE(1970,1,1))</f>
        <v>42702.804814814815</v>
      </c>
    </row>
    <row r="2262" spans="1:20" ht="43.2" hidden="1"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E2262/D2262</f>
        <v>3.2692000000000001</v>
      </c>
      <c r="P2262" s="8">
        <f>E2262/L2262</f>
        <v>97.297619047619051</v>
      </c>
      <c r="Q2262" t="s">
        <v>8333</v>
      </c>
      <c r="R2262" t="s">
        <v>8351</v>
      </c>
      <c r="S2262" s="12">
        <f>((((I2262/60)/60)/24)+DATE(1970,1,1))</f>
        <v>41724.975115740745</v>
      </c>
      <c r="T2262" s="12">
        <f>((((J2262/60)/60)/24)+DATE(1970,1,1))</f>
        <v>41695.016782407409</v>
      </c>
    </row>
    <row r="2263" spans="1:20" ht="43.2" hidden="1"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E2263/D2263</f>
        <v>7.7949999999999999</v>
      </c>
      <c r="P2263" s="8">
        <f>E2263/L2263</f>
        <v>37.11904761904762</v>
      </c>
      <c r="Q2263" t="s">
        <v>8333</v>
      </c>
      <c r="R2263" t="s">
        <v>8351</v>
      </c>
      <c r="S2263" s="12">
        <f>((((I2263/60)/60)/24)+DATE(1970,1,1))</f>
        <v>42780.724768518514</v>
      </c>
      <c r="T2263" s="12">
        <f>((((J2263/60)/60)/24)+DATE(1970,1,1))</f>
        <v>42759.724768518514</v>
      </c>
    </row>
    <row r="2264" spans="1:20" ht="43.2" hidden="1"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E2264/D2264</f>
        <v>1.5415151515151515</v>
      </c>
      <c r="P2264" s="8">
        <f>E2264/L2264</f>
        <v>28.104972375690608</v>
      </c>
      <c r="Q2264" t="s">
        <v>8333</v>
      </c>
      <c r="R2264" t="s">
        <v>8351</v>
      </c>
      <c r="S2264" s="12">
        <f>((((I2264/60)/60)/24)+DATE(1970,1,1))</f>
        <v>41961</v>
      </c>
      <c r="T2264" s="12">
        <f>((((J2264/60)/60)/24)+DATE(1970,1,1))</f>
        <v>41926.585162037038</v>
      </c>
    </row>
    <row r="2265" spans="1:20" ht="43.2" hidden="1"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E2265/D2265</f>
        <v>1.1554666666666666</v>
      </c>
      <c r="P2265" s="8">
        <f>E2265/L2265</f>
        <v>144.43333333333334</v>
      </c>
      <c r="Q2265" t="s">
        <v>8333</v>
      </c>
      <c r="R2265" t="s">
        <v>8351</v>
      </c>
      <c r="S2265" s="12">
        <f>((((I2265/60)/60)/24)+DATE(1970,1,1))</f>
        <v>42035.832326388889</v>
      </c>
      <c r="T2265" s="12">
        <f>((((J2265/60)/60)/24)+DATE(1970,1,1))</f>
        <v>42014.832326388889</v>
      </c>
    </row>
    <row r="2266" spans="1:20" ht="57.6" hidden="1"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E2266/D2266</f>
        <v>1.8003333333333333</v>
      </c>
      <c r="P2266" s="8">
        <f>E2266/L2266</f>
        <v>24.274157303370785</v>
      </c>
      <c r="Q2266" t="s">
        <v>8333</v>
      </c>
      <c r="R2266" t="s">
        <v>8351</v>
      </c>
      <c r="S2266" s="12">
        <f>((((I2266/60)/60)/24)+DATE(1970,1,1))</f>
        <v>42513.125</v>
      </c>
      <c r="T2266" s="12">
        <f>((((J2266/60)/60)/24)+DATE(1970,1,1))</f>
        <v>42496.582337962958</v>
      </c>
    </row>
    <row r="2267" spans="1:20" ht="43.2"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E2267/D2267</f>
        <v>2.9849999999999999</v>
      </c>
      <c r="P2267" s="8">
        <f>E2267/L2267</f>
        <v>35.117647058823529</v>
      </c>
      <c r="Q2267" t="s">
        <v>8333</v>
      </c>
      <c r="R2267" t="s">
        <v>8351</v>
      </c>
      <c r="S2267" s="12">
        <f>((((I2267/60)/60)/24)+DATE(1970,1,1))</f>
        <v>42696.853090277778</v>
      </c>
      <c r="T2267" s="12">
        <f>((((J2267/60)/60)/24)+DATE(1970,1,1))</f>
        <v>42689.853090277778</v>
      </c>
    </row>
    <row r="2268" spans="1:20" ht="43.2" hidden="1"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E2268/D2268</f>
        <v>3.2026666666666666</v>
      </c>
      <c r="P2268" s="8">
        <f>E2268/L2268</f>
        <v>24.762886597938145</v>
      </c>
      <c r="Q2268" t="s">
        <v>8333</v>
      </c>
      <c r="R2268" t="s">
        <v>8351</v>
      </c>
      <c r="S2268" s="12">
        <f>((((I2268/60)/60)/24)+DATE(1970,1,1))</f>
        <v>42487.083333333328</v>
      </c>
      <c r="T2268" s="12">
        <f>((((J2268/60)/60)/24)+DATE(1970,1,1))</f>
        <v>42469.874907407408</v>
      </c>
    </row>
    <row r="2269" spans="1:20" ht="43.2" hidden="1"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E2269/D2269</f>
        <v>3.80525</v>
      </c>
      <c r="P2269" s="8">
        <f>E2269/L2269</f>
        <v>188.37871287128712</v>
      </c>
      <c r="Q2269" t="s">
        <v>8333</v>
      </c>
      <c r="R2269" t="s">
        <v>8351</v>
      </c>
      <c r="S2269" s="12">
        <f>((((I2269/60)/60)/24)+DATE(1970,1,1))</f>
        <v>41994.041666666672</v>
      </c>
      <c r="T2269" s="12">
        <f>((((J2269/60)/60)/24)+DATE(1970,1,1))</f>
        <v>41968.829826388886</v>
      </c>
    </row>
    <row r="2270" spans="1:20" ht="43.2" hidden="1"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E2270/D2270</f>
        <v>1.026</v>
      </c>
      <c r="P2270" s="8">
        <f>E2270/L2270</f>
        <v>148.08247422680412</v>
      </c>
      <c r="Q2270" t="s">
        <v>8333</v>
      </c>
      <c r="R2270" t="s">
        <v>8351</v>
      </c>
      <c r="S2270" s="12">
        <f>((((I2270/60)/60)/24)+DATE(1970,1,1))</f>
        <v>42806.082349537035</v>
      </c>
      <c r="T2270" s="12">
        <f>((((J2270/60)/60)/24)+DATE(1970,1,1))</f>
        <v>42776.082349537035</v>
      </c>
    </row>
    <row r="2271" spans="1:20" ht="43.2" hidden="1"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E2271/D2271</f>
        <v>18.016400000000001</v>
      </c>
      <c r="P2271" s="8">
        <f>E2271/L2271</f>
        <v>49.934589800443462</v>
      </c>
      <c r="Q2271" t="s">
        <v>8333</v>
      </c>
      <c r="R2271" t="s">
        <v>8351</v>
      </c>
      <c r="S2271" s="12">
        <f>((((I2271/60)/60)/24)+DATE(1970,1,1))</f>
        <v>42801.208333333328</v>
      </c>
      <c r="T2271" s="12">
        <f>((((J2271/60)/60)/24)+DATE(1970,1,1))</f>
        <v>42776.704432870371</v>
      </c>
    </row>
    <row r="2272" spans="1:20" ht="43.2" hidden="1"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E2272/D2272</f>
        <v>7.2024800000000004</v>
      </c>
      <c r="P2272" s="8">
        <f>E2272/L2272</f>
        <v>107.82155688622754</v>
      </c>
      <c r="Q2272" t="s">
        <v>8333</v>
      </c>
      <c r="R2272" t="s">
        <v>8351</v>
      </c>
      <c r="S2272" s="12">
        <f>((((I2272/60)/60)/24)+DATE(1970,1,1))</f>
        <v>42745.915972222225</v>
      </c>
      <c r="T2272" s="12">
        <f>((((J2272/60)/60)/24)+DATE(1970,1,1))</f>
        <v>42725.869363425925</v>
      </c>
    </row>
    <row r="2273" spans="1:20" ht="43.2" hidden="1"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E2273/D2273</f>
        <v>2.8309000000000002</v>
      </c>
      <c r="P2273" s="8">
        <f>E2273/L2273</f>
        <v>42.63403614457831</v>
      </c>
      <c r="Q2273" t="s">
        <v>8333</v>
      </c>
      <c r="R2273" t="s">
        <v>8351</v>
      </c>
      <c r="S2273" s="12">
        <f>((((I2273/60)/60)/24)+DATE(1970,1,1))</f>
        <v>42714.000046296293</v>
      </c>
      <c r="T2273" s="12">
        <f>((((J2273/60)/60)/24)+DATE(1970,1,1))</f>
        <v>42684.000046296293</v>
      </c>
    </row>
    <row r="2274" spans="1:20" ht="43.2" hidden="1"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E2274/D2274</f>
        <v>13.566000000000001</v>
      </c>
      <c r="P2274" s="8">
        <f>E2274/L2274</f>
        <v>14.370762711864407</v>
      </c>
      <c r="Q2274" t="s">
        <v>8333</v>
      </c>
      <c r="R2274" t="s">
        <v>8351</v>
      </c>
      <c r="S2274" s="12">
        <f>((((I2274/60)/60)/24)+DATE(1970,1,1))</f>
        <v>42345.699490740735</v>
      </c>
      <c r="T2274" s="12">
        <f>((((J2274/60)/60)/24)+DATE(1970,1,1))</f>
        <v>42315.699490740735</v>
      </c>
    </row>
    <row r="2275" spans="1:20" ht="43.2" hidden="1"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E2275/D2275</f>
        <v>2.2035999999999998</v>
      </c>
      <c r="P2275" s="8">
        <f>E2275/L2275</f>
        <v>37.476190476190474</v>
      </c>
      <c r="Q2275" t="s">
        <v>8333</v>
      </c>
      <c r="R2275" t="s">
        <v>8351</v>
      </c>
      <c r="S2275" s="12">
        <f>((((I2275/60)/60)/24)+DATE(1970,1,1))</f>
        <v>42806.507430555561</v>
      </c>
      <c r="T2275" s="12">
        <f>((((J2275/60)/60)/24)+DATE(1970,1,1))</f>
        <v>42781.549097222218</v>
      </c>
    </row>
    <row r="2276" spans="1:20" ht="57.6" hidden="1"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E2276/D2276</f>
        <v>1.196</v>
      </c>
      <c r="P2276" s="8">
        <f>E2276/L2276</f>
        <v>30.202020202020201</v>
      </c>
      <c r="Q2276" t="s">
        <v>8333</v>
      </c>
      <c r="R2276" t="s">
        <v>8351</v>
      </c>
      <c r="S2276" s="12">
        <f>((((I2276/60)/60)/24)+DATE(1970,1,1))</f>
        <v>41693.500659722224</v>
      </c>
      <c r="T2276" s="12">
        <f>((((J2276/60)/60)/24)+DATE(1970,1,1))</f>
        <v>41663.500659722224</v>
      </c>
    </row>
    <row r="2277" spans="1:20" ht="43.2"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E2277/D2277</f>
        <v>4.0776923076923079</v>
      </c>
      <c r="P2277" s="8">
        <f>E2277/L2277</f>
        <v>33.550632911392405</v>
      </c>
      <c r="Q2277" t="s">
        <v>8333</v>
      </c>
      <c r="R2277" t="s">
        <v>8351</v>
      </c>
      <c r="S2277" s="12">
        <f>((((I2277/60)/60)/24)+DATE(1970,1,1))</f>
        <v>41995.616655092599</v>
      </c>
      <c r="T2277" s="12">
        <f>((((J2277/60)/60)/24)+DATE(1970,1,1))</f>
        <v>41965.616655092599</v>
      </c>
    </row>
    <row r="2278" spans="1:20" ht="57.6" hidden="1"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E2278/D2278</f>
        <v>1.0581826105905425</v>
      </c>
      <c r="P2278" s="8">
        <f>E2278/L2278</f>
        <v>64.74666666666667</v>
      </c>
      <c r="Q2278" t="s">
        <v>8333</v>
      </c>
      <c r="R2278" t="s">
        <v>8351</v>
      </c>
      <c r="S2278" s="12">
        <f>((((I2278/60)/60)/24)+DATE(1970,1,1))</f>
        <v>41644.651493055557</v>
      </c>
      <c r="T2278" s="12">
        <f>((((J2278/60)/60)/24)+DATE(1970,1,1))</f>
        <v>41614.651493055557</v>
      </c>
    </row>
    <row r="2279" spans="1:20" ht="43.2" hidden="1"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E2279/D2279</f>
        <v>1.4108235294117648</v>
      </c>
      <c r="P2279" s="8">
        <f>E2279/L2279</f>
        <v>57.932367149758456</v>
      </c>
      <c r="Q2279" t="s">
        <v>8333</v>
      </c>
      <c r="R2279" t="s">
        <v>8351</v>
      </c>
      <c r="S2279" s="12">
        <f>((((I2279/60)/60)/24)+DATE(1970,1,1))</f>
        <v>40966.678506944445</v>
      </c>
      <c r="T2279" s="12">
        <f>((((J2279/60)/60)/24)+DATE(1970,1,1))</f>
        <v>40936.678506944445</v>
      </c>
    </row>
    <row r="2280" spans="1:20" ht="28.8" hidden="1"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E2280/D2280</f>
        <v>2.7069999999999999</v>
      </c>
      <c r="P2280" s="8">
        <f>E2280/L2280</f>
        <v>53.078431372549019</v>
      </c>
      <c r="Q2280" t="s">
        <v>8333</v>
      </c>
      <c r="R2280" t="s">
        <v>8351</v>
      </c>
      <c r="S2280" s="12">
        <f>((((I2280/60)/60)/24)+DATE(1970,1,1))</f>
        <v>42372.957638888889</v>
      </c>
      <c r="T2280" s="12">
        <f>((((J2280/60)/60)/24)+DATE(1970,1,1))</f>
        <v>42338.709108796291</v>
      </c>
    </row>
    <row r="2281" spans="1:20" ht="43.2" hidden="1"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E2281/D2281</f>
        <v>1.538</v>
      </c>
      <c r="P2281" s="8">
        <f>E2281/L2281</f>
        <v>48.0625</v>
      </c>
      <c r="Q2281" t="s">
        <v>8333</v>
      </c>
      <c r="R2281" t="s">
        <v>8351</v>
      </c>
      <c r="S2281" s="12">
        <f>((((I2281/60)/60)/24)+DATE(1970,1,1))</f>
        <v>42039.166666666672</v>
      </c>
      <c r="T2281" s="12">
        <f>((((J2281/60)/60)/24)+DATE(1970,1,1))</f>
        <v>42020.806701388887</v>
      </c>
    </row>
    <row r="2282" spans="1:20" ht="57.6" hidden="1"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E2282/D2282</f>
        <v>4.0357653061224488</v>
      </c>
      <c r="P2282" s="8">
        <f>E2282/L2282</f>
        <v>82.396874999999994</v>
      </c>
      <c r="Q2282" t="s">
        <v>8333</v>
      </c>
      <c r="R2282" t="s">
        <v>8351</v>
      </c>
      <c r="S2282" s="12">
        <f>((((I2282/60)/60)/24)+DATE(1970,1,1))</f>
        <v>42264.624895833331</v>
      </c>
      <c r="T2282" s="12">
        <f>((((J2282/60)/60)/24)+DATE(1970,1,1))</f>
        <v>42234.624895833331</v>
      </c>
    </row>
    <row r="2283" spans="1:20" ht="43.2" hidden="1"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E2283/D2283</f>
        <v>1.85</v>
      </c>
      <c r="P2283" s="8">
        <f>E2283/L2283</f>
        <v>50.454545454545453</v>
      </c>
      <c r="Q2283" t="s">
        <v>8325</v>
      </c>
      <c r="R2283" t="s">
        <v>8326</v>
      </c>
      <c r="S2283" s="12">
        <f>((((I2283/60)/60)/24)+DATE(1970,1,1))</f>
        <v>40749.284722222219</v>
      </c>
      <c r="T2283" s="12">
        <f>((((J2283/60)/60)/24)+DATE(1970,1,1))</f>
        <v>40687.285844907405</v>
      </c>
    </row>
    <row r="2284" spans="1:20" ht="28.8" hidden="1"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E2284/D2284</f>
        <v>1.8533333333333333</v>
      </c>
      <c r="P2284" s="8">
        <f>E2284/L2284</f>
        <v>115.83333333333333</v>
      </c>
      <c r="Q2284" t="s">
        <v>8325</v>
      </c>
      <c r="R2284" t="s">
        <v>8326</v>
      </c>
      <c r="S2284" s="12">
        <f>((((I2284/60)/60)/24)+DATE(1970,1,1))</f>
        <v>42383.17460648148</v>
      </c>
      <c r="T2284" s="12">
        <f>((((J2284/60)/60)/24)+DATE(1970,1,1))</f>
        <v>42323.17460648148</v>
      </c>
    </row>
    <row r="2285" spans="1:20" ht="43.2" hidden="1"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E2285/D2285</f>
        <v>1.0085533333333332</v>
      </c>
      <c r="P2285" s="8">
        <f>E2285/L2285</f>
        <v>63.03458333333333</v>
      </c>
      <c r="Q2285" t="s">
        <v>8325</v>
      </c>
      <c r="R2285" t="s">
        <v>8326</v>
      </c>
      <c r="S2285" s="12">
        <f>((((I2285/60)/60)/24)+DATE(1970,1,1))</f>
        <v>41038.083379629628</v>
      </c>
      <c r="T2285" s="12">
        <f>((((J2285/60)/60)/24)+DATE(1970,1,1))</f>
        <v>40978.125046296293</v>
      </c>
    </row>
    <row r="2286" spans="1:20" ht="28.8" hidden="1"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E2286/D2286</f>
        <v>1.0622116666666668</v>
      </c>
      <c r="P2286" s="8">
        <f>E2286/L2286</f>
        <v>108.02152542372882</v>
      </c>
      <c r="Q2286" t="s">
        <v>8325</v>
      </c>
      <c r="R2286" t="s">
        <v>8326</v>
      </c>
      <c r="S2286" s="12">
        <f>((((I2286/60)/60)/24)+DATE(1970,1,1))</f>
        <v>40614.166666666664</v>
      </c>
      <c r="T2286" s="12">
        <f>((((J2286/60)/60)/24)+DATE(1970,1,1))</f>
        <v>40585.796817129631</v>
      </c>
    </row>
    <row r="2287" spans="1:20" ht="43.2" hidden="1"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E2287/D2287</f>
        <v>1.2136666666666667</v>
      </c>
      <c r="P2287" s="8">
        <f>E2287/L2287</f>
        <v>46.088607594936711</v>
      </c>
      <c r="Q2287" t="s">
        <v>8325</v>
      </c>
      <c r="R2287" t="s">
        <v>8326</v>
      </c>
      <c r="S2287" s="12">
        <f>((((I2287/60)/60)/24)+DATE(1970,1,1))</f>
        <v>41089.185682870368</v>
      </c>
      <c r="T2287" s="12">
        <f>((((J2287/60)/60)/24)+DATE(1970,1,1))</f>
        <v>41059.185682870368</v>
      </c>
    </row>
    <row r="2288" spans="1:20" ht="43.2" hidden="1"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E2288/D2288</f>
        <v>1.0006666666666666</v>
      </c>
      <c r="P2288" s="8">
        <f>E2288/L2288</f>
        <v>107.21428571428571</v>
      </c>
      <c r="Q2288" t="s">
        <v>8325</v>
      </c>
      <c r="R2288" t="s">
        <v>8326</v>
      </c>
      <c r="S2288" s="12">
        <f>((((I2288/60)/60)/24)+DATE(1970,1,1))</f>
        <v>41523.165972222225</v>
      </c>
      <c r="T2288" s="12">
        <f>((((J2288/60)/60)/24)+DATE(1970,1,1))</f>
        <v>41494.963587962964</v>
      </c>
    </row>
    <row r="2289" spans="1:20" ht="43.2" hidden="1"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E2289/D2289</f>
        <v>1.1997755555555556</v>
      </c>
      <c r="P2289" s="8">
        <f>E2289/L2289</f>
        <v>50.9338679245283</v>
      </c>
      <c r="Q2289" t="s">
        <v>8325</v>
      </c>
      <c r="R2289" t="s">
        <v>8326</v>
      </c>
      <c r="S2289" s="12">
        <f>((((I2289/60)/60)/24)+DATE(1970,1,1))</f>
        <v>41813.667361111111</v>
      </c>
      <c r="T2289" s="12">
        <f>((((J2289/60)/60)/24)+DATE(1970,1,1))</f>
        <v>41792.667361111111</v>
      </c>
    </row>
    <row r="2290" spans="1:20" ht="43.2" hidden="1"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E2290/D2290</f>
        <v>1.0009999999999999</v>
      </c>
      <c r="P2290" s="8">
        <f>E2290/L2290</f>
        <v>40.04</v>
      </c>
      <c r="Q2290" t="s">
        <v>8325</v>
      </c>
      <c r="R2290" t="s">
        <v>8326</v>
      </c>
      <c r="S2290" s="12">
        <f>((((I2290/60)/60)/24)+DATE(1970,1,1))</f>
        <v>41086.75</v>
      </c>
      <c r="T2290" s="12">
        <f>((((J2290/60)/60)/24)+DATE(1970,1,1))</f>
        <v>41067.827418981484</v>
      </c>
    </row>
    <row r="2291" spans="1:20" ht="43.2" hidden="1"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E2291/D2291</f>
        <v>1.0740000000000001</v>
      </c>
      <c r="P2291" s="8">
        <f>E2291/L2291</f>
        <v>64.44</v>
      </c>
      <c r="Q2291" t="s">
        <v>8325</v>
      </c>
      <c r="R2291" t="s">
        <v>8326</v>
      </c>
      <c r="S2291" s="12">
        <f>((((I2291/60)/60)/24)+DATE(1970,1,1))</f>
        <v>41614.973611111112</v>
      </c>
      <c r="T2291" s="12">
        <f>((((J2291/60)/60)/24)+DATE(1970,1,1))</f>
        <v>41571.998379629629</v>
      </c>
    </row>
    <row r="2292" spans="1:20" ht="43.2" hidden="1"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E2292/D2292</f>
        <v>1.0406666666666666</v>
      </c>
      <c r="P2292" s="8">
        <f>E2292/L2292</f>
        <v>53.827586206896555</v>
      </c>
      <c r="Q2292" t="s">
        <v>8325</v>
      </c>
      <c r="R2292" t="s">
        <v>8326</v>
      </c>
      <c r="S2292" s="12">
        <f>((((I2292/60)/60)/24)+DATE(1970,1,1))</f>
        <v>40148.708333333336</v>
      </c>
      <c r="T2292" s="12">
        <f>((((J2292/60)/60)/24)+DATE(1970,1,1))</f>
        <v>40070.253819444442</v>
      </c>
    </row>
    <row r="2293" spans="1:20" ht="43.2" hidden="1"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E2293/D2293</f>
        <v>1.728</v>
      </c>
      <c r="P2293" s="8">
        <f>E2293/L2293</f>
        <v>100.46511627906976</v>
      </c>
      <c r="Q2293" t="s">
        <v>8325</v>
      </c>
      <c r="R2293" t="s">
        <v>8326</v>
      </c>
      <c r="S2293" s="12">
        <f>((((I2293/60)/60)/24)+DATE(1970,1,1))</f>
        <v>41022.166666666664</v>
      </c>
      <c r="T2293" s="12">
        <f>((((J2293/60)/60)/24)+DATE(1970,1,1))</f>
        <v>40987.977060185185</v>
      </c>
    </row>
    <row r="2294" spans="1:20" ht="43.2" hidden="1"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E2294/D2294</f>
        <v>1.072505</v>
      </c>
      <c r="P2294" s="8">
        <f>E2294/L2294</f>
        <v>46.630652173913049</v>
      </c>
      <c r="Q2294" t="s">
        <v>8325</v>
      </c>
      <c r="R2294" t="s">
        <v>8326</v>
      </c>
      <c r="S2294" s="12">
        <f>((((I2294/60)/60)/24)+DATE(1970,1,1))</f>
        <v>41017.697638888887</v>
      </c>
      <c r="T2294" s="12">
        <f>((((J2294/60)/60)/24)+DATE(1970,1,1))</f>
        <v>40987.697638888887</v>
      </c>
    </row>
    <row r="2295" spans="1:20" ht="28.8" hidden="1"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E2295/D2295</f>
        <v>1.0823529411764705</v>
      </c>
      <c r="P2295" s="8">
        <f>E2295/L2295</f>
        <v>34.074074074074076</v>
      </c>
      <c r="Q2295" t="s">
        <v>8325</v>
      </c>
      <c r="R2295" t="s">
        <v>8326</v>
      </c>
      <c r="S2295" s="12">
        <f>((((I2295/60)/60)/24)+DATE(1970,1,1))</f>
        <v>41177.165972222225</v>
      </c>
      <c r="T2295" s="12">
        <f>((((J2295/60)/60)/24)+DATE(1970,1,1))</f>
        <v>41151.708321759259</v>
      </c>
    </row>
    <row r="2296" spans="1:20" ht="43.2" hidden="1"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E2296/D2296</f>
        <v>1.4608079999999999</v>
      </c>
      <c r="P2296" s="8">
        <f>E2296/L2296</f>
        <v>65.214642857142863</v>
      </c>
      <c r="Q2296" t="s">
        <v>8325</v>
      </c>
      <c r="R2296" t="s">
        <v>8326</v>
      </c>
      <c r="S2296" s="12">
        <f>((((I2296/60)/60)/24)+DATE(1970,1,1))</f>
        <v>41294.72314814815</v>
      </c>
      <c r="T2296" s="12">
        <f>((((J2296/60)/60)/24)+DATE(1970,1,1))</f>
        <v>41264.72314814815</v>
      </c>
    </row>
    <row r="2297" spans="1:20" ht="57.6" hidden="1"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E2297/D2297</f>
        <v>1.2524999999999999</v>
      </c>
      <c r="P2297" s="8">
        <f>E2297/L2297</f>
        <v>44.205882352941174</v>
      </c>
      <c r="Q2297" t="s">
        <v>8325</v>
      </c>
      <c r="R2297" t="s">
        <v>8326</v>
      </c>
      <c r="S2297" s="12">
        <f>((((I2297/60)/60)/24)+DATE(1970,1,1))</f>
        <v>41300.954351851848</v>
      </c>
      <c r="T2297" s="12">
        <f>((((J2297/60)/60)/24)+DATE(1970,1,1))</f>
        <v>41270.954351851848</v>
      </c>
    </row>
    <row r="2298" spans="1:20" ht="43.2" hidden="1"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E2298/D2298</f>
        <v>1.4907142857142857</v>
      </c>
      <c r="P2298" s="8">
        <f>E2298/L2298</f>
        <v>71.965517241379317</v>
      </c>
      <c r="Q2298" t="s">
        <v>8325</v>
      </c>
      <c r="R2298" t="s">
        <v>8326</v>
      </c>
      <c r="S2298" s="12">
        <f>((((I2298/60)/60)/24)+DATE(1970,1,1))</f>
        <v>40962.731782407405</v>
      </c>
      <c r="T2298" s="12">
        <f>((((J2298/60)/60)/24)+DATE(1970,1,1))</f>
        <v>40927.731782407405</v>
      </c>
    </row>
    <row r="2299" spans="1:20" ht="28.8" hidden="1"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E2299/D2299</f>
        <v>1.006</v>
      </c>
      <c r="P2299" s="8">
        <f>E2299/L2299</f>
        <v>52.94736842105263</v>
      </c>
      <c r="Q2299" t="s">
        <v>8325</v>
      </c>
      <c r="R2299" t="s">
        <v>8326</v>
      </c>
      <c r="S2299" s="12">
        <f>((((I2299/60)/60)/24)+DATE(1970,1,1))</f>
        <v>40982.165972222225</v>
      </c>
      <c r="T2299" s="12">
        <f>((((J2299/60)/60)/24)+DATE(1970,1,1))</f>
        <v>40948.042233796295</v>
      </c>
    </row>
    <row r="2300" spans="1:20" ht="43.2" hidden="1"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E2300/D2300</f>
        <v>1.0507333333333333</v>
      </c>
      <c r="P2300" s="8">
        <f>E2300/L2300</f>
        <v>109.45138888888889</v>
      </c>
      <c r="Q2300" t="s">
        <v>8325</v>
      </c>
      <c r="R2300" t="s">
        <v>8326</v>
      </c>
      <c r="S2300" s="12">
        <f>((((I2300/60)/60)/24)+DATE(1970,1,1))</f>
        <v>41724.798993055556</v>
      </c>
      <c r="T2300" s="12">
        <f>((((J2300/60)/60)/24)+DATE(1970,1,1))</f>
        <v>41694.84065972222</v>
      </c>
    </row>
    <row r="2301" spans="1:20" ht="43.2" hidden="1"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E2301/D2301</f>
        <v>3.5016666666666665</v>
      </c>
      <c r="P2301" s="8">
        <f>E2301/L2301</f>
        <v>75.035714285714292</v>
      </c>
      <c r="Q2301" t="s">
        <v>8325</v>
      </c>
      <c r="R2301" t="s">
        <v>8326</v>
      </c>
      <c r="S2301" s="12">
        <f>((((I2301/60)/60)/24)+DATE(1970,1,1))</f>
        <v>40580.032511574071</v>
      </c>
      <c r="T2301" s="12">
        <f>((((J2301/60)/60)/24)+DATE(1970,1,1))</f>
        <v>40565.032511574071</v>
      </c>
    </row>
    <row r="2302" spans="1:20" ht="43.2" hidden="1"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E2302/D2302</f>
        <v>1.0125</v>
      </c>
      <c r="P2302" s="8">
        <f>E2302/L2302</f>
        <v>115.71428571428571</v>
      </c>
      <c r="Q2302" t="s">
        <v>8325</v>
      </c>
      <c r="R2302" t="s">
        <v>8326</v>
      </c>
      <c r="S2302" s="12">
        <f>((((I2302/60)/60)/24)+DATE(1970,1,1))</f>
        <v>41088.727037037039</v>
      </c>
      <c r="T2302" s="12">
        <f>((((J2302/60)/60)/24)+DATE(1970,1,1))</f>
        <v>41074.727037037039</v>
      </c>
    </row>
    <row r="2303" spans="1:20" ht="28.8" hidden="1"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E2303/D2303</f>
        <v>1.336044</v>
      </c>
      <c r="P2303" s="8">
        <f>E2303/L2303</f>
        <v>31.659810426540286</v>
      </c>
      <c r="Q2303" t="s">
        <v>8325</v>
      </c>
      <c r="R2303" t="s">
        <v>8329</v>
      </c>
      <c r="S2303" s="12">
        <f>((((I2303/60)/60)/24)+DATE(1970,1,1))</f>
        <v>41446.146944444445</v>
      </c>
      <c r="T2303" s="12">
        <f>((((J2303/60)/60)/24)+DATE(1970,1,1))</f>
        <v>41416.146944444445</v>
      </c>
    </row>
    <row r="2304" spans="1:20" ht="43.2" hidden="1"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E2304/D2304</f>
        <v>1.7065217391304348</v>
      </c>
      <c r="P2304" s="8">
        <f>E2304/L2304</f>
        <v>46.176470588235297</v>
      </c>
      <c r="Q2304" t="s">
        <v>8325</v>
      </c>
      <c r="R2304" t="s">
        <v>8329</v>
      </c>
      <c r="S2304" s="12">
        <f>((((I2304/60)/60)/24)+DATE(1970,1,1))</f>
        <v>41639.291666666664</v>
      </c>
      <c r="T2304" s="12">
        <f>((((J2304/60)/60)/24)+DATE(1970,1,1))</f>
        <v>41605.868449074071</v>
      </c>
    </row>
    <row r="2305" spans="1:20" ht="57.6" hidden="1"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E2305/D2305</f>
        <v>1.0935829457364341</v>
      </c>
      <c r="P2305" s="8">
        <f>E2305/L2305</f>
        <v>68.481650485436887</v>
      </c>
      <c r="Q2305" t="s">
        <v>8325</v>
      </c>
      <c r="R2305" t="s">
        <v>8329</v>
      </c>
      <c r="S2305" s="12">
        <f>((((I2305/60)/60)/24)+DATE(1970,1,1))</f>
        <v>40890.152731481481</v>
      </c>
      <c r="T2305" s="12">
        <f>((((J2305/60)/60)/24)+DATE(1970,1,1))</f>
        <v>40850.111064814817</v>
      </c>
    </row>
    <row r="2306" spans="1:20" ht="43.2" hidden="1"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E2306/D2306</f>
        <v>1.0070033333333335</v>
      </c>
      <c r="P2306" s="8">
        <f>E2306/L2306</f>
        <v>53.469203539823013</v>
      </c>
      <c r="Q2306" t="s">
        <v>8325</v>
      </c>
      <c r="R2306" t="s">
        <v>8329</v>
      </c>
      <c r="S2306" s="12">
        <f>((((I2306/60)/60)/24)+DATE(1970,1,1))</f>
        <v>40544.207638888889</v>
      </c>
      <c r="T2306" s="12">
        <f>((((J2306/60)/60)/24)+DATE(1970,1,1))</f>
        <v>40502.815868055557</v>
      </c>
    </row>
    <row r="2307" spans="1:20" ht="43.2" hidden="1"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E2307/D2307</f>
        <v>1.0122777777777778</v>
      </c>
      <c r="P2307" s="8">
        <f>E2307/L2307</f>
        <v>109.10778443113773</v>
      </c>
      <c r="Q2307" t="s">
        <v>8325</v>
      </c>
      <c r="R2307" t="s">
        <v>8329</v>
      </c>
      <c r="S2307" s="12">
        <f>((((I2307/60)/60)/24)+DATE(1970,1,1))</f>
        <v>41859.75</v>
      </c>
      <c r="T2307" s="12">
        <f>((((J2307/60)/60)/24)+DATE(1970,1,1))</f>
        <v>41834.695277777777</v>
      </c>
    </row>
    <row r="2308" spans="1:20" ht="43.2" hidden="1"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E2308/D2308</f>
        <v>1.0675857142857144</v>
      </c>
      <c r="P2308" s="8">
        <f>E2308/L2308</f>
        <v>51.185616438356163</v>
      </c>
      <c r="Q2308" t="s">
        <v>8325</v>
      </c>
      <c r="R2308" t="s">
        <v>8329</v>
      </c>
      <c r="S2308" s="12">
        <f>((((I2308/60)/60)/24)+DATE(1970,1,1))</f>
        <v>40978.16815972222</v>
      </c>
      <c r="T2308" s="12">
        <f>((((J2308/60)/60)/24)+DATE(1970,1,1))</f>
        <v>40948.16815972222</v>
      </c>
    </row>
    <row r="2309" spans="1:20" ht="43.2" hidden="1"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E2309/D2309</f>
        <v>1.0665777537961894</v>
      </c>
      <c r="P2309" s="8">
        <f>E2309/L2309</f>
        <v>27.936800000000002</v>
      </c>
      <c r="Q2309" t="s">
        <v>8325</v>
      </c>
      <c r="R2309" t="s">
        <v>8329</v>
      </c>
      <c r="S2309" s="12">
        <f>((((I2309/60)/60)/24)+DATE(1970,1,1))</f>
        <v>41034.802407407406</v>
      </c>
      <c r="T2309" s="12">
        <f>((((J2309/60)/60)/24)+DATE(1970,1,1))</f>
        <v>41004.802465277775</v>
      </c>
    </row>
    <row r="2310" spans="1:20" ht="43.2" hidden="1"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E2310/D2310</f>
        <v>1.0130622</v>
      </c>
      <c r="P2310" s="8">
        <f>E2310/L2310</f>
        <v>82.496921824104234</v>
      </c>
      <c r="Q2310" t="s">
        <v>8325</v>
      </c>
      <c r="R2310" t="s">
        <v>8329</v>
      </c>
      <c r="S2310" s="12">
        <f>((((I2310/60)/60)/24)+DATE(1970,1,1))</f>
        <v>41880.041666666664</v>
      </c>
      <c r="T2310" s="12">
        <f>((((J2310/60)/60)/24)+DATE(1970,1,1))</f>
        <v>41851.962916666671</v>
      </c>
    </row>
    <row r="2311" spans="1:20" ht="43.2" hidden="1"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E2311/D2311</f>
        <v>1.0667450000000001</v>
      </c>
      <c r="P2311" s="8">
        <f>E2311/L2311</f>
        <v>59.817476635514019</v>
      </c>
      <c r="Q2311" t="s">
        <v>8325</v>
      </c>
      <c r="R2311" t="s">
        <v>8329</v>
      </c>
      <c r="S2311" s="12">
        <f>((((I2311/60)/60)/24)+DATE(1970,1,1))</f>
        <v>41342.987696759257</v>
      </c>
      <c r="T2311" s="12">
        <f>((((J2311/60)/60)/24)+DATE(1970,1,1))</f>
        <v>41307.987696759257</v>
      </c>
    </row>
    <row r="2312" spans="1:20" ht="57.6" hidden="1"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E2312/D2312</f>
        <v>4.288397837837838</v>
      </c>
      <c r="P2312" s="8">
        <f>E2312/L2312</f>
        <v>64.816470588235291</v>
      </c>
      <c r="Q2312" t="s">
        <v>8325</v>
      </c>
      <c r="R2312" t="s">
        <v>8329</v>
      </c>
      <c r="S2312" s="12">
        <f>((((I2312/60)/60)/24)+DATE(1970,1,1))</f>
        <v>41354.752488425926</v>
      </c>
      <c r="T2312" s="12">
        <f>((((J2312/60)/60)/24)+DATE(1970,1,1))</f>
        <v>41324.79415509259</v>
      </c>
    </row>
    <row r="2313" spans="1:20" ht="43.2" hidden="1"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E2313/D2313</f>
        <v>1.0411111111111111</v>
      </c>
      <c r="P2313" s="8">
        <f>E2313/L2313</f>
        <v>90.09615384615384</v>
      </c>
      <c r="Q2313" t="s">
        <v>8325</v>
      </c>
      <c r="R2313" t="s">
        <v>8329</v>
      </c>
      <c r="S2313" s="12">
        <f>((((I2313/60)/60)/24)+DATE(1970,1,1))</f>
        <v>41766.004502314812</v>
      </c>
      <c r="T2313" s="12">
        <f>((((J2313/60)/60)/24)+DATE(1970,1,1))</f>
        <v>41736.004502314812</v>
      </c>
    </row>
    <row r="2314" spans="1:20" ht="43.2" hidden="1"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E2314/D2314</f>
        <v>1.0786666666666667</v>
      </c>
      <c r="P2314" s="8">
        <f>E2314/L2314</f>
        <v>40.962025316455694</v>
      </c>
      <c r="Q2314" t="s">
        <v>8325</v>
      </c>
      <c r="R2314" t="s">
        <v>8329</v>
      </c>
      <c r="S2314" s="12">
        <f>((((I2314/60)/60)/24)+DATE(1970,1,1))</f>
        <v>41747.958333333336</v>
      </c>
      <c r="T2314" s="12">
        <f>((((J2314/60)/60)/24)+DATE(1970,1,1))</f>
        <v>41716.632847222223</v>
      </c>
    </row>
    <row r="2315" spans="1:20" ht="28.8" hidden="1"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E2315/D2315</f>
        <v>1.7584040000000001</v>
      </c>
      <c r="P2315" s="8">
        <f>E2315/L2315</f>
        <v>56.000127388535034</v>
      </c>
      <c r="Q2315" t="s">
        <v>8325</v>
      </c>
      <c r="R2315" t="s">
        <v>8329</v>
      </c>
      <c r="S2315" s="12">
        <f>((((I2315/60)/60)/24)+DATE(1970,1,1))</f>
        <v>41032.958634259259</v>
      </c>
      <c r="T2315" s="12">
        <f>((((J2315/60)/60)/24)+DATE(1970,1,1))</f>
        <v>41002.958634259259</v>
      </c>
    </row>
    <row r="2316" spans="1:20" ht="43.2" hidden="1"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E2316/D2316</f>
        <v>1.5697000000000001</v>
      </c>
      <c r="P2316" s="8">
        <f>E2316/L2316</f>
        <v>37.672800000000002</v>
      </c>
      <c r="Q2316" t="s">
        <v>8325</v>
      </c>
      <c r="R2316" t="s">
        <v>8329</v>
      </c>
      <c r="S2316" s="12">
        <f>((((I2316/60)/60)/24)+DATE(1970,1,1))</f>
        <v>41067.551585648151</v>
      </c>
      <c r="T2316" s="12">
        <f>((((J2316/60)/60)/24)+DATE(1970,1,1))</f>
        <v>41037.551585648151</v>
      </c>
    </row>
    <row r="2317" spans="1:20" ht="43.2" hidden="1"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E2317/D2317</f>
        <v>1.026</v>
      </c>
      <c r="P2317" s="8">
        <f>E2317/L2317</f>
        <v>40.078125</v>
      </c>
      <c r="Q2317" t="s">
        <v>8325</v>
      </c>
      <c r="R2317" t="s">
        <v>8329</v>
      </c>
      <c r="S2317" s="12">
        <f>((((I2317/60)/60)/24)+DATE(1970,1,1))</f>
        <v>41034.72619212963</v>
      </c>
      <c r="T2317" s="12">
        <f>((((J2317/60)/60)/24)+DATE(1970,1,1))</f>
        <v>41004.72619212963</v>
      </c>
    </row>
    <row r="2318" spans="1:20" ht="57.6" hidden="1"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E2318/D2318</f>
        <v>1.0404266666666666</v>
      </c>
      <c r="P2318" s="8">
        <f>E2318/L2318</f>
        <v>78.031999999999996</v>
      </c>
      <c r="Q2318" t="s">
        <v>8325</v>
      </c>
      <c r="R2318" t="s">
        <v>8329</v>
      </c>
      <c r="S2318" s="12">
        <f>((((I2318/60)/60)/24)+DATE(1970,1,1))</f>
        <v>40156.76666666667</v>
      </c>
      <c r="T2318" s="12">
        <f>((((J2318/60)/60)/24)+DATE(1970,1,1))</f>
        <v>40079.725115740745</v>
      </c>
    </row>
    <row r="2319" spans="1:20" ht="43.2" hidden="1"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E2319/D2319</f>
        <v>1.04</v>
      </c>
      <c r="P2319" s="8">
        <f>E2319/L2319</f>
        <v>18.90909090909091</v>
      </c>
      <c r="Q2319" t="s">
        <v>8325</v>
      </c>
      <c r="R2319" t="s">
        <v>8329</v>
      </c>
      <c r="S2319" s="12">
        <f>((((I2319/60)/60)/24)+DATE(1970,1,1))</f>
        <v>40224.208333333336</v>
      </c>
      <c r="T2319" s="12">
        <f>((((J2319/60)/60)/24)+DATE(1970,1,1))</f>
        <v>40192.542233796295</v>
      </c>
    </row>
    <row r="2320" spans="1:20" ht="57.6" hidden="1"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E2320/D2320</f>
        <v>1.2105999999999999</v>
      </c>
      <c r="P2320" s="8">
        <f>E2320/L2320</f>
        <v>37.134969325153371</v>
      </c>
      <c r="Q2320" t="s">
        <v>8325</v>
      </c>
      <c r="R2320" t="s">
        <v>8329</v>
      </c>
      <c r="S2320" s="12">
        <f>((((I2320/60)/60)/24)+DATE(1970,1,1))</f>
        <v>40082.165972222225</v>
      </c>
      <c r="T2320" s="12">
        <f>((((J2320/60)/60)/24)+DATE(1970,1,1))</f>
        <v>40050.643680555557</v>
      </c>
    </row>
    <row r="2321" spans="1:20" ht="43.2" hidden="1"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E2321/D2321</f>
        <v>1.077</v>
      </c>
      <c r="P2321" s="8">
        <f>E2321/L2321</f>
        <v>41.961038961038959</v>
      </c>
      <c r="Q2321" t="s">
        <v>8325</v>
      </c>
      <c r="R2321" t="s">
        <v>8329</v>
      </c>
      <c r="S2321" s="12">
        <f>((((I2321/60)/60)/24)+DATE(1970,1,1))</f>
        <v>41623.082002314812</v>
      </c>
      <c r="T2321" s="12">
        <f>((((J2321/60)/60)/24)+DATE(1970,1,1))</f>
        <v>41593.082002314812</v>
      </c>
    </row>
    <row r="2322" spans="1:20" ht="57.6" hidden="1"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E2322/D2322</f>
        <v>1.0866</v>
      </c>
      <c r="P2322" s="8">
        <f>E2322/L2322</f>
        <v>61.044943820224717</v>
      </c>
      <c r="Q2322" t="s">
        <v>8325</v>
      </c>
      <c r="R2322" t="s">
        <v>8329</v>
      </c>
      <c r="S2322" s="12">
        <f>((((I2322/60)/60)/24)+DATE(1970,1,1))</f>
        <v>41731.775462962964</v>
      </c>
      <c r="T2322" s="12">
        <f>((((J2322/60)/60)/24)+DATE(1970,1,1))</f>
        <v>41696.817129629628</v>
      </c>
    </row>
    <row r="2323" spans="1:20" ht="43.2" hidden="1"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E2323/D2323</f>
        <v>0.39120962394619685</v>
      </c>
      <c r="P2323" s="8">
        <f>E2323/L2323</f>
        <v>64.53125</v>
      </c>
      <c r="Q2323" t="s">
        <v>8336</v>
      </c>
      <c r="R2323" t="s">
        <v>8352</v>
      </c>
      <c r="S2323" s="12">
        <f>((((I2323/60)/60)/24)+DATE(1970,1,1))</f>
        <v>42829.21876157407</v>
      </c>
      <c r="T2323" s="12">
        <f>((((J2323/60)/60)/24)+DATE(1970,1,1))</f>
        <v>42799.260428240741</v>
      </c>
    </row>
    <row r="2324" spans="1:20" ht="43.2" hidden="1"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E2324/D2324</f>
        <v>3.1481481481481478E-2</v>
      </c>
      <c r="P2324" s="8">
        <f>E2324/L2324</f>
        <v>21.25</v>
      </c>
      <c r="Q2324" t="s">
        <v>8336</v>
      </c>
      <c r="R2324" t="s">
        <v>8352</v>
      </c>
      <c r="S2324" s="12">
        <f>((((I2324/60)/60)/24)+DATE(1970,1,1))</f>
        <v>42834.853807870371</v>
      </c>
      <c r="T2324" s="12">
        <f>((((J2324/60)/60)/24)+DATE(1970,1,1))</f>
        <v>42804.895474537043</v>
      </c>
    </row>
    <row r="2325" spans="1:20" ht="43.2" hidden="1"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E2325/D2325</f>
        <v>0.48</v>
      </c>
      <c r="P2325" s="8">
        <f>E2325/L2325</f>
        <v>30</v>
      </c>
      <c r="Q2325" t="s">
        <v>8336</v>
      </c>
      <c r="R2325" t="s">
        <v>8352</v>
      </c>
      <c r="S2325" s="12">
        <f>((((I2325/60)/60)/24)+DATE(1970,1,1))</f>
        <v>42814.755173611105</v>
      </c>
      <c r="T2325" s="12">
        <f>((((J2325/60)/60)/24)+DATE(1970,1,1))</f>
        <v>42807.755173611105</v>
      </c>
    </row>
    <row r="2326" spans="1:20" ht="43.2"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E2326/D2326</f>
        <v>0.20733333333333334</v>
      </c>
      <c r="P2326" s="8">
        <f>E2326/L2326</f>
        <v>25.491803278688526</v>
      </c>
      <c r="Q2326" t="s">
        <v>8336</v>
      </c>
      <c r="R2326" t="s">
        <v>8352</v>
      </c>
      <c r="S2326" s="12">
        <f>((((I2326/60)/60)/24)+DATE(1970,1,1))</f>
        <v>42820.843576388885</v>
      </c>
      <c r="T2326" s="12">
        <f>((((J2326/60)/60)/24)+DATE(1970,1,1))</f>
        <v>42790.885243055556</v>
      </c>
    </row>
    <row r="2327" spans="1:20" ht="43.2" hidden="1"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E2327/D2327</f>
        <v>0.08</v>
      </c>
      <c r="P2327" s="8">
        <f>E2327/L2327</f>
        <v>11.428571428571429</v>
      </c>
      <c r="Q2327" t="s">
        <v>8336</v>
      </c>
      <c r="R2327" t="s">
        <v>8352</v>
      </c>
      <c r="S2327" s="12">
        <f>((((I2327/60)/60)/24)+DATE(1970,1,1))</f>
        <v>42823.980682870373</v>
      </c>
      <c r="T2327" s="12">
        <f>((((J2327/60)/60)/24)+DATE(1970,1,1))</f>
        <v>42794.022349537037</v>
      </c>
    </row>
    <row r="2328" spans="1:20" ht="43.2" hidden="1"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E2328/D2328</f>
        <v>7.1999999999999998E-3</v>
      </c>
      <c r="P2328" s="8">
        <f>E2328/L2328</f>
        <v>108</v>
      </c>
      <c r="Q2328" t="s">
        <v>8336</v>
      </c>
      <c r="R2328" t="s">
        <v>8352</v>
      </c>
      <c r="S2328" s="12">
        <f>((((I2328/60)/60)/24)+DATE(1970,1,1))</f>
        <v>42855.708333333328</v>
      </c>
      <c r="T2328" s="12">
        <f>((((J2328/60)/60)/24)+DATE(1970,1,1))</f>
        <v>42804.034120370372</v>
      </c>
    </row>
    <row r="2329" spans="1:20" ht="28.8" hidden="1"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E2329/D2329</f>
        <v>5.2609431428571432</v>
      </c>
      <c r="P2329" s="8">
        <f>E2329/L2329</f>
        <v>54.883162444113267</v>
      </c>
      <c r="Q2329" t="s">
        <v>8336</v>
      </c>
      <c r="R2329" t="s">
        <v>8352</v>
      </c>
      <c r="S2329" s="12">
        <f>((((I2329/60)/60)/24)+DATE(1970,1,1))</f>
        <v>41877.917129629634</v>
      </c>
      <c r="T2329" s="12">
        <f>((((J2329/60)/60)/24)+DATE(1970,1,1))</f>
        <v>41842.917129629634</v>
      </c>
    </row>
    <row r="2330" spans="1:20" ht="57.6" hidden="1"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E2330/D2330</f>
        <v>2.5445000000000002</v>
      </c>
      <c r="P2330" s="8">
        <f>E2330/L2330</f>
        <v>47.383612662942269</v>
      </c>
      <c r="Q2330" t="s">
        <v>8336</v>
      </c>
      <c r="R2330" t="s">
        <v>8352</v>
      </c>
      <c r="S2330" s="12">
        <f>((((I2330/60)/60)/24)+DATE(1970,1,1))</f>
        <v>42169.781678240746</v>
      </c>
      <c r="T2330" s="12">
        <f>((((J2330/60)/60)/24)+DATE(1970,1,1))</f>
        <v>42139.781678240746</v>
      </c>
    </row>
    <row r="2331" spans="1:20" ht="43.2" hidden="1"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E2331/D2331</f>
        <v>1.0591999999999999</v>
      </c>
      <c r="P2331" s="8">
        <f>E2331/L2331</f>
        <v>211.84</v>
      </c>
      <c r="Q2331" t="s">
        <v>8336</v>
      </c>
      <c r="R2331" t="s">
        <v>8352</v>
      </c>
      <c r="S2331" s="12">
        <f>((((I2331/60)/60)/24)+DATE(1970,1,1))</f>
        <v>41837.624374999999</v>
      </c>
      <c r="T2331" s="12">
        <f>((((J2331/60)/60)/24)+DATE(1970,1,1))</f>
        <v>41807.624374999999</v>
      </c>
    </row>
    <row r="2332" spans="1:20" ht="43.2" hidden="1"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E2332/D2332</f>
        <v>1.0242285714285715</v>
      </c>
      <c r="P2332" s="8">
        <f>E2332/L2332</f>
        <v>219.92638036809817</v>
      </c>
      <c r="Q2332" t="s">
        <v>8336</v>
      </c>
      <c r="R2332" t="s">
        <v>8352</v>
      </c>
      <c r="S2332" s="12">
        <f>((((I2332/60)/60)/24)+DATE(1970,1,1))</f>
        <v>42363</v>
      </c>
      <c r="T2332" s="12">
        <f>((((J2332/60)/60)/24)+DATE(1970,1,1))</f>
        <v>42332.89980324074</v>
      </c>
    </row>
    <row r="2333" spans="1:20" ht="43.2" hidden="1"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E2333/D2333</f>
        <v>1.4431375</v>
      </c>
      <c r="P2333" s="8">
        <f>E2333/L2333</f>
        <v>40.795406360424032</v>
      </c>
      <c r="Q2333" t="s">
        <v>8336</v>
      </c>
      <c r="R2333" t="s">
        <v>8352</v>
      </c>
      <c r="S2333" s="12">
        <f>((((I2333/60)/60)/24)+DATE(1970,1,1))</f>
        <v>41869.005671296298</v>
      </c>
      <c r="T2333" s="12">
        <f>((((J2333/60)/60)/24)+DATE(1970,1,1))</f>
        <v>41839.005671296298</v>
      </c>
    </row>
    <row r="2334" spans="1:20" ht="43.2" hidden="1"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E2334/D2334</f>
        <v>1.06308</v>
      </c>
      <c r="P2334" s="8">
        <f>E2334/L2334</f>
        <v>75.502840909090907</v>
      </c>
      <c r="Q2334" t="s">
        <v>8336</v>
      </c>
      <c r="R2334" t="s">
        <v>8352</v>
      </c>
      <c r="S2334" s="12">
        <f>((((I2334/60)/60)/24)+DATE(1970,1,1))</f>
        <v>42041.628136574072</v>
      </c>
      <c r="T2334" s="12">
        <f>((((J2334/60)/60)/24)+DATE(1970,1,1))</f>
        <v>42011.628136574072</v>
      </c>
    </row>
    <row r="2335" spans="1:20" ht="43.2" hidden="1"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E2335/D2335</f>
        <v>2.1216666666666666</v>
      </c>
      <c r="P2335" s="8">
        <f>E2335/L2335</f>
        <v>13.542553191489361</v>
      </c>
      <c r="Q2335" t="s">
        <v>8336</v>
      </c>
      <c r="R2335" t="s">
        <v>8352</v>
      </c>
      <c r="S2335" s="12">
        <f>((((I2335/60)/60)/24)+DATE(1970,1,1))</f>
        <v>41788.743055555555</v>
      </c>
      <c r="T2335" s="12">
        <f>((((J2335/60)/60)/24)+DATE(1970,1,1))</f>
        <v>41767.650347222225</v>
      </c>
    </row>
    <row r="2336" spans="1:20" ht="43.2" hidden="1"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E2336/D2336</f>
        <v>1.0195000000000001</v>
      </c>
      <c r="P2336" s="8">
        <f>E2336/L2336</f>
        <v>60.865671641791046</v>
      </c>
      <c r="Q2336" t="s">
        <v>8336</v>
      </c>
      <c r="R2336" t="s">
        <v>8352</v>
      </c>
      <c r="S2336" s="12">
        <f>((((I2336/60)/60)/24)+DATE(1970,1,1))</f>
        <v>41948.731944444444</v>
      </c>
      <c r="T2336" s="12">
        <f>((((J2336/60)/60)/24)+DATE(1970,1,1))</f>
        <v>41918.670115740737</v>
      </c>
    </row>
    <row r="2337" spans="1:20" ht="43.2" hidden="1"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E2337/D2337</f>
        <v>1.0227200000000001</v>
      </c>
      <c r="P2337" s="8">
        <f>E2337/L2337</f>
        <v>115.69230769230769</v>
      </c>
      <c r="Q2337" t="s">
        <v>8336</v>
      </c>
      <c r="R2337" t="s">
        <v>8352</v>
      </c>
      <c r="S2337" s="12">
        <f>((((I2337/60)/60)/24)+DATE(1970,1,1))</f>
        <v>41801.572256944448</v>
      </c>
      <c r="T2337" s="12">
        <f>((((J2337/60)/60)/24)+DATE(1970,1,1))</f>
        <v>41771.572256944448</v>
      </c>
    </row>
    <row r="2338" spans="1:20" ht="43.2" hidden="1"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E2338/D2338</f>
        <v>5.2073254999999996</v>
      </c>
      <c r="P2338" s="8">
        <f>E2338/L2338</f>
        <v>48.104623556581984</v>
      </c>
      <c r="Q2338" t="s">
        <v>8336</v>
      </c>
      <c r="R2338" t="s">
        <v>8352</v>
      </c>
      <c r="S2338" s="12">
        <f>((((I2338/60)/60)/24)+DATE(1970,1,1))</f>
        <v>41706.924710648149</v>
      </c>
      <c r="T2338" s="12">
        <f>((((J2338/60)/60)/24)+DATE(1970,1,1))</f>
        <v>41666.924710648149</v>
      </c>
    </row>
    <row r="2339" spans="1:20" ht="28.8" hidden="1"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E2339/D2339</f>
        <v>1.1065833333333333</v>
      </c>
      <c r="P2339" s="8">
        <f>E2339/L2339</f>
        <v>74.184357541899445</v>
      </c>
      <c r="Q2339" t="s">
        <v>8336</v>
      </c>
      <c r="R2339" t="s">
        <v>8352</v>
      </c>
      <c r="S2339" s="12">
        <f>((((I2339/60)/60)/24)+DATE(1970,1,1))</f>
        <v>41816.640543981484</v>
      </c>
      <c r="T2339" s="12">
        <f>((((J2339/60)/60)/24)+DATE(1970,1,1))</f>
        <v>41786.640543981484</v>
      </c>
    </row>
    <row r="2340" spans="1:20" ht="43.2" hidden="1"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E2340/D2340</f>
        <v>1.0114333333333334</v>
      </c>
      <c r="P2340" s="8">
        <f>E2340/L2340</f>
        <v>123.34552845528455</v>
      </c>
      <c r="Q2340" t="s">
        <v>8336</v>
      </c>
      <c r="R2340" t="s">
        <v>8352</v>
      </c>
      <c r="S2340" s="12">
        <f>((((I2340/60)/60)/24)+DATE(1970,1,1))</f>
        <v>41819.896805555552</v>
      </c>
      <c r="T2340" s="12">
        <f>((((J2340/60)/60)/24)+DATE(1970,1,1))</f>
        <v>41789.896805555552</v>
      </c>
    </row>
    <row r="2341" spans="1:20" ht="43.2" hidden="1"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E2341/D2341</f>
        <v>2.9420799999999998</v>
      </c>
      <c r="P2341" s="8">
        <f>E2341/L2341</f>
        <v>66.623188405797094</v>
      </c>
      <c r="Q2341" t="s">
        <v>8336</v>
      </c>
      <c r="R2341" t="s">
        <v>8352</v>
      </c>
      <c r="S2341" s="12">
        <f>((((I2341/60)/60)/24)+DATE(1970,1,1))</f>
        <v>42723.332638888889</v>
      </c>
      <c r="T2341" s="12">
        <f>((((J2341/60)/60)/24)+DATE(1970,1,1))</f>
        <v>42692.79987268518</v>
      </c>
    </row>
    <row r="2342" spans="1:20" ht="43.2" hidden="1"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E2342/D2342</f>
        <v>1.0577749999999999</v>
      </c>
      <c r="P2342" s="8">
        <f>E2342/L2342</f>
        <v>104.99007444168734</v>
      </c>
      <c r="Q2342" t="s">
        <v>8336</v>
      </c>
      <c r="R2342" t="s">
        <v>8352</v>
      </c>
      <c r="S2342" s="12">
        <f>((((I2342/60)/60)/24)+DATE(1970,1,1))</f>
        <v>42673.642800925925</v>
      </c>
      <c r="T2342" s="12">
        <f>((((J2342/60)/60)/24)+DATE(1970,1,1))</f>
        <v>42643.642800925925</v>
      </c>
    </row>
    <row r="2343" spans="1:20" ht="43.2" hidden="1"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E2343/D2343</f>
        <v>0</v>
      </c>
      <c r="P2343" s="8" t="e">
        <f>E2343/L2343</f>
        <v>#DIV/0!</v>
      </c>
      <c r="Q2343" t="s">
        <v>8319</v>
      </c>
      <c r="R2343" t="s">
        <v>8320</v>
      </c>
      <c r="S2343" s="12">
        <f>((((I2343/60)/60)/24)+DATE(1970,1,1))</f>
        <v>42197.813703703709</v>
      </c>
      <c r="T2343" s="12">
        <f>((((J2343/60)/60)/24)+DATE(1970,1,1))</f>
        <v>42167.813703703709</v>
      </c>
    </row>
    <row r="2344" spans="1:20" ht="43.2" hidden="1"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E2344/D2344</f>
        <v>0</v>
      </c>
      <c r="P2344" s="8" t="e">
        <f>E2344/L2344</f>
        <v>#DIV/0!</v>
      </c>
      <c r="Q2344" t="s">
        <v>8319</v>
      </c>
      <c r="R2344" t="s">
        <v>8320</v>
      </c>
      <c r="S2344" s="12">
        <f>((((I2344/60)/60)/24)+DATE(1970,1,1))</f>
        <v>41918.208333333336</v>
      </c>
      <c r="T2344" s="12">
        <f>((((J2344/60)/60)/24)+DATE(1970,1,1))</f>
        <v>41897.702199074076</v>
      </c>
    </row>
    <row r="2345" spans="1:20" ht="43.2" hidden="1"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E2345/D2345</f>
        <v>0.03</v>
      </c>
      <c r="P2345" s="8">
        <f>E2345/L2345</f>
        <v>300</v>
      </c>
      <c r="Q2345" t="s">
        <v>8319</v>
      </c>
      <c r="R2345" t="s">
        <v>8320</v>
      </c>
      <c r="S2345" s="12">
        <f>((((I2345/60)/60)/24)+DATE(1970,1,1))</f>
        <v>42377.82430555555</v>
      </c>
      <c r="T2345" s="12">
        <f>((((J2345/60)/60)/24)+DATE(1970,1,1))</f>
        <v>42327.825289351851</v>
      </c>
    </row>
    <row r="2346" spans="1:20" ht="43.2" hidden="1"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E2346/D2346</f>
        <v>1E-3</v>
      </c>
      <c r="P2346" s="8">
        <f>E2346/L2346</f>
        <v>1</v>
      </c>
      <c r="Q2346" t="s">
        <v>8319</v>
      </c>
      <c r="R2346" t="s">
        <v>8320</v>
      </c>
      <c r="S2346" s="12">
        <f>((((I2346/60)/60)/24)+DATE(1970,1,1))</f>
        <v>42545.727650462963</v>
      </c>
      <c r="T2346" s="12">
        <f>((((J2346/60)/60)/24)+DATE(1970,1,1))</f>
        <v>42515.727650462963</v>
      </c>
    </row>
    <row r="2347" spans="1:20" ht="43.2" hidden="1"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E2347/D2347</f>
        <v>0</v>
      </c>
      <c r="P2347" s="8" t="e">
        <f>E2347/L2347</f>
        <v>#DIV/0!</v>
      </c>
      <c r="Q2347" t="s">
        <v>8319</v>
      </c>
      <c r="R2347" t="s">
        <v>8320</v>
      </c>
      <c r="S2347" s="12">
        <f>((((I2347/60)/60)/24)+DATE(1970,1,1))</f>
        <v>42094.985416666663</v>
      </c>
      <c r="T2347" s="12">
        <f>((((J2347/60)/60)/24)+DATE(1970,1,1))</f>
        <v>42060.001805555556</v>
      </c>
    </row>
    <row r="2348" spans="1:20" ht="43.2" hidden="1"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E2348/D2348</f>
        <v>6.4999999999999997E-4</v>
      </c>
      <c r="P2348" s="8">
        <f>E2348/L2348</f>
        <v>13</v>
      </c>
      <c r="Q2348" t="s">
        <v>8319</v>
      </c>
      <c r="R2348" t="s">
        <v>8320</v>
      </c>
      <c r="S2348" s="12">
        <f>((((I2348/60)/60)/24)+DATE(1970,1,1))</f>
        <v>42660.79896990741</v>
      </c>
      <c r="T2348" s="12">
        <f>((((J2348/60)/60)/24)+DATE(1970,1,1))</f>
        <v>42615.79896990741</v>
      </c>
    </row>
    <row r="2349" spans="1:20" ht="43.2" hidden="1"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E2349/D2349</f>
        <v>1.4999999999999999E-2</v>
      </c>
      <c r="P2349" s="8">
        <f>E2349/L2349</f>
        <v>15</v>
      </c>
      <c r="Q2349" t="s">
        <v>8319</v>
      </c>
      <c r="R2349" t="s">
        <v>8320</v>
      </c>
      <c r="S2349" s="12">
        <f>((((I2349/60)/60)/24)+DATE(1970,1,1))</f>
        <v>42607.607361111113</v>
      </c>
      <c r="T2349" s="12">
        <f>((((J2349/60)/60)/24)+DATE(1970,1,1))</f>
        <v>42577.607361111113</v>
      </c>
    </row>
    <row r="2350" spans="1:20" ht="43.2" hidden="1"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E2350/D2350</f>
        <v>3.8571428571428572E-3</v>
      </c>
      <c r="P2350" s="8">
        <f>E2350/L2350</f>
        <v>54</v>
      </c>
      <c r="Q2350" t="s">
        <v>8319</v>
      </c>
      <c r="R2350" t="s">
        <v>8320</v>
      </c>
      <c r="S2350" s="12">
        <f>((((I2350/60)/60)/24)+DATE(1970,1,1))</f>
        <v>42420.932152777779</v>
      </c>
      <c r="T2350" s="12">
        <f>((((J2350/60)/60)/24)+DATE(1970,1,1))</f>
        <v>42360.932152777779</v>
      </c>
    </row>
    <row r="2351" spans="1:20" ht="43.2" hidden="1"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E2351/D2351</f>
        <v>0</v>
      </c>
      <c r="P2351" s="8" t="e">
        <f>E2351/L2351</f>
        <v>#DIV/0!</v>
      </c>
      <c r="Q2351" t="s">
        <v>8319</v>
      </c>
      <c r="R2351" t="s">
        <v>8320</v>
      </c>
      <c r="S2351" s="12">
        <f>((((I2351/60)/60)/24)+DATE(1970,1,1))</f>
        <v>42227.775787037041</v>
      </c>
      <c r="T2351" s="12">
        <f>((((J2351/60)/60)/24)+DATE(1970,1,1))</f>
        <v>42198.775787037041</v>
      </c>
    </row>
    <row r="2352" spans="1:20" ht="43.2" hidden="1"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E2352/D2352</f>
        <v>0</v>
      </c>
      <c r="P2352" s="8" t="e">
        <f>E2352/L2352</f>
        <v>#DIV/0!</v>
      </c>
      <c r="Q2352" t="s">
        <v>8319</v>
      </c>
      <c r="R2352" t="s">
        <v>8320</v>
      </c>
      <c r="S2352" s="12">
        <f>((((I2352/60)/60)/24)+DATE(1970,1,1))</f>
        <v>42738.842245370368</v>
      </c>
      <c r="T2352" s="12">
        <f>((((J2352/60)/60)/24)+DATE(1970,1,1))</f>
        <v>42708.842245370368</v>
      </c>
    </row>
    <row r="2353" spans="1:20" ht="28.8" hidden="1"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E2353/D2353</f>
        <v>5.7142857142857143E-3</v>
      </c>
      <c r="P2353" s="8">
        <f>E2353/L2353</f>
        <v>15.428571428571429</v>
      </c>
      <c r="Q2353" t="s">
        <v>8319</v>
      </c>
      <c r="R2353" t="s">
        <v>8320</v>
      </c>
      <c r="S2353" s="12">
        <f>((((I2353/60)/60)/24)+DATE(1970,1,1))</f>
        <v>42124.101145833338</v>
      </c>
      <c r="T2353" s="12">
        <f>((((J2353/60)/60)/24)+DATE(1970,1,1))</f>
        <v>42094.101145833338</v>
      </c>
    </row>
    <row r="2354" spans="1:20" ht="43.2" hidden="1"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E2354/D2354</f>
        <v>0</v>
      </c>
      <c r="P2354" s="8" t="e">
        <f>E2354/L2354</f>
        <v>#DIV/0!</v>
      </c>
      <c r="Q2354" t="s">
        <v>8319</v>
      </c>
      <c r="R2354" t="s">
        <v>8320</v>
      </c>
      <c r="S2354" s="12">
        <f>((((I2354/60)/60)/24)+DATE(1970,1,1))</f>
        <v>42161.633703703701</v>
      </c>
      <c r="T2354" s="12">
        <f>((((J2354/60)/60)/24)+DATE(1970,1,1))</f>
        <v>42101.633703703701</v>
      </c>
    </row>
    <row r="2355" spans="1:20" ht="43.2" hidden="1"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E2355/D2355</f>
        <v>0</v>
      </c>
      <c r="P2355" s="8" t="e">
        <f>E2355/L2355</f>
        <v>#DIV/0!</v>
      </c>
      <c r="Q2355" t="s">
        <v>8319</v>
      </c>
      <c r="R2355" t="s">
        <v>8320</v>
      </c>
      <c r="S2355" s="12">
        <f>((((I2355/60)/60)/24)+DATE(1970,1,1))</f>
        <v>42115.676180555558</v>
      </c>
      <c r="T2355" s="12">
        <f>((((J2355/60)/60)/24)+DATE(1970,1,1))</f>
        <v>42103.676180555558</v>
      </c>
    </row>
    <row r="2356" spans="1:20" ht="43.2" hidden="1"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E2356/D2356</f>
        <v>7.1428571428571429E-4</v>
      </c>
      <c r="P2356" s="8">
        <f>E2356/L2356</f>
        <v>25</v>
      </c>
      <c r="Q2356" t="s">
        <v>8319</v>
      </c>
      <c r="R2356" t="s">
        <v>8320</v>
      </c>
      <c r="S2356" s="12">
        <f>((((I2356/60)/60)/24)+DATE(1970,1,1))</f>
        <v>42014.722916666666</v>
      </c>
      <c r="T2356" s="12">
        <f>((((J2356/60)/60)/24)+DATE(1970,1,1))</f>
        <v>41954.722916666666</v>
      </c>
    </row>
    <row r="2357" spans="1:20" ht="43.2" hidden="1"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E2357/D2357</f>
        <v>6.875E-3</v>
      </c>
      <c r="P2357" s="8">
        <f>E2357/L2357</f>
        <v>27.5</v>
      </c>
      <c r="Q2357" t="s">
        <v>8319</v>
      </c>
      <c r="R2357" t="s">
        <v>8320</v>
      </c>
      <c r="S2357" s="12">
        <f>((((I2357/60)/60)/24)+DATE(1970,1,1))</f>
        <v>42126.918240740735</v>
      </c>
      <c r="T2357" s="12">
        <f>((((J2357/60)/60)/24)+DATE(1970,1,1))</f>
        <v>42096.918240740735</v>
      </c>
    </row>
    <row r="2358" spans="1:20" ht="28.8" hidden="1"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E2358/D2358</f>
        <v>0</v>
      </c>
      <c r="P2358" s="8" t="e">
        <f>E2358/L2358</f>
        <v>#DIV/0!</v>
      </c>
      <c r="Q2358" t="s">
        <v>8319</v>
      </c>
      <c r="R2358" t="s">
        <v>8320</v>
      </c>
      <c r="S2358" s="12">
        <f>((((I2358/60)/60)/24)+DATE(1970,1,1))</f>
        <v>42160.78361111111</v>
      </c>
      <c r="T2358" s="12">
        <f>((((J2358/60)/60)/24)+DATE(1970,1,1))</f>
        <v>42130.78361111111</v>
      </c>
    </row>
    <row r="2359" spans="1:20" ht="43.2"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E2359/D2359</f>
        <v>0</v>
      </c>
      <c r="P2359" s="8" t="e">
        <f>E2359/L2359</f>
        <v>#DIV/0!</v>
      </c>
      <c r="Q2359" t="s">
        <v>8319</v>
      </c>
      <c r="R2359" t="s">
        <v>8320</v>
      </c>
      <c r="S2359" s="12">
        <f>((((I2359/60)/60)/24)+DATE(1970,1,1))</f>
        <v>42294.620115740734</v>
      </c>
      <c r="T2359" s="12">
        <f>((((J2359/60)/60)/24)+DATE(1970,1,1))</f>
        <v>42264.620115740734</v>
      </c>
    </row>
    <row r="2360" spans="1:20" ht="43.2"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E2360/D2360</f>
        <v>0</v>
      </c>
      <c r="P2360" s="8" t="e">
        <f>E2360/L2360</f>
        <v>#DIV/0!</v>
      </c>
      <c r="Q2360" t="s">
        <v>8319</v>
      </c>
      <c r="R2360" t="s">
        <v>8320</v>
      </c>
      <c r="S2360" s="12">
        <f>((((I2360/60)/60)/24)+DATE(1970,1,1))</f>
        <v>42035.027083333334</v>
      </c>
      <c r="T2360" s="12">
        <f>((((J2360/60)/60)/24)+DATE(1970,1,1))</f>
        <v>41978.930972222224</v>
      </c>
    </row>
    <row r="2361" spans="1:20" ht="43.2" hidden="1"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E2361/D2361</f>
        <v>0.14680000000000001</v>
      </c>
      <c r="P2361" s="8">
        <f>E2361/L2361</f>
        <v>367</v>
      </c>
      <c r="Q2361" t="s">
        <v>8319</v>
      </c>
      <c r="R2361" t="s">
        <v>8320</v>
      </c>
      <c r="S2361" s="12">
        <f>((((I2361/60)/60)/24)+DATE(1970,1,1))</f>
        <v>42219.649583333332</v>
      </c>
      <c r="T2361" s="12">
        <f>((((J2361/60)/60)/24)+DATE(1970,1,1))</f>
        <v>42159.649583333332</v>
      </c>
    </row>
    <row r="2362" spans="1:20" ht="43.2" hidden="1"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E2362/D2362</f>
        <v>4.0000000000000002E-4</v>
      </c>
      <c r="P2362" s="8">
        <f>E2362/L2362</f>
        <v>2</v>
      </c>
      <c r="Q2362" t="s">
        <v>8319</v>
      </c>
      <c r="R2362" t="s">
        <v>8320</v>
      </c>
      <c r="S2362" s="12">
        <f>((((I2362/60)/60)/24)+DATE(1970,1,1))</f>
        <v>42407.70694444445</v>
      </c>
      <c r="T2362" s="12">
        <f>((((J2362/60)/60)/24)+DATE(1970,1,1))</f>
        <v>42377.70694444445</v>
      </c>
    </row>
    <row r="2363" spans="1:20" ht="43.2" hidden="1"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E2363/D2363</f>
        <v>0</v>
      </c>
      <c r="P2363" s="8" t="e">
        <f>E2363/L2363</f>
        <v>#DIV/0!</v>
      </c>
      <c r="Q2363" t="s">
        <v>8319</v>
      </c>
      <c r="R2363" t="s">
        <v>8320</v>
      </c>
      <c r="S2363" s="12">
        <f>((((I2363/60)/60)/24)+DATE(1970,1,1))</f>
        <v>42490.916666666672</v>
      </c>
      <c r="T2363" s="12">
        <f>((((J2363/60)/60)/24)+DATE(1970,1,1))</f>
        <v>42466.858888888892</v>
      </c>
    </row>
    <row r="2364" spans="1:20" ht="43.2" hidden="1"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E2364/D2364</f>
        <v>0.2857142857142857</v>
      </c>
      <c r="P2364" s="8">
        <f>E2364/L2364</f>
        <v>60</v>
      </c>
      <c r="Q2364" t="s">
        <v>8319</v>
      </c>
      <c r="R2364" t="s">
        <v>8320</v>
      </c>
      <c r="S2364" s="12">
        <f>((((I2364/60)/60)/24)+DATE(1970,1,1))</f>
        <v>41984.688310185185</v>
      </c>
      <c r="T2364" s="12">
        <f>((((J2364/60)/60)/24)+DATE(1970,1,1))</f>
        <v>41954.688310185185</v>
      </c>
    </row>
    <row r="2365" spans="1:20" ht="43.2" hidden="1"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E2365/D2365</f>
        <v>0</v>
      </c>
      <c r="P2365" s="8" t="e">
        <f>E2365/L2365</f>
        <v>#DIV/0!</v>
      </c>
      <c r="Q2365" t="s">
        <v>8319</v>
      </c>
      <c r="R2365" t="s">
        <v>8320</v>
      </c>
      <c r="S2365" s="12">
        <f>((((I2365/60)/60)/24)+DATE(1970,1,1))</f>
        <v>42367.011574074073</v>
      </c>
      <c r="T2365" s="12">
        <f>((((J2365/60)/60)/24)+DATE(1970,1,1))</f>
        <v>42322.011574074073</v>
      </c>
    </row>
    <row r="2366" spans="1:20" ht="28.8" hidden="1"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E2366/D2366</f>
        <v>0</v>
      </c>
      <c r="P2366" s="8" t="e">
        <f>E2366/L2366</f>
        <v>#DIV/0!</v>
      </c>
      <c r="Q2366" t="s">
        <v>8319</v>
      </c>
      <c r="R2366" t="s">
        <v>8320</v>
      </c>
      <c r="S2366" s="12">
        <f>((((I2366/60)/60)/24)+DATE(1970,1,1))</f>
        <v>42303.934675925921</v>
      </c>
      <c r="T2366" s="12">
        <f>((((J2366/60)/60)/24)+DATE(1970,1,1))</f>
        <v>42248.934675925921</v>
      </c>
    </row>
    <row r="2367" spans="1:20" ht="43.2" hidden="1"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E2367/D2367</f>
        <v>0</v>
      </c>
      <c r="P2367" s="8" t="e">
        <f>E2367/L2367</f>
        <v>#DIV/0!</v>
      </c>
      <c r="Q2367" t="s">
        <v>8319</v>
      </c>
      <c r="R2367" t="s">
        <v>8320</v>
      </c>
      <c r="S2367" s="12">
        <f>((((I2367/60)/60)/24)+DATE(1970,1,1))</f>
        <v>42386.958333333328</v>
      </c>
      <c r="T2367" s="12">
        <f>((((J2367/60)/60)/24)+DATE(1970,1,1))</f>
        <v>42346.736400462964</v>
      </c>
    </row>
    <row r="2368" spans="1:20" ht="43.2"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E2368/D2368</f>
        <v>0.1052</v>
      </c>
      <c r="P2368" s="8">
        <f>E2368/L2368</f>
        <v>97.407407407407405</v>
      </c>
      <c r="Q2368" t="s">
        <v>8319</v>
      </c>
      <c r="R2368" t="s">
        <v>8320</v>
      </c>
      <c r="S2368" s="12">
        <f>((((I2368/60)/60)/24)+DATE(1970,1,1))</f>
        <v>42298.531631944439</v>
      </c>
      <c r="T2368" s="12">
        <f>((((J2368/60)/60)/24)+DATE(1970,1,1))</f>
        <v>42268.531631944439</v>
      </c>
    </row>
    <row r="2369" spans="1:20" ht="43.2" hidden="1"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E2369/D2369</f>
        <v>1.34E-2</v>
      </c>
      <c r="P2369" s="8">
        <f>E2369/L2369</f>
        <v>47.857142857142854</v>
      </c>
      <c r="Q2369" t="s">
        <v>8319</v>
      </c>
      <c r="R2369" t="s">
        <v>8320</v>
      </c>
      <c r="S2369" s="12">
        <f>((((I2369/60)/60)/24)+DATE(1970,1,1))</f>
        <v>42485.928425925929</v>
      </c>
      <c r="T2369" s="12">
        <f>((((J2369/60)/60)/24)+DATE(1970,1,1))</f>
        <v>42425.970092592594</v>
      </c>
    </row>
    <row r="2370" spans="1:20" ht="43.2" hidden="1"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E2370/D2370</f>
        <v>2.5000000000000001E-3</v>
      </c>
      <c r="P2370" s="8">
        <f>E2370/L2370</f>
        <v>50</v>
      </c>
      <c r="Q2370" t="s">
        <v>8319</v>
      </c>
      <c r="R2370" t="s">
        <v>8320</v>
      </c>
      <c r="S2370" s="12">
        <f>((((I2370/60)/60)/24)+DATE(1970,1,1))</f>
        <v>42108.680150462969</v>
      </c>
      <c r="T2370" s="12">
        <f>((((J2370/60)/60)/24)+DATE(1970,1,1))</f>
        <v>42063.721817129626</v>
      </c>
    </row>
    <row r="2371" spans="1:20" ht="43.2" hidden="1"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E2371/D2371</f>
        <v>0</v>
      </c>
      <c r="P2371" s="8" t="e">
        <f>E2371/L2371</f>
        <v>#DIV/0!</v>
      </c>
      <c r="Q2371" t="s">
        <v>8319</v>
      </c>
      <c r="R2371" t="s">
        <v>8320</v>
      </c>
      <c r="S2371" s="12">
        <f>((((I2371/60)/60)/24)+DATE(1970,1,1))</f>
        <v>42410.812627314815</v>
      </c>
      <c r="T2371" s="12">
        <f>((((J2371/60)/60)/24)+DATE(1970,1,1))</f>
        <v>42380.812627314815</v>
      </c>
    </row>
    <row r="2372" spans="1:20" ht="43.2" hidden="1"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E2372/D2372</f>
        <v>3.2799999999999999E-3</v>
      </c>
      <c r="P2372" s="8">
        <f>E2372/L2372</f>
        <v>20.5</v>
      </c>
      <c r="Q2372" t="s">
        <v>8319</v>
      </c>
      <c r="R2372" t="s">
        <v>8320</v>
      </c>
      <c r="S2372" s="12">
        <f>((((I2372/60)/60)/24)+DATE(1970,1,1))</f>
        <v>41991.18913194444</v>
      </c>
      <c r="T2372" s="12">
        <f>((((J2372/60)/60)/24)+DATE(1970,1,1))</f>
        <v>41961.18913194444</v>
      </c>
    </row>
    <row r="2373" spans="1:20" ht="43.2" hidden="1"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E2373/D2373</f>
        <v>0</v>
      </c>
      <c r="P2373" s="8" t="e">
        <f>E2373/L2373</f>
        <v>#DIV/0!</v>
      </c>
      <c r="Q2373" t="s">
        <v>8319</v>
      </c>
      <c r="R2373" t="s">
        <v>8320</v>
      </c>
      <c r="S2373" s="12">
        <f>((((I2373/60)/60)/24)+DATE(1970,1,1))</f>
        <v>42180.777731481481</v>
      </c>
      <c r="T2373" s="12">
        <f>((((J2373/60)/60)/24)+DATE(1970,1,1))</f>
        <v>42150.777731481481</v>
      </c>
    </row>
    <row r="2374" spans="1:20" ht="43.2" hidden="1"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E2374/D2374</f>
        <v>3.272727272727273E-2</v>
      </c>
      <c r="P2374" s="8">
        <f>E2374/L2374</f>
        <v>30</v>
      </c>
      <c r="Q2374" t="s">
        <v>8319</v>
      </c>
      <c r="R2374" t="s">
        <v>8320</v>
      </c>
      <c r="S2374" s="12">
        <f>((((I2374/60)/60)/24)+DATE(1970,1,1))</f>
        <v>42118.069108796291</v>
      </c>
      <c r="T2374" s="12">
        <f>((((J2374/60)/60)/24)+DATE(1970,1,1))</f>
        <v>42088.069108796291</v>
      </c>
    </row>
    <row r="2375" spans="1:20" ht="28.8" hidden="1"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E2375/D2375</f>
        <v>5.8823529411764708E-5</v>
      </c>
      <c r="P2375" s="8">
        <f>E2375/L2375</f>
        <v>50</v>
      </c>
      <c r="Q2375" t="s">
        <v>8319</v>
      </c>
      <c r="R2375" t="s">
        <v>8320</v>
      </c>
      <c r="S2375" s="12">
        <f>((((I2375/60)/60)/24)+DATE(1970,1,1))</f>
        <v>42245.662314814821</v>
      </c>
      <c r="T2375" s="12">
        <f>((((J2375/60)/60)/24)+DATE(1970,1,1))</f>
        <v>42215.662314814821</v>
      </c>
    </row>
    <row r="2376" spans="1:20" ht="43.2" hidden="1"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E2376/D2376</f>
        <v>4.5454545454545455E-4</v>
      </c>
      <c r="P2376" s="8">
        <f>E2376/L2376</f>
        <v>10</v>
      </c>
      <c r="Q2376" t="s">
        <v>8319</v>
      </c>
      <c r="R2376" t="s">
        <v>8320</v>
      </c>
      <c r="S2376" s="12">
        <f>((((I2376/60)/60)/24)+DATE(1970,1,1))</f>
        <v>42047.843287037031</v>
      </c>
      <c r="T2376" s="12">
        <f>((((J2376/60)/60)/24)+DATE(1970,1,1))</f>
        <v>42017.843287037031</v>
      </c>
    </row>
    <row r="2377" spans="1:20" ht="43.2" hidden="1"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E2377/D2377</f>
        <v>0</v>
      </c>
      <c r="P2377" s="8" t="e">
        <f>E2377/L2377</f>
        <v>#DIV/0!</v>
      </c>
      <c r="Q2377" t="s">
        <v>8319</v>
      </c>
      <c r="R2377" t="s">
        <v>8320</v>
      </c>
      <c r="S2377" s="12">
        <f>((((I2377/60)/60)/24)+DATE(1970,1,1))</f>
        <v>42622.836076388892</v>
      </c>
      <c r="T2377" s="12">
        <f>((((J2377/60)/60)/24)+DATE(1970,1,1))</f>
        <v>42592.836076388892</v>
      </c>
    </row>
    <row r="2378" spans="1:20" ht="43.2" hidden="1"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E2378/D2378</f>
        <v>0.10877666666666666</v>
      </c>
      <c r="P2378" s="8">
        <f>E2378/L2378</f>
        <v>81.582499999999996</v>
      </c>
      <c r="Q2378" t="s">
        <v>8319</v>
      </c>
      <c r="R2378" t="s">
        <v>8320</v>
      </c>
      <c r="S2378" s="12">
        <f>((((I2378/60)/60)/24)+DATE(1970,1,1))</f>
        <v>42348.925532407404</v>
      </c>
      <c r="T2378" s="12">
        <f>((((J2378/60)/60)/24)+DATE(1970,1,1))</f>
        <v>42318.925532407404</v>
      </c>
    </row>
    <row r="2379" spans="1:20" ht="43.2" hidden="1"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E2379/D2379</f>
        <v>0</v>
      </c>
      <c r="P2379" s="8" t="e">
        <f>E2379/L2379</f>
        <v>#DIV/0!</v>
      </c>
      <c r="Q2379" t="s">
        <v>8319</v>
      </c>
      <c r="R2379" t="s">
        <v>8320</v>
      </c>
      <c r="S2379" s="12">
        <f>((((I2379/60)/60)/24)+DATE(1970,1,1))</f>
        <v>42699.911840277782</v>
      </c>
      <c r="T2379" s="12">
        <f>((((J2379/60)/60)/24)+DATE(1970,1,1))</f>
        <v>42669.870173611111</v>
      </c>
    </row>
    <row r="2380" spans="1:20" ht="43.2" hidden="1"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E2380/D2380</f>
        <v>0</v>
      </c>
      <c r="P2380" s="8" t="e">
        <f>E2380/L2380</f>
        <v>#DIV/0!</v>
      </c>
      <c r="Q2380" t="s">
        <v>8319</v>
      </c>
      <c r="R2380" t="s">
        <v>8320</v>
      </c>
      <c r="S2380" s="12">
        <f>((((I2380/60)/60)/24)+DATE(1970,1,1))</f>
        <v>42242.013078703705</v>
      </c>
      <c r="T2380" s="12">
        <f>((((J2380/60)/60)/24)+DATE(1970,1,1))</f>
        <v>42213.013078703705</v>
      </c>
    </row>
    <row r="2381" spans="1:20" ht="28.8" hidden="1"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E2381/D2381</f>
        <v>0</v>
      </c>
      <c r="P2381" s="8" t="e">
        <f>E2381/L2381</f>
        <v>#DIV/0!</v>
      </c>
      <c r="Q2381" t="s">
        <v>8319</v>
      </c>
      <c r="R2381" t="s">
        <v>8320</v>
      </c>
      <c r="S2381" s="12">
        <f>((((I2381/60)/60)/24)+DATE(1970,1,1))</f>
        <v>42282.016388888893</v>
      </c>
      <c r="T2381" s="12">
        <f>((((J2381/60)/60)/24)+DATE(1970,1,1))</f>
        <v>42237.016388888893</v>
      </c>
    </row>
    <row r="2382" spans="1:20" ht="43.2" hidden="1"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E2382/D2382</f>
        <v>3.6666666666666666E-3</v>
      </c>
      <c r="P2382" s="8">
        <f>E2382/L2382</f>
        <v>18.333333333333332</v>
      </c>
      <c r="Q2382" t="s">
        <v>8319</v>
      </c>
      <c r="R2382" t="s">
        <v>8320</v>
      </c>
      <c r="S2382" s="12">
        <f>((((I2382/60)/60)/24)+DATE(1970,1,1))</f>
        <v>42278.793310185181</v>
      </c>
      <c r="T2382" s="12">
        <f>((((J2382/60)/60)/24)+DATE(1970,1,1))</f>
        <v>42248.793310185181</v>
      </c>
    </row>
    <row r="2383" spans="1:20" ht="43.2" hidden="1"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E2383/D2383</f>
        <v>1.8193398957730169E-2</v>
      </c>
      <c r="P2383" s="8">
        <f>E2383/L2383</f>
        <v>224.42857142857142</v>
      </c>
      <c r="Q2383" t="s">
        <v>8319</v>
      </c>
      <c r="R2383" t="s">
        <v>8320</v>
      </c>
      <c r="S2383" s="12">
        <f>((((I2383/60)/60)/24)+DATE(1970,1,1))</f>
        <v>42104.935740740737</v>
      </c>
      <c r="T2383" s="12">
        <f>((((J2383/60)/60)/24)+DATE(1970,1,1))</f>
        <v>42074.935740740737</v>
      </c>
    </row>
    <row r="2384" spans="1:20" ht="57.6" hidden="1"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E2384/D2384</f>
        <v>2.5000000000000001E-2</v>
      </c>
      <c r="P2384" s="8">
        <f>E2384/L2384</f>
        <v>37.5</v>
      </c>
      <c r="Q2384" t="s">
        <v>8319</v>
      </c>
      <c r="R2384" t="s">
        <v>8320</v>
      </c>
      <c r="S2384" s="12">
        <f>((((I2384/60)/60)/24)+DATE(1970,1,1))</f>
        <v>42220.187534722223</v>
      </c>
      <c r="T2384" s="12">
        <f>((((J2384/60)/60)/24)+DATE(1970,1,1))</f>
        <v>42195.187534722223</v>
      </c>
    </row>
    <row r="2385" spans="1:20" ht="43.2" hidden="1"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E2385/D2385</f>
        <v>4.3499999999999997E-2</v>
      </c>
      <c r="P2385" s="8">
        <f>E2385/L2385</f>
        <v>145</v>
      </c>
      <c r="Q2385" t="s">
        <v>8319</v>
      </c>
      <c r="R2385" t="s">
        <v>8320</v>
      </c>
      <c r="S2385" s="12">
        <f>((((I2385/60)/60)/24)+DATE(1970,1,1))</f>
        <v>42057.056793981479</v>
      </c>
      <c r="T2385" s="12">
        <f>((((J2385/60)/60)/24)+DATE(1970,1,1))</f>
        <v>42027.056793981479</v>
      </c>
    </row>
    <row r="2386" spans="1:20" ht="57.6" hidden="1"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E2386/D2386</f>
        <v>8.0000000000000002E-3</v>
      </c>
      <c r="P2386" s="8">
        <f>E2386/L2386</f>
        <v>1</v>
      </c>
      <c r="Q2386" t="s">
        <v>8319</v>
      </c>
      <c r="R2386" t="s">
        <v>8320</v>
      </c>
      <c r="S2386" s="12">
        <f>((((I2386/60)/60)/24)+DATE(1970,1,1))</f>
        <v>41957.109293981484</v>
      </c>
      <c r="T2386" s="12">
        <f>((((J2386/60)/60)/24)+DATE(1970,1,1))</f>
        <v>41927.067627314813</v>
      </c>
    </row>
    <row r="2387" spans="1:20" ht="43.2" hidden="1"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E2387/D2387</f>
        <v>1.2123076923076924E-2</v>
      </c>
      <c r="P2387" s="8">
        <f>E2387/L2387</f>
        <v>112.57142857142857</v>
      </c>
      <c r="Q2387" t="s">
        <v>8319</v>
      </c>
      <c r="R2387" t="s">
        <v>8320</v>
      </c>
      <c r="S2387" s="12">
        <f>((((I2387/60)/60)/24)+DATE(1970,1,1))</f>
        <v>42221.70175925926</v>
      </c>
      <c r="T2387" s="12">
        <f>((((J2387/60)/60)/24)+DATE(1970,1,1))</f>
        <v>42191.70175925926</v>
      </c>
    </row>
    <row r="2388" spans="1:20" ht="43.2" hidden="1"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E2388/D2388</f>
        <v>0</v>
      </c>
      <c r="P2388" s="8" t="e">
        <f>E2388/L2388</f>
        <v>#DIV/0!</v>
      </c>
      <c r="Q2388" t="s">
        <v>8319</v>
      </c>
      <c r="R2388" t="s">
        <v>8320</v>
      </c>
      <c r="S2388" s="12">
        <f>((((I2388/60)/60)/24)+DATE(1970,1,1))</f>
        <v>42014.838240740741</v>
      </c>
      <c r="T2388" s="12">
        <f>((((J2388/60)/60)/24)+DATE(1970,1,1))</f>
        <v>41954.838240740741</v>
      </c>
    </row>
    <row r="2389" spans="1:20" ht="43.2" hidden="1"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E2389/D2389</f>
        <v>6.8399999999999997E-3</v>
      </c>
      <c r="P2389" s="8">
        <f>E2389/L2389</f>
        <v>342</v>
      </c>
      <c r="Q2389" t="s">
        <v>8319</v>
      </c>
      <c r="R2389" t="s">
        <v>8320</v>
      </c>
      <c r="S2389" s="12">
        <f>((((I2389/60)/60)/24)+DATE(1970,1,1))</f>
        <v>42573.626620370371</v>
      </c>
      <c r="T2389" s="12">
        <f>((((J2389/60)/60)/24)+DATE(1970,1,1))</f>
        <v>42528.626620370371</v>
      </c>
    </row>
    <row r="2390" spans="1:20" ht="43.2" hidden="1"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E2390/D2390</f>
        <v>1.2513513513513513E-2</v>
      </c>
      <c r="P2390" s="8">
        <f>E2390/L2390</f>
        <v>57.875</v>
      </c>
      <c r="Q2390" t="s">
        <v>8319</v>
      </c>
      <c r="R2390" t="s">
        <v>8320</v>
      </c>
      <c r="S2390" s="12">
        <f>((((I2390/60)/60)/24)+DATE(1970,1,1))</f>
        <v>42019.811805555553</v>
      </c>
      <c r="T2390" s="12">
        <f>((((J2390/60)/60)/24)+DATE(1970,1,1))</f>
        <v>41989.853692129633</v>
      </c>
    </row>
    <row r="2391" spans="1:20" ht="57.6" hidden="1"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E2391/D2391</f>
        <v>1.8749999999999999E-3</v>
      </c>
      <c r="P2391" s="8">
        <f>E2391/L2391</f>
        <v>30</v>
      </c>
      <c r="Q2391" t="s">
        <v>8319</v>
      </c>
      <c r="R2391" t="s">
        <v>8320</v>
      </c>
      <c r="S2391" s="12">
        <f>((((I2391/60)/60)/24)+DATE(1970,1,1))</f>
        <v>42210.915972222225</v>
      </c>
      <c r="T2391" s="12">
        <f>((((J2391/60)/60)/24)+DATE(1970,1,1))</f>
        <v>42179.653379629628</v>
      </c>
    </row>
    <row r="2392" spans="1:20" ht="43.2" hidden="1"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E2392/D2392</f>
        <v>0</v>
      </c>
      <c r="P2392" s="8" t="e">
        <f>E2392/L2392</f>
        <v>#DIV/0!</v>
      </c>
      <c r="Q2392" t="s">
        <v>8319</v>
      </c>
      <c r="R2392" t="s">
        <v>8320</v>
      </c>
      <c r="S2392" s="12">
        <f>((((I2392/60)/60)/24)+DATE(1970,1,1))</f>
        <v>42008.262314814812</v>
      </c>
      <c r="T2392" s="12">
        <f>((((J2392/60)/60)/24)+DATE(1970,1,1))</f>
        <v>41968.262314814812</v>
      </c>
    </row>
    <row r="2393" spans="1:20" ht="28.8" hidden="1"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E2393/D2393</f>
        <v>1.25E-3</v>
      </c>
      <c r="P2393" s="8">
        <f>E2393/L2393</f>
        <v>25</v>
      </c>
      <c r="Q2393" t="s">
        <v>8319</v>
      </c>
      <c r="R2393" t="s">
        <v>8320</v>
      </c>
      <c r="S2393" s="12">
        <f>((((I2393/60)/60)/24)+DATE(1970,1,1))</f>
        <v>42094.752824074079</v>
      </c>
      <c r="T2393" s="12">
        <f>((((J2393/60)/60)/24)+DATE(1970,1,1))</f>
        <v>42064.794490740736</v>
      </c>
    </row>
    <row r="2394" spans="1:20" ht="43.2" hidden="1"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E2394/D2394</f>
        <v>0</v>
      </c>
      <c r="P2394" s="8" t="e">
        <f>E2394/L2394</f>
        <v>#DIV/0!</v>
      </c>
      <c r="Q2394" t="s">
        <v>8319</v>
      </c>
      <c r="R2394" t="s">
        <v>8320</v>
      </c>
      <c r="S2394" s="12">
        <f>((((I2394/60)/60)/24)+DATE(1970,1,1))</f>
        <v>42306.120636574073</v>
      </c>
      <c r="T2394" s="12">
        <f>((((J2394/60)/60)/24)+DATE(1970,1,1))</f>
        <v>42276.120636574073</v>
      </c>
    </row>
    <row r="2395" spans="1:20" ht="43.2" hidden="1"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E2395/D2395</f>
        <v>5.0000000000000001E-4</v>
      </c>
      <c r="P2395" s="8">
        <f>E2395/L2395</f>
        <v>50</v>
      </c>
      <c r="Q2395" t="s">
        <v>8319</v>
      </c>
      <c r="R2395" t="s">
        <v>8320</v>
      </c>
      <c r="S2395" s="12">
        <f>((((I2395/60)/60)/24)+DATE(1970,1,1))</f>
        <v>42224.648344907408</v>
      </c>
      <c r="T2395" s="12">
        <f>((((J2395/60)/60)/24)+DATE(1970,1,1))</f>
        <v>42194.648344907408</v>
      </c>
    </row>
    <row r="2396" spans="1:20" ht="43.2" hidden="1"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E2396/D2396</f>
        <v>5.9999999999999995E-4</v>
      </c>
      <c r="P2396" s="8">
        <f>E2396/L2396</f>
        <v>1.5</v>
      </c>
      <c r="Q2396" t="s">
        <v>8319</v>
      </c>
      <c r="R2396" t="s">
        <v>8320</v>
      </c>
      <c r="S2396" s="12">
        <f>((((I2396/60)/60)/24)+DATE(1970,1,1))</f>
        <v>42061.362187499995</v>
      </c>
      <c r="T2396" s="12">
        <f>((((J2396/60)/60)/24)+DATE(1970,1,1))</f>
        <v>42031.362187499995</v>
      </c>
    </row>
    <row r="2397" spans="1:20" ht="43.2" hidden="1"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E2397/D2397</f>
        <v>0</v>
      </c>
      <c r="P2397" s="8" t="e">
        <f>E2397/L2397</f>
        <v>#DIV/0!</v>
      </c>
      <c r="Q2397" t="s">
        <v>8319</v>
      </c>
      <c r="R2397" t="s">
        <v>8320</v>
      </c>
      <c r="S2397" s="12">
        <f>((((I2397/60)/60)/24)+DATE(1970,1,1))</f>
        <v>42745.372916666667</v>
      </c>
      <c r="T2397" s="12">
        <f>((((J2397/60)/60)/24)+DATE(1970,1,1))</f>
        <v>42717.121377314819</v>
      </c>
    </row>
    <row r="2398" spans="1:20" ht="43.2" hidden="1"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E2398/D2398</f>
        <v>2E-3</v>
      </c>
      <c r="P2398" s="8">
        <f>E2398/L2398</f>
        <v>10</v>
      </c>
      <c r="Q2398" t="s">
        <v>8319</v>
      </c>
      <c r="R2398" t="s">
        <v>8320</v>
      </c>
      <c r="S2398" s="12">
        <f>((((I2398/60)/60)/24)+DATE(1970,1,1))</f>
        <v>42292.849050925928</v>
      </c>
      <c r="T2398" s="12">
        <f>((((J2398/60)/60)/24)+DATE(1970,1,1))</f>
        <v>42262.849050925928</v>
      </c>
    </row>
    <row r="2399" spans="1:20" ht="43.2" hidden="1"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E2399/D2399</f>
        <v>0</v>
      </c>
      <c r="P2399" s="8" t="e">
        <f>E2399/L2399</f>
        <v>#DIV/0!</v>
      </c>
      <c r="Q2399" t="s">
        <v>8319</v>
      </c>
      <c r="R2399" t="s">
        <v>8320</v>
      </c>
      <c r="S2399" s="12">
        <f>((((I2399/60)/60)/24)+DATE(1970,1,1))</f>
        <v>42006.88490740741</v>
      </c>
      <c r="T2399" s="12">
        <f>((((J2399/60)/60)/24)+DATE(1970,1,1))</f>
        <v>41976.88490740741</v>
      </c>
    </row>
    <row r="2400" spans="1:20" ht="43.2" hidden="1"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E2400/D2400</f>
        <v>0</v>
      </c>
      <c r="P2400" s="8" t="e">
        <f>E2400/L2400</f>
        <v>#DIV/0!</v>
      </c>
      <c r="Q2400" t="s">
        <v>8319</v>
      </c>
      <c r="R2400" t="s">
        <v>8320</v>
      </c>
      <c r="S2400" s="12">
        <f>((((I2400/60)/60)/24)+DATE(1970,1,1))</f>
        <v>42187.916481481487</v>
      </c>
      <c r="T2400" s="12">
        <f>((((J2400/60)/60)/24)+DATE(1970,1,1))</f>
        <v>42157.916481481487</v>
      </c>
    </row>
    <row r="2401" spans="1:20" ht="43.2" hidden="1"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E2401/D2401</f>
        <v>0</v>
      </c>
      <c r="P2401" s="8" t="e">
        <f>E2401/L2401</f>
        <v>#DIV/0!</v>
      </c>
      <c r="Q2401" t="s">
        <v>8319</v>
      </c>
      <c r="R2401" t="s">
        <v>8320</v>
      </c>
      <c r="S2401" s="12">
        <f>((((I2401/60)/60)/24)+DATE(1970,1,1))</f>
        <v>41991.853078703702</v>
      </c>
      <c r="T2401" s="12">
        <f>((((J2401/60)/60)/24)+DATE(1970,1,1))</f>
        <v>41956.853078703702</v>
      </c>
    </row>
    <row r="2402" spans="1:20" ht="43.2" hidden="1"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E2402/D2402</f>
        <v>0</v>
      </c>
      <c r="P2402" s="8" t="e">
        <f>E2402/L2402</f>
        <v>#DIV/0!</v>
      </c>
      <c r="Q2402" t="s">
        <v>8319</v>
      </c>
      <c r="R2402" t="s">
        <v>8320</v>
      </c>
      <c r="S2402" s="12">
        <f>((((I2402/60)/60)/24)+DATE(1970,1,1))</f>
        <v>42474.268101851849</v>
      </c>
      <c r="T2402" s="12">
        <f>((((J2402/60)/60)/24)+DATE(1970,1,1))</f>
        <v>42444.268101851849</v>
      </c>
    </row>
    <row r="2403" spans="1:20" ht="43.2" hidden="1"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E2403/D2403</f>
        <v>7.1785714285714283E-3</v>
      </c>
      <c r="P2403" s="8">
        <f>E2403/L2403</f>
        <v>22.333333333333332</v>
      </c>
      <c r="Q2403" t="s">
        <v>8336</v>
      </c>
      <c r="R2403" t="s">
        <v>8337</v>
      </c>
      <c r="S2403" s="12">
        <f>((((I2403/60)/60)/24)+DATE(1970,1,1))</f>
        <v>42434.822870370372</v>
      </c>
      <c r="T2403" s="12">
        <f>((((J2403/60)/60)/24)+DATE(1970,1,1))</f>
        <v>42374.822870370372</v>
      </c>
    </row>
    <row r="2404" spans="1:20" hidden="1"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E2404/D2404</f>
        <v>4.3333333333333331E-3</v>
      </c>
      <c r="P2404" s="8">
        <f>E2404/L2404</f>
        <v>52</v>
      </c>
      <c r="Q2404" t="s">
        <v>8336</v>
      </c>
      <c r="R2404" t="s">
        <v>8337</v>
      </c>
      <c r="S2404" s="12">
        <f>((((I2404/60)/60)/24)+DATE(1970,1,1))</f>
        <v>42137.679756944446</v>
      </c>
      <c r="T2404" s="12">
        <f>((((J2404/60)/60)/24)+DATE(1970,1,1))</f>
        <v>42107.679756944446</v>
      </c>
    </row>
    <row r="2405" spans="1:20" ht="43.2"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E2405/D2405</f>
        <v>0.16833333333333333</v>
      </c>
      <c r="P2405" s="8">
        <f>E2405/L2405</f>
        <v>16.833333333333332</v>
      </c>
      <c r="Q2405" t="s">
        <v>8336</v>
      </c>
      <c r="R2405" t="s">
        <v>8337</v>
      </c>
      <c r="S2405" s="12">
        <f>((((I2405/60)/60)/24)+DATE(1970,1,1))</f>
        <v>42459.840949074074</v>
      </c>
      <c r="T2405" s="12">
        <f>((((J2405/60)/60)/24)+DATE(1970,1,1))</f>
        <v>42399.882615740738</v>
      </c>
    </row>
    <row r="2406" spans="1:20" ht="43.2" hidden="1"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E2406/D2406</f>
        <v>0</v>
      </c>
      <c r="P2406" s="8" t="e">
        <f>E2406/L2406</f>
        <v>#DIV/0!</v>
      </c>
      <c r="Q2406" t="s">
        <v>8336</v>
      </c>
      <c r="R2406" t="s">
        <v>8337</v>
      </c>
      <c r="S2406" s="12">
        <f>((((I2406/60)/60)/24)+DATE(1970,1,1))</f>
        <v>42372.03943287037</v>
      </c>
      <c r="T2406" s="12">
        <f>((((J2406/60)/60)/24)+DATE(1970,1,1))</f>
        <v>42342.03943287037</v>
      </c>
    </row>
    <row r="2407" spans="1:20" ht="43.2" hidden="1"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E2407/D2407</f>
        <v>0.22520000000000001</v>
      </c>
      <c r="P2407" s="8">
        <f>E2407/L2407</f>
        <v>56.3</v>
      </c>
      <c r="Q2407" t="s">
        <v>8336</v>
      </c>
      <c r="R2407" t="s">
        <v>8337</v>
      </c>
      <c r="S2407" s="12">
        <f>((((I2407/60)/60)/24)+DATE(1970,1,1))</f>
        <v>42616.585358796292</v>
      </c>
      <c r="T2407" s="12">
        <f>((((J2407/60)/60)/24)+DATE(1970,1,1))</f>
        <v>42595.585358796292</v>
      </c>
    </row>
    <row r="2408" spans="1:20" ht="43.2" hidden="1"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E2408/D2408</f>
        <v>0.41384615384615386</v>
      </c>
      <c r="P2408" s="8">
        <f>E2408/L2408</f>
        <v>84.0625</v>
      </c>
      <c r="Q2408" t="s">
        <v>8336</v>
      </c>
      <c r="R2408" t="s">
        <v>8337</v>
      </c>
      <c r="S2408" s="12">
        <f>((((I2408/60)/60)/24)+DATE(1970,1,1))</f>
        <v>42023.110995370371</v>
      </c>
      <c r="T2408" s="12">
        <f>((((J2408/60)/60)/24)+DATE(1970,1,1))</f>
        <v>41983.110995370371</v>
      </c>
    </row>
    <row r="2409" spans="1:20" ht="57.6" hidden="1"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E2409/D2409</f>
        <v>0.25259090909090909</v>
      </c>
      <c r="P2409" s="8">
        <f>E2409/L2409</f>
        <v>168.39393939393941</v>
      </c>
      <c r="Q2409" t="s">
        <v>8336</v>
      </c>
      <c r="R2409" t="s">
        <v>8337</v>
      </c>
      <c r="S2409" s="12">
        <f>((((I2409/60)/60)/24)+DATE(1970,1,1))</f>
        <v>42105.25</v>
      </c>
      <c r="T2409" s="12">
        <f>((((J2409/60)/60)/24)+DATE(1970,1,1))</f>
        <v>42082.575555555552</v>
      </c>
    </row>
    <row r="2410" spans="1:20" ht="43.2" hidden="1"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E2410/D2410</f>
        <v>2E-3</v>
      </c>
      <c r="P2410" s="8">
        <f>E2410/L2410</f>
        <v>15</v>
      </c>
      <c r="Q2410" t="s">
        <v>8336</v>
      </c>
      <c r="R2410" t="s">
        <v>8337</v>
      </c>
      <c r="S2410" s="12">
        <f>((((I2410/60)/60)/24)+DATE(1970,1,1))</f>
        <v>41949.182372685187</v>
      </c>
      <c r="T2410" s="12">
        <f>((((J2410/60)/60)/24)+DATE(1970,1,1))</f>
        <v>41919.140706018516</v>
      </c>
    </row>
    <row r="2411" spans="1:20" ht="43.2" hidden="1"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E2411/D2411</f>
        <v>1.84E-2</v>
      </c>
      <c r="P2411" s="8">
        <f>E2411/L2411</f>
        <v>76.666666666666671</v>
      </c>
      <c r="Q2411" t="s">
        <v>8336</v>
      </c>
      <c r="R2411" t="s">
        <v>8337</v>
      </c>
      <c r="S2411" s="12">
        <f>((((I2411/60)/60)/24)+DATE(1970,1,1))</f>
        <v>42234.875868055555</v>
      </c>
      <c r="T2411" s="12">
        <f>((((J2411/60)/60)/24)+DATE(1970,1,1))</f>
        <v>42204.875868055555</v>
      </c>
    </row>
    <row r="2412" spans="1:20" ht="57.6" hidden="1"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E2412/D2412</f>
        <v>0</v>
      </c>
      <c r="P2412" s="8" t="e">
        <f>E2412/L2412</f>
        <v>#DIV/0!</v>
      </c>
      <c r="Q2412" t="s">
        <v>8336</v>
      </c>
      <c r="R2412" t="s">
        <v>8337</v>
      </c>
      <c r="S2412" s="12">
        <f>((((I2412/60)/60)/24)+DATE(1970,1,1))</f>
        <v>42254.408275462964</v>
      </c>
      <c r="T2412" s="12">
        <f>((((J2412/60)/60)/24)+DATE(1970,1,1))</f>
        <v>42224.408275462964</v>
      </c>
    </row>
    <row r="2413" spans="1:20" ht="57.6" hidden="1"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E2413/D2413</f>
        <v>6.0400000000000002E-3</v>
      </c>
      <c r="P2413" s="8">
        <f>E2413/L2413</f>
        <v>50.333333333333336</v>
      </c>
      <c r="Q2413" t="s">
        <v>8336</v>
      </c>
      <c r="R2413" t="s">
        <v>8337</v>
      </c>
      <c r="S2413" s="12">
        <f>((((I2413/60)/60)/24)+DATE(1970,1,1))</f>
        <v>42241.732430555552</v>
      </c>
      <c r="T2413" s="12">
        <f>((((J2413/60)/60)/24)+DATE(1970,1,1))</f>
        <v>42211.732430555552</v>
      </c>
    </row>
    <row r="2414" spans="1:20" ht="57.6" hidden="1"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E2414/D2414</f>
        <v>0</v>
      </c>
      <c r="P2414" s="8" t="e">
        <f>E2414/L2414</f>
        <v>#DIV/0!</v>
      </c>
      <c r="Q2414" t="s">
        <v>8336</v>
      </c>
      <c r="R2414" t="s">
        <v>8337</v>
      </c>
      <c r="S2414" s="12">
        <f>((((I2414/60)/60)/24)+DATE(1970,1,1))</f>
        <v>42700.778622685189</v>
      </c>
      <c r="T2414" s="12">
        <f>((((J2414/60)/60)/24)+DATE(1970,1,1))</f>
        <v>42655.736956018518</v>
      </c>
    </row>
    <row r="2415" spans="1:20" ht="43.2" hidden="1"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E2415/D2415</f>
        <v>8.3333333333333332E-3</v>
      </c>
      <c r="P2415" s="8">
        <f>E2415/L2415</f>
        <v>8.3333333333333339</v>
      </c>
      <c r="Q2415" t="s">
        <v>8336</v>
      </c>
      <c r="R2415" t="s">
        <v>8337</v>
      </c>
      <c r="S2415" s="12">
        <f>((((I2415/60)/60)/24)+DATE(1970,1,1))</f>
        <v>41790.979166666664</v>
      </c>
      <c r="T2415" s="12">
        <f>((((J2415/60)/60)/24)+DATE(1970,1,1))</f>
        <v>41760.10974537037</v>
      </c>
    </row>
    <row r="2416" spans="1:20" ht="43.2" hidden="1"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E2416/D2416</f>
        <v>3.0666666666666665E-2</v>
      </c>
      <c r="P2416" s="8">
        <f>E2416/L2416</f>
        <v>35.384615384615387</v>
      </c>
      <c r="Q2416" t="s">
        <v>8336</v>
      </c>
      <c r="R2416" t="s">
        <v>8337</v>
      </c>
      <c r="S2416" s="12">
        <f>((((I2416/60)/60)/24)+DATE(1970,1,1))</f>
        <v>42238.165972222225</v>
      </c>
      <c r="T2416" s="12">
        <f>((((J2416/60)/60)/24)+DATE(1970,1,1))</f>
        <v>42198.695138888885</v>
      </c>
    </row>
    <row r="2417" spans="1:20" ht="43.2" hidden="1"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E2417/D2417</f>
        <v>5.5833333333333334E-3</v>
      </c>
      <c r="P2417" s="8">
        <f>E2417/L2417</f>
        <v>55.833333333333336</v>
      </c>
      <c r="Q2417" t="s">
        <v>8336</v>
      </c>
      <c r="R2417" t="s">
        <v>8337</v>
      </c>
      <c r="S2417" s="12">
        <f>((((I2417/60)/60)/24)+DATE(1970,1,1))</f>
        <v>42566.862800925926</v>
      </c>
      <c r="T2417" s="12">
        <f>((((J2417/60)/60)/24)+DATE(1970,1,1))</f>
        <v>42536.862800925926</v>
      </c>
    </row>
    <row r="2418" spans="1:20" ht="43.2" hidden="1"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E2418/D2418</f>
        <v>2.5000000000000001E-4</v>
      </c>
      <c r="P2418" s="8">
        <f>E2418/L2418</f>
        <v>5</v>
      </c>
      <c r="Q2418" t="s">
        <v>8336</v>
      </c>
      <c r="R2418" t="s">
        <v>8337</v>
      </c>
      <c r="S2418" s="12">
        <f>((((I2418/60)/60)/24)+DATE(1970,1,1))</f>
        <v>42077.625</v>
      </c>
      <c r="T2418" s="12">
        <f>((((J2418/60)/60)/24)+DATE(1970,1,1))</f>
        <v>42019.737766203703</v>
      </c>
    </row>
    <row r="2419" spans="1:20" ht="43.2" hidden="1"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E2419/D2419</f>
        <v>0</v>
      </c>
      <c r="P2419" s="8" t="e">
        <f>E2419/L2419</f>
        <v>#DIV/0!</v>
      </c>
      <c r="Q2419" t="s">
        <v>8336</v>
      </c>
      <c r="R2419" t="s">
        <v>8337</v>
      </c>
      <c r="S2419" s="12">
        <f>((((I2419/60)/60)/24)+DATE(1970,1,1))</f>
        <v>41861.884108796294</v>
      </c>
      <c r="T2419" s="12">
        <f>((((J2419/60)/60)/24)+DATE(1970,1,1))</f>
        <v>41831.884108796294</v>
      </c>
    </row>
    <row r="2420" spans="1:20" hidden="1"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E2420/D2420</f>
        <v>2.0000000000000001E-4</v>
      </c>
      <c r="P2420" s="8">
        <f>E2420/L2420</f>
        <v>1</v>
      </c>
      <c r="Q2420" t="s">
        <v>8336</v>
      </c>
      <c r="R2420" t="s">
        <v>8337</v>
      </c>
      <c r="S2420" s="12">
        <f>((((I2420/60)/60)/24)+DATE(1970,1,1))</f>
        <v>42087.815324074079</v>
      </c>
      <c r="T2420" s="12">
        <f>((((J2420/60)/60)/24)+DATE(1970,1,1))</f>
        <v>42027.856990740736</v>
      </c>
    </row>
    <row r="2421" spans="1:20" ht="43.2" hidden="1"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E2421/D2421</f>
        <v>0</v>
      </c>
      <c r="P2421" s="8" t="e">
        <f>E2421/L2421</f>
        <v>#DIV/0!</v>
      </c>
      <c r="Q2421" t="s">
        <v>8336</v>
      </c>
      <c r="R2421" t="s">
        <v>8337</v>
      </c>
      <c r="S2421" s="12">
        <f>((((I2421/60)/60)/24)+DATE(1970,1,1))</f>
        <v>42053.738298611104</v>
      </c>
      <c r="T2421" s="12">
        <f>((((J2421/60)/60)/24)+DATE(1970,1,1))</f>
        <v>41993.738298611104</v>
      </c>
    </row>
    <row r="2422" spans="1:20" ht="43.2" hidden="1"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E2422/D2422</f>
        <v>0.14825133372851215</v>
      </c>
      <c r="P2422" s="8">
        <f>E2422/L2422</f>
        <v>69.472222222222229</v>
      </c>
      <c r="Q2422" t="s">
        <v>8336</v>
      </c>
      <c r="R2422" t="s">
        <v>8337</v>
      </c>
      <c r="S2422" s="12">
        <f>((((I2422/60)/60)/24)+DATE(1970,1,1))</f>
        <v>41953.070543981477</v>
      </c>
      <c r="T2422" s="12">
        <f>((((J2422/60)/60)/24)+DATE(1970,1,1))</f>
        <v>41893.028877314813</v>
      </c>
    </row>
    <row r="2423" spans="1:20" ht="28.8" hidden="1"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E2423/D2423</f>
        <v>1.6666666666666666E-4</v>
      </c>
      <c r="P2423" s="8">
        <f>E2423/L2423</f>
        <v>1</v>
      </c>
      <c r="Q2423" t="s">
        <v>8336</v>
      </c>
      <c r="R2423" t="s">
        <v>8337</v>
      </c>
      <c r="S2423" s="12">
        <f>((((I2423/60)/60)/24)+DATE(1970,1,1))</f>
        <v>42056.687453703707</v>
      </c>
      <c r="T2423" s="12">
        <f>((((J2423/60)/60)/24)+DATE(1970,1,1))</f>
        <v>42026.687453703707</v>
      </c>
    </row>
    <row r="2424" spans="1:20" ht="28.8" hidden="1"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E2424/D2424</f>
        <v>2E-3</v>
      </c>
      <c r="P2424" s="8">
        <f>E2424/L2424</f>
        <v>1</v>
      </c>
      <c r="Q2424" t="s">
        <v>8336</v>
      </c>
      <c r="R2424" t="s">
        <v>8337</v>
      </c>
      <c r="S2424" s="12">
        <f>((((I2424/60)/60)/24)+DATE(1970,1,1))</f>
        <v>42074.683287037042</v>
      </c>
      <c r="T2424" s="12">
        <f>((((J2424/60)/60)/24)+DATE(1970,1,1))</f>
        <v>42044.724953703699</v>
      </c>
    </row>
    <row r="2425" spans="1:20" ht="43.2" hidden="1"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E2425/D2425</f>
        <v>1.3333333333333334E-4</v>
      </c>
      <c r="P2425" s="8">
        <f>E2425/L2425</f>
        <v>8</v>
      </c>
      <c r="Q2425" t="s">
        <v>8336</v>
      </c>
      <c r="R2425" t="s">
        <v>8337</v>
      </c>
      <c r="S2425" s="12">
        <f>((((I2425/60)/60)/24)+DATE(1970,1,1))</f>
        <v>42004.704745370371</v>
      </c>
      <c r="T2425" s="12">
        <f>((((J2425/60)/60)/24)+DATE(1970,1,1))</f>
        <v>41974.704745370371</v>
      </c>
    </row>
    <row r="2426" spans="1:20" ht="28.8" hidden="1"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E2426/D2426</f>
        <v>1.24E-2</v>
      </c>
      <c r="P2426" s="8">
        <f>E2426/L2426</f>
        <v>34.444444444444443</v>
      </c>
      <c r="Q2426" t="s">
        <v>8336</v>
      </c>
      <c r="R2426" t="s">
        <v>8337</v>
      </c>
      <c r="S2426" s="12">
        <f>((((I2426/60)/60)/24)+DATE(1970,1,1))</f>
        <v>41939.892453703702</v>
      </c>
      <c r="T2426" s="12">
        <f>((((J2426/60)/60)/24)+DATE(1970,1,1))</f>
        <v>41909.892453703702</v>
      </c>
    </row>
    <row r="2427" spans="1:20" ht="57.6" hidden="1"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E2427/D2427</f>
        <v>2.8571428571428574E-4</v>
      </c>
      <c r="P2427" s="8">
        <f>E2427/L2427</f>
        <v>1</v>
      </c>
      <c r="Q2427" t="s">
        <v>8336</v>
      </c>
      <c r="R2427" t="s">
        <v>8337</v>
      </c>
      <c r="S2427" s="12">
        <f>((((I2427/60)/60)/24)+DATE(1970,1,1))</f>
        <v>42517.919444444444</v>
      </c>
      <c r="T2427" s="12">
        <f>((((J2427/60)/60)/24)+DATE(1970,1,1))</f>
        <v>42502.913761574076</v>
      </c>
    </row>
    <row r="2428" spans="1:20" ht="43.2" hidden="1"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E2428/D2428</f>
        <v>0</v>
      </c>
      <c r="P2428" s="8" t="e">
        <f>E2428/L2428</f>
        <v>#DIV/0!</v>
      </c>
      <c r="Q2428" t="s">
        <v>8336</v>
      </c>
      <c r="R2428" t="s">
        <v>8337</v>
      </c>
      <c r="S2428" s="12">
        <f>((((I2428/60)/60)/24)+DATE(1970,1,1))</f>
        <v>42224.170046296291</v>
      </c>
      <c r="T2428" s="12">
        <f>((((J2428/60)/60)/24)+DATE(1970,1,1))</f>
        <v>42164.170046296291</v>
      </c>
    </row>
    <row r="2429" spans="1:20" ht="28.8" hidden="1"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E2429/D2429</f>
        <v>2.0000000000000002E-5</v>
      </c>
      <c r="P2429" s="8">
        <f>E2429/L2429</f>
        <v>1</v>
      </c>
      <c r="Q2429" t="s">
        <v>8336</v>
      </c>
      <c r="R2429" t="s">
        <v>8337</v>
      </c>
      <c r="S2429" s="12">
        <f>((((I2429/60)/60)/24)+DATE(1970,1,1))</f>
        <v>42452.277002314819</v>
      </c>
      <c r="T2429" s="12">
        <f>((((J2429/60)/60)/24)+DATE(1970,1,1))</f>
        <v>42412.318668981476</v>
      </c>
    </row>
    <row r="2430" spans="1:20" ht="28.8" hidden="1"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E2430/D2430</f>
        <v>2.8571428571428571E-5</v>
      </c>
      <c r="P2430" s="8">
        <f>E2430/L2430</f>
        <v>1</v>
      </c>
      <c r="Q2430" t="s">
        <v>8336</v>
      </c>
      <c r="R2430" t="s">
        <v>8337</v>
      </c>
      <c r="S2430" s="12">
        <f>((((I2430/60)/60)/24)+DATE(1970,1,1))</f>
        <v>42075.742488425924</v>
      </c>
      <c r="T2430" s="12">
        <f>((((J2430/60)/60)/24)+DATE(1970,1,1))</f>
        <v>42045.784155092595</v>
      </c>
    </row>
    <row r="2431" spans="1:20" ht="43.2" hidden="1"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E2431/D2431</f>
        <v>1.4321428571428572E-2</v>
      </c>
      <c r="P2431" s="8">
        <f>E2431/L2431</f>
        <v>501.25</v>
      </c>
      <c r="Q2431" t="s">
        <v>8336</v>
      </c>
      <c r="R2431" t="s">
        <v>8337</v>
      </c>
      <c r="S2431" s="12">
        <f>((((I2431/60)/60)/24)+DATE(1970,1,1))</f>
        <v>42771.697222222225</v>
      </c>
      <c r="T2431" s="12">
        <f>((((J2431/60)/60)/24)+DATE(1970,1,1))</f>
        <v>42734.879236111112</v>
      </c>
    </row>
    <row r="2432" spans="1:20" ht="57.6" hidden="1"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E2432/D2432</f>
        <v>7.0000000000000001E-3</v>
      </c>
      <c r="P2432" s="8">
        <f>E2432/L2432</f>
        <v>10.5</v>
      </c>
      <c r="Q2432" t="s">
        <v>8336</v>
      </c>
      <c r="R2432" t="s">
        <v>8337</v>
      </c>
      <c r="S2432" s="12">
        <f>((((I2432/60)/60)/24)+DATE(1970,1,1))</f>
        <v>42412.130833333329</v>
      </c>
      <c r="T2432" s="12">
        <f>((((J2432/60)/60)/24)+DATE(1970,1,1))</f>
        <v>42382.130833333329</v>
      </c>
    </row>
    <row r="2433" spans="1:20" ht="28.8" hidden="1"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E2433/D2433</f>
        <v>2.0000000000000002E-5</v>
      </c>
      <c r="P2433" s="8">
        <f>E2433/L2433</f>
        <v>1</v>
      </c>
      <c r="Q2433" t="s">
        <v>8336</v>
      </c>
      <c r="R2433" t="s">
        <v>8337</v>
      </c>
      <c r="S2433" s="12">
        <f>((((I2433/60)/60)/24)+DATE(1970,1,1))</f>
        <v>42549.099687499998</v>
      </c>
      <c r="T2433" s="12">
        <f>((((J2433/60)/60)/24)+DATE(1970,1,1))</f>
        <v>42489.099687499998</v>
      </c>
    </row>
    <row r="2434" spans="1:20" ht="43.2" hidden="1"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E2434/D2434</f>
        <v>1.4285714285714287E-4</v>
      </c>
      <c r="P2434" s="8">
        <f>E2434/L2434</f>
        <v>1</v>
      </c>
      <c r="Q2434" t="s">
        <v>8336</v>
      </c>
      <c r="R2434" t="s">
        <v>8337</v>
      </c>
      <c r="S2434" s="12">
        <f>((((I2434/60)/60)/24)+DATE(1970,1,1))</f>
        <v>42071.218715277777</v>
      </c>
      <c r="T2434" s="12">
        <f>((((J2434/60)/60)/24)+DATE(1970,1,1))</f>
        <v>42041.218715277777</v>
      </c>
    </row>
    <row r="2435" spans="1:20" ht="43.2" hidden="1"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E2435/D2435</f>
        <v>0</v>
      </c>
      <c r="P2435" s="8" t="e">
        <f>E2435/L2435</f>
        <v>#DIV/0!</v>
      </c>
      <c r="Q2435" t="s">
        <v>8336</v>
      </c>
      <c r="R2435" t="s">
        <v>8337</v>
      </c>
      <c r="S2435" s="12">
        <f>((((I2435/60)/60)/24)+DATE(1970,1,1))</f>
        <v>42427.89980324074</v>
      </c>
      <c r="T2435" s="12">
        <f>((((J2435/60)/60)/24)+DATE(1970,1,1))</f>
        <v>42397.89980324074</v>
      </c>
    </row>
    <row r="2436" spans="1:20" ht="43.2" hidden="1"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E2436/D2436</f>
        <v>1.2999999999999999E-3</v>
      </c>
      <c r="P2436" s="8">
        <f>E2436/L2436</f>
        <v>13</v>
      </c>
      <c r="Q2436" t="s">
        <v>8336</v>
      </c>
      <c r="R2436" t="s">
        <v>8337</v>
      </c>
      <c r="S2436" s="12">
        <f>((((I2436/60)/60)/24)+DATE(1970,1,1))</f>
        <v>42220.18604166666</v>
      </c>
      <c r="T2436" s="12">
        <f>((((J2436/60)/60)/24)+DATE(1970,1,1))</f>
        <v>42180.18604166666</v>
      </c>
    </row>
    <row r="2437" spans="1:20" ht="43.2" hidden="1"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E2437/D2437</f>
        <v>4.8960000000000002E-3</v>
      </c>
      <c r="P2437" s="8">
        <f>E2437/L2437</f>
        <v>306</v>
      </c>
      <c r="Q2437" t="s">
        <v>8336</v>
      </c>
      <c r="R2437" t="s">
        <v>8337</v>
      </c>
      <c r="S2437" s="12">
        <f>((((I2437/60)/60)/24)+DATE(1970,1,1))</f>
        <v>42282.277615740735</v>
      </c>
      <c r="T2437" s="12">
        <f>((((J2437/60)/60)/24)+DATE(1970,1,1))</f>
        <v>42252.277615740735</v>
      </c>
    </row>
    <row r="2438" spans="1:20" ht="43.2" hidden="1"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E2438/D2438</f>
        <v>3.8461538461538462E-4</v>
      </c>
      <c r="P2438" s="8">
        <f>E2438/L2438</f>
        <v>22.5</v>
      </c>
      <c r="Q2438" t="s">
        <v>8336</v>
      </c>
      <c r="R2438" t="s">
        <v>8337</v>
      </c>
      <c r="S2438" s="12">
        <f>((((I2438/60)/60)/24)+DATE(1970,1,1))</f>
        <v>42398.615393518514</v>
      </c>
      <c r="T2438" s="12">
        <f>((((J2438/60)/60)/24)+DATE(1970,1,1))</f>
        <v>42338.615393518514</v>
      </c>
    </row>
    <row r="2439" spans="1:20" ht="43.2" hidden="1"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E2439/D2439</f>
        <v>0</v>
      </c>
      <c r="P2439" s="8" t="e">
        <f>E2439/L2439</f>
        <v>#DIV/0!</v>
      </c>
      <c r="Q2439" t="s">
        <v>8336</v>
      </c>
      <c r="R2439" t="s">
        <v>8337</v>
      </c>
      <c r="S2439" s="12">
        <f>((((I2439/60)/60)/24)+DATE(1970,1,1))</f>
        <v>42080.75</v>
      </c>
      <c r="T2439" s="12">
        <f>((((J2439/60)/60)/24)+DATE(1970,1,1))</f>
        <v>42031.965138888889</v>
      </c>
    </row>
    <row r="2440" spans="1:20" ht="43.2" hidden="1"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E2440/D2440</f>
        <v>3.3333333333333335E-3</v>
      </c>
      <c r="P2440" s="8">
        <f>E2440/L2440</f>
        <v>50</v>
      </c>
      <c r="Q2440" t="s">
        <v>8336</v>
      </c>
      <c r="R2440" t="s">
        <v>8337</v>
      </c>
      <c r="S2440" s="12">
        <f>((((I2440/60)/60)/24)+DATE(1970,1,1))</f>
        <v>42345.956736111111</v>
      </c>
      <c r="T2440" s="12">
        <f>((((J2440/60)/60)/24)+DATE(1970,1,1))</f>
        <v>42285.91506944444</v>
      </c>
    </row>
    <row r="2441" spans="1:20" ht="57.6" hidden="1"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E2441/D2441</f>
        <v>0</v>
      </c>
      <c r="P2441" s="8" t="e">
        <f>E2441/L2441</f>
        <v>#DIV/0!</v>
      </c>
      <c r="Q2441" t="s">
        <v>8336</v>
      </c>
      <c r="R2441" t="s">
        <v>8337</v>
      </c>
      <c r="S2441" s="12">
        <f>((((I2441/60)/60)/24)+DATE(1970,1,1))</f>
        <v>42295.818622685183</v>
      </c>
      <c r="T2441" s="12">
        <f>((((J2441/60)/60)/24)+DATE(1970,1,1))</f>
        <v>42265.818622685183</v>
      </c>
    </row>
    <row r="2442" spans="1:20" ht="28.8" hidden="1"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E2442/D2442</f>
        <v>2E-3</v>
      </c>
      <c r="P2442" s="8">
        <f>E2442/L2442</f>
        <v>5</v>
      </c>
      <c r="Q2442" t="s">
        <v>8336</v>
      </c>
      <c r="R2442" t="s">
        <v>8337</v>
      </c>
      <c r="S2442" s="12">
        <f>((((I2442/60)/60)/24)+DATE(1970,1,1))</f>
        <v>42413.899456018517</v>
      </c>
      <c r="T2442" s="12">
        <f>((((J2442/60)/60)/24)+DATE(1970,1,1))</f>
        <v>42383.899456018517</v>
      </c>
    </row>
    <row r="2443" spans="1:20" ht="28.8" hidden="1"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E2443/D2443</f>
        <v>1.0788</v>
      </c>
      <c r="P2443" s="8">
        <f>E2443/L2443</f>
        <v>74.22935779816514</v>
      </c>
      <c r="Q2443" t="s">
        <v>8336</v>
      </c>
      <c r="R2443" t="s">
        <v>8352</v>
      </c>
      <c r="S2443" s="12">
        <f>((((I2443/60)/60)/24)+DATE(1970,1,1))</f>
        <v>42208.207638888889</v>
      </c>
      <c r="T2443" s="12">
        <f>((((J2443/60)/60)/24)+DATE(1970,1,1))</f>
        <v>42187.125625000001</v>
      </c>
    </row>
    <row r="2444" spans="1:20" ht="28.8" hidden="1"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E2444/D2444</f>
        <v>1.2594166666666666</v>
      </c>
      <c r="P2444" s="8">
        <f>E2444/L2444</f>
        <v>81.252688172043008</v>
      </c>
      <c r="Q2444" t="s">
        <v>8336</v>
      </c>
      <c r="R2444" t="s">
        <v>8352</v>
      </c>
      <c r="S2444" s="12">
        <f>((((I2444/60)/60)/24)+DATE(1970,1,1))</f>
        <v>42082.625324074077</v>
      </c>
      <c r="T2444" s="12">
        <f>((((J2444/60)/60)/24)+DATE(1970,1,1))</f>
        <v>42052.666990740734</v>
      </c>
    </row>
    <row r="2445" spans="1:20" ht="43.2" hidden="1"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E2445/D2445</f>
        <v>2.0251494999999999</v>
      </c>
      <c r="P2445" s="8">
        <f>E2445/L2445</f>
        <v>130.23469453376205</v>
      </c>
      <c r="Q2445" t="s">
        <v>8336</v>
      </c>
      <c r="R2445" t="s">
        <v>8352</v>
      </c>
      <c r="S2445" s="12">
        <f>((((I2445/60)/60)/24)+DATE(1970,1,1))</f>
        <v>41866.625254629631</v>
      </c>
      <c r="T2445" s="12">
        <f>((((J2445/60)/60)/24)+DATE(1970,1,1))</f>
        <v>41836.625254629631</v>
      </c>
    </row>
    <row r="2446" spans="1:20" ht="43.2" hidden="1"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E2446/D2446</f>
        <v>1.0860000000000001</v>
      </c>
      <c r="P2446" s="8">
        <f>E2446/L2446</f>
        <v>53.409836065573771</v>
      </c>
      <c r="Q2446" t="s">
        <v>8336</v>
      </c>
      <c r="R2446" t="s">
        <v>8352</v>
      </c>
      <c r="S2446" s="12">
        <f>((((I2446/60)/60)/24)+DATE(1970,1,1))</f>
        <v>42515.754525462966</v>
      </c>
      <c r="T2446" s="12">
        <f>((((J2446/60)/60)/24)+DATE(1970,1,1))</f>
        <v>42485.754525462966</v>
      </c>
    </row>
    <row r="2447" spans="1:20" ht="57.6" hidden="1"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E2447/D2447</f>
        <v>1.728</v>
      </c>
      <c r="P2447" s="8">
        <f>E2447/L2447</f>
        <v>75.130434782608702</v>
      </c>
      <c r="Q2447" t="s">
        <v>8336</v>
      </c>
      <c r="R2447" t="s">
        <v>8352</v>
      </c>
      <c r="S2447" s="12">
        <f>((((I2447/60)/60)/24)+DATE(1970,1,1))</f>
        <v>42273.190057870372</v>
      </c>
      <c r="T2447" s="12">
        <f>((((J2447/60)/60)/24)+DATE(1970,1,1))</f>
        <v>42243.190057870372</v>
      </c>
    </row>
    <row r="2448" spans="1:20" ht="57.6" hidden="1"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E2448/D2448</f>
        <v>1.6798</v>
      </c>
      <c r="P2448" s="8">
        <f>E2448/L2448</f>
        <v>75.666666666666671</v>
      </c>
      <c r="Q2448" t="s">
        <v>8336</v>
      </c>
      <c r="R2448" t="s">
        <v>8352</v>
      </c>
      <c r="S2448" s="12">
        <f>((((I2448/60)/60)/24)+DATE(1970,1,1))</f>
        <v>42700.64434027778</v>
      </c>
      <c r="T2448" s="12">
        <f>((((J2448/60)/60)/24)+DATE(1970,1,1))</f>
        <v>42670.602673611109</v>
      </c>
    </row>
    <row r="2449" spans="1:20" ht="57.6" hidden="1"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E2449/D2449</f>
        <v>4.2720000000000002</v>
      </c>
      <c r="P2449" s="8">
        <f>E2449/L2449</f>
        <v>31.691394658753708</v>
      </c>
      <c r="Q2449" t="s">
        <v>8336</v>
      </c>
      <c r="R2449" t="s">
        <v>8352</v>
      </c>
      <c r="S2449" s="12">
        <f>((((I2449/60)/60)/24)+DATE(1970,1,1))</f>
        <v>42686.166666666672</v>
      </c>
      <c r="T2449" s="12">
        <f>((((J2449/60)/60)/24)+DATE(1970,1,1))</f>
        <v>42654.469826388886</v>
      </c>
    </row>
    <row r="2450" spans="1:20" ht="43.2" hidden="1"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E2450/D2450</f>
        <v>1.075</v>
      </c>
      <c r="P2450" s="8">
        <f>E2450/L2450</f>
        <v>47.777777777777779</v>
      </c>
      <c r="Q2450" t="s">
        <v>8336</v>
      </c>
      <c r="R2450" t="s">
        <v>8352</v>
      </c>
      <c r="S2450" s="12">
        <f>((((I2450/60)/60)/24)+DATE(1970,1,1))</f>
        <v>42613.233333333337</v>
      </c>
      <c r="T2450" s="12">
        <f>((((J2450/60)/60)/24)+DATE(1970,1,1))</f>
        <v>42607.316122685181</v>
      </c>
    </row>
    <row r="2451" spans="1:20" ht="43.2" hidden="1"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E2451/D2451</f>
        <v>1.08</v>
      </c>
      <c r="P2451" s="8">
        <f>E2451/L2451</f>
        <v>90</v>
      </c>
      <c r="Q2451" t="s">
        <v>8336</v>
      </c>
      <c r="R2451" t="s">
        <v>8352</v>
      </c>
      <c r="S2451" s="12">
        <f>((((I2451/60)/60)/24)+DATE(1970,1,1))</f>
        <v>41973.184201388889</v>
      </c>
      <c r="T2451" s="12">
        <f>((((J2451/60)/60)/24)+DATE(1970,1,1))</f>
        <v>41943.142534722225</v>
      </c>
    </row>
    <row r="2452" spans="1:20" ht="43.2" hidden="1"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E2452/D2452</f>
        <v>1.0153353333333335</v>
      </c>
      <c r="P2452" s="8">
        <f>E2452/L2452</f>
        <v>149.31401960784314</v>
      </c>
      <c r="Q2452" t="s">
        <v>8336</v>
      </c>
      <c r="R2452" t="s">
        <v>8352</v>
      </c>
      <c r="S2452" s="12">
        <f>((((I2452/60)/60)/24)+DATE(1970,1,1))</f>
        <v>41940.132638888892</v>
      </c>
      <c r="T2452" s="12">
        <f>((((J2452/60)/60)/24)+DATE(1970,1,1))</f>
        <v>41902.07240740741</v>
      </c>
    </row>
    <row r="2453" spans="1:20" ht="43.2" hidden="1"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E2453/D2453</f>
        <v>1.1545000000000001</v>
      </c>
      <c r="P2453" s="8">
        <f>E2453/L2453</f>
        <v>62.06989247311828</v>
      </c>
      <c r="Q2453" t="s">
        <v>8336</v>
      </c>
      <c r="R2453" t="s">
        <v>8352</v>
      </c>
      <c r="S2453" s="12">
        <f>((((I2453/60)/60)/24)+DATE(1970,1,1))</f>
        <v>42799.908449074079</v>
      </c>
      <c r="T2453" s="12">
        <f>((((J2453/60)/60)/24)+DATE(1970,1,1))</f>
        <v>42779.908449074079</v>
      </c>
    </row>
    <row r="2454" spans="1:20" ht="43.2" hidden="1"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E2454/D2454</f>
        <v>1.335</v>
      </c>
      <c r="P2454" s="8">
        <f>E2454/L2454</f>
        <v>53.4</v>
      </c>
      <c r="Q2454" t="s">
        <v>8336</v>
      </c>
      <c r="R2454" t="s">
        <v>8352</v>
      </c>
      <c r="S2454" s="12">
        <f>((((I2454/60)/60)/24)+DATE(1970,1,1))</f>
        <v>42367.958333333328</v>
      </c>
      <c r="T2454" s="12">
        <f>((((J2454/60)/60)/24)+DATE(1970,1,1))</f>
        <v>42338.84375</v>
      </c>
    </row>
    <row r="2455" spans="1:20" ht="43.2" hidden="1"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E2455/D2455</f>
        <v>1.5469999999999999</v>
      </c>
      <c r="P2455" s="8">
        <f>E2455/L2455</f>
        <v>69.268656716417908</v>
      </c>
      <c r="Q2455" t="s">
        <v>8336</v>
      </c>
      <c r="R2455" t="s">
        <v>8352</v>
      </c>
      <c r="S2455" s="12">
        <f>((((I2455/60)/60)/24)+DATE(1970,1,1))</f>
        <v>42768.692233796297</v>
      </c>
      <c r="T2455" s="12">
        <f>((((J2455/60)/60)/24)+DATE(1970,1,1))</f>
        <v>42738.692233796297</v>
      </c>
    </row>
    <row r="2456" spans="1:20" ht="43.2" hidden="1"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E2456/D2456</f>
        <v>1.0084571428571429</v>
      </c>
      <c r="P2456" s="8">
        <f>E2456/L2456</f>
        <v>271.50769230769231</v>
      </c>
      <c r="Q2456" t="s">
        <v>8336</v>
      </c>
      <c r="R2456" t="s">
        <v>8352</v>
      </c>
      <c r="S2456" s="12">
        <f>((((I2456/60)/60)/24)+DATE(1970,1,1))</f>
        <v>42805.201481481476</v>
      </c>
      <c r="T2456" s="12">
        <f>((((J2456/60)/60)/24)+DATE(1970,1,1))</f>
        <v>42770.201481481476</v>
      </c>
    </row>
    <row r="2457" spans="1:20" ht="43.2" hidden="1"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E2457/D2457</f>
        <v>1.82</v>
      </c>
      <c r="P2457" s="8">
        <f>E2457/L2457</f>
        <v>34.125</v>
      </c>
      <c r="Q2457" t="s">
        <v>8336</v>
      </c>
      <c r="R2457" t="s">
        <v>8352</v>
      </c>
      <c r="S2457" s="12">
        <f>((((I2457/60)/60)/24)+DATE(1970,1,1))</f>
        <v>42480.781828703708</v>
      </c>
      <c r="T2457" s="12">
        <f>((((J2457/60)/60)/24)+DATE(1970,1,1))</f>
        <v>42452.781828703708</v>
      </c>
    </row>
    <row r="2458" spans="1:20" ht="43.2" hidden="1"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E2458/D2458</f>
        <v>1.8086666666666666</v>
      </c>
      <c r="P2458" s="8">
        <f>E2458/L2458</f>
        <v>40.492537313432834</v>
      </c>
      <c r="Q2458" t="s">
        <v>8336</v>
      </c>
      <c r="R2458" t="s">
        <v>8352</v>
      </c>
      <c r="S2458" s="12">
        <f>((((I2458/60)/60)/24)+DATE(1970,1,1))</f>
        <v>42791.961099537039</v>
      </c>
      <c r="T2458" s="12">
        <f>((((J2458/60)/60)/24)+DATE(1970,1,1))</f>
        <v>42761.961099537039</v>
      </c>
    </row>
    <row r="2459" spans="1:20" ht="43.2" hidden="1"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E2459/D2459</f>
        <v>1.0230434782608695</v>
      </c>
      <c r="P2459" s="8">
        <f>E2459/L2459</f>
        <v>189.75806451612902</v>
      </c>
      <c r="Q2459" t="s">
        <v>8336</v>
      </c>
      <c r="R2459" t="s">
        <v>8352</v>
      </c>
      <c r="S2459" s="12">
        <f>((((I2459/60)/60)/24)+DATE(1970,1,1))</f>
        <v>42453.560833333337</v>
      </c>
      <c r="T2459" s="12">
        <f>((((J2459/60)/60)/24)+DATE(1970,1,1))</f>
        <v>42423.602500000001</v>
      </c>
    </row>
    <row r="2460" spans="1:20" ht="57.6" hidden="1"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E2460/D2460</f>
        <v>1.1017999999999999</v>
      </c>
      <c r="P2460" s="8">
        <f>E2460/L2460</f>
        <v>68.862499999999997</v>
      </c>
      <c r="Q2460" t="s">
        <v>8336</v>
      </c>
      <c r="R2460" t="s">
        <v>8352</v>
      </c>
      <c r="S2460" s="12">
        <f>((((I2460/60)/60)/24)+DATE(1970,1,1))</f>
        <v>42530.791666666672</v>
      </c>
      <c r="T2460" s="12">
        <f>((((J2460/60)/60)/24)+DATE(1970,1,1))</f>
        <v>42495.871736111112</v>
      </c>
    </row>
    <row r="2461" spans="1:20" ht="57.6" hidden="1"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E2461/D2461</f>
        <v>1.0225</v>
      </c>
      <c r="P2461" s="8">
        <f>E2461/L2461</f>
        <v>108.77659574468085</v>
      </c>
      <c r="Q2461" t="s">
        <v>8336</v>
      </c>
      <c r="R2461" t="s">
        <v>8352</v>
      </c>
      <c r="S2461" s="12">
        <f>((((I2461/60)/60)/24)+DATE(1970,1,1))</f>
        <v>42452.595891203702</v>
      </c>
      <c r="T2461" s="12">
        <f>((((J2461/60)/60)/24)+DATE(1970,1,1))</f>
        <v>42407.637557870374</v>
      </c>
    </row>
    <row r="2462" spans="1:20" ht="43.2" hidden="1"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E2462/D2462</f>
        <v>1.0078823529411765</v>
      </c>
      <c r="P2462" s="8">
        <f>E2462/L2462</f>
        <v>125.98529411764706</v>
      </c>
      <c r="Q2462" t="s">
        <v>8336</v>
      </c>
      <c r="R2462" t="s">
        <v>8352</v>
      </c>
      <c r="S2462" s="12">
        <f>((((I2462/60)/60)/24)+DATE(1970,1,1))</f>
        <v>42738.178472222222</v>
      </c>
      <c r="T2462" s="12">
        <f>((((J2462/60)/60)/24)+DATE(1970,1,1))</f>
        <v>42704.187118055561</v>
      </c>
    </row>
    <row r="2463" spans="1:20" ht="43.2" hidden="1"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E2463/D2463</f>
        <v>1.038</v>
      </c>
      <c r="P2463" s="8">
        <f>E2463/L2463</f>
        <v>90.523255813953483</v>
      </c>
      <c r="Q2463" t="s">
        <v>8325</v>
      </c>
      <c r="R2463" t="s">
        <v>8329</v>
      </c>
      <c r="S2463" s="12">
        <f>((((I2463/60)/60)/24)+DATE(1970,1,1))</f>
        <v>40817.125</v>
      </c>
      <c r="T2463" s="12">
        <f>((((J2463/60)/60)/24)+DATE(1970,1,1))</f>
        <v>40784.012696759259</v>
      </c>
    </row>
    <row r="2464" spans="1:20" ht="43.2" hidden="1"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E2464/D2464</f>
        <v>1.1070833333333334</v>
      </c>
      <c r="P2464" s="8">
        <f>E2464/L2464</f>
        <v>28.880434782608695</v>
      </c>
      <c r="Q2464" t="s">
        <v>8325</v>
      </c>
      <c r="R2464" t="s">
        <v>8329</v>
      </c>
      <c r="S2464" s="12">
        <f>((((I2464/60)/60)/24)+DATE(1970,1,1))</f>
        <v>41109.186296296299</v>
      </c>
      <c r="T2464" s="12">
        <f>((((J2464/60)/60)/24)+DATE(1970,1,1))</f>
        <v>41089.186296296299</v>
      </c>
    </row>
    <row r="2465" spans="1:20" hidden="1"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E2465/D2465</f>
        <v>1.1625000000000001</v>
      </c>
      <c r="P2465" s="8">
        <f>E2465/L2465</f>
        <v>31</v>
      </c>
      <c r="Q2465" t="s">
        <v>8325</v>
      </c>
      <c r="R2465" t="s">
        <v>8329</v>
      </c>
      <c r="S2465" s="12">
        <f>((((I2465/60)/60)/24)+DATE(1970,1,1))</f>
        <v>41380.791666666664</v>
      </c>
      <c r="T2465" s="12">
        <f>((((J2465/60)/60)/24)+DATE(1970,1,1))</f>
        <v>41341.111400462964</v>
      </c>
    </row>
    <row r="2466" spans="1:20" ht="43.2" hidden="1"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E2466/D2466</f>
        <v>1.111</v>
      </c>
      <c r="P2466" s="8">
        <f>E2466/L2466</f>
        <v>51.674418604651166</v>
      </c>
      <c r="Q2466" t="s">
        <v>8325</v>
      </c>
      <c r="R2466" t="s">
        <v>8329</v>
      </c>
      <c r="S2466" s="12">
        <f>((((I2466/60)/60)/24)+DATE(1970,1,1))</f>
        <v>42277.811805555553</v>
      </c>
      <c r="T2466" s="12">
        <f>((((J2466/60)/60)/24)+DATE(1970,1,1))</f>
        <v>42248.90042824074</v>
      </c>
    </row>
    <row r="2467" spans="1:20" ht="28.8" hidden="1"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E2467/D2467</f>
        <v>1.8014285714285714</v>
      </c>
      <c r="P2467" s="8">
        <f>E2467/L2467</f>
        <v>26.270833333333332</v>
      </c>
      <c r="Q2467" t="s">
        <v>8325</v>
      </c>
      <c r="R2467" t="s">
        <v>8329</v>
      </c>
      <c r="S2467" s="12">
        <f>((((I2467/60)/60)/24)+DATE(1970,1,1))</f>
        <v>41175.719305555554</v>
      </c>
      <c r="T2467" s="12">
        <f>((((J2467/60)/60)/24)+DATE(1970,1,1))</f>
        <v>41145.719305555554</v>
      </c>
    </row>
    <row r="2468" spans="1:20" ht="43.2" hidden="1"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E2468/D2468</f>
        <v>1</v>
      </c>
      <c r="P2468" s="8">
        <f>E2468/L2468</f>
        <v>48.07692307692308</v>
      </c>
      <c r="Q2468" t="s">
        <v>8325</v>
      </c>
      <c r="R2468" t="s">
        <v>8329</v>
      </c>
      <c r="S2468" s="12">
        <f>((((I2468/60)/60)/24)+DATE(1970,1,1))</f>
        <v>41403.102465277778</v>
      </c>
      <c r="T2468" s="12">
        <f>((((J2468/60)/60)/24)+DATE(1970,1,1))</f>
        <v>41373.102465277778</v>
      </c>
    </row>
    <row r="2469" spans="1:20" ht="43.2" hidden="1"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E2469/D2469</f>
        <v>1.1850000000000001</v>
      </c>
      <c r="P2469" s="8">
        <f>E2469/L2469</f>
        <v>27.558139534883722</v>
      </c>
      <c r="Q2469" t="s">
        <v>8325</v>
      </c>
      <c r="R2469" t="s">
        <v>8329</v>
      </c>
      <c r="S2469" s="12">
        <f>((((I2469/60)/60)/24)+DATE(1970,1,1))</f>
        <v>41039.708333333336</v>
      </c>
      <c r="T2469" s="12">
        <f>((((J2469/60)/60)/24)+DATE(1970,1,1))</f>
        <v>41025.874201388891</v>
      </c>
    </row>
    <row r="2470" spans="1:20" ht="43.2" hidden="1"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E2470/D2470</f>
        <v>1.0721700000000001</v>
      </c>
      <c r="P2470" s="8">
        <f>E2470/L2470</f>
        <v>36.97137931034483</v>
      </c>
      <c r="Q2470" t="s">
        <v>8325</v>
      </c>
      <c r="R2470" t="s">
        <v>8329</v>
      </c>
      <c r="S2470" s="12">
        <f>((((I2470/60)/60)/24)+DATE(1970,1,1))</f>
        <v>41210.208333333336</v>
      </c>
      <c r="T2470" s="12">
        <f>((((J2470/60)/60)/24)+DATE(1970,1,1))</f>
        <v>41174.154178240737</v>
      </c>
    </row>
    <row r="2471" spans="1:20" ht="43.2" hidden="1"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E2471/D2471</f>
        <v>1.1366666666666667</v>
      </c>
      <c r="P2471" s="8">
        <f>E2471/L2471</f>
        <v>29.021276595744681</v>
      </c>
      <c r="Q2471" t="s">
        <v>8325</v>
      </c>
      <c r="R2471" t="s">
        <v>8329</v>
      </c>
      <c r="S2471" s="12">
        <f>((((I2471/60)/60)/24)+DATE(1970,1,1))</f>
        <v>40582.429733796293</v>
      </c>
      <c r="T2471" s="12">
        <f>((((J2471/60)/60)/24)+DATE(1970,1,1))</f>
        <v>40557.429733796293</v>
      </c>
    </row>
    <row r="2472" spans="1:20" ht="43.2" hidden="1"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E2472/D2472</f>
        <v>1.0316400000000001</v>
      </c>
      <c r="P2472" s="8">
        <f>E2472/L2472</f>
        <v>28.65666666666667</v>
      </c>
      <c r="Q2472" t="s">
        <v>8325</v>
      </c>
      <c r="R2472" t="s">
        <v>8329</v>
      </c>
      <c r="S2472" s="12">
        <f>((((I2472/60)/60)/24)+DATE(1970,1,1))</f>
        <v>41053.07471064815</v>
      </c>
      <c r="T2472" s="12">
        <f>((((J2472/60)/60)/24)+DATE(1970,1,1))</f>
        <v>41023.07471064815</v>
      </c>
    </row>
    <row r="2473" spans="1:20" ht="57.6" hidden="1"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E2473/D2473</f>
        <v>1.28</v>
      </c>
      <c r="P2473" s="8">
        <f>E2473/L2473</f>
        <v>37.647058823529413</v>
      </c>
      <c r="Q2473" t="s">
        <v>8325</v>
      </c>
      <c r="R2473" t="s">
        <v>8329</v>
      </c>
      <c r="S2473" s="12">
        <f>((((I2473/60)/60)/24)+DATE(1970,1,1))</f>
        <v>40933.992962962962</v>
      </c>
      <c r="T2473" s="12">
        <f>((((J2473/60)/60)/24)+DATE(1970,1,1))</f>
        <v>40893.992962962962</v>
      </c>
    </row>
    <row r="2474" spans="1:20" ht="57.6" hidden="1"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E2474/D2474</f>
        <v>1.3576026666666667</v>
      </c>
      <c r="P2474" s="8">
        <f>E2474/L2474</f>
        <v>97.904038461538462</v>
      </c>
      <c r="Q2474" t="s">
        <v>8325</v>
      </c>
      <c r="R2474" t="s">
        <v>8329</v>
      </c>
      <c r="S2474" s="12">
        <f>((((I2474/60)/60)/24)+DATE(1970,1,1))</f>
        <v>40425.043749999997</v>
      </c>
      <c r="T2474" s="12">
        <f>((((J2474/60)/60)/24)+DATE(1970,1,1))</f>
        <v>40354.11550925926</v>
      </c>
    </row>
    <row r="2475" spans="1:20" ht="43.2" hidden="1"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E2475/D2475</f>
        <v>1</v>
      </c>
      <c r="P2475" s="8">
        <f>E2475/L2475</f>
        <v>42.553191489361701</v>
      </c>
      <c r="Q2475" t="s">
        <v>8325</v>
      </c>
      <c r="R2475" t="s">
        <v>8329</v>
      </c>
      <c r="S2475" s="12">
        <f>((((I2475/60)/60)/24)+DATE(1970,1,1))</f>
        <v>41223.790150462963</v>
      </c>
      <c r="T2475" s="12">
        <f>((((J2475/60)/60)/24)+DATE(1970,1,1))</f>
        <v>41193.748483796298</v>
      </c>
    </row>
    <row r="2476" spans="1:20" ht="57.6" hidden="1"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E2476/D2476</f>
        <v>1.0000360000000001</v>
      </c>
      <c r="P2476" s="8">
        <f>E2476/L2476</f>
        <v>131.58368421052631</v>
      </c>
      <c r="Q2476" t="s">
        <v>8325</v>
      </c>
      <c r="R2476" t="s">
        <v>8329</v>
      </c>
      <c r="S2476" s="12">
        <f>((((I2476/60)/60)/24)+DATE(1970,1,1))</f>
        <v>40462.011296296296</v>
      </c>
      <c r="T2476" s="12">
        <f>((((J2476/60)/60)/24)+DATE(1970,1,1))</f>
        <v>40417.011296296296</v>
      </c>
    </row>
    <row r="2477" spans="1:20" ht="28.8" hidden="1"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E2477/D2477</f>
        <v>1.0471999999999999</v>
      </c>
      <c r="P2477" s="8">
        <f>E2477/L2477</f>
        <v>32.320987654320987</v>
      </c>
      <c r="Q2477" t="s">
        <v>8325</v>
      </c>
      <c r="R2477" t="s">
        <v>8329</v>
      </c>
      <c r="S2477" s="12">
        <f>((((I2477/60)/60)/24)+DATE(1970,1,1))</f>
        <v>40369.916666666664</v>
      </c>
      <c r="T2477" s="12">
        <f>((((J2477/60)/60)/24)+DATE(1970,1,1))</f>
        <v>40310.287673611114</v>
      </c>
    </row>
    <row r="2478" spans="1:20" ht="43.2" hidden="1"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E2478/D2478</f>
        <v>1.050225</v>
      </c>
      <c r="P2478" s="8">
        <f>E2478/L2478</f>
        <v>61.103999999999999</v>
      </c>
      <c r="Q2478" t="s">
        <v>8325</v>
      </c>
      <c r="R2478" t="s">
        <v>8329</v>
      </c>
      <c r="S2478" s="12">
        <f>((((I2478/60)/60)/24)+DATE(1970,1,1))</f>
        <v>41946.370023148149</v>
      </c>
      <c r="T2478" s="12">
        <f>((((J2478/60)/60)/24)+DATE(1970,1,1))</f>
        <v>41913.328356481477</v>
      </c>
    </row>
    <row r="2479" spans="1:20" ht="28.8" hidden="1"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E2479/D2479</f>
        <v>1.7133333333333334</v>
      </c>
      <c r="P2479" s="8">
        <f>E2479/L2479</f>
        <v>31.341463414634145</v>
      </c>
      <c r="Q2479" t="s">
        <v>8325</v>
      </c>
      <c r="R2479" t="s">
        <v>8329</v>
      </c>
      <c r="S2479" s="12">
        <f>((((I2479/60)/60)/24)+DATE(1970,1,1))</f>
        <v>41133.691493055558</v>
      </c>
      <c r="T2479" s="12">
        <f>((((J2479/60)/60)/24)+DATE(1970,1,1))</f>
        <v>41088.691493055558</v>
      </c>
    </row>
    <row r="2480" spans="1:20" ht="43.2" hidden="1"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E2480/D2480</f>
        <v>1.2749999999999999</v>
      </c>
      <c r="P2480" s="8">
        <f>E2480/L2480</f>
        <v>129.1139240506329</v>
      </c>
      <c r="Q2480" t="s">
        <v>8325</v>
      </c>
      <c r="R2480" t="s">
        <v>8329</v>
      </c>
      <c r="S2480" s="12">
        <f>((((I2480/60)/60)/24)+DATE(1970,1,1))</f>
        <v>41287.950381944444</v>
      </c>
      <c r="T2480" s="12">
        <f>((((J2480/60)/60)/24)+DATE(1970,1,1))</f>
        <v>41257.950381944444</v>
      </c>
    </row>
    <row r="2481" spans="1:20" ht="28.8" hidden="1"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E2481/D2481</f>
        <v>1.3344333333333334</v>
      </c>
      <c r="P2481" s="8">
        <f>E2481/L2481</f>
        <v>25.020624999999999</v>
      </c>
      <c r="Q2481" t="s">
        <v>8325</v>
      </c>
      <c r="R2481" t="s">
        <v>8329</v>
      </c>
      <c r="S2481" s="12">
        <f>((((I2481/60)/60)/24)+DATE(1970,1,1))</f>
        <v>41118.083333333336</v>
      </c>
      <c r="T2481" s="12">
        <f>((((J2481/60)/60)/24)+DATE(1970,1,1))</f>
        <v>41107.726782407408</v>
      </c>
    </row>
    <row r="2482" spans="1:20" ht="43.2" hidden="1"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E2482/D2482</f>
        <v>1</v>
      </c>
      <c r="P2482" s="8">
        <f>E2482/L2482</f>
        <v>250</v>
      </c>
      <c r="Q2482" t="s">
        <v>8325</v>
      </c>
      <c r="R2482" t="s">
        <v>8329</v>
      </c>
      <c r="S2482" s="12">
        <f>((((I2482/60)/60)/24)+DATE(1970,1,1))</f>
        <v>42287.936157407406</v>
      </c>
      <c r="T2482" s="12">
        <f>((((J2482/60)/60)/24)+DATE(1970,1,1))</f>
        <v>42227.936157407406</v>
      </c>
    </row>
    <row r="2483" spans="1:20" ht="43.2" hidden="1"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E2483/D2483</f>
        <v>1.1291099999999998</v>
      </c>
      <c r="P2483" s="8">
        <f>E2483/L2483</f>
        <v>47.541473684210523</v>
      </c>
      <c r="Q2483" t="s">
        <v>8325</v>
      </c>
      <c r="R2483" t="s">
        <v>8329</v>
      </c>
      <c r="S2483" s="12">
        <f>((((I2483/60)/60)/24)+DATE(1970,1,1))</f>
        <v>41029.645925925928</v>
      </c>
      <c r="T2483" s="12">
        <f>((((J2483/60)/60)/24)+DATE(1970,1,1))</f>
        <v>40999.645925925928</v>
      </c>
    </row>
    <row r="2484" spans="1:20" ht="43.2" hidden="1"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E2484/D2484</f>
        <v>1.0009999999999999</v>
      </c>
      <c r="P2484" s="8">
        <f>E2484/L2484</f>
        <v>40.04</v>
      </c>
      <c r="Q2484" t="s">
        <v>8325</v>
      </c>
      <c r="R2484" t="s">
        <v>8329</v>
      </c>
      <c r="S2484" s="12">
        <f>((((I2484/60)/60)/24)+DATE(1970,1,1))</f>
        <v>40756.782210648147</v>
      </c>
      <c r="T2484" s="12">
        <f>((((J2484/60)/60)/24)+DATE(1970,1,1))</f>
        <v>40711.782210648147</v>
      </c>
    </row>
    <row r="2485" spans="1:20" ht="43.2" hidden="1"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E2485/D2485</f>
        <v>1.1372727272727272</v>
      </c>
      <c r="P2485" s="8">
        <f>E2485/L2485</f>
        <v>65.84210526315789</v>
      </c>
      <c r="Q2485" t="s">
        <v>8325</v>
      </c>
      <c r="R2485" t="s">
        <v>8329</v>
      </c>
      <c r="S2485" s="12">
        <f>((((I2485/60)/60)/24)+DATE(1970,1,1))</f>
        <v>41030.708368055559</v>
      </c>
      <c r="T2485" s="12">
        <f>((((J2485/60)/60)/24)+DATE(1970,1,1))</f>
        <v>40970.750034722223</v>
      </c>
    </row>
    <row r="2486" spans="1:20" ht="57.6" hidden="1"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E2486/D2486</f>
        <v>1.1931742857142855</v>
      </c>
      <c r="P2486" s="8">
        <f>E2486/L2486</f>
        <v>46.401222222222216</v>
      </c>
      <c r="Q2486" t="s">
        <v>8325</v>
      </c>
      <c r="R2486" t="s">
        <v>8329</v>
      </c>
      <c r="S2486" s="12">
        <f>((((I2486/60)/60)/24)+DATE(1970,1,1))</f>
        <v>40801.916701388887</v>
      </c>
      <c r="T2486" s="12">
        <f>((((J2486/60)/60)/24)+DATE(1970,1,1))</f>
        <v>40771.916701388887</v>
      </c>
    </row>
    <row r="2487" spans="1:20" ht="43.2" hidden="1"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E2487/D2487</f>
        <v>1.0325</v>
      </c>
      <c r="P2487" s="8">
        <f>E2487/L2487</f>
        <v>50.365853658536587</v>
      </c>
      <c r="Q2487" t="s">
        <v>8325</v>
      </c>
      <c r="R2487" t="s">
        <v>8329</v>
      </c>
      <c r="S2487" s="12">
        <f>((((I2487/60)/60)/24)+DATE(1970,1,1))</f>
        <v>40828.998599537037</v>
      </c>
      <c r="T2487" s="12">
        <f>((((J2487/60)/60)/24)+DATE(1970,1,1))</f>
        <v>40793.998599537037</v>
      </c>
    </row>
    <row r="2488" spans="1:20" ht="43.2" hidden="1"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E2488/D2488</f>
        <v>2.6566666666666667</v>
      </c>
      <c r="P2488" s="8">
        <f>E2488/L2488</f>
        <v>26.566666666666666</v>
      </c>
      <c r="Q2488" t="s">
        <v>8325</v>
      </c>
      <c r="R2488" t="s">
        <v>8329</v>
      </c>
      <c r="S2488" s="12">
        <f>((((I2488/60)/60)/24)+DATE(1970,1,1))</f>
        <v>41021.708055555559</v>
      </c>
      <c r="T2488" s="12">
        <f>((((J2488/60)/60)/24)+DATE(1970,1,1))</f>
        <v>40991.708055555559</v>
      </c>
    </row>
    <row r="2489" spans="1:20" ht="43.2" hidden="1"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E2489/D2489</f>
        <v>1.0005066666666667</v>
      </c>
      <c r="P2489" s="8">
        <f>E2489/L2489</f>
        <v>39.493684210526318</v>
      </c>
      <c r="Q2489" t="s">
        <v>8325</v>
      </c>
      <c r="R2489" t="s">
        <v>8329</v>
      </c>
      <c r="S2489" s="12">
        <f>((((I2489/60)/60)/24)+DATE(1970,1,1))</f>
        <v>41056.083298611113</v>
      </c>
      <c r="T2489" s="12">
        <f>((((J2489/60)/60)/24)+DATE(1970,1,1))</f>
        <v>41026.083298611113</v>
      </c>
    </row>
    <row r="2490" spans="1:20" ht="57.6" hidden="1"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E2490/D2490</f>
        <v>1.0669999999999999</v>
      </c>
      <c r="P2490" s="8">
        <f>E2490/L2490</f>
        <v>49.246153846153845</v>
      </c>
      <c r="Q2490" t="s">
        <v>8325</v>
      </c>
      <c r="R2490" t="s">
        <v>8329</v>
      </c>
      <c r="S2490" s="12">
        <f>((((I2490/60)/60)/24)+DATE(1970,1,1))</f>
        <v>40863.674861111111</v>
      </c>
      <c r="T2490" s="12">
        <f>((((J2490/60)/60)/24)+DATE(1970,1,1))</f>
        <v>40833.633194444446</v>
      </c>
    </row>
    <row r="2491" spans="1:20" ht="43.2" hidden="1"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E2491/D2491</f>
        <v>1.3367142857142857</v>
      </c>
      <c r="P2491" s="8">
        <f>E2491/L2491</f>
        <v>62.38</v>
      </c>
      <c r="Q2491" t="s">
        <v>8325</v>
      </c>
      <c r="R2491" t="s">
        <v>8329</v>
      </c>
      <c r="S2491" s="12">
        <f>((((I2491/60)/60)/24)+DATE(1970,1,1))</f>
        <v>41403.690266203703</v>
      </c>
      <c r="T2491" s="12">
        <f>((((J2491/60)/60)/24)+DATE(1970,1,1))</f>
        <v>41373.690266203703</v>
      </c>
    </row>
    <row r="2492" spans="1:20" ht="43.2" hidden="1"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E2492/D2492</f>
        <v>1.214</v>
      </c>
      <c r="P2492" s="8">
        <f>E2492/L2492</f>
        <v>37.9375</v>
      </c>
      <c r="Q2492" t="s">
        <v>8325</v>
      </c>
      <c r="R2492" t="s">
        <v>8329</v>
      </c>
      <c r="S2492" s="12">
        <f>((((I2492/60)/60)/24)+DATE(1970,1,1))</f>
        <v>41083.227731481478</v>
      </c>
      <c r="T2492" s="12">
        <f>((((J2492/60)/60)/24)+DATE(1970,1,1))</f>
        <v>41023.227731481478</v>
      </c>
    </row>
    <row r="2493" spans="1:20" ht="43.2" hidden="1"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E2493/D2493</f>
        <v>1.032</v>
      </c>
      <c r="P2493" s="8">
        <f>E2493/L2493</f>
        <v>51.6</v>
      </c>
      <c r="Q2493" t="s">
        <v>8325</v>
      </c>
      <c r="R2493" t="s">
        <v>8329</v>
      </c>
      <c r="S2493" s="12">
        <f>((((I2493/60)/60)/24)+DATE(1970,1,1))</f>
        <v>40559.07708333333</v>
      </c>
      <c r="T2493" s="12">
        <f>((((J2493/60)/60)/24)+DATE(1970,1,1))</f>
        <v>40542.839282407411</v>
      </c>
    </row>
    <row r="2494" spans="1:20" ht="28.8" hidden="1"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E2494/D2494</f>
        <v>1.25</v>
      </c>
      <c r="P2494" s="8">
        <f>E2494/L2494</f>
        <v>27.777777777777779</v>
      </c>
      <c r="Q2494" t="s">
        <v>8325</v>
      </c>
      <c r="R2494" t="s">
        <v>8329</v>
      </c>
      <c r="S2494" s="12">
        <f>((((I2494/60)/60)/24)+DATE(1970,1,1))</f>
        <v>41076.415972222225</v>
      </c>
      <c r="T2494" s="12">
        <f>((((J2494/60)/60)/24)+DATE(1970,1,1))</f>
        <v>41024.985972222225</v>
      </c>
    </row>
    <row r="2495" spans="1:20" ht="43.2" hidden="1"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E2495/D2495</f>
        <v>1.2869999999999999</v>
      </c>
      <c r="P2495" s="8">
        <f>E2495/L2495</f>
        <v>99.382239382239376</v>
      </c>
      <c r="Q2495" t="s">
        <v>8325</v>
      </c>
      <c r="R2495" t="s">
        <v>8329</v>
      </c>
      <c r="S2495" s="12">
        <f>((((I2495/60)/60)/24)+DATE(1970,1,1))</f>
        <v>41393.168287037035</v>
      </c>
      <c r="T2495" s="12">
        <f>((((J2495/60)/60)/24)+DATE(1970,1,1))</f>
        <v>41348.168287037035</v>
      </c>
    </row>
    <row r="2496" spans="1:20" ht="43.2" hidden="1"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E2496/D2496</f>
        <v>1.0100533333333332</v>
      </c>
      <c r="P2496" s="8">
        <f>E2496/L2496</f>
        <v>38.848205128205123</v>
      </c>
      <c r="Q2496" t="s">
        <v>8325</v>
      </c>
      <c r="R2496" t="s">
        <v>8329</v>
      </c>
      <c r="S2496" s="12">
        <f>((((I2496/60)/60)/24)+DATE(1970,1,1))</f>
        <v>41052.645185185182</v>
      </c>
      <c r="T2496" s="12">
        <f>((((J2496/60)/60)/24)+DATE(1970,1,1))</f>
        <v>41022.645185185182</v>
      </c>
    </row>
    <row r="2497" spans="1:20" ht="43.2" hidden="1"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E2497/D2497</f>
        <v>1.2753666666666665</v>
      </c>
      <c r="P2497" s="8">
        <f>E2497/L2497</f>
        <v>45.548809523809524</v>
      </c>
      <c r="Q2497" t="s">
        <v>8325</v>
      </c>
      <c r="R2497" t="s">
        <v>8329</v>
      </c>
      <c r="S2497" s="12">
        <f>((((I2497/60)/60)/24)+DATE(1970,1,1))</f>
        <v>41066.946469907409</v>
      </c>
      <c r="T2497" s="12">
        <f>((((J2497/60)/60)/24)+DATE(1970,1,1))</f>
        <v>41036.946469907409</v>
      </c>
    </row>
    <row r="2498" spans="1:20" ht="28.8" hidden="1"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E2498/D2498</f>
        <v>1</v>
      </c>
      <c r="P2498" s="8">
        <f>E2498/L2498</f>
        <v>600</v>
      </c>
      <c r="Q2498" t="s">
        <v>8325</v>
      </c>
      <c r="R2498" t="s">
        <v>8329</v>
      </c>
      <c r="S2498" s="12">
        <f>((((I2498/60)/60)/24)+DATE(1970,1,1))</f>
        <v>41362.954768518517</v>
      </c>
      <c r="T2498" s="12">
        <f>((((J2498/60)/60)/24)+DATE(1970,1,1))</f>
        <v>41327.996435185189</v>
      </c>
    </row>
    <row r="2499" spans="1:20" ht="43.2" hidden="1"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E2499/D2499</f>
        <v>1.127715</v>
      </c>
      <c r="P2499" s="8">
        <f>E2499/L2499</f>
        <v>80.551071428571419</v>
      </c>
      <c r="Q2499" t="s">
        <v>8325</v>
      </c>
      <c r="R2499" t="s">
        <v>8329</v>
      </c>
      <c r="S2499" s="12">
        <f>((((I2499/60)/60)/24)+DATE(1970,1,1))</f>
        <v>40760.878912037035</v>
      </c>
      <c r="T2499" s="12">
        <f>((((J2499/60)/60)/24)+DATE(1970,1,1))</f>
        <v>40730.878912037035</v>
      </c>
    </row>
    <row r="2500" spans="1:20" ht="43.2" hidden="1"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E2500/D2500</f>
        <v>1.056</v>
      </c>
      <c r="P2500" s="8">
        <f>E2500/L2500</f>
        <v>52.8</v>
      </c>
      <c r="Q2500" t="s">
        <v>8325</v>
      </c>
      <c r="R2500" t="s">
        <v>8329</v>
      </c>
      <c r="S2500" s="12">
        <f>((((I2500/60)/60)/24)+DATE(1970,1,1))</f>
        <v>42031.967442129629</v>
      </c>
      <c r="T2500" s="12">
        <f>((((J2500/60)/60)/24)+DATE(1970,1,1))</f>
        <v>42017.967442129629</v>
      </c>
    </row>
    <row r="2501" spans="1:20" ht="43.2" hidden="1"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E2501/D2501</f>
        <v>2.0262500000000001</v>
      </c>
      <c r="P2501" s="8">
        <f>E2501/L2501</f>
        <v>47.676470588235297</v>
      </c>
      <c r="Q2501" t="s">
        <v>8325</v>
      </c>
      <c r="R2501" t="s">
        <v>8329</v>
      </c>
      <c r="S2501" s="12">
        <f>((((I2501/60)/60)/24)+DATE(1970,1,1))</f>
        <v>41274.75</v>
      </c>
      <c r="T2501" s="12">
        <f>((((J2501/60)/60)/24)+DATE(1970,1,1))</f>
        <v>41226.648576388885</v>
      </c>
    </row>
    <row r="2502" spans="1:20" ht="43.2" hidden="1"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E2502/D2502</f>
        <v>1.1333333333333333</v>
      </c>
      <c r="P2502" s="8">
        <f>E2502/L2502</f>
        <v>23.448275862068964</v>
      </c>
      <c r="Q2502" t="s">
        <v>8325</v>
      </c>
      <c r="R2502" t="s">
        <v>8329</v>
      </c>
      <c r="S2502" s="12">
        <f>((((I2502/60)/60)/24)+DATE(1970,1,1))</f>
        <v>41083.772858796299</v>
      </c>
      <c r="T2502" s="12">
        <f>((((J2502/60)/60)/24)+DATE(1970,1,1))</f>
        <v>41053.772858796299</v>
      </c>
    </row>
    <row r="2503" spans="1:20" ht="43.2" hidden="1"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E2503/D2503</f>
        <v>2.5545454545454545E-2</v>
      </c>
      <c r="P2503" s="8">
        <f>E2503/L2503</f>
        <v>40.142857142857146</v>
      </c>
      <c r="Q2503" t="s">
        <v>8336</v>
      </c>
      <c r="R2503" t="s">
        <v>8353</v>
      </c>
      <c r="S2503" s="12">
        <f>((((I2503/60)/60)/24)+DATE(1970,1,1))</f>
        <v>42274.776666666665</v>
      </c>
      <c r="T2503" s="12">
        <f>((((J2503/60)/60)/24)+DATE(1970,1,1))</f>
        <v>42244.776666666665</v>
      </c>
    </row>
    <row r="2504" spans="1:20" ht="57.6" hidden="1"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E2504/D2504</f>
        <v>7.8181818181818181E-4</v>
      </c>
      <c r="P2504" s="8">
        <f>E2504/L2504</f>
        <v>17.2</v>
      </c>
      <c r="Q2504" t="s">
        <v>8336</v>
      </c>
      <c r="R2504" t="s">
        <v>8353</v>
      </c>
      <c r="S2504" s="12">
        <f>((((I2504/60)/60)/24)+DATE(1970,1,1))</f>
        <v>41903.825439814813</v>
      </c>
      <c r="T2504" s="12">
        <f>((((J2504/60)/60)/24)+DATE(1970,1,1))</f>
        <v>41858.825439814813</v>
      </c>
    </row>
    <row r="2505" spans="1:20" ht="43.2" hidden="1"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E2505/D2505</f>
        <v>0</v>
      </c>
      <c r="P2505" s="8" t="e">
        <f>E2505/L2505</f>
        <v>#DIV/0!</v>
      </c>
      <c r="Q2505" t="s">
        <v>8336</v>
      </c>
      <c r="R2505" t="s">
        <v>8353</v>
      </c>
      <c r="S2505" s="12">
        <f>((((I2505/60)/60)/24)+DATE(1970,1,1))</f>
        <v>42528.879166666666</v>
      </c>
      <c r="T2505" s="12">
        <f>((((J2505/60)/60)/24)+DATE(1970,1,1))</f>
        <v>42498.899398148147</v>
      </c>
    </row>
    <row r="2506" spans="1:20" ht="28.8" hidden="1"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E2506/D2506</f>
        <v>0</v>
      </c>
      <c r="P2506" s="8" t="e">
        <f>E2506/L2506</f>
        <v>#DIV/0!</v>
      </c>
      <c r="Q2506" t="s">
        <v>8336</v>
      </c>
      <c r="R2506" t="s">
        <v>8353</v>
      </c>
      <c r="S2506" s="12">
        <f>((((I2506/60)/60)/24)+DATE(1970,1,1))</f>
        <v>41958.057106481487</v>
      </c>
      <c r="T2506" s="12">
        <f>((((J2506/60)/60)/24)+DATE(1970,1,1))</f>
        <v>41928.015439814815</v>
      </c>
    </row>
    <row r="2507" spans="1:20" ht="57.6" hidden="1"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E2507/D2507</f>
        <v>0</v>
      </c>
      <c r="P2507" s="8" t="e">
        <f>E2507/L2507</f>
        <v>#DIV/0!</v>
      </c>
      <c r="Q2507" t="s">
        <v>8336</v>
      </c>
      <c r="R2507" t="s">
        <v>8353</v>
      </c>
      <c r="S2507" s="12">
        <f>((((I2507/60)/60)/24)+DATE(1970,1,1))</f>
        <v>42077.014074074075</v>
      </c>
      <c r="T2507" s="12">
        <f>((((J2507/60)/60)/24)+DATE(1970,1,1))</f>
        <v>42047.05574074074</v>
      </c>
    </row>
    <row r="2508" spans="1:20" ht="43.2"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E2508/D2508</f>
        <v>6.0000000000000001E-3</v>
      </c>
      <c r="P2508" s="8">
        <f>E2508/L2508</f>
        <v>15</v>
      </c>
      <c r="Q2508" t="s">
        <v>8336</v>
      </c>
      <c r="R2508" t="s">
        <v>8353</v>
      </c>
      <c r="S2508" s="12">
        <f>((((I2508/60)/60)/24)+DATE(1970,1,1))</f>
        <v>42280.875</v>
      </c>
      <c r="T2508" s="12">
        <f>((((J2508/60)/60)/24)+DATE(1970,1,1))</f>
        <v>42258.297094907408</v>
      </c>
    </row>
    <row r="2509" spans="1:20" hidden="1"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E2509/D2509</f>
        <v>0</v>
      </c>
      <c r="P2509" s="8" t="e">
        <f>E2509/L2509</f>
        <v>#DIV/0!</v>
      </c>
      <c r="Q2509" t="s">
        <v>8336</v>
      </c>
      <c r="R2509" t="s">
        <v>8353</v>
      </c>
      <c r="S2509" s="12">
        <f>((((I2509/60)/60)/24)+DATE(1970,1,1))</f>
        <v>42135.072962962964</v>
      </c>
      <c r="T2509" s="12">
        <f>((((J2509/60)/60)/24)+DATE(1970,1,1))</f>
        <v>42105.072962962964</v>
      </c>
    </row>
    <row r="2510" spans="1:20" ht="43.2" hidden="1"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E2510/D2510</f>
        <v>0</v>
      </c>
      <c r="P2510" s="8" t="e">
        <f>E2510/L2510</f>
        <v>#DIV/0!</v>
      </c>
      <c r="Q2510" t="s">
        <v>8336</v>
      </c>
      <c r="R2510" t="s">
        <v>8353</v>
      </c>
      <c r="S2510" s="12">
        <f>((((I2510/60)/60)/24)+DATE(1970,1,1))</f>
        <v>41865.951782407406</v>
      </c>
      <c r="T2510" s="12">
        <f>((((J2510/60)/60)/24)+DATE(1970,1,1))</f>
        <v>41835.951782407406</v>
      </c>
    </row>
    <row r="2511" spans="1:20" ht="43.2"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E2511/D2511</f>
        <v>1.0526315789473684E-2</v>
      </c>
      <c r="P2511" s="8">
        <f>E2511/L2511</f>
        <v>35.714285714285715</v>
      </c>
      <c r="Q2511" t="s">
        <v>8336</v>
      </c>
      <c r="R2511" t="s">
        <v>8353</v>
      </c>
      <c r="S2511" s="12">
        <f>((((I2511/60)/60)/24)+DATE(1970,1,1))</f>
        <v>42114.767928240741</v>
      </c>
      <c r="T2511" s="12">
        <f>((((J2511/60)/60)/24)+DATE(1970,1,1))</f>
        <v>42058.809594907405</v>
      </c>
    </row>
    <row r="2512" spans="1:20" ht="43.2" hidden="1"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E2512/D2512</f>
        <v>1.5E-3</v>
      </c>
      <c r="P2512" s="8">
        <f>E2512/L2512</f>
        <v>37.5</v>
      </c>
      <c r="Q2512" t="s">
        <v>8336</v>
      </c>
      <c r="R2512" t="s">
        <v>8353</v>
      </c>
      <c r="S2512" s="12">
        <f>((((I2512/60)/60)/24)+DATE(1970,1,1))</f>
        <v>42138.997361111105</v>
      </c>
      <c r="T2512" s="12">
        <f>((((J2512/60)/60)/24)+DATE(1970,1,1))</f>
        <v>42078.997361111105</v>
      </c>
    </row>
    <row r="2513" spans="1:20" ht="43.2"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E2513/D2513</f>
        <v>0</v>
      </c>
      <c r="P2513" s="8" t="e">
        <f>E2513/L2513</f>
        <v>#DIV/0!</v>
      </c>
      <c r="Q2513" t="s">
        <v>8336</v>
      </c>
      <c r="R2513" t="s">
        <v>8353</v>
      </c>
      <c r="S2513" s="12">
        <f>((((I2513/60)/60)/24)+DATE(1970,1,1))</f>
        <v>42401.446909722217</v>
      </c>
      <c r="T2513" s="12">
        <f>((((J2513/60)/60)/24)+DATE(1970,1,1))</f>
        <v>42371.446909722217</v>
      </c>
    </row>
    <row r="2514" spans="1:20" ht="43.2" hidden="1"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E2514/D2514</f>
        <v>0</v>
      </c>
      <c r="P2514" s="8" t="e">
        <f>E2514/L2514</f>
        <v>#DIV/0!</v>
      </c>
      <c r="Q2514" t="s">
        <v>8336</v>
      </c>
      <c r="R2514" t="s">
        <v>8353</v>
      </c>
      <c r="S2514" s="12">
        <f>((((I2514/60)/60)/24)+DATE(1970,1,1))</f>
        <v>41986.876863425925</v>
      </c>
      <c r="T2514" s="12">
        <f>((((J2514/60)/60)/24)+DATE(1970,1,1))</f>
        <v>41971.876863425925</v>
      </c>
    </row>
    <row r="2515" spans="1:20" ht="57.6" hidden="1"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E2515/D2515</f>
        <v>0</v>
      </c>
      <c r="P2515" s="8" t="e">
        <f>E2515/L2515</f>
        <v>#DIV/0!</v>
      </c>
      <c r="Q2515" t="s">
        <v>8336</v>
      </c>
      <c r="R2515" t="s">
        <v>8353</v>
      </c>
      <c r="S2515" s="12">
        <f>((((I2515/60)/60)/24)+DATE(1970,1,1))</f>
        <v>42792.00681712963</v>
      </c>
      <c r="T2515" s="12">
        <f>((((J2515/60)/60)/24)+DATE(1970,1,1))</f>
        <v>42732.00681712963</v>
      </c>
    </row>
    <row r="2516" spans="1:20" ht="43.2" hidden="1"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E2516/D2516</f>
        <v>1.7500000000000002E-2</v>
      </c>
      <c r="P2516" s="8">
        <f>E2516/L2516</f>
        <v>52.5</v>
      </c>
      <c r="Q2516" t="s">
        <v>8336</v>
      </c>
      <c r="R2516" t="s">
        <v>8353</v>
      </c>
      <c r="S2516" s="12">
        <f>((((I2516/60)/60)/24)+DATE(1970,1,1))</f>
        <v>41871.389780092592</v>
      </c>
      <c r="T2516" s="12">
        <f>((((J2516/60)/60)/24)+DATE(1970,1,1))</f>
        <v>41854.389780092592</v>
      </c>
    </row>
    <row r="2517" spans="1:20" ht="43.2" hidden="1"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E2517/D2517</f>
        <v>0.186</v>
      </c>
      <c r="P2517" s="8">
        <f>E2517/L2517</f>
        <v>77.5</v>
      </c>
      <c r="Q2517" t="s">
        <v>8336</v>
      </c>
      <c r="R2517" t="s">
        <v>8353</v>
      </c>
      <c r="S2517" s="12">
        <f>((((I2517/60)/60)/24)+DATE(1970,1,1))</f>
        <v>42057.839733796296</v>
      </c>
      <c r="T2517" s="12">
        <f>((((J2517/60)/60)/24)+DATE(1970,1,1))</f>
        <v>42027.839733796296</v>
      </c>
    </row>
    <row r="2518" spans="1:20" ht="43.2" hidden="1"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E2518/D2518</f>
        <v>0</v>
      </c>
      <c r="P2518" s="8" t="e">
        <f>E2518/L2518</f>
        <v>#DIV/0!</v>
      </c>
      <c r="Q2518" t="s">
        <v>8336</v>
      </c>
      <c r="R2518" t="s">
        <v>8353</v>
      </c>
      <c r="S2518" s="12">
        <f>((((I2518/60)/60)/24)+DATE(1970,1,1))</f>
        <v>41972.6950462963</v>
      </c>
      <c r="T2518" s="12">
        <f>((((J2518/60)/60)/24)+DATE(1970,1,1))</f>
        <v>41942.653379629628</v>
      </c>
    </row>
    <row r="2519" spans="1:20" ht="43.2" hidden="1"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E2519/D2519</f>
        <v>9.8166666666666666E-2</v>
      </c>
      <c r="P2519" s="8">
        <f>E2519/L2519</f>
        <v>53.545454545454547</v>
      </c>
      <c r="Q2519" t="s">
        <v>8336</v>
      </c>
      <c r="R2519" t="s">
        <v>8353</v>
      </c>
      <c r="S2519" s="12">
        <f>((((I2519/60)/60)/24)+DATE(1970,1,1))</f>
        <v>42082.760763888888</v>
      </c>
      <c r="T2519" s="12">
        <f>((((J2519/60)/60)/24)+DATE(1970,1,1))</f>
        <v>42052.802430555559</v>
      </c>
    </row>
    <row r="2520" spans="1:20" ht="43.2" hidden="1"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E2520/D2520</f>
        <v>0</v>
      </c>
      <c r="P2520" s="8" t="e">
        <f>E2520/L2520</f>
        <v>#DIV/0!</v>
      </c>
      <c r="Q2520" t="s">
        <v>8336</v>
      </c>
      <c r="R2520" t="s">
        <v>8353</v>
      </c>
      <c r="S2520" s="12">
        <f>((((I2520/60)/60)/24)+DATE(1970,1,1))</f>
        <v>41956.722546296296</v>
      </c>
      <c r="T2520" s="12">
        <f>((((J2520/60)/60)/24)+DATE(1970,1,1))</f>
        <v>41926.680879629632</v>
      </c>
    </row>
    <row r="2521" spans="1:20" ht="28.8" hidden="1"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E2521/D2521</f>
        <v>4.3333333333333331E-4</v>
      </c>
      <c r="P2521" s="8">
        <f>E2521/L2521</f>
        <v>16.25</v>
      </c>
      <c r="Q2521" t="s">
        <v>8336</v>
      </c>
      <c r="R2521" t="s">
        <v>8353</v>
      </c>
      <c r="S2521" s="12">
        <f>((((I2521/60)/60)/24)+DATE(1970,1,1))</f>
        <v>41839.155138888891</v>
      </c>
      <c r="T2521" s="12">
        <f>((((J2521/60)/60)/24)+DATE(1970,1,1))</f>
        <v>41809.155138888891</v>
      </c>
    </row>
    <row r="2522" spans="1:20" ht="43.2" hidden="1"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E2522/D2522</f>
        <v>0</v>
      </c>
      <c r="P2522" s="8" t="e">
        <f>E2522/L2522</f>
        <v>#DIV/0!</v>
      </c>
      <c r="Q2522" t="s">
        <v>8336</v>
      </c>
      <c r="R2522" t="s">
        <v>8353</v>
      </c>
      <c r="S2522" s="12">
        <f>((((I2522/60)/60)/24)+DATE(1970,1,1))</f>
        <v>42658.806249999994</v>
      </c>
      <c r="T2522" s="12">
        <f>((((J2522/60)/60)/24)+DATE(1970,1,1))</f>
        <v>42612.600520833337</v>
      </c>
    </row>
    <row r="2523" spans="1:20" ht="57.6" hidden="1"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E2523/D2523</f>
        <v>1.0948792000000001</v>
      </c>
      <c r="P2523" s="8">
        <f>E2523/L2523</f>
        <v>103.68174242424243</v>
      </c>
      <c r="Q2523" t="s">
        <v>8325</v>
      </c>
      <c r="R2523" t="s">
        <v>8354</v>
      </c>
      <c r="S2523" s="12">
        <f>((((I2523/60)/60)/24)+DATE(1970,1,1))</f>
        <v>42290.967835648145</v>
      </c>
      <c r="T2523" s="12">
        <f>((((J2523/60)/60)/24)+DATE(1970,1,1))</f>
        <v>42269.967835648145</v>
      </c>
    </row>
    <row r="2524" spans="1:20" ht="43.2" hidden="1"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E2524/D2524</f>
        <v>1</v>
      </c>
      <c r="P2524" s="8">
        <f>E2524/L2524</f>
        <v>185.18518518518519</v>
      </c>
      <c r="Q2524" t="s">
        <v>8325</v>
      </c>
      <c r="R2524" t="s">
        <v>8354</v>
      </c>
      <c r="S2524" s="12">
        <f>((((I2524/60)/60)/24)+DATE(1970,1,1))</f>
        <v>42482.619444444441</v>
      </c>
      <c r="T2524" s="12">
        <f>((((J2524/60)/60)/24)+DATE(1970,1,1))</f>
        <v>42460.573611111111</v>
      </c>
    </row>
    <row r="2525" spans="1:20" ht="43.2" hidden="1"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E2525/D2525</f>
        <v>1.5644444444444445</v>
      </c>
      <c r="P2525" s="8">
        <f>E2525/L2525</f>
        <v>54.153846153846153</v>
      </c>
      <c r="Q2525" t="s">
        <v>8325</v>
      </c>
      <c r="R2525" t="s">
        <v>8354</v>
      </c>
      <c r="S2525" s="12">
        <f>((((I2525/60)/60)/24)+DATE(1970,1,1))</f>
        <v>41961.017268518524</v>
      </c>
      <c r="T2525" s="12">
        <f>((((J2525/60)/60)/24)+DATE(1970,1,1))</f>
        <v>41930.975601851853</v>
      </c>
    </row>
    <row r="2526" spans="1:20" ht="28.8" hidden="1"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E2526/D2526</f>
        <v>1.016</v>
      </c>
      <c r="P2526" s="8">
        <f>E2526/L2526</f>
        <v>177.2093023255814</v>
      </c>
      <c r="Q2526" t="s">
        <v>8325</v>
      </c>
      <c r="R2526" t="s">
        <v>8354</v>
      </c>
      <c r="S2526" s="12">
        <f>((((I2526/60)/60)/24)+DATE(1970,1,1))</f>
        <v>41994.1875</v>
      </c>
      <c r="T2526" s="12">
        <f>((((J2526/60)/60)/24)+DATE(1970,1,1))</f>
        <v>41961.807372685187</v>
      </c>
    </row>
    <row r="2527" spans="1:20" ht="43.2" hidden="1"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E2527/D2527</f>
        <v>1.00325</v>
      </c>
      <c r="P2527" s="8">
        <f>E2527/L2527</f>
        <v>100.325</v>
      </c>
      <c r="Q2527" t="s">
        <v>8325</v>
      </c>
      <c r="R2527" t="s">
        <v>8354</v>
      </c>
      <c r="S2527" s="12">
        <f>((((I2527/60)/60)/24)+DATE(1970,1,1))</f>
        <v>41088.844571759262</v>
      </c>
      <c r="T2527" s="12">
        <f>((((J2527/60)/60)/24)+DATE(1970,1,1))</f>
        <v>41058.844571759262</v>
      </c>
    </row>
    <row r="2528" spans="1:20" ht="43.2" hidden="1"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E2528/D2528</f>
        <v>1.1294999999999999</v>
      </c>
      <c r="P2528" s="8">
        <f>E2528/L2528</f>
        <v>136.90909090909091</v>
      </c>
      <c r="Q2528" t="s">
        <v>8325</v>
      </c>
      <c r="R2528" t="s">
        <v>8354</v>
      </c>
      <c r="S2528" s="12">
        <f>((((I2528/60)/60)/24)+DATE(1970,1,1))</f>
        <v>41981.207638888889</v>
      </c>
      <c r="T2528" s="12">
        <f>((((J2528/60)/60)/24)+DATE(1970,1,1))</f>
        <v>41953.091134259259</v>
      </c>
    </row>
    <row r="2529" spans="1:20" ht="43.2" hidden="1"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E2529/D2529</f>
        <v>1.02125</v>
      </c>
      <c r="P2529" s="8">
        <f>E2529/L2529</f>
        <v>57.535211267605632</v>
      </c>
      <c r="Q2529" t="s">
        <v>8325</v>
      </c>
      <c r="R2529" t="s">
        <v>8354</v>
      </c>
      <c r="S2529" s="12">
        <f>((((I2529/60)/60)/24)+DATE(1970,1,1))</f>
        <v>41565.165972222225</v>
      </c>
      <c r="T2529" s="12">
        <f>((((J2529/60)/60)/24)+DATE(1970,1,1))</f>
        <v>41546.75105324074</v>
      </c>
    </row>
    <row r="2530" spans="1:20" ht="43.2"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E2530/D2530</f>
        <v>1.0724974999999999</v>
      </c>
      <c r="P2530" s="8">
        <f>E2530/L2530</f>
        <v>52.962839506172834</v>
      </c>
      <c r="Q2530" t="s">
        <v>8325</v>
      </c>
      <c r="R2530" t="s">
        <v>8354</v>
      </c>
      <c r="S2530" s="12">
        <f>((((I2530/60)/60)/24)+DATE(1970,1,1))</f>
        <v>42236.458333333328</v>
      </c>
      <c r="T2530" s="12">
        <f>((((J2530/60)/60)/24)+DATE(1970,1,1))</f>
        <v>42217.834525462968</v>
      </c>
    </row>
    <row r="2531" spans="1:20" ht="28.8" hidden="1"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E2531/D2531</f>
        <v>1.0428333333333333</v>
      </c>
      <c r="P2531" s="8">
        <f>E2531/L2531</f>
        <v>82.328947368421055</v>
      </c>
      <c r="Q2531" t="s">
        <v>8325</v>
      </c>
      <c r="R2531" t="s">
        <v>8354</v>
      </c>
      <c r="S2531" s="12">
        <f>((((I2531/60)/60)/24)+DATE(1970,1,1))</f>
        <v>40993.0390625</v>
      </c>
      <c r="T2531" s="12">
        <f>((((J2531/60)/60)/24)+DATE(1970,1,1))</f>
        <v>40948.080729166664</v>
      </c>
    </row>
    <row r="2532" spans="1:20" ht="43.2" hidden="1"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E2532/D2532</f>
        <v>1</v>
      </c>
      <c r="P2532" s="8">
        <f>E2532/L2532</f>
        <v>135.41666666666666</v>
      </c>
      <c r="Q2532" t="s">
        <v>8325</v>
      </c>
      <c r="R2532" t="s">
        <v>8354</v>
      </c>
      <c r="S2532" s="12">
        <f>((((I2532/60)/60)/24)+DATE(1970,1,1))</f>
        <v>42114.201388888891</v>
      </c>
      <c r="T2532" s="12">
        <f>((((J2532/60)/60)/24)+DATE(1970,1,1))</f>
        <v>42081.864641203705</v>
      </c>
    </row>
    <row r="2533" spans="1:20" ht="57.6" hidden="1"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E2533/D2533</f>
        <v>1.004</v>
      </c>
      <c r="P2533" s="8">
        <f>E2533/L2533</f>
        <v>74.06557377049181</v>
      </c>
      <c r="Q2533" t="s">
        <v>8325</v>
      </c>
      <c r="R2533" t="s">
        <v>8354</v>
      </c>
      <c r="S2533" s="12">
        <f>((((I2533/60)/60)/24)+DATE(1970,1,1))</f>
        <v>42231.165972222225</v>
      </c>
      <c r="T2533" s="12">
        <f>((((J2533/60)/60)/24)+DATE(1970,1,1))</f>
        <v>42208.680023148147</v>
      </c>
    </row>
    <row r="2534" spans="1:20" ht="43.2" hidden="1"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E2534/D2534</f>
        <v>1.26125</v>
      </c>
      <c r="P2534" s="8">
        <f>E2534/L2534</f>
        <v>84.083333333333329</v>
      </c>
      <c r="Q2534" t="s">
        <v>8325</v>
      </c>
      <c r="R2534" t="s">
        <v>8354</v>
      </c>
      <c r="S2534" s="12">
        <f>((((I2534/60)/60)/24)+DATE(1970,1,1))</f>
        <v>41137.849143518521</v>
      </c>
      <c r="T2534" s="12">
        <f>((((J2534/60)/60)/24)+DATE(1970,1,1))</f>
        <v>41107.849143518521</v>
      </c>
    </row>
    <row r="2535" spans="1:20" ht="43.2" hidden="1"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E2535/D2535</f>
        <v>1.1066666666666667</v>
      </c>
      <c r="P2535" s="8">
        <f>E2535/L2535</f>
        <v>61.029411764705884</v>
      </c>
      <c r="Q2535" t="s">
        <v>8325</v>
      </c>
      <c r="R2535" t="s">
        <v>8354</v>
      </c>
      <c r="S2535" s="12">
        <f>((((I2535/60)/60)/24)+DATE(1970,1,1))</f>
        <v>41334.750787037039</v>
      </c>
      <c r="T2535" s="12">
        <f>((((J2535/60)/60)/24)+DATE(1970,1,1))</f>
        <v>41304.751284722224</v>
      </c>
    </row>
    <row r="2536" spans="1:20" ht="57.6" hidden="1"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E2536/D2536</f>
        <v>1.05</v>
      </c>
      <c r="P2536" s="8">
        <f>E2536/L2536</f>
        <v>150</v>
      </c>
      <c r="Q2536" t="s">
        <v>8325</v>
      </c>
      <c r="R2536" t="s">
        <v>8354</v>
      </c>
      <c r="S2536" s="12">
        <f>((((I2536/60)/60)/24)+DATE(1970,1,1))</f>
        <v>40179.25</v>
      </c>
      <c r="T2536" s="12">
        <f>((((J2536/60)/60)/24)+DATE(1970,1,1))</f>
        <v>40127.700370370374</v>
      </c>
    </row>
    <row r="2537" spans="1:20" hidden="1"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E2537/D2537</f>
        <v>1.03775</v>
      </c>
      <c r="P2537" s="8">
        <f>E2537/L2537</f>
        <v>266.08974358974359</v>
      </c>
      <c r="Q2537" t="s">
        <v>8325</v>
      </c>
      <c r="R2537" t="s">
        <v>8354</v>
      </c>
      <c r="S2537" s="12">
        <f>((((I2537/60)/60)/24)+DATE(1970,1,1))</f>
        <v>41974.832696759258</v>
      </c>
      <c r="T2537" s="12">
        <f>((((J2537/60)/60)/24)+DATE(1970,1,1))</f>
        <v>41943.791030092594</v>
      </c>
    </row>
    <row r="2538" spans="1:20" ht="43.2" hidden="1"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E2538/D2538</f>
        <v>1.1599999999999999</v>
      </c>
      <c r="P2538" s="8">
        <f>E2538/L2538</f>
        <v>7.25</v>
      </c>
      <c r="Q2538" t="s">
        <v>8325</v>
      </c>
      <c r="R2538" t="s">
        <v>8354</v>
      </c>
      <c r="S2538" s="12">
        <f>((((I2538/60)/60)/24)+DATE(1970,1,1))</f>
        <v>41485.106087962966</v>
      </c>
      <c r="T2538" s="12">
        <f>((((J2538/60)/60)/24)+DATE(1970,1,1))</f>
        <v>41464.106087962966</v>
      </c>
    </row>
    <row r="2539" spans="1:20" ht="43.2" hidden="1"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E2539/D2539</f>
        <v>1.1000000000000001</v>
      </c>
      <c r="P2539" s="8">
        <f>E2539/L2539</f>
        <v>100</v>
      </c>
      <c r="Q2539" t="s">
        <v>8325</v>
      </c>
      <c r="R2539" t="s">
        <v>8354</v>
      </c>
      <c r="S2539" s="12">
        <f>((((I2539/60)/60)/24)+DATE(1970,1,1))</f>
        <v>40756.648784722223</v>
      </c>
      <c r="T2539" s="12">
        <f>((((J2539/60)/60)/24)+DATE(1970,1,1))</f>
        <v>40696.648784722223</v>
      </c>
    </row>
    <row r="2540" spans="1:20" ht="28.8" hidden="1"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E2540/D2540</f>
        <v>1.130176111111111</v>
      </c>
      <c r="P2540" s="8">
        <f>E2540/L2540</f>
        <v>109.96308108108107</v>
      </c>
      <c r="Q2540" t="s">
        <v>8325</v>
      </c>
      <c r="R2540" t="s">
        <v>8354</v>
      </c>
      <c r="S2540" s="12">
        <f>((((I2540/60)/60)/24)+DATE(1970,1,1))</f>
        <v>41329.207638888889</v>
      </c>
      <c r="T2540" s="12">
        <f>((((J2540/60)/60)/24)+DATE(1970,1,1))</f>
        <v>41298.509965277779</v>
      </c>
    </row>
    <row r="2541" spans="1:20" ht="43.2" hidden="1"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E2541/D2541</f>
        <v>1.0024999999999999</v>
      </c>
      <c r="P2541" s="8">
        <f>E2541/L2541</f>
        <v>169.91525423728814</v>
      </c>
      <c r="Q2541" t="s">
        <v>8325</v>
      </c>
      <c r="R2541" t="s">
        <v>8354</v>
      </c>
      <c r="S2541" s="12">
        <f>((((I2541/60)/60)/24)+DATE(1970,1,1))</f>
        <v>42037.902222222227</v>
      </c>
      <c r="T2541" s="12">
        <f>((((J2541/60)/60)/24)+DATE(1970,1,1))</f>
        <v>41977.902222222227</v>
      </c>
    </row>
    <row r="2542" spans="1:20" ht="57.6" hidden="1"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E2542/D2542</f>
        <v>1.034</v>
      </c>
      <c r="P2542" s="8">
        <f>E2542/L2542</f>
        <v>95.740740740740748</v>
      </c>
      <c r="Q2542" t="s">
        <v>8325</v>
      </c>
      <c r="R2542" t="s">
        <v>8354</v>
      </c>
      <c r="S2542" s="12">
        <f>((((I2542/60)/60)/24)+DATE(1970,1,1))</f>
        <v>40845.675011574072</v>
      </c>
      <c r="T2542" s="12">
        <f>((((J2542/60)/60)/24)+DATE(1970,1,1))</f>
        <v>40785.675011574072</v>
      </c>
    </row>
    <row r="2543" spans="1:20" ht="57.6"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E2543/D2543</f>
        <v>1.0702857142857143</v>
      </c>
      <c r="P2543" s="8">
        <f>E2543/L2543</f>
        <v>59.460317460317462</v>
      </c>
      <c r="Q2543" t="s">
        <v>8325</v>
      </c>
      <c r="R2543" t="s">
        <v>8354</v>
      </c>
      <c r="S2543" s="12">
        <f>((((I2543/60)/60)/24)+DATE(1970,1,1))</f>
        <v>41543.449282407404</v>
      </c>
      <c r="T2543" s="12">
        <f>((((J2543/60)/60)/24)+DATE(1970,1,1))</f>
        <v>41483.449282407404</v>
      </c>
    </row>
    <row r="2544" spans="1:20" ht="43.2" hidden="1"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E2544/D2544</f>
        <v>1.0357142857142858</v>
      </c>
      <c r="P2544" s="8">
        <f>E2544/L2544</f>
        <v>55.769230769230766</v>
      </c>
      <c r="Q2544" t="s">
        <v>8325</v>
      </c>
      <c r="R2544" t="s">
        <v>8354</v>
      </c>
      <c r="S2544" s="12">
        <f>((((I2544/60)/60)/24)+DATE(1970,1,1))</f>
        <v>41548.165972222225</v>
      </c>
      <c r="T2544" s="12">
        <f>((((J2544/60)/60)/24)+DATE(1970,1,1))</f>
        <v>41509.426585648151</v>
      </c>
    </row>
    <row r="2545" spans="1:20" ht="43.2" hidden="1"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E2545/D2545</f>
        <v>1.5640000000000001</v>
      </c>
      <c r="P2545" s="8">
        <f>E2545/L2545</f>
        <v>30.076923076923077</v>
      </c>
      <c r="Q2545" t="s">
        <v>8325</v>
      </c>
      <c r="R2545" t="s">
        <v>8354</v>
      </c>
      <c r="S2545" s="12">
        <f>((((I2545/60)/60)/24)+DATE(1970,1,1))</f>
        <v>40545.125</v>
      </c>
      <c r="T2545" s="12">
        <f>((((J2545/60)/60)/24)+DATE(1970,1,1))</f>
        <v>40514.107615740737</v>
      </c>
    </row>
    <row r="2546" spans="1:20" ht="43.2" hidden="1"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E2546/D2546</f>
        <v>1.0082</v>
      </c>
      <c r="P2546" s="8">
        <f>E2546/L2546</f>
        <v>88.438596491228068</v>
      </c>
      <c r="Q2546" t="s">
        <v>8325</v>
      </c>
      <c r="R2546" t="s">
        <v>8354</v>
      </c>
      <c r="S2546" s="12">
        <f>((((I2546/60)/60)/24)+DATE(1970,1,1))</f>
        <v>41098.520474537036</v>
      </c>
      <c r="T2546" s="12">
        <f>((((J2546/60)/60)/24)+DATE(1970,1,1))</f>
        <v>41068.520474537036</v>
      </c>
    </row>
    <row r="2547" spans="1:20" ht="43.2" hidden="1"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E2547/D2547</f>
        <v>1.9530000000000001</v>
      </c>
      <c r="P2547" s="8">
        <f>E2547/L2547</f>
        <v>64.032786885245898</v>
      </c>
      <c r="Q2547" t="s">
        <v>8325</v>
      </c>
      <c r="R2547" t="s">
        <v>8354</v>
      </c>
      <c r="S2547" s="12">
        <f>((((I2547/60)/60)/24)+DATE(1970,1,1))</f>
        <v>42062.020833333328</v>
      </c>
      <c r="T2547" s="12">
        <f>((((J2547/60)/60)/24)+DATE(1970,1,1))</f>
        <v>42027.13817129629</v>
      </c>
    </row>
    <row r="2548" spans="1:20" ht="43.2" hidden="1"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E2548/D2548</f>
        <v>1.1171428571428572</v>
      </c>
      <c r="P2548" s="8">
        <f>E2548/L2548</f>
        <v>60.153846153846153</v>
      </c>
      <c r="Q2548" t="s">
        <v>8325</v>
      </c>
      <c r="R2548" t="s">
        <v>8354</v>
      </c>
      <c r="S2548" s="12">
        <f>((((I2548/60)/60)/24)+DATE(1970,1,1))</f>
        <v>41552.208333333336</v>
      </c>
      <c r="T2548" s="12">
        <f>((((J2548/60)/60)/24)+DATE(1970,1,1))</f>
        <v>41524.858553240738</v>
      </c>
    </row>
    <row r="2549" spans="1:20" ht="43.2" hidden="1"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E2549/D2549</f>
        <v>1.1985454545454546</v>
      </c>
      <c r="P2549" s="8">
        <f>E2549/L2549</f>
        <v>49.194029850746269</v>
      </c>
      <c r="Q2549" t="s">
        <v>8325</v>
      </c>
      <c r="R2549" t="s">
        <v>8354</v>
      </c>
      <c r="S2549" s="12">
        <f>((((I2549/60)/60)/24)+DATE(1970,1,1))</f>
        <v>41003.731516203705</v>
      </c>
      <c r="T2549" s="12">
        <f>((((J2549/60)/60)/24)+DATE(1970,1,1))</f>
        <v>40973.773182870369</v>
      </c>
    </row>
    <row r="2550" spans="1:20" ht="43.2" hidden="1"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E2550/D2550</f>
        <v>1.0185</v>
      </c>
      <c r="P2550" s="8">
        <f>E2550/L2550</f>
        <v>165.16216216216216</v>
      </c>
      <c r="Q2550" t="s">
        <v>8325</v>
      </c>
      <c r="R2550" t="s">
        <v>8354</v>
      </c>
      <c r="S2550" s="12">
        <f>((((I2550/60)/60)/24)+DATE(1970,1,1))</f>
        <v>42643.185416666667</v>
      </c>
      <c r="T2550" s="12">
        <f>((((J2550/60)/60)/24)+DATE(1970,1,1))</f>
        <v>42618.625428240746</v>
      </c>
    </row>
    <row r="2551" spans="1:20" ht="43.2"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E2551/D2551</f>
        <v>1.0280254777070064</v>
      </c>
      <c r="P2551" s="8">
        <f>E2551/L2551</f>
        <v>43.621621621621621</v>
      </c>
      <c r="Q2551" t="s">
        <v>8325</v>
      </c>
      <c r="R2551" t="s">
        <v>8354</v>
      </c>
      <c r="S2551" s="12">
        <f>((((I2551/60)/60)/24)+DATE(1970,1,1))</f>
        <v>41425.708333333336</v>
      </c>
      <c r="T2551" s="12">
        <f>((((J2551/60)/60)/24)+DATE(1970,1,1))</f>
        <v>41390.757754629631</v>
      </c>
    </row>
    <row r="2552" spans="1:20" ht="57.6" hidden="1"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E2552/D2552</f>
        <v>1.0084615384615385</v>
      </c>
      <c r="P2552" s="8">
        <f>E2552/L2552</f>
        <v>43.7</v>
      </c>
      <c r="Q2552" t="s">
        <v>8325</v>
      </c>
      <c r="R2552" t="s">
        <v>8354</v>
      </c>
      <c r="S2552" s="12">
        <f>((((I2552/60)/60)/24)+DATE(1970,1,1))</f>
        <v>42285.165972222225</v>
      </c>
      <c r="T2552" s="12">
        <f>((((J2552/60)/60)/24)+DATE(1970,1,1))</f>
        <v>42228.634328703702</v>
      </c>
    </row>
    <row r="2553" spans="1:20" ht="43.2" hidden="1"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E2553/D2553</f>
        <v>1.0273469387755103</v>
      </c>
      <c r="P2553" s="8">
        <f>E2553/L2553</f>
        <v>67.419642857142861</v>
      </c>
      <c r="Q2553" t="s">
        <v>8325</v>
      </c>
      <c r="R2553" t="s">
        <v>8354</v>
      </c>
      <c r="S2553" s="12">
        <f>((((I2553/60)/60)/24)+DATE(1970,1,1))</f>
        <v>40989.866666666669</v>
      </c>
      <c r="T2553" s="12">
        <f>((((J2553/60)/60)/24)+DATE(1970,1,1))</f>
        <v>40961.252141203702</v>
      </c>
    </row>
    <row r="2554" spans="1:20" ht="43.2" hidden="1"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E2554/D2554</f>
        <v>1.0649999999999999</v>
      </c>
      <c r="P2554" s="8">
        <f>E2554/L2554</f>
        <v>177.5</v>
      </c>
      <c r="Q2554" t="s">
        <v>8325</v>
      </c>
      <c r="R2554" t="s">
        <v>8354</v>
      </c>
      <c r="S2554" s="12">
        <f>((((I2554/60)/60)/24)+DATE(1970,1,1))</f>
        <v>42799.809965277775</v>
      </c>
      <c r="T2554" s="12">
        <f>((((J2554/60)/60)/24)+DATE(1970,1,1))</f>
        <v>42769.809965277775</v>
      </c>
    </row>
    <row r="2555" spans="1:20" ht="43.2" hidden="1"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E2555/D2555</f>
        <v>1.5553333333333332</v>
      </c>
      <c r="P2555" s="8">
        <f>E2555/L2555</f>
        <v>38.883333333333333</v>
      </c>
      <c r="Q2555" t="s">
        <v>8325</v>
      </c>
      <c r="R2555" t="s">
        <v>8354</v>
      </c>
      <c r="S2555" s="12">
        <f>((((I2555/60)/60)/24)+DATE(1970,1,1))</f>
        <v>41173.199155092596</v>
      </c>
      <c r="T2555" s="12">
        <f>((((J2555/60)/60)/24)+DATE(1970,1,1))</f>
        <v>41113.199155092596</v>
      </c>
    </row>
    <row r="2556" spans="1:20" ht="57.6" hidden="1"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E2556/D2556</f>
        <v>1.228</v>
      </c>
      <c r="P2556" s="8">
        <f>E2556/L2556</f>
        <v>54.985074626865675</v>
      </c>
      <c r="Q2556" t="s">
        <v>8325</v>
      </c>
      <c r="R2556" t="s">
        <v>8354</v>
      </c>
      <c r="S2556" s="12">
        <f>((((I2556/60)/60)/24)+DATE(1970,1,1))</f>
        <v>42156.165972222225</v>
      </c>
      <c r="T2556" s="12">
        <f>((((J2556/60)/60)/24)+DATE(1970,1,1))</f>
        <v>42125.078275462962</v>
      </c>
    </row>
    <row r="2557" spans="1:20" ht="57.6" hidden="1"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E2557/D2557</f>
        <v>1.0734999999999999</v>
      </c>
      <c r="P2557" s="8">
        <f>E2557/L2557</f>
        <v>61.342857142857142</v>
      </c>
      <c r="Q2557" t="s">
        <v>8325</v>
      </c>
      <c r="R2557" t="s">
        <v>8354</v>
      </c>
      <c r="S2557" s="12">
        <f>((((I2557/60)/60)/24)+DATE(1970,1,1))</f>
        <v>41057.655011574076</v>
      </c>
      <c r="T2557" s="12">
        <f>((((J2557/60)/60)/24)+DATE(1970,1,1))</f>
        <v>41026.655011574076</v>
      </c>
    </row>
    <row r="2558" spans="1:20" ht="43.2" hidden="1"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E2558/D2558</f>
        <v>1.0550335570469798</v>
      </c>
      <c r="P2558" s="8">
        <f>E2558/L2558</f>
        <v>23.117647058823529</v>
      </c>
      <c r="Q2558" t="s">
        <v>8325</v>
      </c>
      <c r="R2558" t="s">
        <v>8354</v>
      </c>
      <c r="S2558" s="12">
        <f>((((I2558/60)/60)/24)+DATE(1970,1,1))</f>
        <v>41267.991400462961</v>
      </c>
      <c r="T2558" s="12">
        <f>((((J2558/60)/60)/24)+DATE(1970,1,1))</f>
        <v>41222.991400462961</v>
      </c>
    </row>
    <row r="2559" spans="1:20" ht="28.8"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E2559/D2559</f>
        <v>1.1844444444444444</v>
      </c>
      <c r="P2559" s="8">
        <f>E2559/L2559</f>
        <v>29.611111111111111</v>
      </c>
      <c r="Q2559" t="s">
        <v>8325</v>
      </c>
      <c r="R2559" t="s">
        <v>8354</v>
      </c>
      <c r="S2559" s="12">
        <f>((((I2559/60)/60)/24)+DATE(1970,1,1))</f>
        <v>41774.745208333334</v>
      </c>
      <c r="T2559" s="12">
        <f>((((J2559/60)/60)/24)+DATE(1970,1,1))</f>
        <v>41744.745208333334</v>
      </c>
    </row>
    <row r="2560" spans="1:20" ht="43.2" hidden="1"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E2560/D2560</f>
        <v>1.0888</v>
      </c>
      <c r="P2560" s="8">
        <f>E2560/L2560</f>
        <v>75.611111111111114</v>
      </c>
      <c r="Q2560" t="s">
        <v>8325</v>
      </c>
      <c r="R2560" t="s">
        <v>8354</v>
      </c>
      <c r="S2560" s="12">
        <f>((((I2560/60)/60)/24)+DATE(1970,1,1))</f>
        <v>42125.582638888889</v>
      </c>
      <c r="T2560" s="12">
        <f>((((J2560/60)/60)/24)+DATE(1970,1,1))</f>
        <v>42093.860023148154</v>
      </c>
    </row>
    <row r="2561" spans="1:20" ht="43.2" hidden="1"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E2561/D2561</f>
        <v>1.1125</v>
      </c>
      <c r="P2561" s="8">
        <f>E2561/L2561</f>
        <v>35.6</v>
      </c>
      <c r="Q2561" t="s">
        <v>8325</v>
      </c>
      <c r="R2561" t="s">
        <v>8354</v>
      </c>
      <c r="S2561" s="12">
        <f>((((I2561/60)/60)/24)+DATE(1970,1,1))</f>
        <v>40862.817361111112</v>
      </c>
      <c r="T2561" s="12">
        <f>((((J2561/60)/60)/24)+DATE(1970,1,1))</f>
        <v>40829.873657407406</v>
      </c>
    </row>
    <row r="2562" spans="1:20" ht="43.2"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E2562/D2562</f>
        <v>1.0009999999999999</v>
      </c>
      <c r="P2562" s="8">
        <f>E2562/L2562</f>
        <v>143</v>
      </c>
      <c r="Q2562" t="s">
        <v>8325</v>
      </c>
      <c r="R2562" t="s">
        <v>8354</v>
      </c>
      <c r="S2562" s="12">
        <f>((((I2562/60)/60)/24)+DATE(1970,1,1))</f>
        <v>42069.951087962967</v>
      </c>
      <c r="T2562" s="12">
        <f>((((J2562/60)/60)/24)+DATE(1970,1,1))</f>
        <v>42039.951087962967</v>
      </c>
    </row>
    <row r="2563" spans="1:20" ht="43.2" hidden="1"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E2563/D2563</f>
        <v>0</v>
      </c>
      <c r="P2563" s="8" t="e">
        <f>E2563/L2563</f>
        <v>#DIV/0!</v>
      </c>
      <c r="Q2563" t="s">
        <v>8336</v>
      </c>
      <c r="R2563" t="s">
        <v>8337</v>
      </c>
      <c r="S2563" s="12">
        <f>((((I2563/60)/60)/24)+DATE(1970,1,1))</f>
        <v>42290.528807870374</v>
      </c>
      <c r="T2563" s="12">
        <f>((((J2563/60)/60)/24)+DATE(1970,1,1))</f>
        <v>42260.528807870374</v>
      </c>
    </row>
    <row r="2564" spans="1:20" ht="57.6" hidden="1"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E2564/D2564</f>
        <v>7.4999999999999997E-3</v>
      </c>
      <c r="P2564" s="8">
        <f>E2564/L2564</f>
        <v>25</v>
      </c>
      <c r="Q2564" t="s">
        <v>8336</v>
      </c>
      <c r="R2564" t="s">
        <v>8337</v>
      </c>
      <c r="S2564" s="12">
        <f>((((I2564/60)/60)/24)+DATE(1970,1,1))</f>
        <v>42654.524756944447</v>
      </c>
      <c r="T2564" s="12">
        <f>((((J2564/60)/60)/24)+DATE(1970,1,1))</f>
        <v>42594.524756944447</v>
      </c>
    </row>
    <row r="2565" spans="1:20" ht="28.8" hidden="1"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E2565/D2565</f>
        <v>0</v>
      </c>
      <c r="P2565" s="8" t="e">
        <f>E2565/L2565</f>
        <v>#DIV/0!</v>
      </c>
      <c r="Q2565" t="s">
        <v>8336</v>
      </c>
      <c r="R2565" t="s">
        <v>8337</v>
      </c>
      <c r="S2565" s="12">
        <f>((((I2565/60)/60)/24)+DATE(1970,1,1))</f>
        <v>42215.139479166668</v>
      </c>
      <c r="T2565" s="12">
        <f>((((J2565/60)/60)/24)+DATE(1970,1,1))</f>
        <v>42155.139479166668</v>
      </c>
    </row>
    <row r="2566" spans="1:20" ht="43.2" hidden="1"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E2566/D2566</f>
        <v>0</v>
      </c>
      <c r="P2566" s="8" t="e">
        <f>E2566/L2566</f>
        <v>#DIV/0!</v>
      </c>
      <c r="Q2566" t="s">
        <v>8336</v>
      </c>
      <c r="R2566" t="s">
        <v>8337</v>
      </c>
      <c r="S2566" s="12">
        <f>((((I2566/60)/60)/24)+DATE(1970,1,1))</f>
        <v>41852.040497685186</v>
      </c>
      <c r="T2566" s="12">
        <f>((((J2566/60)/60)/24)+DATE(1970,1,1))</f>
        <v>41822.040497685186</v>
      </c>
    </row>
    <row r="2567" spans="1:20" ht="43.2" hidden="1"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E2567/D2567</f>
        <v>0.01</v>
      </c>
      <c r="P2567" s="8">
        <f>E2567/L2567</f>
        <v>100</v>
      </c>
      <c r="Q2567" t="s">
        <v>8336</v>
      </c>
      <c r="R2567" t="s">
        <v>8337</v>
      </c>
      <c r="S2567" s="12">
        <f>((((I2567/60)/60)/24)+DATE(1970,1,1))</f>
        <v>42499.868055555555</v>
      </c>
      <c r="T2567" s="12">
        <f>((((J2567/60)/60)/24)+DATE(1970,1,1))</f>
        <v>42440.650335648148</v>
      </c>
    </row>
    <row r="2568" spans="1:20" ht="43.2" hidden="1"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E2568/D2568</f>
        <v>0</v>
      </c>
      <c r="P2568" s="8" t="e">
        <f>E2568/L2568</f>
        <v>#DIV/0!</v>
      </c>
      <c r="Q2568" t="s">
        <v>8336</v>
      </c>
      <c r="R2568" t="s">
        <v>8337</v>
      </c>
      <c r="S2568" s="12">
        <f>((((I2568/60)/60)/24)+DATE(1970,1,1))</f>
        <v>41872.980879629627</v>
      </c>
      <c r="T2568" s="12">
        <f>((((J2568/60)/60)/24)+DATE(1970,1,1))</f>
        <v>41842.980879629627</v>
      </c>
    </row>
    <row r="2569" spans="1:20" ht="43.2" hidden="1"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E2569/D2569</f>
        <v>2.6666666666666666E-3</v>
      </c>
      <c r="P2569" s="8">
        <f>E2569/L2569</f>
        <v>60</v>
      </c>
      <c r="Q2569" t="s">
        <v>8336</v>
      </c>
      <c r="R2569" t="s">
        <v>8337</v>
      </c>
      <c r="S2569" s="12">
        <f>((((I2569/60)/60)/24)+DATE(1970,1,1))</f>
        <v>42117.878912037035</v>
      </c>
      <c r="T2569" s="12">
        <f>((((J2569/60)/60)/24)+DATE(1970,1,1))</f>
        <v>42087.878912037035</v>
      </c>
    </row>
    <row r="2570" spans="1:20" ht="43.2"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E2570/D2570</f>
        <v>5.0000000000000001E-3</v>
      </c>
      <c r="P2570" s="8">
        <f>E2570/L2570</f>
        <v>50</v>
      </c>
      <c r="Q2570" t="s">
        <v>8336</v>
      </c>
      <c r="R2570" t="s">
        <v>8337</v>
      </c>
      <c r="S2570" s="12">
        <f>((((I2570/60)/60)/24)+DATE(1970,1,1))</f>
        <v>42614.666597222225</v>
      </c>
      <c r="T2570" s="12">
        <f>((((J2570/60)/60)/24)+DATE(1970,1,1))</f>
        <v>42584.666597222225</v>
      </c>
    </row>
    <row r="2571" spans="1:20" ht="43.2" hidden="1"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E2571/D2571</f>
        <v>2.2307692307692306E-2</v>
      </c>
      <c r="P2571" s="8">
        <f>E2571/L2571</f>
        <v>72.5</v>
      </c>
      <c r="Q2571" t="s">
        <v>8336</v>
      </c>
      <c r="R2571" t="s">
        <v>8337</v>
      </c>
      <c r="S2571" s="12">
        <f>((((I2571/60)/60)/24)+DATE(1970,1,1))</f>
        <v>42264.105462962965</v>
      </c>
      <c r="T2571" s="12">
        <f>((((J2571/60)/60)/24)+DATE(1970,1,1))</f>
        <v>42234.105462962965</v>
      </c>
    </row>
    <row r="2572" spans="1:20" ht="43.2" hidden="1"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E2572/D2572</f>
        <v>8.4285714285714294E-3</v>
      </c>
      <c r="P2572" s="8">
        <f>E2572/L2572</f>
        <v>29.5</v>
      </c>
      <c r="Q2572" t="s">
        <v>8336</v>
      </c>
      <c r="R2572" t="s">
        <v>8337</v>
      </c>
      <c r="S2572" s="12">
        <f>((((I2572/60)/60)/24)+DATE(1970,1,1))</f>
        <v>42774.903182870374</v>
      </c>
      <c r="T2572" s="12">
        <f>((((J2572/60)/60)/24)+DATE(1970,1,1))</f>
        <v>42744.903182870374</v>
      </c>
    </row>
    <row r="2573" spans="1:20" ht="43.2" hidden="1"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E2573/D2573</f>
        <v>2.5000000000000001E-3</v>
      </c>
      <c r="P2573" s="8">
        <f>E2573/L2573</f>
        <v>62.5</v>
      </c>
      <c r="Q2573" t="s">
        <v>8336</v>
      </c>
      <c r="R2573" t="s">
        <v>8337</v>
      </c>
      <c r="S2573" s="12">
        <f>((((I2573/60)/60)/24)+DATE(1970,1,1))</f>
        <v>42509.341678240744</v>
      </c>
      <c r="T2573" s="12">
        <f>((((J2573/60)/60)/24)+DATE(1970,1,1))</f>
        <v>42449.341678240744</v>
      </c>
    </row>
    <row r="2574" spans="1:20" ht="43.2" hidden="1"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E2574/D2574</f>
        <v>0</v>
      </c>
      <c r="P2574" s="8" t="e">
        <f>E2574/L2574</f>
        <v>#DIV/0!</v>
      </c>
      <c r="Q2574" t="s">
        <v>8336</v>
      </c>
      <c r="R2574" t="s">
        <v>8337</v>
      </c>
      <c r="S2574" s="12">
        <f>((((I2574/60)/60)/24)+DATE(1970,1,1))</f>
        <v>42107.119409722218</v>
      </c>
      <c r="T2574" s="12">
        <f>((((J2574/60)/60)/24)+DATE(1970,1,1))</f>
        <v>42077.119409722218</v>
      </c>
    </row>
    <row r="2575" spans="1:20" ht="43.2" hidden="1"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E2575/D2575</f>
        <v>0</v>
      </c>
      <c r="P2575" s="8" t="e">
        <f>E2575/L2575</f>
        <v>#DIV/0!</v>
      </c>
      <c r="Q2575" t="s">
        <v>8336</v>
      </c>
      <c r="R2575" t="s">
        <v>8337</v>
      </c>
      <c r="S2575" s="12">
        <f>((((I2575/60)/60)/24)+DATE(1970,1,1))</f>
        <v>41874.592002314814</v>
      </c>
      <c r="T2575" s="12">
        <f>((((J2575/60)/60)/24)+DATE(1970,1,1))</f>
        <v>41829.592002314814</v>
      </c>
    </row>
    <row r="2576" spans="1:20" ht="43.2" hidden="1"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E2576/D2576</f>
        <v>0</v>
      </c>
      <c r="P2576" s="8" t="e">
        <f>E2576/L2576</f>
        <v>#DIV/0!</v>
      </c>
      <c r="Q2576" t="s">
        <v>8336</v>
      </c>
      <c r="R2576" t="s">
        <v>8337</v>
      </c>
      <c r="S2576" s="12">
        <f>((((I2576/60)/60)/24)+DATE(1970,1,1))</f>
        <v>42508.825752314813</v>
      </c>
      <c r="T2576" s="12">
        <f>((((J2576/60)/60)/24)+DATE(1970,1,1))</f>
        <v>42487.825752314813</v>
      </c>
    </row>
    <row r="2577" spans="1:20" ht="43.2" hidden="1"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E2577/D2577</f>
        <v>0</v>
      </c>
      <c r="P2577" s="8" t="e">
        <f>E2577/L2577</f>
        <v>#DIV/0!</v>
      </c>
      <c r="Q2577" t="s">
        <v>8336</v>
      </c>
      <c r="R2577" t="s">
        <v>8337</v>
      </c>
      <c r="S2577" s="12">
        <f>((((I2577/60)/60)/24)+DATE(1970,1,1))</f>
        <v>42016.108726851846</v>
      </c>
      <c r="T2577" s="12">
        <f>((((J2577/60)/60)/24)+DATE(1970,1,1))</f>
        <v>41986.108726851846</v>
      </c>
    </row>
    <row r="2578" spans="1:20" ht="28.8" hidden="1"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E2578/D2578</f>
        <v>0</v>
      </c>
      <c r="P2578" s="8" t="e">
        <f>E2578/L2578</f>
        <v>#DIV/0!</v>
      </c>
      <c r="Q2578" t="s">
        <v>8336</v>
      </c>
      <c r="R2578" t="s">
        <v>8337</v>
      </c>
      <c r="S2578" s="12">
        <f>((((I2578/60)/60)/24)+DATE(1970,1,1))</f>
        <v>42104.968136574069</v>
      </c>
      <c r="T2578" s="12">
        <f>((((J2578/60)/60)/24)+DATE(1970,1,1))</f>
        <v>42060.00980324074</v>
      </c>
    </row>
    <row r="2579" spans="1:20" ht="43.2" hidden="1"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E2579/D2579</f>
        <v>0</v>
      </c>
      <c r="P2579" s="8" t="e">
        <f>E2579/L2579</f>
        <v>#DIV/0!</v>
      </c>
      <c r="Q2579" t="s">
        <v>8336</v>
      </c>
      <c r="R2579" t="s">
        <v>8337</v>
      </c>
      <c r="S2579" s="12">
        <f>((((I2579/60)/60)/24)+DATE(1970,1,1))</f>
        <v>41855.820567129631</v>
      </c>
      <c r="T2579" s="12">
        <f>((((J2579/60)/60)/24)+DATE(1970,1,1))</f>
        <v>41830.820567129631</v>
      </c>
    </row>
    <row r="2580" spans="1:20" ht="57.6" hidden="1"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E2580/D2580</f>
        <v>0</v>
      </c>
      <c r="P2580" s="8" t="e">
        <f>E2580/L2580</f>
        <v>#DIV/0!</v>
      </c>
      <c r="Q2580" t="s">
        <v>8336</v>
      </c>
      <c r="R2580" t="s">
        <v>8337</v>
      </c>
      <c r="S2580" s="12">
        <f>((((I2580/60)/60)/24)+DATE(1970,1,1))</f>
        <v>42286.708333333328</v>
      </c>
      <c r="T2580" s="12">
        <f>((((J2580/60)/60)/24)+DATE(1970,1,1))</f>
        <v>42238.022905092599</v>
      </c>
    </row>
    <row r="2581" spans="1:20" ht="43.2" hidden="1"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E2581/D2581</f>
        <v>1.3849999999999999E-3</v>
      </c>
      <c r="P2581" s="8">
        <f>E2581/L2581</f>
        <v>23.083333333333332</v>
      </c>
      <c r="Q2581" t="s">
        <v>8336</v>
      </c>
      <c r="R2581" t="s">
        <v>8337</v>
      </c>
      <c r="S2581" s="12">
        <f>((((I2581/60)/60)/24)+DATE(1970,1,1))</f>
        <v>41897.829895833333</v>
      </c>
      <c r="T2581" s="12">
        <f>((((J2581/60)/60)/24)+DATE(1970,1,1))</f>
        <v>41837.829895833333</v>
      </c>
    </row>
    <row r="2582" spans="1:20" ht="43.2" hidden="1"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E2582/D2582</f>
        <v>6.0000000000000001E-3</v>
      </c>
      <c r="P2582" s="8">
        <f>E2582/L2582</f>
        <v>25.5</v>
      </c>
      <c r="Q2582" t="s">
        <v>8336</v>
      </c>
      <c r="R2582" t="s">
        <v>8337</v>
      </c>
      <c r="S2582" s="12">
        <f>((((I2582/60)/60)/24)+DATE(1970,1,1))</f>
        <v>42140.125</v>
      </c>
      <c r="T2582" s="12">
        <f>((((J2582/60)/60)/24)+DATE(1970,1,1))</f>
        <v>42110.326423611114</v>
      </c>
    </row>
    <row r="2583" spans="1:20" ht="43.2" hidden="1"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E2583/D2583</f>
        <v>0.106</v>
      </c>
      <c r="P2583" s="8">
        <f>E2583/L2583</f>
        <v>48.18181818181818</v>
      </c>
      <c r="Q2583" t="s">
        <v>8336</v>
      </c>
      <c r="R2583" t="s">
        <v>8337</v>
      </c>
      <c r="S2583" s="12">
        <f>((((I2583/60)/60)/24)+DATE(1970,1,1))</f>
        <v>42324.670115740737</v>
      </c>
      <c r="T2583" s="12">
        <f>((((J2583/60)/60)/24)+DATE(1970,1,1))</f>
        <v>42294.628449074073</v>
      </c>
    </row>
    <row r="2584" spans="1:20" ht="28.8" hidden="1"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E2584/D2584</f>
        <v>1.1111111111111112E-5</v>
      </c>
      <c r="P2584" s="8">
        <f>E2584/L2584</f>
        <v>1</v>
      </c>
      <c r="Q2584" t="s">
        <v>8336</v>
      </c>
      <c r="R2584" t="s">
        <v>8337</v>
      </c>
      <c r="S2584" s="12">
        <f>((((I2584/60)/60)/24)+DATE(1970,1,1))</f>
        <v>42672.988819444443</v>
      </c>
      <c r="T2584" s="12">
        <f>((((J2584/60)/60)/24)+DATE(1970,1,1))</f>
        <v>42642.988819444443</v>
      </c>
    </row>
    <row r="2585" spans="1:20" ht="43.2" hidden="1"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E2585/D2585</f>
        <v>5.0000000000000001E-3</v>
      </c>
      <c r="P2585" s="8">
        <f>E2585/L2585</f>
        <v>1</v>
      </c>
      <c r="Q2585" t="s">
        <v>8336</v>
      </c>
      <c r="R2585" t="s">
        <v>8337</v>
      </c>
      <c r="S2585" s="12">
        <f>((((I2585/60)/60)/24)+DATE(1970,1,1))</f>
        <v>42079.727777777778</v>
      </c>
      <c r="T2585" s="12">
        <f>((((J2585/60)/60)/24)+DATE(1970,1,1))</f>
        <v>42019.76944444445</v>
      </c>
    </row>
    <row r="2586" spans="1:20" ht="28.8" hidden="1"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E2586/D2586</f>
        <v>0</v>
      </c>
      <c r="P2586" s="8" t="e">
        <f>E2586/L2586</f>
        <v>#DIV/0!</v>
      </c>
      <c r="Q2586" t="s">
        <v>8336</v>
      </c>
      <c r="R2586" t="s">
        <v>8337</v>
      </c>
      <c r="S2586" s="12">
        <f>((((I2586/60)/60)/24)+DATE(1970,1,1))</f>
        <v>42170.173252314817</v>
      </c>
      <c r="T2586" s="12">
        <f>((((J2586/60)/60)/24)+DATE(1970,1,1))</f>
        <v>42140.173252314817</v>
      </c>
    </row>
    <row r="2587" spans="1:20" ht="43.2" hidden="1"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E2587/D2587</f>
        <v>1.6666666666666668E-3</v>
      </c>
      <c r="P2587" s="8">
        <f>E2587/L2587</f>
        <v>50</v>
      </c>
      <c r="Q2587" t="s">
        <v>8336</v>
      </c>
      <c r="R2587" t="s">
        <v>8337</v>
      </c>
      <c r="S2587" s="12">
        <f>((((I2587/60)/60)/24)+DATE(1970,1,1))</f>
        <v>41825.963333333333</v>
      </c>
      <c r="T2587" s="12">
        <f>((((J2587/60)/60)/24)+DATE(1970,1,1))</f>
        <v>41795.963333333333</v>
      </c>
    </row>
    <row r="2588" spans="1:20" ht="28.8"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E2588/D2588</f>
        <v>1.6666666666666668E-3</v>
      </c>
      <c r="P2588" s="8">
        <f>E2588/L2588</f>
        <v>5</v>
      </c>
      <c r="Q2588" t="s">
        <v>8336</v>
      </c>
      <c r="R2588" t="s">
        <v>8337</v>
      </c>
      <c r="S2588" s="12">
        <f>((((I2588/60)/60)/24)+DATE(1970,1,1))</f>
        <v>42363.330277777779</v>
      </c>
      <c r="T2588" s="12">
        <f>((((J2588/60)/60)/24)+DATE(1970,1,1))</f>
        <v>42333.330277777779</v>
      </c>
    </row>
    <row r="2589" spans="1:20" ht="43.2" hidden="1"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E2589/D2589</f>
        <v>2.4340000000000001E-2</v>
      </c>
      <c r="P2589" s="8">
        <f>E2589/L2589</f>
        <v>202.83333333333334</v>
      </c>
      <c r="Q2589" t="s">
        <v>8336</v>
      </c>
      <c r="R2589" t="s">
        <v>8337</v>
      </c>
      <c r="S2589" s="12">
        <f>((((I2589/60)/60)/24)+DATE(1970,1,1))</f>
        <v>42368.675381944442</v>
      </c>
      <c r="T2589" s="12">
        <f>((((J2589/60)/60)/24)+DATE(1970,1,1))</f>
        <v>42338.675381944442</v>
      </c>
    </row>
    <row r="2590" spans="1:20" ht="57.6" hidden="1"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E2590/D2590</f>
        <v>3.8833333333333331E-2</v>
      </c>
      <c r="P2590" s="8">
        <f>E2590/L2590</f>
        <v>29.125</v>
      </c>
      <c r="Q2590" t="s">
        <v>8336</v>
      </c>
      <c r="R2590" t="s">
        <v>8337</v>
      </c>
      <c r="S2590" s="12">
        <f>((((I2590/60)/60)/24)+DATE(1970,1,1))</f>
        <v>42094.551388888889</v>
      </c>
      <c r="T2590" s="12">
        <f>((((J2590/60)/60)/24)+DATE(1970,1,1))</f>
        <v>42042.676226851851</v>
      </c>
    </row>
    <row r="2591" spans="1:20" ht="43.2" hidden="1"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E2591/D2591</f>
        <v>1E-4</v>
      </c>
      <c r="P2591" s="8">
        <f>E2591/L2591</f>
        <v>5</v>
      </c>
      <c r="Q2591" t="s">
        <v>8336</v>
      </c>
      <c r="R2591" t="s">
        <v>8337</v>
      </c>
      <c r="S2591" s="12">
        <f>((((I2591/60)/60)/24)+DATE(1970,1,1))</f>
        <v>42452.494525462964</v>
      </c>
      <c r="T2591" s="12">
        <f>((((J2591/60)/60)/24)+DATE(1970,1,1))</f>
        <v>42422.536192129628</v>
      </c>
    </row>
    <row r="2592" spans="1:20" ht="43.2" hidden="1"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E2592/D2592</f>
        <v>0</v>
      </c>
      <c r="P2592" s="8" t="e">
        <f>E2592/L2592</f>
        <v>#DIV/0!</v>
      </c>
      <c r="Q2592" t="s">
        <v>8336</v>
      </c>
      <c r="R2592" t="s">
        <v>8337</v>
      </c>
      <c r="S2592" s="12">
        <f>((((I2592/60)/60)/24)+DATE(1970,1,1))</f>
        <v>42395.589085648149</v>
      </c>
      <c r="T2592" s="12">
        <f>((((J2592/60)/60)/24)+DATE(1970,1,1))</f>
        <v>42388.589085648149</v>
      </c>
    </row>
    <row r="2593" spans="1:20" ht="43.2" hidden="1"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E2593/D2593</f>
        <v>1.7333333333333333E-2</v>
      </c>
      <c r="P2593" s="8">
        <f>E2593/L2593</f>
        <v>13</v>
      </c>
      <c r="Q2593" t="s">
        <v>8336</v>
      </c>
      <c r="R2593" t="s">
        <v>8337</v>
      </c>
      <c r="S2593" s="12">
        <f>((((I2593/60)/60)/24)+DATE(1970,1,1))</f>
        <v>42442.864861111113</v>
      </c>
      <c r="T2593" s="12">
        <f>((((J2593/60)/60)/24)+DATE(1970,1,1))</f>
        <v>42382.906527777777</v>
      </c>
    </row>
    <row r="2594" spans="1:20" ht="57.6" hidden="1"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E2594/D2594</f>
        <v>1.6666666666666668E-3</v>
      </c>
      <c r="P2594" s="8">
        <f>E2594/L2594</f>
        <v>50</v>
      </c>
      <c r="Q2594" t="s">
        <v>8336</v>
      </c>
      <c r="R2594" t="s">
        <v>8337</v>
      </c>
      <c r="S2594" s="12">
        <f>((((I2594/60)/60)/24)+DATE(1970,1,1))</f>
        <v>41917.801168981481</v>
      </c>
      <c r="T2594" s="12">
        <f>((((J2594/60)/60)/24)+DATE(1970,1,1))</f>
        <v>41887.801168981481</v>
      </c>
    </row>
    <row r="2595" spans="1:20" ht="43.2" hidden="1"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E2595/D2595</f>
        <v>0</v>
      </c>
      <c r="P2595" s="8" t="e">
        <f>E2595/L2595</f>
        <v>#DIV/0!</v>
      </c>
      <c r="Q2595" t="s">
        <v>8336</v>
      </c>
      <c r="R2595" t="s">
        <v>8337</v>
      </c>
      <c r="S2595" s="12">
        <f>((((I2595/60)/60)/24)+DATE(1970,1,1))</f>
        <v>42119.84520833334</v>
      </c>
      <c r="T2595" s="12">
        <f>((((J2595/60)/60)/24)+DATE(1970,1,1))</f>
        <v>42089.84520833334</v>
      </c>
    </row>
    <row r="2596" spans="1:20" ht="43.2" hidden="1"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E2596/D2596</f>
        <v>1.2500000000000001E-5</v>
      </c>
      <c r="P2596" s="8">
        <f>E2596/L2596</f>
        <v>1</v>
      </c>
      <c r="Q2596" t="s">
        <v>8336</v>
      </c>
      <c r="R2596" t="s">
        <v>8337</v>
      </c>
      <c r="S2596" s="12">
        <f>((((I2596/60)/60)/24)+DATE(1970,1,1))</f>
        <v>41858.967916666668</v>
      </c>
      <c r="T2596" s="12">
        <f>((((J2596/60)/60)/24)+DATE(1970,1,1))</f>
        <v>41828.967916666668</v>
      </c>
    </row>
    <row r="2597" spans="1:20" ht="28.8" hidden="1"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E2597/D2597</f>
        <v>0.12166666666666667</v>
      </c>
      <c r="P2597" s="8">
        <f>E2597/L2597</f>
        <v>96.05263157894737</v>
      </c>
      <c r="Q2597" t="s">
        <v>8336</v>
      </c>
      <c r="R2597" t="s">
        <v>8337</v>
      </c>
      <c r="S2597" s="12">
        <f>((((I2597/60)/60)/24)+DATE(1970,1,1))</f>
        <v>42790.244212962964</v>
      </c>
      <c r="T2597" s="12">
        <f>((((J2597/60)/60)/24)+DATE(1970,1,1))</f>
        <v>42760.244212962964</v>
      </c>
    </row>
    <row r="2598" spans="1:20" ht="43.2" hidden="1"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E2598/D2598</f>
        <v>0.23588571428571428</v>
      </c>
      <c r="P2598" s="8">
        <f>E2598/L2598</f>
        <v>305.77777777777777</v>
      </c>
      <c r="Q2598" t="s">
        <v>8336</v>
      </c>
      <c r="R2598" t="s">
        <v>8337</v>
      </c>
      <c r="S2598" s="12">
        <f>((((I2598/60)/60)/24)+DATE(1970,1,1))</f>
        <v>41858.664456018516</v>
      </c>
      <c r="T2598" s="12">
        <f>((((J2598/60)/60)/24)+DATE(1970,1,1))</f>
        <v>41828.664456018516</v>
      </c>
    </row>
    <row r="2599" spans="1:20" ht="43.2"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E2599/D2599</f>
        <v>5.6666666666666664E-2</v>
      </c>
      <c r="P2599" s="8">
        <f>E2599/L2599</f>
        <v>12.142857142857142</v>
      </c>
      <c r="Q2599" t="s">
        <v>8336</v>
      </c>
      <c r="R2599" t="s">
        <v>8337</v>
      </c>
      <c r="S2599" s="12">
        <f>((((I2599/60)/60)/24)+DATE(1970,1,1))</f>
        <v>42540.341631944444</v>
      </c>
      <c r="T2599" s="12">
        <f>((((J2599/60)/60)/24)+DATE(1970,1,1))</f>
        <v>42510.341631944444</v>
      </c>
    </row>
    <row r="2600" spans="1:20" ht="43.2" hidden="1"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E2600/D2600</f>
        <v>0.39</v>
      </c>
      <c r="P2600" s="8">
        <f>E2600/L2600</f>
        <v>83.571428571428569</v>
      </c>
      <c r="Q2600" t="s">
        <v>8336</v>
      </c>
      <c r="R2600" t="s">
        <v>8337</v>
      </c>
      <c r="S2600" s="12">
        <f>((((I2600/60)/60)/24)+DATE(1970,1,1))</f>
        <v>42270.840289351851</v>
      </c>
      <c r="T2600" s="12">
        <f>((((J2600/60)/60)/24)+DATE(1970,1,1))</f>
        <v>42240.840289351851</v>
      </c>
    </row>
    <row r="2601" spans="1:20" ht="28.8" hidden="1"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E2601/D2601</f>
        <v>9.9546510341776348E-3</v>
      </c>
      <c r="P2601" s="8">
        <f>E2601/L2601</f>
        <v>18</v>
      </c>
      <c r="Q2601" t="s">
        <v>8336</v>
      </c>
      <c r="R2601" t="s">
        <v>8337</v>
      </c>
      <c r="S2601" s="12">
        <f>((((I2601/60)/60)/24)+DATE(1970,1,1))</f>
        <v>41854.754016203704</v>
      </c>
      <c r="T2601" s="12">
        <f>((((J2601/60)/60)/24)+DATE(1970,1,1))</f>
        <v>41809.754016203704</v>
      </c>
    </row>
    <row r="2602" spans="1:20" ht="43.2" hidden="1"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E2602/D2602</f>
        <v>6.9320000000000007E-2</v>
      </c>
      <c r="P2602" s="8">
        <f>E2602/L2602</f>
        <v>115.53333333333333</v>
      </c>
      <c r="Q2602" t="s">
        <v>8336</v>
      </c>
      <c r="R2602" t="s">
        <v>8337</v>
      </c>
      <c r="S2602" s="12">
        <f>((((I2602/60)/60)/24)+DATE(1970,1,1))</f>
        <v>42454.858796296292</v>
      </c>
      <c r="T2602" s="12">
        <f>((((J2602/60)/60)/24)+DATE(1970,1,1))</f>
        <v>42394.900462962964</v>
      </c>
    </row>
    <row r="2603" spans="1:20" ht="57.6" hidden="1"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E2603/D2603</f>
        <v>6.6139999999999999</v>
      </c>
      <c r="P2603" s="8">
        <f>E2603/L2603</f>
        <v>21.900662251655628</v>
      </c>
      <c r="Q2603" t="s">
        <v>8319</v>
      </c>
      <c r="R2603" t="s">
        <v>8355</v>
      </c>
      <c r="S2603" s="12">
        <f>((((I2603/60)/60)/24)+DATE(1970,1,1))</f>
        <v>41165.165972222225</v>
      </c>
      <c r="T2603" s="12">
        <f>((((J2603/60)/60)/24)+DATE(1970,1,1))</f>
        <v>41150.902187499996</v>
      </c>
    </row>
    <row r="2604" spans="1:20" ht="43.2" hidden="1"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E2604/D2604</f>
        <v>3.2609166666666667</v>
      </c>
      <c r="P2604" s="8">
        <f>E2604/L2604</f>
        <v>80.022494887525568</v>
      </c>
      <c r="Q2604" t="s">
        <v>8319</v>
      </c>
      <c r="R2604" t="s">
        <v>8355</v>
      </c>
      <c r="S2604" s="12">
        <f>((((I2604/60)/60)/24)+DATE(1970,1,1))</f>
        <v>41955.888888888891</v>
      </c>
      <c r="T2604" s="12">
        <f>((((J2604/60)/60)/24)+DATE(1970,1,1))</f>
        <v>41915.747314814813</v>
      </c>
    </row>
    <row r="2605" spans="1:20" ht="28.8" hidden="1"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E2605/D2605</f>
        <v>1.0148571428571429</v>
      </c>
      <c r="P2605" s="8">
        <f>E2605/L2605</f>
        <v>35.520000000000003</v>
      </c>
      <c r="Q2605" t="s">
        <v>8319</v>
      </c>
      <c r="R2605" t="s">
        <v>8355</v>
      </c>
      <c r="S2605" s="12">
        <f>((((I2605/60)/60)/24)+DATE(1970,1,1))</f>
        <v>41631.912662037037</v>
      </c>
      <c r="T2605" s="12">
        <f>((((J2605/60)/60)/24)+DATE(1970,1,1))</f>
        <v>41617.912662037037</v>
      </c>
    </row>
    <row r="2606" spans="1:20" ht="43.2" hidden="1"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E2606/D2606</f>
        <v>1.0421799999999999</v>
      </c>
      <c r="P2606" s="8">
        <f>E2606/L2606</f>
        <v>64.933333333333323</v>
      </c>
      <c r="Q2606" t="s">
        <v>8319</v>
      </c>
      <c r="R2606" t="s">
        <v>8355</v>
      </c>
      <c r="S2606" s="12">
        <f>((((I2606/60)/60)/24)+DATE(1970,1,1))</f>
        <v>41028.051192129627</v>
      </c>
      <c r="T2606" s="12">
        <f>((((J2606/60)/60)/24)+DATE(1970,1,1))</f>
        <v>40998.051192129627</v>
      </c>
    </row>
    <row r="2607" spans="1:20" ht="43.2" hidden="1"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E2607/D2607</f>
        <v>1.0742157000000001</v>
      </c>
      <c r="P2607" s="8">
        <f>E2607/L2607</f>
        <v>60.965703745743475</v>
      </c>
      <c r="Q2607" t="s">
        <v>8319</v>
      </c>
      <c r="R2607" t="s">
        <v>8355</v>
      </c>
      <c r="S2607" s="12">
        <f>((((I2607/60)/60)/24)+DATE(1970,1,1))</f>
        <v>42538.541550925926</v>
      </c>
      <c r="T2607" s="12">
        <f>((((J2607/60)/60)/24)+DATE(1970,1,1))</f>
        <v>42508.541550925926</v>
      </c>
    </row>
    <row r="2608" spans="1:20" ht="57.6" hidden="1"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E2608/D2608</f>
        <v>1.1005454545454545</v>
      </c>
      <c r="P2608" s="8">
        <f>E2608/L2608</f>
        <v>31.444155844155844</v>
      </c>
      <c r="Q2608" t="s">
        <v>8319</v>
      </c>
      <c r="R2608" t="s">
        <v>8355</v>
      </c>
      <c r="S2608" s="12">
        <f>((((I2608/60)/60)/24)+DATE(1970,1,1))</f>
        <v>41758.712754629632</v>
      </c>
      <c r="T2608" s="12">
        <f>((((J2608/60)/60)/24)+DATE(1970,1,1))</f>
        <v>41726.712754629632</v>
      </c>
    </row>
    <row r="2609" spans="1:20" ht="43.2" hidden="1"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E2609/D2609</f>
        <v>4.077</v>
      </c>
      <c r="P2609" s="8">
        <f>E2609/L2609</f>
        <v>81.949748743718587</v>
      </c>
      <c r="Q2609" t="s">
        <v>8319</v>
      </c>
      <c r="R2609" t="s">
        <v>8355</v>
      </c>
      <c r="S2609" s="12">
        <f>((((I2609/60)/60)/24)+DATE(1970,1,1))</f>
        <v>42228.083333333328</v>
      </c>
      <c r="T2609" s="12">
        <f>((((J2609/60)/60)/24)+DATE(1970,1,1))</f>
        <v>42184.874675925923</v>
      </c>
    </row>
    <row r="2610" spans="1:20" ht="43.2" hidden="1"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E2610/D2610</f>
        <v>2.2392500000000002</v>
      </c>
      <c r="P2610" s="8">
        <f>E2610/L2610</f>
        <v>58.92763157894737</v>
      </c>
      <c r="Q2610" t="s">
        <v>8319</v>
      </c>
      <c r="R2610" t="s">
        <v>8355</v>
      </c>
      <c r="S2610" s="12">
        <f>((((I2610/60)/60)/24)+DATE(1970,1,1))</f>
        <v>42809</v>
      </c>
      <c r="T2610" s="12">
        <f>((((J2610/60)/60)/24)+DATE(1970,1,1))</f>
        <v>42767.801712962959</v>
      </c>
    </row>
    <row r="2611" spans="1:20" ht="57.6" hidden="1"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E2611/D2611</f>
        <v>3.038011142857143</v>
      </c>
      <c r="P2611" s="8">
        <f>E2611/L2611</f>
        <v>157.29347633136095</v>
      </c>
      <c r="Q2611" t="s">
        <v>8319</v>
      </c>
      <c r="R2611" t="s">
        <v>8355</v>
      </c>
      <c r="S2611" s="12">
        <f>((((I2611/60)/60)/24)+DATE(1970,1,1))</f>
        <v>41105.237858796296</v>
      </c>
      <c r="T2611" s="12">
        <f>((((J2611/60)/60)/24)+DATE(1970,1,1))</f>
        <v>41075.237858796296</v>
      </c>
    </row>
    <row r="2612" spans="1:20" ht="43.2" hidden="1"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E2612/D2612</f>
        <v>1.4132510432681749</v>
      </c>
      <c r="P2612" s="8">
        <f>E2612/L2612</f>
        <v>55.758509532062391</v>
      </c>
      <c r="Q2612" t="s">
        <v>8319</v>
      </c>
      <c r="R2612" t="s">
        <v>8355</v>
      </c>
      <c r="S2612" s="12">
        <f>((((I2612/60)/60)/24)+DATE(1970,1,1))</f>
        <v>42604.290972222225</v>
      </c>
      <c r="T2612" s="12">
        <f>((((J2612/60)/60)/24)+DATE(1970,1,1))</f>
        <v>42564.881076388891</v>
      </c>
    </row>
    <row r="2613" spans="1:20" ht="57.6" hidden="1"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E2613/D2613</f>
        <v>27.906363636363636</v>
      </c>
      <c r="P2613" s="8">
        <f>E2613/L2613</f>
        <v>83.802893802893806</v>
      </c>
      <c r="Q2613" t="s">
        <v>8319</v>
      </c>
      <c r="R2613" t="s">
        <v>8355</v>
      </c>
      <c r="S2613" s="12">
        <f>((((I2613/60)/60)/24)+DATE(1970,1,1))</f>
        <v>42737.957638888889</v>
      </c>
      <c r="T2613" s="12">
        <f>((((J2613/60)/60)/24)+DATE(1970,1,1))</f>
        <v>42704.335810185185</v>
      </c>
    </row>
    <row r="2614" spans="1:20" ht="43.2" hidden="1"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E2614/D2614</f>
        <v>1.7176130000000001</v>
      </c>
      <c r="P2614" s="8">
        <f>E2614/L2614</f>
        <v>58.422210884353746</v>
      </c>
      <c r="Q2614" t="s">
        <v>8319</v>
      </c>
      <c r="R2614" t="s">
        <v>8355</v>
      </c>
      <c r="S2614" s="12">
        <f>((((I2614/60)/60)/24)+DATE(1970,1,1))</f>
        <v>42013.143171296295</v>
      </c>
      <c r="T2614" s="12">
        <f>((((J2614/60)/60)/24)+DATE(1970,1,1))</f>
        <v>41982.143171296295</v>
      </c>
    </row>
    <row r="2615" spans="1:20" ht="43.2" hidden="1"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E2615/D2615</f>
        <v>1.0101333333333333</v>
      </c>
      <c r="P2615" s="8">
        <f>E2615/L2615</f>
        <v>270.57142857142856</v>
      </c>
      <c r="Q2615" t="s">
        <v>8319</v>
      </c>
      <c r="R2615" t="s">
        <v>8355</v>
      </c>
      <c r="S2615" s="12">
        <f>((((I2615/60)/60)/24)+DATE(1970,1,1))</f>
        <v>41173.81821759259</v>
      </c>
      <c r="T2615" s="12">
        <f>((((J2615/60)/60)/24)+DATE(1970,1,1))</f>
        <v>41143.81821759259</v>
      </c>
    </row>
    <row r="2616" spans="1:20" ht="43.2" hidden="1"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E2616/D2616</f>
        <v>1.02</v>
      </c>
      <c r="P2616" s="8">
        <f>E2616/L2616</f>
        <v>107.1</v>
      </c>
      <c r="Q2616" t="s">
        <v>8319</v>
      </c>
      <c r="R2616" t="s">
        <v>8355</v>
      </c>
      <c r="S2616" s="12">
        <f>((((I2616/60)/60)/24)+DATE(1970,1,1))</f>
        <v>41759.208333333336</v>
      </c>
      <c r="T2616" s="12">
        <f>((((J2616/60)/60)/24)+DATE(1970,1,1))</f>
        <v>41730.708472222221</v>
      </c>
    </row>
    <row r="2617" spans="1:20" ht="43.2"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E2617/D2617</f>
        <v>1.6976511744127936</v>
      </c>
      <c r="P2617" s="8">
        <f>E2617/L2617</f>
        <v>47.180555555555557</v>
      </c>
      <c r="Q2617" t="s">
        <v>8319</v>
      </c>
      <c r="R2617" t="s">
        <v>8355</v>
      </c>
      <c r="S2617" s="12">
        <f>((((I2617/60)/60)/24)+DATE(1970,1,1))</f>
        <v>42490.5</v>
      </c>
      <c r="T2617" s="12">
        <f>((((J2617/60)/60)/24)+DATE(1970,1,1))</f>
        <v>42453.49726851852</v>
      </c>
    </row>
    <row r="2618" spans="1:20" ht="43.2" hidden="1"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E2618/D2618</f>
        <v>1.14534</v>
      </c>
      <c r="P2618" s="8">
        <f>E2618/L2618</f>
        <v>120.30882352941177</v>
      </c>
      <c r="Q2618" t="s">
        <v>8319</v>
      </c>
      <c r="R2618" t="s">
        <v>8355</v>
      </c>
      <c r="S2618" s="12">
        <f>((((I2618/60)/60)/24)+DATE(1970,1,1))</f>
        <v>42241.99454861111</v>
      </c>
      <c r="T2618" s="12">
        <f>((((J2618/60)/60)/24)+DATE(1970,1,1))</f>
        <v>42211.99454861111</v>
      </c>
    </row>
    <row r="2619" spans="1:20" ht="43.2" hidden="1"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E2619/D2619</f>
        <v>8.7759999999999998</v>
      </c>
      <c r="P2619" s="8">
        <f>E2619/L2619</f>
        <v>27.59748427672956</v>
      </c>
      <c r="Q2619" t="s">
        <v>8319</v>
      </c>
      <c r="R2619" t="s">
        <v>8355</v>
      </c>
      <c r="S2619" s="12">
        <f>((((I2619/60)/60)/24)+DATE(1970,1,1))</f>
        <v>41932.874432870369</v>
      </c>
      <c r="T2619" s="12">
        <f>((((J2619/60)/60)/24)+DATE(1970,1,1))</f>
        <v>41902.874432870369</v>
      </c>
    </row>
    <row r="2620" spans="1:20" ht="28.8" hidden="1"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E2620/D2620</f>
        <v>1.0538666666666667</v>
      </c>
      <c r="P2620" s="8">
        <f>E2620/L2620</f>
        <v>205.2987012987013</v>
      </c>
      <c r="Q2620" t="s">
        <v>8319</v>
      </c>
      <c r="R2620" t="s">
        <v>8355</v>
      </c>
      <c r="S2620" s="12">
        <f>((((I2620/60)/60)/24)+DATE(1970,1,1))</f>
        <v>42339.834039351852</v>
      </c>
      <c r="T2620" s="12">
        <f>((((J2620/60)/60)/24)+DATE(1970,1,1))</f>
        <v>42279.792372685188</v>
      </c>
    </row>
    <row r="2621" spans="1:20" ht="43.2" hidden="1"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E2621/D2621</f>
        <v>1.8839999999999999</v>
      </c>
      <c r="P2621" s="8">
        <f>E2621/L2621</f>
        <v>35.547169811320757</v>
      </c>
      <c r="Q2621" t="s">
        <v>8319</v>
      </c>
      <c r="R2621" t="s">
        <v>8355</v>
      </c>
      <c r="S2621" s="12">
        <f>((((I2621/60)/60)/24)+DATE(1970,1,1))</f>
        <v>42300.458333333328</v>
      </c>
      <c r="T2621" s="12">
        <f>((((J2621/60)/60)/24)+DATE(1970,1,1))</f>
        <v>42273.884305555555</v>
      </c>
    </row>
    <row r="2622" spans="1:20" ht="43.2" hidden="1"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E2622/D2622</f>
        <v>1.436523076923077</v>
      </c>
      <c r="P2622" s="8">
        <f>E2622/L2622</f>
        <v>74.639488409272587</v>
      </c>
      <c r="Q2622" t="s">
        <v>8319</v>
      </c>
      <c r="R2622" t="s">
        <v>8355</v>
      </c>
      <c r="S2622" s="12">
        <f>((((I2622/60)/60)/24)+DATE(1970,1,1))</f>
        <v>42288.041666666672</v>
      </c>
      <c r="T2622" s="12">
        <f>((((J2622/60)/60)/24)+DATE(1970,1,1))</f>
        <v>42251.16715277778</v>
      </c>
    </row>
    <row r="2623" spans="1:20" ht="43.2" hidden="1"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E2623/D2623</f>
        <v>1.4588000000000001</v>
      </c>
      <c r="P2623" s="8">
        <f>E2623/L2623</f>
        <v>47.058064516129029</v>
      </c>
      <c r="Q2623" t="s">
        <v>8319</v>
      </c>
      <c r="R2623" t="s">
        <v>8355</v>
      </c>
      <c r="S2623" s="12">
        <f>((((I2623/60)/60)/24)+DATE(1970,1,1))</f>
        <v>42145.74754629629</v>
      </c>
      <c r="T2623" s="12">
        <f>((((J2623/60)/60)/24)+DATE(1970,1,1))</f>
        <v>42115.74754629629</v>
      </c>
    </row>
    <row r="2624" spans="1:20" ht="43.2" hidden="1"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E2624/D2624</f>
        <v>1.3118399999999999</v>
      </c>
      <c r="P2624" s="8">
        <f>E2624/L2624</f>
        <v>26.591351351351353</v>
      </c>
      <c r="Q2624" t="s">
        <v>8319</v>
      </c>
      <c r="R2624" t="s">
        <v>8355</v>
      </c>
      <c r="S2624" s="12">
        <f>((((I2624/60)/60)/24)+DATE(1970,1,1))</f>
        <v>42734.74324074074</v>
      </c>
      <c r="T2624" s="12">
        <f>((((J2624/60)/60)/24)+DATE(1970,1,1))</f>
        <v>42689.74324074074</v>
      </c>
    </row>
    <row r="2625" spans="1:20" ht="43.2" hidden="1"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E2625/D2625</f>
        <v>1.1399999999999999</v>
      </c>
      <c r="P2625" s="8">
        <f>E2625/L2625</f>
        <v>36.774193548387096</v>
      </c>
      <c r="Q2625" t="s">
        <v>8319</v>
      </c>
      <c r="R2625" t="s">
        <v>8355</v>
      </c>
      <c r="S2625" s="12">
        <f>((((I2625/60)/60)/24)+DATE(1970,1,1))</f>
        <v>42706.256550925929</v>
      </c>
      <c r="T2625" s="12">
        <f>((((J2625/60)/60)/24)+DATE(1970,1,1))</f>
        <v>42692.256550925929</v>
      </c>
    </row>
    <row r="2626" spans="1:20" ht="43.2" hidden="1"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E2626/D2626</f>
        <v>13.794206249999998</v>
      </c>
      <c r="P2626" s="8">
        <f>E2626/L2626</f>
        <v>31.820544982698959</v>
      </c>
      <c r="Q2626" t="s">
        <v>8319</v>
      </c>
      <c r="R2626" t="s">
        <v>8355</v>
      </c>
      <c r="S2626" s="12">
        <f>((((I2626/60)/60)/24)+DATE(1970,1,1))</f>
        <v>41165.42155092593</v>
      </c>
      <c r="T2626" s="12">
        <f>((((J2626/60)/60)/24)+DATE(1970,1,1))</f>
        <v>41144.42155092593</v>
      </c>
    </row>
    <row r="2627" spans="1:20" ht="57.6" hidden="1"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E2627/D2627</f>
        <v>9.56</v>
      </c>
      <c r="P2627" s="8">
        <f>E2627/L2627</f>
        <v>27.576923076923077</v>
      </c>
      <c r="Q2627" t="s">
        <v>8319</v>
      </c>
      <c r="R2627" t="s">
        <v>8355</v>
      </c>
      <c r="S2627" s="12">
        <f>((((I2627/60)/60)/24)+DATE(1970,1,1))</f>
        <v>42683.851944444439</v>
      </c>
      <c r="T2627" s="12">
        <f>((((J2627/60)/60)/24)+DATE(1970,1,1))</f>
        <v>42658.810277777782</v>
      </c>
    </row>
    <row r="2628" spans="1:20" ht="43.2" hidden="1"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E2628/D2628</f>
        <v>1.1200000000000001</v>
      </c>
      <c r="P2628" s="8">
        <f>E2628/L2628</f>
        <v>56</v>
      </c>
      <c r="Q2628" t="s">
        <v>8319</v>
      </c>
      <c r="R2628" t="s">
        <v>8355</v>
      </c>
      <c r="S2628" s="12">
        <f>((((I2628/60)/60)/24)+DATE(1970,1,1))</f>
        <v>42158.628113425926</v>
      </c>
      <c r="T2628" s="12">
        <f>((((J2628/60)/60)/24)+DATE(1970,1,1))</f>
        <v>42128.628113425926</v>
      </c>
    </row>
    <row r="2629" spans="1:20" ht="43.2" hidden="1"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E2629/D2629</f>
        <v>6.4666666666666668</v>
      </c>
      <c r="P2629" s="8">
        <f>E2629/L2629</f>
        <v>21.555555555555557</v>
      </c>
      <c r="Q2629" t="s">
        <v>8319</v>
      </c>
      <c r="R2629" t="s">
        <v>8355</v>
      </c>
      <c r="S2629" s="12">
        <f>((((I2629/60)/60)/24)+DATE(1970,1,1))</f>
        <v>42334.871076388896</v>
      </c>
      <c r="T2629" s="12">
        <f>((((J2629/60)/60)/24)+DATE(1970,1,1))</f>
        <v>42304.829409722224</v>
      </c>
    </row>
    <row r="2630" spans="1:20" ht="43.2" hidden="1"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E2630/D2630</f>
        <v>1.1036948748510131</v>
      </c>
      <c r="P2630" s="8">
        <f>E2630/L2630</f>
        <v>44.095238095238095</v>
      </c>
      <c r="Q2630" t="s">
        <v>8319</v>
      </c>
      <c r="R2630" t="s">
        <v>8355</v>
      </c>
      <c r="S2630" s="12">
        <f>((((I2630/60)/60)/24)+DATE(1970,1,1))</f>
        <v>41973.966053240743</v>
      </c>
      <c r="T2630" s="12">
        <f>((((J2630/60)/60)/24)+DATE(1970,1,1))</f>
        <v>41953.966053240743</v>
      </c>
    </row>
    <row r="2631" spans="1:20" ht="28.8"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E2631/D2631</f>
        <v>1.2774000000000001</v>
      </c>
      <c r="P2631" s="8">
        <f>E2631/L2631</f>
        <v>63.87</v>
      </c>
      <c r="Q2631" t="s">
        <v>8319</v>
      </c>
      <c r="R2631" t="s">
        <v>8355</v>
      </c>
      <c r="S2631" s="12">
        <f>((((I2631/60)/60)/24)+DATE(1970,1,1))</f>
        <v>42138.538449074069</v>
      </c>
      <c r="T2631" s="12">
        <f>((((J2631/60)/60)/24)+DATE(1970,1,1))</f>
        <v>42108.538449074069</v>
      </c>
    </row>
    <row r="2632" spans="1:20" ht="43.2" hidden="1"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E2632/D2632</f>
        <v>1.579</v>
      </c>
      <c r="P2632" s="8">
        <f>E2632/L2632</f>
        <v>38.987654320987652</v>
      </c>
      <c r="Q2632" t="s">
        <v>8319</v>
      </c>
      <c r="R2632" t="s">
        <v>8355</v>
      </c>
      <c r="S2632" s="12">
        <f>((((I2632/60)/60)/24)+DATE(1970,1,1))</f>
        <v>42551.416666666672</v>
      </c>
      <c r="T2632" s="12">
        <f>((((J2632/60)/60)/24)+DATE(1970,1,1))</f>
        <v>42524.105462962965</v>
      </c>
    </row>
    <row r="2633" spans="1:20" ht="43.2" hidden="1"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E2633/D2633</f>
        <v>1.1466525000000001</v>
      </c>
      <c r="P2633" s="8">
        <f>E2633/L2633</f>
        <v>80.185489510489504</v>
      </c>
      <c r="Q2633" t="s">
        <v>8319</v>
      </c>
      <c r="R2633" t="s">
        <v>8355</v>
      </c>
      <c r="S2633" s="12">
        <f>((((I2633/60)/60)/24)+DATE(1970,1,1))</f>
        <v>42246.169293981482</v>
      </c>
      <c r="T2633" s="12">
        <f>((((J2633/60)/60)/24)+DATE(1970,1,1))</f>
        <v>42218.169293981482</v>
      </c>
    </row>
    <row r="2634" spans="1:20" ht="43.2" hidden="1"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E2634/D2634</f>
        <v>1.3700934579439252</v>
      </c>
      <c r="P2634" s="8">
        <f>E2634/L2634</f>
        <v>34.904761904761905</v>
      </c>
      <c r="Q2634" t="s">
        <v>8319</v>
      </c>
      <c r="R2634" t="s">
        <v>8355</v>
      </c>
      <c r="S2634" s="12">
        <f>((((I2634/60)/60)/24)+DATE(1970,1,1))</f>
        <v>42519.061793981484</v>
      </c>
      <c r="T2634" s="12">
        <f>((((J2634/60)/60)/24)+DATE(1970,1,1))</f>
        <v>42494.061793981484</v>
      </c>
    </row>
    <row r="2635" spans="1:20" ht="43.2" hidden="1"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E2635/D2635</f>
        <v>3.5461999999999998</v>
      </c>
      <c r="P2635" s="8">
        <f>E2635/L2635</f>
        <v>89.100502512562812</v>
      </c>
      <c r="Q2635" t="s">
        <v>8319</v>
      </c>
      <c r="R2635" t="s">
        <v>8355</v>
      </c>
      <c r="S2635" s="12">
        <f>((((I2635/60)/60)/24)+DATE(1970,1,1))</f>
        <v>41697.958333333336</v>
      </c>
      <c r="T2635" s="12">
        <f>((((J2635/60)/60)/24)+DATE(1970,1,1))</f>
        <v>41667.823287037041</v>
      </c>
    </row>
    <row r="2636" spans="1:20" ht="43.2" hidden="1"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E2636/D2636</f>
        <v>1.0602150537634409</v>
      </c>
      <c r="P2636" s="8">
        <f>E2636/L2636</f>
        <v>39.44</v>
      </c>
      <c r="Q2636" t="s">
        <v>8319</v>
      </c>
      <c r="R2636" t="s">
        <v>8355</v>
      </c>
      <c r="S2636" s="12">
        <f>((((I2636/60)/60)/24)+DATE(1970,1,1))</f>
        <v>42642.656493055561</v>
      </c>
      <c r="T2636" s="12">
        <f>((((J2636/60)/60)/24)+DATE(1970,1,1))</f>
        <v>42612.656493055561</v>
      </c>
    </row>
    <row r="2637" spans="1:20" ht="43.2" hidden="1"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E2637/D2637</f>
        <v>1</v>
      </c>
      <c r="P2637" s="8">
        <f>E2637/L2637</f>
        <v>136.9047619047619</v>
      </c>
      <c r="Q2637" t="s">
        <v>8319</v>
      </c>
      <c r="R2637" t="s">
        <v>8355</v>
      </c>
      <c r="S2637" s="12">
        <f>((((I2637/60)/60)/24)+DATE(1970,1,1))</f>
        <v>42072.909270833334</v>
      </c>
      <c r="T2637" s="12">
        <f>((((J2637/60)/60)/24)+DATE(1970,1,1))</f>
        <v>42037.950937500005</v>
      </c>
    </row>
    <row r="2638" spans="1:20" ht="57.6" hidden="1"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E2638/D2638</f>
        <v>1.873</v>
      </c>
      <c r="P2638" s="8">
        <f>E2638/L2638</f>
        <v>37.46</v>
      </c>
      <c r="Q2638" t="s">
        <v>8319</v>
      </c>
      <c r="R2638" t="s">
        <v>8355</v>
      </c>
      <c r="S2638" s="12">
        <f>((((I2638/60)/60)/24)+DATE(1970,1,1))</f>
        <v>42659.041666666672</v>
      </c>
      <c r="T2638" s="12">
        <f>((((J2638/60)/60)/24)+DATE(1970,1,1))</f>
        <v>42636.614745370374</v>
      </c>
    </row>
    <row r="2639" spans="1:20" ht="28.8" hidden="1"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E2639/D2639</f>
        <v>1.6619999999999999</v>
      </c>
      <c r="P2639" s="8">
        <f>E2639/L2639</f>
        <v>31.96153846153846</v>
      </c>
      <c r="Q2639" t="s">
        <v>8319</v>
      </c>
      <c r="R2639" t="s">
        <v>8355</v>
      </c>
      <c r="S2639" s="12">
        <f>((((I2639/60)/60)/24)+DATE(1970,1,1))</f>
        <v>42655.549479166672</v>
      </c>
      <c r="T2639" s="12">
        <f>((((J2639/60)/60)/24)+DATE(1970,1,1))</f>
        <v>42639.549479166672</v>
      </c>
    </row>
    <row r="2640" spans="1:20" ht="43.2" hidden="1"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E2640/D2640</f>
        <v>1.0172910662824208</v>
      </c>
      <c r="P2640" s="8">
        <f>E2640/L2640</f>
        <v>25.214285714285715</v>
      </c>
      <c r="Q2640" t="s">
        <v>8319</v>
      </c>
      <c r="R2640" t="s">
        <v>8355</v>
      </c>
      <c r="S2640" s="12">
        <f>((((I2640/60)/60)/24)+DATE(1970,1,1))</f>
        <v>42019.913136574076</v>
      </c>
      <c r="T2640" s="12">
        <f>((((J2640/60)/60)/24)+DATE(1970,1,1))</f>
        <v>41989.913136574076</v>
      </c>
    </row>
    <row r="2641" spans="1:20" ht="43.2"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E2641/D2641</f>
        <v>1.64</v>
      </c>
      <c r="P2641" s="8">
        <f>E2641/L2641</f>
        <v>10.040816326530612</v>
      </c>
      <c r="Q2641" t="s">
        <v>8319</v>
      </c>
      <c r="R2641" t="s">
        <v>8355</v>
      </c>
      <c r="S2641" s="12">
        <f>((((I2641/60)/60)/24)+DATE(1970,1,1))</f>
        <v>42054.86513888889</v>
      </c>
      <c r="T2641" s="12">
        <f>((((J2641/60)/60)/24)+DATE(1970,1,1))</f>
        <v>42024.86513888889</v>
      </c>
    </row>
    <row r="2642" spans="1:20" ht="57.6" hidden="1"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E2642/D2642</f>
        <v>1.0566666666666666</v>
      </c>
      <c r="P2642" s="8">
        <f>E2642/L2642</f>
        <v>45.94202898550725</v>
      </c>
      <c r="Q2642" t="s">
        <v>8319</v>
      </c>
      <c r="R2642" t="s">
        <v>8355</v>
      </c>
      <c r="S2642" s="12">
        <f>((((I2642/60)/60)/24)+DATE(1970,1,1))</f>
        <v>42163.160578703704</v>
      </c>
      <c r="T2642" s="12">
        <f>((((J2642/60)/60)/24)+DATE(1970,1,1))</f>
        <v>42103.160578703704</v>
      </c>
    </row>
    <row r="2643" spans="1:20" ht="28.8" hidden="1"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E2643/D2643</f>
        <v>0.01</v>
      </c>
      <c r="P2643" s="8">
        <f>E2643/L2643</f>
        <v>15</v>
      </c>
      <c r="Q2643" t="s">
        <v>8319</v>
      </c>
      <c r="R2643" t="s">
        <v>8355</v>
      </c>
      <c r="S2643" s="12">
        <f>((((I2643/60)/60)/24)+DATE(1970,1,1))</f>
        <v>41897.839583333334</v>
      </c>
      <c r="T2643" s="12">
        <f>((((J2643/60)/60)/24)+DATE(1970,1,1))</f>
        <v>41880.827118055553</v>
      </c>
    </row>
    <row r="2644" spans="1:20" ht="57.6" hidden="1"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E2644/D2644</f>
        <v>0</v>
      </c>
      <c r="P2644" s="8" t="e">
        <f>E2644/L2644</f>
        <v>#DIV/0!</v>
      </c>
      <c r="Q2644" t="s">
        <v>8319</v>
      </c>
      <c r="R2644" t="s">
        <v>8355</v>
      </c>
      <c r="S2644" s="12">
        <f>((((I2644/60)/60)/24)+DATE(1970,1,1))</f>
        <v>42566.289583333331</v>
      </c>
      <c r="T2644" s="12">
        <f>((((J2644/60)/60)/24)+DATE(1970,1,1))</f>
        <v>42536.246620370366</v>
      </c>
    </row>
    <row r="2645" spans="1:20" ht="43.2" hidden="1"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E2645/D2645</f>
        <v>0.33559730999999998</v>
      </c>
      <c r="P2645" s="8">
        <f>E2645/L2645</f>
        <v>223.58248500999335</v>
      </c>
      <c r="Q2645" t="s">
        <v>8319</v>
      </c>
      <c r="R2645" t="s">
        <v>8355</v>
      </c>
      <c r="S2645" s="12">
        <f>((((I2645/60)/60)/24)+DATE(1970,1,1))</f>
        <v>42725.332638888889</v>
      </c>
      <c r="T2645" s="12">
        <f>((((J2645/60)/60)/24)+DATE(1970,1,1))</f>
        <v>42689.582349537035</v>
      </c>
    </row>
    <row r="2646" spans="1:20" ht="43.2" hidden="1"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E2646/D2646</f>
        <v>2.053E-2</v>
      </c>
      <c r="P2646" s="8">
        <f>E2646/L2646</f>
        <v>39.480769230769234</v>
      </c>
      <c r="Q2646" t="s">
        <v>8319</v>
      </c>
      <c r="R2646" t="s">
        <v>8355</v>
      </c>
      <c r="S2646" s="12">
        <f>((((I2646/60)/60)/24)+DATE(1970,1,1))</f>
        <v>42804.792071759264</v>
      </c>
      <c r="T2646" s="12">
        <f>((((J2646/60)/60)/24)+DATE(1970,1,1))</f>
        <v>42774.792071759264</v>
      </c>
    </row>
    <row r="2647" spans="1:20" ht="43.2" hidden="1"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E2647/D2647</f>
        <v>0.105</v>
      </c>
      <c r="P2647" s="8">
        <f>E2647/L2647</f>
        <v>91.304347826086953</v>
      </c>
      <c r="Q2647" t="s">
        <v>8319</v>
      </c>
      <c r="R2647" t="s">
        <v>8355</v>
      </c>
      <c r="S2647" s="12">
        <f>((((I2647/60)/60)/24)+DATE(1970,1,1))</f>
        <v>41951.884293981479</v>
      </c>
      <c r="T2647" s="12">
        <f>((((J2647/60)/60)/24)+DATE(1970,1,1))</f>
        <v>41921.842627314814</v>
      </c>
    </row>
    <row r="2648" spans="1:20" ht="43.2" hidden="1"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E2648/D2648</f>
        <v>8.4172839999999999E-2</v>
      </c>
      <c r="P2648" s="8">
        <f>E2648/L2648</f>
        <v>78.666205607476627</v>
      </c>
      <c r="Q2648" t="s">
        <v>8319</v>
      </c>
      <c r="R2648" t="s">
        <v>8355</v>
      </c>
      <c r="S2648" s="12">
        <f>((((I2648/60)/60)/24)+DATE(1970,1,1))</f>
        <v>42256.313298611116</v>
      </c>
      <c r="T2648" s="12">
        <f>((((J2648/60)/60)/24)+DATE(1970,1,1))</f>
        <v>42226.313298611116</v>
      </c>
    </row>
    <row r="2649" spans="1:20" ht="43.2" hidden="1"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E2649/D2649</f>
        <v>1.44E-2</v>
      </c>
      <c r="P2649" s="8">
        <f>E2649/L2649</f>
        <v>12</v>
      </c>
      <c r="Q2649" t="s">
        <v>8319</v>
      </c>
      <c r="R2649" t="s">
        <v>8355</v>
      </c>
      <c r="S2649" s="12">
        <f>((((I2649/60)/60)/24)+DATE(1970,1,1))</f>
        <v>42230.261793981481</v>
      </c>
      <c r="T2649" s="12">
        <f>((((J2649/60)/60)/24)+DATE(1970,1,1))</f>
        <v>42200.261793981481</v>
      </c>
    </row>
    <row r="2650" spans="1:20" ht="57.6" hidden="1"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E2650/D2650</f>
        <v>8.8333333333333337E-3</v>
      </c>
      <c r="P2650" s="8">
        <f>E2650/L2650</f>
        <v>17.666666666666668</v>
      </c>
      <c r="Q2650" t="s">
        <v>8319</v>
      </c>
      <c r="R2650" t="s">
        <v>8355</v>
      </c>
      <c r="S2650" s="12">
        <f>((((I2650/60)/60)/24)+DATE(1970,1,1))</f>
        <v>42438.714814814812</v>
      </c>
      <c r="T2650" s="12">
        <f>((((J2650/60)/60)/24)+DATE(1970,1,1))</f>
        <v>42408.714814814812</v>
      </c>
    </row>
    <row r="2651" spans="1:20" ht="28.8" hidden="1"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E2651/D2651</f>
        <v>9.9200000000000004E-4</v>
      </c>
      <c r="P2651" s="8">
        <f>E2651/L2651</f>
        <v>41.333333333333336</v>
      </c>
      <c r="Q2651" t="s">
        <v>8319</v>
      </c>
      <c r="R2651" t="s">
        <v>8355</v>
      </c>
      <c r="S2651" s="12">
        <f>((((I2651/60)/60)/24)+DATE(1970,1,1))</f>
        <v>42401.99700231482</v>
      </c>
      <c r="T2651" s="12">
        <f>((((J2651/60)/60)/24)+DATE(1970,1,1))</f>
        <v>42341.99700231482</v>
      </c>
    </row>
    <row r="2652" spans="1:20" ht="57.6" hidden="1"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E2652/D2652</f>
        <v>5.966666666666667E-3</v>
      </c>
      <c r="P2652" s="8">
        <f>E2652/L2652</f>
        <v>71.599999999999994</v>
      </c>
      <c r="Q2652" t="s">
        <v>8319</v>
      </c>
      <c r="R2652" t="s">
        <v>8355</v>
      </c>
      <c r="S2652" s="12">
        <f>((((I2652/60)/60)/24)+DATE(1970,1,1))</f>
        <v>42725.624340277776</v>
      </c>
      <c r="T2652" s="12">
        <f>((((J2652/60)/60)/24)+DATE(1970,1,1))</f>
        <v>42695.624340277776</v>
      </c>
    </row>
    <row r="2653" spans="1:20" ht="43.2" hidden="1"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E2653/D2653</f>
        <v>1.8689285714285714E-2</v>
      </c>
      <c r="P2653" s="8">
        <f>E2653/L2653</f>
        <v>307.8235294117647</v>
      </c>
      <c r="Q2653" t="s">
        <v>8319</v>
      </c>
      <c r="R2653" t="s">
        <v>8355</v>
      </c>
      <c r="S2653" s="12">
        <f>((((I2653/60)/60)/24)+DATE(1970,1,1))</f>
        <v>42355.805659722217</v>
      </c>
      <c r="T2653" s="12">
        <f>((((J2653/60)/60)/24)+DATE(1970,1,1))</f>
        <v>42327.805659722217</v>
      </c>
    </row>
    <row r="2654" spans="1:20" ht="43.2" hidden="1"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E2654/D2654</f>
        <v>8.8500000000000002E-3</v>
      </c>
      <c r="P2654" s="8">
        <f>E2654/L2654</f>
        <v>80.454545454545453</v>
      </c>
      <c r="Q2654" t="s">
        <v>8319</v>
      </c>
      <c r="R2654" t="s">
        <v>8355</v>
      </c>
      <c r="S2654" s="12">
        <f>((((I2654/60)/60)/24)+DATE(1970,1,1))</f>
        <v>41983.158854166672</v>
      </c>
      <c r="T2654" s="12">
        <f>((((J2654/60)/60)/24)+DATE(1970,1,1))</f>
        <v>41953.158854166672</v>
      </c>
    </row>
    <row r="2655" spans="1:20" ht="43.2" hidden="1"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E2655/D2655</f>
        <v>0.1152156862745098</v>
      </c>
      <c r="P2655" s="8">
        <f>E2655/L2655</f>
        <v>83.942857142857136</v>
      </c>
      <c r="Q2655" t="s">
        <v>8319</v>
      </c>
      <c r="R2655" t="s">
        <v>8355</v>
      </c>
      <c r="S2655" s="12">
        <f>((((I2655/60)/60)/24)+DATE(1970,1,1))</f>
        <v>41803.166666666664</v>
      </c>
      <c r="T2655" s="12">
        <f>((((J2655/60)/60)/24)+DATE(1970,1,1))</f>
        <v>41771.651932870373</v>
      </c>
    </row>
    <row r="2656" spans="1:20" ht="43.2" hidden="1"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E2656/D2656</f>
        <v>5.1000000000000004E-4</v>
      </c>
      <c r="P2656" s="8">
        <f>E2656/L2656</f>
        <v>8.5</v>
      </c>
      <c r="Q2656" t="s">
        <v>8319</v>
      </c>
      <c r="R2656" t="s">
        <v>8355</v>
      </c>
      <c r="S2656" s="12">
        <f>((((I2656/60)/60)/24)+DATE(1970,1,1))</f>
        <v>42115.559328703705</v>
      </c>
      <c r="T2656" s="12">
        <f>((((J2656/60)/60)/24)+DATE(1970,1,1))</f>
        <v>42055.600995370376</v>
      </c>
    </row>
    <row r="2657" spans="1:20" hidden="1"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E2657/D2657</f>
        <v>0.21033333333333334</v>
      </c>
      <c r="P2657" s="8">
        <f>E2657/L2657</f>
        <v>73.372093023255815</v>
      </c>
      <c r="Q2657" t="s">
        <v>8319</v>
      </c>
      <c r="R2657" t="s">
        <v>8355</v>
      </c>
      <c r="S2657" s="12">
        <f>((((I2657/60)/60)/24)+DATE(1970,1,1))</f>
        <v>42409.833333333328</v>
      </c>
      <c r="T2657" s="12">
        <f>((((J2657/60)/60)/24)+DATE(1970,1,1))</f>
        <v>42381.866284722222</v>
      </c>
    </row>
    <row r="2658" spans="1:20" ht="28.8" hidden="1"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E2658/D2658</f>
        <v>0.11436666666666667</v>
      </c>
      <c r="P2658" s="8">
        <f>E2658/L2658</f>
        <v>112.86184210526316</v>
      </c>
      <c r="Q2658" t="s">
        <v>8319</v>
      </c>
      <c r="R2658" t="s">
        <v>8355</v>
      </c>
      <c r="S2658" s="12">
        <f>((((I2658/60)/60)/24)+DATE(1970,1,1))</f>
        <v>42806.791666666672</v>
      </c>
      <c r="T2658" s="12">
        <f>((((J2658/60)/60)/24)+DATE(1970,1,1))</f>
        <v>42767.688518518517</v>
      </c>
    </row>
    <row r="2659" spans="1:20" ht="43.2" hidden="1"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E2659/D2659</f>
        <v>0.18737933333333334</v>
      </c>
      <c r="P2659" s="8">
        <f>E2659/L2659</f>
        <v>95.277627118644077</v>
      </c>
      <c r="Q2659" t="s">
        <v>8319</v>
      </c>
      <c r="R2659" t="s">
        <v>8355</v>
      </c>
      <c r="S2659" s="12">
        <f>((((I2659/60)/60)/24)+DATE(1970,1,1))</f>
        <v>42585.0625</v>
      </c>
      <c r="T2659" s="12">
        <f>((((J2659/60)/60)/24)+DATE(1970,1,1))</f>
        <v>42551.928854166668</v>
      </c>
    </row>
    <row r="2660" spans="1:20" ht="43.2" hidden="1"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E2660/D2660</f>
        <v>9.2857142857142856E-4</v>
      </c>
      <c r="P2660" s="8">
        <f>E2660/L2660</f>
        <v>22.75</v>
      </c>
      <c r="Q2660" t="s">
        <v>8319</v>
      </c>
      <c r="R2660" t="s">
        <v>8355</v>
      </c>
      <c r="S2660" s="12">
        <f>((((I2660/60)/60)/24)+DATE(1970,1,1))</f>
        <v>42581.884189814817</v>
      </c>
      <c r="T2660" s="12">
        <f>((((J2660/60)/60)/24)+DATE(1970,1,1))</f>
        <v>42551.884189814817</v>
      </c>
    </row>
    <row r="2661" spans="1:20" hidden="1"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E2661/D2661</f>
        <v>2.720408163265306E-2</v>
      </c>
      <c r="P2661" s="8">
        <f>E2661/L2661</f>
        <v>133.30000000000001</v>
      </c>
      <c r="Q2661" t="s">
        <v>8319</v>
      </c>
      <c r="R2661" t="s">
        <v>8355</v>
      </c>
      <c r="S2661" s="12">
        <f>((((I2661/60)/60)/24)+DATE(1970,1,1))</f>
        <v>42112.069560185191</v>
      </c>
      <c r="T2661" s="12">
        <f>((((J2661/60)/60)/24)+DATE(1970,1,1))</f>
        <v>42082.069560185191</v>
      </c>
    </row>
    <row r="2662" spans="1:20" ht="57.6" hidden="1"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E2662/D2662</f>
        <v>9.5E-4</v>
      </c>
      <c r="P2662" s="8">
        <f>E2662/L2662</f>
        <v>3.8</v>
      </c>
      <c r="Q2662" t="s">
        <v>8319</v>
      </c>
      <c r="R2662" t="s">
        <v>8355</v>
      </c>
      <c r="S2662" s="12">
        <f>((((I2662/60)/60)/24)+DATE(1970,1,1))</f>
        <v>42332.754837962959</v>
      </c>
      <c r="T2662" s="12">
        <f>((((J2662/60)/60)/24)+DATE(1970,1,1))</f>
        <v>42272.713171296295</v>
      </c>
    </row>
    <row r="2663" spans="1:20" ht="43.2" hidden="1"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E2663/D2663</f>
        <v>1.0289999999999999</v>
      </c>
      <c r="P2663" s="8">
        <f>E2663/L2663</f>
        <v>85.75</v>
      </c>
      <c r="Q2663" t="s">
        <v>8319</v>
      </c>
      <c r="R2663" t="s">
        <v>8356</v>
      </c>
      <c r="S2663" s="12">
        <f>((((I2663/60)/60)/24)+DATE(1970,1,1))</f>
        <v>41572.958449074074</v>
      </c>
      <c r="T2663" s="12">
        <f>((((J2663/60)/60)/24)+DATE(1970,1,1))</f>
        <v>41542.958449074074</v>
      </c>
    </row>
    <row r="2664" spans="1:20" ht="43.2" hidden="1"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E2664/D2664</f>
        <v>1.0680000000000001</v>
      </c>
      <c r="P2664" s="8">
        <f>E2664/L2664</f>
        <v>267</v>
      </c>
      <c r="Q2664" t="s">
        <v>8319</v>
      </c>
      <c r="R2664" t="s">
        <v>8356</v>
      </c>
      <c r="S2664" s="12">
        <f>((((I2664/60)/60)/24)+DATE(1970,1,1))</f>
        <v>42237.746678240743</v>
      </c>
      <c r="T2664" s="12">
        <f>((((J2664/60)/60)/24)+DATE(1970,1,1))</f>
        <v>42207.746678240743</v>
      </c>
    </row>
    <row r="2665" spans="1:20" ht="43.2" hidden="1"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E2665/D2665</f>
        <v>1.0459624999999999</v>
      </c>
      <c r="P2665" s="8">
        <f>E2665/L2665</f>
        <v>373.55803571428572</v>
      </c>
      <c r="Q2665" t="s">
        <v>8319</v>
      </c>
      <c r="R2665" t="s">
        <v>8356</v>
      </c>
      <c r="S2665" s="12">
        <f>((((I2665/60)/60)/24)+DATE(1970,1,1))</f>
        <v>42251.625</v>
      </c>
      <c r="T2665" s="12">
        <f>((((J2665/60)/60)/24)+DATE(1970,1,1))</f>
        <v>42222.622766203705</v>
      </c>
    </row>
    <row r="2666" spans="1:20" ht="43.2" hidden="1"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E2666/D2666</f>
        <v>1.0342857142857143</v>
      </c>
      <c r="P2666" s="8">
        <f>E2666/L2666</f>
        <v>174.03846153846155</v>
      </c>
      <c r="Q2666" t="s">
        <v>8319</v>
      </c>
      <c r="R2666" t="s">
        <v>8356</v>
      </c>
      <c r="S2666" s="12">
        <f>((((I2666/60)/60)/24)+DATE(1970,1,1))</f>
        <v>42347.290972222225</v>
      </c>
      <c r="T2666" s="12">
        <f>((((J2666/60)/60)/24)+DATE(1970,1,1))</f>
        <v>42313.02542824074</v>
      </c>
    </row>
    <row r="2667" spans="1:20" ht="43.2" hidden="1"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E2667/D2667</f>
        <v>1.2314285714285715</v>
      </c>
      <c r="P2667" s="8">
        <f>E2667/L2667</f>
        <v>93.695652173913047</v>
      </c>
      <c r="Q2667" t="s">
        <v>8319</v>
      </c>
      <c r="R2667" t="s">
        <v>8356</v>
      </c>
      <c r="S2667" s="12">
        <f>((((I2667/60)/60)/24)+DATE(1970,1,1))</f>
        <v>42128.895532407405</v>
      </c>
      <c r="T2667" s="12">
        <f>((((J2667/60)/60)/24)+DATE(1970,1,1))</f>
        <v>42083.895532407405</v>
      </c>
    </row>
    <row r="2668" spans="1:20" ht="43.2" hidden="1"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E2668/D2668</f>
        <v>1.592951</v>
      </c>
      <c r="P2668" s="8">
        <f>E2668/L2668</f>
        <v>77.327718446601949</v>
      </c>
      <c r="Q2668" t="s">
        <v>8319</v>
      </c>
      <c r="R2668" t="s">
        <v>8356</v>
      </c>
      <c r="S2668" s="12">
        <f>((((I2668/60)/60)/24)+DATE(1970,1,1))</f>
        <v>42272.875</v>
      </c>
      <c r="T2668" s="12">
        <f>((((J2668/60)/60)/24)+DATE(1970,1,1))</f>
        <v>42235.764340277776</v>
      </c>
    </row>
    <row r="2669" spans="1:20" ht="57.6" hidden="1"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E2669/D2669</f>
        <v>1.1066666666666667</v>
      </c>
      <c r="P2669" s="8">
        <f>E2669/L2669</f>
        <v>92.222222222222229</v>
      </c>
      <c r="Q2669" t="s">
        <v>8319</v>
      </c>
      <c r="R2669" t="s">
        <v>8356</v>
      </c>
      <c r="S2669" s="12">
        <f>((((I2669/60)/60)/24)+DATE(1970,1,1))</f>
        <v>42410.926111111112</v>
      </c>
      <c r="T2669" s="12">
        <f>((((J2669/60)/60)/24)+DATE(1970,1,1))</f>
        <v>42380.926111111112</v>
      </c>
    </row>
    <row r="2670" spans="1:20" ht="28.8" hidden="1"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E2670/D2670</f>
        <v>1.7070000000000001</v>
      </c>
      <c r="P2670" s="8">
        <f>E2670/L2670</f>
        <v>60.964285714285715</v>
      </c>
      <c r="Q2670" t="s">
        <v>8319</v>
      </c>
      <c r="R2670" t="s">
        <v>8356</v>
      </c>
      <c r="S2670" s="12">
        <f>((((I2670/60)/60)/24)+DATE(1970,1,1))</f>
        <v>42317.60555555555</v>
      </c>
      <c r="T2670" s="12">
        <f>((((J2670/60)/60)/24)+DATE(1970,1,1))</f>
        <v>42275.588715277772</v>
      </c>
    </row>
    <row r="2671" spans="1:20" ht="43.2" hidden="1"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E2671/D2671</f>
        <v>1.25125</v>
      </c>
      <c r="P2671" s="8">
        <f>E2671/L2671</f>
        <v>91</v>
      </c>
      <c r="Q2671" t="s">
        <v>8319</v>
      </c>
      <c r="R2671" t="s">
        <v>8356</v>
      </c>
      <c r="S2671" s="12">
        <f>((((I2671/60)/60)/24)+DATE(1970,1,1))</f>
        <v>42379.035833333335</v>
      </c>
      <c r="T2671" s="12">
        <f>((((J2671/60)/60)/24)+DATE(1970,1,1))</f>
        <v>42319.035833333335</v>
      </c>
    </row>
    <row r="2672" spans="1:20" ht="43.2" hidden="1"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E2672/D2672</f>
        <v>6.4158609339642042E-2</v>
      </c>
      <c r="P2672" s="8">
        <f>E2672/L2672</f>
        <v>41.583333333333336</v>
      </c>
      <c r="Q2672" t="s">
        <v>8319</v>
      </c>
      <c r="R2672" t="s">
        <v>8356</v>
      </c>
      <c r="S2672" s="12">
        <f>((((I2672/60)/60)/24)+DATE(1970,1,1))</f>
        <v>41849.020601851851</v>
      </c>
      <c r="T2672" s="12">
        <f>((((J2672/60)/60)/24)+DATE(1970,1,1))</f>
        <v>41821.020601851851</v>
      </c>
    </row>
    <row r="2673" spans="1:20" ht="43.2" hidden="1"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E2673/D2673</f>
        <v>0.11344</v>
      </c>
      <c r="P2673" s="8">
        <f>E2673/L2673</f>
        <v>33.761904761904759</v>
      </c>
      <c r="Q2673" t="s">
        <v>8319</v>
      </c>
      <c r="R2673" t="s">
        <v>8356</v>
      </c>
      <c r="S2673" s="12">
        <f>((((I2673/60)/60)/24)+DATE(1970,1,1))</f>
        <v>41992.818055555559</v>
      </c>
      <c r="T2673" s="12">
        <f>((((J2673/60)/60)/24)+DATE(1970,1,1))</f>
        <v>41962.749027777783</v>
      </c>
    </row>
    <row r="2674" spans="1:20" ht="43.2" hidden="1"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E2674/D2674</f>
        <v>0.33189999999999997</v>
      </c>
      <c r="P2674" s="8">
        <f>E2674/L2674</f>
        <v>70.61702127659575</v>
      </c>
      <c r="Q2674" t="s">
        <v>8319</v>
      </c>
      <c r="R2674" t="s">
        <v>8356</v>
      </c>
      <c r="S2674" s="12">
        <f>((((I2674/60)/60)/24)+DATE(1970,1,1))</f>
        <v>42366.25</v>
      </c>
      <c r="T2674" s="12">
        <f>((((J2674/60)/60)/24)+DATE(1970,1,1))</f>
        <v>42344.884143518517</v>
      </c>
    </row>
    <row r="2675" spans="1:20" ht="43.2" hidden="1"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E2675/D2675</f>
        <v>0.27579999999999999</v>
      </c>
      <c r="P2675" s="8">
        <f>E2675/L2675</f>
        <v>167.15151515151516</v>
      </c>
      <c r="Q2675" t="s">
        <v>8319</v>
      </c>
      <c r="R2675" t="s">
        <v>8356</v>
      </c>
      <c r="S2675" s="12">
        <f>((((I2675/60)/60)/24)+DATE(1970,1,1))</f>
        <v>41941.947916666664</v>
      </c>
      <c r="T2675" s="12">
        <f>((((J2675/60)/60)/24)+DATE(1970,1,1))</f>
        <v>41912.541655092595</v>
      </c>
    </row>
    <row r="2676" spans="1:20" ht="57.6" hidden="1"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E2676/D2676</f>
        <v>0.62839999999999996</v>
      </c>
      <c r="P2676" s="8">
        <f>E2676/L2676</f>
        <v>128.61988304093566</v>
      </c>
      <c r="Q2676" t="s">
        <v>8319</v>
      </c>
      <c r="R2676" t="s">
        <v>8356</v>
      </c>
      <c r="S2676" s="12">
        <f>((((I2676/60)/60)/24)+DATE(1970,1,1))</f>
        <v>42556.207638888889</v>
      </c>
      <c r="T2676" s="12">
        <f>((((J2676/60)/60)/24)+DATE(1970,1,1))</f>
        <v>42529.632754629631</v>
      </c>
    </row>
    <row r="2677" spans="1:20" ht="57.6" hidden="1"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E2677/D2677</f>
        <v>7.5880000000000003E-2</v>
      </c>
      <c r="P2677" s="8">
        <f>E2677/L2677</f>
        <v>65.41379310344827</v>
      </c>
      <c r="Q2677" t="s">
        <v>8319</v>
      </c>
      <c r="R2677" t="s">
        <v>8356</v>
      </c>
      <c r="S2677" s="12">
        <f>((((I2677/60)/60)/24)+DATE(1970,1,1))</f>
        <v>41953.899178240739</v>
      </c>
      <c r="T2677" s="12">
        <f>((((J2677/60)/60)/24)+DATE(1970,1,1))</f>
        <v>41923.857511574075</v>
      </c>
    </row>
    <row r="2678" spans="1:20" ht="43.2" hidden="1"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E2678/D2678</f>
        <v>0.50380952380952382</v>
      </c>
      <c r="P2678" s="8">
        <f>E2678/L2678</f>
        <v>117.55555555555556</v>
      </c>
      <c r="Q2678" t="s">
        <v>8319</v>
      </c>
      <c r="R2678" t="s">
        <v>8356</v>
      </c>
      <c r="S2678" s="12">
        <f>((((I2678/60)/60)/24)+DATE(1970,1,1))</f>
        <v>42512.624699074076</v>
      </c>
      <c r="T2678" s="12">
        <f>((((J2678/60)/60)/24)+DATE(1970,1,1))</f>
        <v>42482.624699074076</v>
      </c>
    </row>
    <row r="2679" spans="1:20" ht="43.2" hidden="1"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E2679/D2679</f>
        <v>0.17512820512820512</v>
      </c>
      <c r="P2679" s="8">
        <f>E2679/L2679</f>
        <v>126.48148148148148</v>
      </c>
      <c r="Q2679" t="s">
        <v>8319</v>
      </c>
      <c r="R2679" t="s">
        <v>8356</v>
      </c>
      <c r="S2679" s="12">
        <f>((((I2679/60)/60)/24)+DATE(1970,1,1))</f>
        <v>41823.029432870368</v>
      </c>
      <c r="T2679" s="12">
        <f>((((J2679/60)/60)/24)+DATE(1970,1,1))</f>
        <v>41793.029432870368</v>
      </c>
    </row>
    <row r="2680" spans="1:20" ht="43.2" hidden="1"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E2680/D2680</f>
        <v>1.3750000000000001E-4</v>
      </c>
      <c r="P2680" s="8">
        <f>E2680/L2680</f>
        <v>550</v>
      </c>
      <c r="Q2680" t="s">
        <v>8319</v>
      </c>
      <c r="R2680" t="s">
        <v>8356</v>
      </c>
      <c r="S2680" s="12">
        <f>((((I2680/60)/60)/24)+DATE(1970,1,1))</f>
        <v>42271.798206018517</v>
      </c>
      <c r="T2680" s="12">
        <f>((((J2680/60)/60)/24)+DATE(1970,1,1))</f>
        <v>42241.798206018517</v>
      </c>
    </row>
    <row r="2681" spans="1:20" ht="57.6" hidden="1"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E2681/D2681</f>
        <v>3.3E-3</v>
      </c>
      <c r="P2681" s="8">
        <f>E2681/L2681</f>
        <v>44</v>
      </c>
      <c r="Q2681" t="s">
        <v>8319</v>
      </c>
      <c r="R2681" t="s">
        <v>8356</v>
      </c>
      <c r="S2681" s="12">
        <f>((((I2681/60)/60)/24)+DATE(1970,1,1))</f>
        <v>42063.001087962963</v>
      </c>
      <c r="T2681" s="12">
        <f>((((J2681/60)/60)/24)+DATE(1970,1,1))</f>
        <v>42033.001087962963</v>
      </c>
    </row>
    <row r="2682" spans="1:20" hidden="1"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E2682/D2682</f>
        <v>8.6250000000000007E-3</v>
      </c>
      <c r="P2682" s="8">
        <f>E2682/L2682</f>
        <v>69</v>
      </c>
      <c r="Q2682" t="s">
        <v>8319</v>
      </c>
      <c r="R2682" t="s">
        <v>8356</v>
      </c>
      <c r="S2682" s="12">
        <f>((((I2682/60)/60)/24)+DATE(1970,1,1))</f>
        <v>42466.170034722221</v>
      </c>
      <c r="T2682" s="12">
        <f>((((J2682/60)/60)/24)+DATE(1970,1,1))</f>
        <v>42436.211701388893</v>
      </c>
    </row>
    <row r="2683" spans="1:20" ht="43.2" hidden="1"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E2683/D2683</f>
        <v>6.875E-3</v>
      </c>
      <c r="P2683" s="8">
        <f>E2683/L2683</f>
        <v>27.5</v>
      </c>
      <c r="Q2683" t="s">
        <v>8336</v>
      </c>
      <c r="R2683" t="s">
        <v>8337</v>
      </c>
      <c r="S2683" s="12">
        <f>((((I2683/60)/60)/24)+DATE(1970,1,1))</f>
        <v>41830.895254629628</v>
      </c>
      <c r="T2683" s="12">
        <f>((((J2683/60)/60)/24)+DATE(1970,1,1))</f>
        <v>41805.895254629628</v>
      </c>
    </row>
    <row r="2684" spans="1:20" ht="43.2" hidden="1"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E2684/D2684</f>
        <v>0.28299999999999997</v>
      </c>
      <c r="P2684" s="8">
        <f>E2684/L2684</f>
        <v>84.9</v>
      </c>
      <c r="Q2684" t="s">
        <v>8336</v>
      </c>
      <c r="R2684" t="s">
        <v>8337</v>
      </c>
      <c r="S2684" s="12">
        <f>((((I2684/60)/60)/24)+DATE(1970,1,1))</f>
        <v>41965.249305555553</v>
      </c>
      <c r="T2684" s="12">
        <f>((((J2684/60)/60)/24)+DATE(1970,1,1))</f>
        <v>41932.871990740743</v>
      </c>
    </row>
    <row r="2685" spans="1:20" ht="43.2" hidden="1"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E2685/D2685</f>
        <v>2.3999999999999998E-3</v>
      </c>
      <c r="P2685" s="8">
        <f>E2685/L2685</f>
        <v>12</v>
      </c>
      <c r="Q2685" t="s">
        <v>8336</v>
      </c>
      <c r="R2685" t="s">
        <v>8337</v>
      </c>
      <c r="S2685" s="12">
        <f>((((I2685/60)/60)/24)+DATE(1970,1,1))</f>
        <v>42064.75509259259</v>
      </c>
      <c r="T2685" s="12">
        <f>((((J2685/60)/60)/24)+DATE(1970,1,1))</f>
        <v>42034.75509259259</v>
      </c>
    </row>
    <row r="2686" spans="1:20" ht="43.2" hidden="1"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E2686/D2686</f>
        <v>1.1428571428571429E-2</v>
      </c>
      <c r="P2686" s="8">
        <f>E2686/L2686</f>
        <v>200</v>
      </c>
      <c r="Q2686" t="s">
        <v>8336</v>
      </c>
      <c r="R2686" t="s">
        <v>8337</v>
      </c>
      <c r="S2686" s="12">
        <f>((((I2686/60)/60)/24)+DATE(1970,1,1))</f>
        <v>41860.914641203701</v>
      </c>
      <c r="T2686" s="12">
        <f>((((J2686/60)/60)/24)+DATE(1970,1,1))</f>
        <v>41820.914641203701</v>
      </c>
    </row>
    <row r="2687" spans="1:20" ht="43.2" hidden="1"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E2687/D2687</f>
        <v>2.0000000000000001E-4</v>
      </c>
      <c r="P2687" s="8">
        <f>E2687/L2687</f>
        <v>10</v>
      </c>
      <c r="Q2687" t="s">
        <v>8336</v>
      </c>
      <c r="R2687" t="s">
        <v>8337</v>
      </c>
      <c r="S2687" s="12">
        <f>((((I2687/60)/60)/24)+DATE(1970,1,1))</f>
        <v>42121.654282407413</v>
      </c>
      <c r="T2687" s="12">
        <f>((((J2687/60)/60)/24)+DATE(1970,1,1))</f>
        <v>42061.69594907407</v>
      </c>
    </row>
    <row r="2688" spans="1:20" ht="43.2" hidden="1"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E2688/D2688</f>
        <v>0</v>
      </c>
      <c r="P2688" s="8" t="e">
        <f>E2688/L2688</f>
        <v>#DIV/0!</v>
      </c>
      <c r="Q2688" t="s">
        <v>8336</v>
      </c>
      <c r="R2688" t="s">
        <v>8337</v>
      </c>
      <c r="S2688" s="12">
        <f>((((I2688/60)/60)/24)+DATE(1970,1,1))</f>
        <v>41912.974803240737</v>
      </c>
      <c r="T2688" s="12">
        <f>((((J2688/60)/60)/24)+DATE(1970,1,1))</f>
        <v>41892.974803240737</v>
      </c>
    </row>
    <row r="2689" spans="1:20" ht="43.2" hidden="1"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E2689/D2689</f>
        <v>0</v>
      </c>
      <c r="P2689" s="8" t="e">
        <f>E2689/L2689</f>
        <v>#DIV/0!</v>
      </c>
      <c r="Q2689" t="s">
        <v>8336</v>
      </c>
      <c r="R2689" t="s">
        <v>8337</v>
      </c>
      <c r="S2689" s="12">
        <f>((((I2689/60)/60)/24)+DATE(1970,1,1))</f>
        <v>42184.64025462963</v>
      </c>
      <c r="T2689" s="12">
        <f>((((J2689/60)/60)/24)+DATE(1970,1,1))</f>
        <v>42154.64025462963</v>
      </c>
    </row>
    <row r="2690" spans="1:20" ht="28.8" hidden="1"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E2690/D2690</f>
        <v>1.48E-3</v>
      </c>
      <c r="P2690" s="8">
        <f>E2690/L2690</f>
        <v>5.2857142857142856</v>
      </c>
      <c r="Q2690" t="s">
        <v>8336</v>
      </c>
      <c r="R2690" t="s">
        <v>8337</v>
      </c>
      <c r="S2690" s="12">
        <f>((((I2690/60)/60)/24)+DATE(1970,1,1))</f>
        <v>42059.125</v>
      </c>
      <c r="T2690" s="12">
        <f>((((J2690/60)/60)/24)+DATE(1970,1,1))</f>
        <v>42028.118865740747</v>
      </c>
    </row>
    <row r="2691" spans="1:20" ht="43.2" hidden="1"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E2691/D2691</f>
        <v>2.8571428571428571E-5</v>
      </c>
      <c r="P2691" s="8">
        <f>E2691/L2691</f>
        <v>1</v>
      </c>
      <c r="Q2691" t="s">
        <v>8336</v>
      </c>
      <c r="R2691" t="s">
        <v>8337</v>
      </c>
      <c r="S2691" s="12">
        <f>((((I2691/60)/60)/24)+DATE(1970,1,1))</f>
        <v>42581.961689814809</v>
      </c>
      <c r="T2691" s="12">
        <f>((((J2691/60)/60)/24)+DATE(1970,1,1))</f>
        <v>42551.961689814809</v>
      </c>
    </row>
    <row r="2692" spans="1:20" ht="57.6" hidden="1"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E2692/D2692</f>
        <v>0.107325</v>
      </c>
      <c r="P2692" s="8">
        <f>E2692/L2692</f>
        <v>72.762711864406782</v>
      </c>
      <c r="Q2692" t="s">
        <v>8336</v>
      </c>
      <c r="R2692" t="s">
        <v>8337</v>
      </c>
      <c r="S2692" s="12">
        <f>((((I2692/60)/60)/24)+DATE(1970,1,1))</f>
        <v>42158.105046296296</v>
      </c>
      <c r="T2692" s="12">
        <f>((((J2692/60)/60)/24)+DATE(1970,1,1))</f>
        <v>42113.105046296296</v>
      </c>
    </row>
    <row r="2693" spans="1:20" ht="28.8" hidden="1"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E2693/D2693</f>
        <v>5.3846153846153844E-4</v>
      </c>
      <c r="P2693" s="8">
        <f>E2693/L2693</f>
        <v>17.5</v>
      </c>
      <c r="Q2693" t="s">
        <v>8336</v>
      </c>
      <c r="R2693" t="s">
        <v>8337</v>
      </c>
      <c r="S2693" s="12">
        <f>((((I2693/60)/60)/24)+DATE(1970,1,1))</f>
        <v>42134.724039351851</v>
      </c>
      <c r="T2693" s="12">
        <f>((((J2693/60)/60)/24)+DATE(1970,1,1))</f>
        <v>42089.724039351851</v>
      </c>
    </row>
    <row r="2694" spans="1:20" ht="43.2" hidden="1"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E2694/D2694</f>
        <v>7.1428571428571426E-3</v>
      </c>
      <c r="P2694" s="8">
        <f>E2694/L2694</f>
        <v>25</v>
      </c>
      <c r="Q2694" t="s">
        <v>8336</v>
      </c>
      <c r="R2694" t="s">
        <v>8337</v>
      </c>
      <c r="S2694" s="12">
        <f>((((I2694/60)/60)/24)+DATE(1970,1,1))</f>
        <v>42088.292361111111</v>
      </c>
      <c r="T2694" s="12">
        <f>((((J2694/60)/60)/24)+DATE(1970,1,1))</f>
        <v>42058.334027777775</v>
      </c>
    </row>
    <row r="2695" spans="1:20" ht="43.2" hidden="1"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E2695/D2695</f>
        <v>8.0000000000000002E-3</v>
      </c>
      <c r="P2695" s="8">
        <f>E2695/L2695</f>
        <v>13.333333333333334</v>
      </c>
      <c r="Q2695" t="s">
        <v>8336</v>
      </c>
      <c r="R2695" t="s">
        <v>8337</v>
      </c>
      <c r="S2695" s="12">
        <f>((((I2695/60)/60)/24)+DATE(1970,1,1))</f>
        <v>41864.138495370367</v>
      </c>
      <c r="T2695" s="12">
        <f>((((J2695/60)/60)/24)+DATE(1970,1,1))</f>
        <v>41834.138495370367</v>
      </c>
    </row>
    <row r="2696" spans="1:20" ht="57.6" hidden="1"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E2696/D2696</f>
        <v>3.3333333333333335E-5</v>
      </c>
      <c r="P2696" s="8">
        <f>E2696/L2696</f>
        <v>1</v>
      </c>
      <c r="Q2696" t="s">
        <v>8336</v>
      </c>
      <c r="R2696" t="s">
        <v>8337</v>
      </c>
      <c r="S2696" s="12">
        <f>((((I2696/60)/60)/24)+DATE(1970,1,1))</f>
        <v>41908.140497685185</v>
      </c>
      <c r="T2696" s="12">
        <f>((((J2696/60)/60)/24)+DATE(1970,1,1))</f>
        <v>41878.140497685185</v>
      </c>
    </row>
    <row r="2697" spans="1:20" ht="43.2" hidden="1"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E2697/D2697</f>
        <v>4.7333333333333333E-3</v>
      </c>
      <c r="P2697" s="8">
        <f>E2697/L2697</f>
        <v>23.666666666666668</v>
      </c>
      <c r="Q2697" t="s">
        <v>8336</v>
      </c>
      <c r="R2697" t="s">
        <v>8337</v>
      </c>
      <c r="S2697" s="12">
        <f>((((I2697/60)/60)/24)+DATE(1970,1,1))</f>
        <v>42108.14025462963</v>
      </c>
      <c r="T2697" s="12">
        <f>((((J2697/60)/60)/24)+DATE(1970,1,1))</f>
        <v>42048.181921296295</v>
      </c>
    </row>
    <row r="2698" spans="1:20" ht="57.6" hidden="1"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E2698/D2698</f>
        <v>5.6500000000000002E-2</v>
      </c>
      <c r="P2698" s="8">
        <f>E2698/L2698</f>
        <v>89.21052631578948</v>
      </c>
      <c r="Q2698" t="s">
        <v>8336</v>
      </c>
      <c r="R2698" t="s">
        <v>8337</v>
      </c>
      <c r="S2698" s="12">
        <f>((((I2698/60)/60)/24)+DATE(1970,1,1))</f>
        <v>41998.844444444447</v>
      </c>
      <c r="T2698" s="12">
        <f>((((J2698/60)/60)/24)+DATE(1970,1,1))</f>
        <v>41964.844444444447</v>
      </c>
    </row>
    <row r="2699" spans="1:20" ht="43.2" hidden="1"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E2699/D2699</f>
        <v>0.26352173913043481</v>
      </c>
      <c r="P2699" s="8">
        <f>E2699/L2699</f>
        <v>116.55769230769231</v>
      </c>
      <c r="Q2699" t="s">
        <v>8336</v>
      </c>
      <c r="R2699" t="s">
        <v>8337</v>
      </c>
      <c r="S2699" s="12">
        <f>((((I2699/60)/60)/24)+DATE(1970,1,1))</f>
        <v>42218.916666666672</v>
      </c>
      <c r="T2699" s="12">
        <f>((((J2699/60)/60)/24)+DATE(1970,1,1))</f>
        <v>42187.940081018518</v>
      </c>
    </row>
    <row r="2700" spans="1:20" ht="43.2" hidden="1"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E2700/D2700</f>
        <v>3.2512500000000002E-3</v>
      </c>
      <c r="P2700" s="8">
        <f>E2700/L2700</f>
        <v>13.005000000000001</v>
      </c>
      <c r="Q2700" t="s">
        <v>8336</v>
      </c>
      <c r="R2700" t="s">
        <v>8337</v>
      </c>
      <c r="S2700" s="12">
        <f>((((I2700/60)/60)/24)+DATE(1970,1,1))</f>
        <v>41817.898240740738</v>
      </c>
      <c r="T2700" s="12">
        <f>((((J2700/60)/60)/24)+DATE(1970,1,1))</f>
        <v>41787.898240740738</v>
      </c>
    </row>
    <row r="2701" spans="1:20" ht="43.2" hidden="1"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E2701/D2701</f>
        <v>0</v>
      </c>
      <c r="P2701" s="8" t="e">
        <f>E2701/L2701</f>
        <v>#DIV/0!</v>
      </c>
      <c r="Q2701" t="s">
        <v>8336</v>
      </c>
      <c r="R2701" t="s">
        <v>8337</v>
      </c>
      <c r="S2701" s="12">
        <f>((((I2701/60)/60)/24)+DATE(1970,1,1))</f>
        <v>41859.896562499998</v>
      </c>
      <c r="T2701" s="12">
        <f>((((J2701/60)/60)/24)+DATE(1970,1,1))</f>
        <v>41829.896562499998</v>
      </c>
    </row>
    <row r="2702" spans="1:20" ht="43.2" hidden="1"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E2702/D2702</f>
        <v>7.0007000700070005E-3</v>
      </c>
      <c r="P2702" s="8">
        <f>E2702/L2702</f>
        <v>17.5</v>
      </c>
      <c r="Q2702" t="s">
        <v>8336</v>
      </c>
      <c r="R2702" t="s">
        <v>8337</v>
      </c>
      <c r="S2702" s="12">
        <f>((((I2702/60)/60)/24)+DATE(1970,1,1))</f>
        <v>41900.87467592593</v>
      </c>
      <c r="T2702" s="12">
        <f>((((J2702/60)/60)/24)+DATE(1970,1,1))</f>
        <v>41870.87467592593</v>
      </c>
    </row>
    <row r="2703" spans="1:20" ht="43.2" hidden="1"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E2703/D2703</f>
        <v>0.46176470588235297</v>
      </c>
      <c r="P2703" s="8">
        <f>E2703/L2703</f>
        <v>34.130434782608695</v>
      </c>
      <c r="Q2703" t="s">
        <v>8317</v>
      </c>
      <c r="R2703" t="s">
        <v>8357</v>
      </c>
      <c r="S2703" s="12">
        <f>((((I2703/60)/60)/24)+DATE(1970,1,1))</f>
        <v>42832.733032407406</v>
      </c>
      <c r="T2703" s="12">
        <f>((((J2703/60)/60)/24)+DATE(1970,1,1))</f>
        <v>42801.774699074071</v>
      </c>
    </row>
    <row r="2704" spans="1:20" ht="43.2" hidden="1"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E2704/D2704</f>
        <v>0.34410000000000002</v>
      </c>
      <c r="P2704" s="8">
        <f>E2704/L2704</f>
        <v>132.34615384615384</v>
      </c>
      <c r="Q2704" t="s">
        <v>8317</v>
      </c>
      <c r="R2704" t="s">
        <v>8357</v>
      </c>
      <c r="S2704" s="12">
        <f>((((I2704/60)/60)/24)+DATE(1970,1,1))</f>
        <v>42830.760150462964</v>
      </c>
      <c r="T2704" s="12">
        <f>((((J2704/60)/60)/24)+DATE(1970,1,1))</f>
        <v>42800.801817129628</v>
      </c>
    </row>
    <row r="2705" spans="1:20" ht="28.8" hidden="1"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E2705/D2705</f>
        <v>1.0375000000000001</v>
      </c>
      <c r="P2705" s="8">
        <f>E2705/L2705</f>
        <v>922.22222222222217</v>
      </c>
      <c r="Q2705" t="s">
        <v>8317</v>
      </c>
      <c r="R2705" t="s">
        <v>8357</v>
      </c>
      <c r="S2705" s="12">
        <f>((((I2705/60)/60)/24)+DATE(1970,1,1))</f>
        <v>42816.648495370369</v>
      </c>
      <c r="T2705" s="12">
        <f>((((J2705/60)/60)/24)+DATE(1970,1,1))</f>
        <v>42756.690162037034</v>
      </c>
    </row>
    <row r="2706" spans="1:20" ht="43.2" hidden="1"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E2706/D2706</f>
        <v>6.0263157894736845E-2</v>
      </c>
      <c r="P2706" s="8">
        <f>E2706/L2706</f>
        <v>163.57142857142858</v>
      </c>
      <c r="Q2706" t="s">
        <v>8317</v>
      </c>
      <c r="R2706" t="s">
        <v>8357</v>
      </c>
      <c r="S2706" s="12">
        <f>((((I2706/60)/60)/24)+DATE(1970,1,1))</f>
        <v>42830.820763888885</v>
      </c>
      <c r="T2706" s="12">
        <f>((((J2706/60)/60)/24)+DATE(1970,1,1))</f>
        <v>42787.862430555557</v>
      </c>
    </row>
    <row r="2707" spans="1:20" ht="28.8" hidden="1"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E2707/D2707</f>
        <v>0.10539393939393939</v>
      </c>
      <c r="P2707" s="8">
        <f>E2707/L2707</f>
        <v>217.375</v>
      </c>
      <c r="Q2707" t="s">
        <v>8317</v>
      </c>
      <c r="R2707" t="s">
        <v>8357</v>
      </c>
      <c r="S2707" s="12">
        <f>((((I2707/60)/60)/24)+DATE(1970,1,1))</f>
        <v>42818.874513888892</v>
      </c>
      <c r="T2707" s="12">
        <f>((((J2707/60)/60)/24)+DATE(1970,1,1))</f>
        <v>42773.916180555556</v>
      </c>
    </row>
    <row r="2708" spans="1:20" ht="43.2" hidden="1"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E2708/D2708</f>
        <v>1.1229714285714285</v>
      </c>
      <c r="P2708" s="8">
        <f>E2708/L2708</f>
        <v>149.44486692015209</v>
      </c>
      <c r="Q2708" t="s">
        <v>8317</v>
      </c>
      <c r="R2708" t="s">
        <v>8357</v>
      </c>
      <c r="S2708" s="12">
        <f>((((I2708/60)/60)/24)+DATE(1970,1,1))</f>
        <v>41928.290972222225</v>
      </c>
      <c r="T2708" s="12">
        <f>((((J2708/60)/60)/24)+DATE(1970,1,1))</f>
        <v>41899.294942129629</v>
      </c>
    </row>
    <row r="2709" spans="1:20" ht="43.2" hidden="1"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E2709/D2709</f>
        <v>3.50844625</v>
      </c>
      <c r="P2709" s="8">
        <f>E2709/L2709</f>
        <v>71.237487309644663</v>
      </c>
      <c r="Q2709" t="s">
        <v>8317</v>
      </c>
      <c r="R2709" t="s">
        <v>8357</v>
      </c>
      <c r="S2709" s="12">
        <f>((((I2709/60)/60)/24)+DATE(1970,1,1))</f>
        <v>41421.290972222225</v>
      </c>
      <c r="T2709" s="12">
        <f>((((J2709/60)/60)/24)+DATE(1970,1,1))</f>
        <v>41391.782905092594</v>
      </c>
    </row>
    <row r="2710" spans="1:20" ht="43.2"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E2710/D2710</f>
        <v>2.3321535</v>
      </c>
      <c r="P2710" s="8">
        <f>E2710/L2710</f>
        <v>44.464318398474738</v>
      </c>
      <c r="Q2710" t="s">
        <v>8317</v>
      </c>
      <c r="R2710" t="s">
        <v>8357</v>
      </c>
      <c r="S2710" s="12">
        <f>((((I2710/60)/60)/24)+DATE(1970,1,1))</f>
        <v>42572.698217592595</v>
      </c>
      <c r="T2710" s="12">
        <f>((((J2710/60)/60)/24)+DATE(1970,1,1))</f>
        <v>42512.698217592595</v>
      </c>
    </row>
    <row r="2711" spans="1:20" ht="43.2" hidden="1"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E2711/D2711</f>
        <v>1.01606</v>
      </c>
      <c r="P2711" s="8">
        <f>E2711/L2711</f>
        <v>164.94480519480518</v>
      </c>
      <c r="Q2711" t="s">
        <v>8317</v>
      </c>
      <c r="R2711" t="s">
        <v>8357</v>
      </c>
      <c r="S2711" s="12">
        <f>((((I2711/60)/60)/24)+DATE(1970,1,1))</f>
        <v>42647.165972222225</v>
      </c>
      <c r="T2711" s="12">
        <f>((((J2711/60)/60)/24)+DATE(1970,1,1))</f>
        <v>42612.149780092594</v>
      </c>
    </row>
    <row r="2712" spans="1:20" ht="28.8" hidden="1"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E2712/D2712</f>
        <v>1.5390035000000002</v>
      </c>
      <c r="P2712" s="8">
        <f>E2712/L2712</f>
        <v>84.871516544117654</v>
      </c>
      <c r="Q2712" t="s">
        <v>8317</v>
      </c>
      <c r="R2712" t="s">
        <v>8357</v>
      </c>
      <c r="S2712" s="12">
        <f>((((I2712/60)/60)/24)+DATE(1970,1,1))</f>
        <v>41860.083333333336</v>
      </c>
      <c r="T2712" s="12">
        <f>((((J2712/60)/60)/24)+DATE(1970,1,1))</f>
        <v>41828.229490740741</v>
      </c>
    </row>
    <row r="2713" spans="1:20" ht="43.2"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E2713/D2713</f>
        <v>1.007161125319693</v>
      </c>
      <c r="P2713" s="8">
        <f>E2713/L2713</f>
        <v>53.945205479452056</v>
      </c>
      <c r="Q2713" t="s">
        <v>8317</v>
      </c>
      <c r="R2713" t="s">
        <v>8357</v>
      </c>
      <c r="S2713" s="12">
        <f>((((I2713/60)/60)/24)+DATE(1970,1,1))</f>
        <v>41810.917361111111</v>
      </c>
      <c r="T2713" s="12">
        <f>((((J2713/60)/60)/24)+DATE(1970,1,1))</f>
        <v>41780.745254629634</v>
      </c>
    </row>
    <row r="2714" spans="1:20" ht="43.2" hidden="1"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E2714/D2714</f>
        <v>1.3138181818181818</v>
      </c>
      <c r="P2714" s="8">
        <f>E2714/L2714</f>
        <v>50.531468531468533</v>
      </c>
      <c r="Q2714" t="s">
        <v>8317</v>
      </c>
      <c r="R2714" t="s">
        <v>8357</v>
      </c>
      <c r="S2714" s="12">
        <f>((((I2714/60)/60)/24)+DATE(1970,1,1))</f>
        <v>41468.75</v>
      </c>
      <c r="T2714" s="12">
        <f>((((J2714/60)/60)/24)+DATE(1970,1,1))</f>
        <v>41432.062037037038</v>
      </c>
    </row>
    <row r="2715" spans="1:20" ht="43.2" hidden="1"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E2715/D2715</f>
        <v>1.0224133333333334</v>
      </c>
      <c r="P2715" s="8">
        <f>E2715/L2715</f>
        <v>108.00140845070422</v>
      </c>
      <c r="Q2715" t="s">
        <v>8317</v>
      </c>
      <c r="R2715" t="s">
        <v>8357</v>
      </c>
      <c r="S2715" s="12">
        <f>((((I2715/60)/60)/24)+DATE(1970,1,1))</f>
        <v>42362.653749999998</v>
      </c>
      <c r="T2715" s="12">
        <f>((((J2715/60)/60)/24)+DATE(1970,1,1))</f>
        <v>42322.653749999998</v>
      </c>
    </row>
    <row r="2716" spans="1:20" ht="28.8" hidden="1"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E2716/D2716</f>
        <v>1.1635599999999999</v>
      </c>
      <c r="P2716" s="8">
        <f>E2716/L2716</f>
        <v>95.373770491803285</v>
      </c>
      <c r="Q2716" t="s">
        <v>8317</v>
      </c>
      <c r="R2716" t="s">
        <v>8357</v>
      </c>
      <c r="S2716" s="12">
        <f>((((I2716/60)/60)/24)+DATE(1970,1,1))</f>
        <v>42657.958333333328</v>
      </c>
      <c r="T2716" s="12">
        <f>((((J2716/60)/60)/24)+DATE(1970,1,1))</f>
        <v>42629.655046296291</v>
      </c>
    </row>
    <row r="2717" spans="1:20" ht="43.2" hidden="1"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E2717/D2717</f>
        <v>2.6462241666666664</v>
      </c>
      <c r="P2717" s="8">
        <f>E2717/L2717</f>
        <v>57.631016333938291</v>
      </c>
      <c r="Q2717" t="s">
        <v>8317</v>
      </c>
      <c r="R2717" t="s">
        <v>8357</v>
      </c>
      <c r="S2717" s="12">
        <f>((((I2717/60)/60)/24)+DATE(1970,1,1))</f>
        <v>42421.398472222223</v>
      </c>
      <c r="T2717" s="12">
        <f>((((J2717/60)/60)/24)+DATE(1970,1,1))</f>
        <v>42387.398472222223</v>
      </c>
    </row>
    <row r="2718" spans="1:20" ht="72" hidden="1"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E2718/D2718</f>
        <v>1.1998010000000001</v>
      </c>
      <c r="P2718" s="8">
        <f>E2718/L2718</f>
        <v>64.160481283422456</v>
      </c>
      <c r="Q2718" t="s">
        <v>8317</v>
      </c>
      <c r="R2718" t="s">
        <v>8357</v>
      </c>
      <c r="S2718" s="12">
        <f>((((I2718/60)/60)/24)+DATE(1970,1,1))</f>
        <v>42285.333252314813</v>
      </c>
      <c r="T2718" s="12">
        <f>((((J2718/60)/60)/24)+DATE(1970,1,1))</f>
        <v>42255.333252314813</v>
      </c>
    </row>
    <row r="2719" spans="1:20" ht="43.2" hidden="1"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E2719/D2719</f>
        <v>1.2010400000000001</v>
      </c>
      <c r="P2719" s="8">
        <f>E2719/L2719</f>
        <v>92.387692307692305</v>
      </c>
      <c r="Q2719" t="s">
        <v>8317</v>
      </c>
      <c r="R2719" t="s">
        <v>8357</v>
      </c>
      <c r="S2719" s="12">
        <f>((((I2719/60)/60)/24)+DATE(1970,1,1))</f>
        <v>41979.956585648149</v>
      </c>
      <c r="T2719" s="12">
        <f>((((J2719/60)/60)/24)+DATE(1970,1,1))</f>
        <v>41934.914918981485</v>
      </c>
    </row>
    <row r="2720" spans="1:20" ht="43.2" hidden="1"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E2720/D2720</f>
        <v>1.0358333333333334</v>
      </c>
      <c r="P2720" s="8">
        <f>E2720/L2720</f>
        <v>125.97972972972973</v>
      </c>
      <c r="Q2720" t="s">
        <v>8317</v>
      </c>
      <c r="R2720" t="s">
        <v>8357</v>
      </c>
      <c r="S2720" s="12">
        <f>((((I2720/60)/60)/24)+DATE(1970,1,1))</f>
        <v>42493.958333333328</v>
      </c>
      <c r="T2720" s="12">
        <f>((((J2720/60)/60)/24)+DATE(1970,1,1))</f>
        <v>42465.596585648149</v>
      </c>
    </row>
    <row r="2721" spans="1:20" ht="43.2" hidden="1"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E2721/D2721</f>
        <v>1.0883333333333334</v>
      </c>
      <c r="P2721" s="8">
        <f>E2721/L2721</f>
        <v>94.637681159420296</v>
      </c>
      <c r="Q2721" t="s">
        <v>8317</v>
      </c>
      <c r="R2721" t="s">
        <v>8357</v>
      </c>
      <c r="S2721" s="12">
        <f>((((I2721/60)/60)/24)+DATE(1970,1,1))</f>
        <v>42477.989513888882</v>
      </c>
      <c r="T2721" s="12">
        <f>((((J2721/60)/60)/24)+DATE(1970,1,1))</f>
        <v>42418.031180555554</v>
      </c>
    </row>
    <row r="2722" spans="1:20" ht="43.2" hidden="1"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E2722/D2722</f>
        <v>1.1812400000000001</v>
      </c>
      <c r="P2722" s="8">
        <f>E2722/L2722</f>
        <v>170.69942196531792</v>
      </c>
      <c r="Q2722" t="s">
        <v>8317</v>
      </c>
      <c r="R2722" t="s">
        <v>8357</v>
      </c>
      <c r="S2722" s="12">
        <f>((((I2722/60)/60)/24)+DATE(1970,1,1))</f>
        <v>42685.507557870369</v>
      </c>
      <c r="T2722" s="12">
        <f>((((J2722/60)/60)/24)+DATE(1970,1,1))</f>
        <v>42655.465891203698</v>
      </c>
    </row>
    <row r="2723" spans="1:20" ht="43.2"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E2723/D2723</f>
        <v>14.62</v>
      </c>
      <c r="P2723" s="8">
        <f>E2723/L2723</f>
        <v>40.762081784386616</v>
      </c>
      <c r="Q2723" t="s">
        <v>8319</v>
      </c>
      <c r="R2723" t="s">
        <v>8349</v>
      </c>
      <c r="S2723" s="12">
        <f>((((I2723/60)/60)/24)+DATE(1970,1,1))</f>
        <v>41523.791666666664</v>
      </c>
      <c r="T2723" s="12">
        <f>((((J2723/60)/60)/24)+DATE(1970,1,1))</f>
        <v>41493.543958333335</v>
      </c>
    </row>
    <row r="2724" spans="1:20" ht="43.2" hidden="1"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E2724/D2724</f>
        <v>2.5253999999999999</v>
      </c>
      <c r="P2724" s="8">
        <f>E2724/L2724</f>
        <v>68.254054054054052</v>
      </c>
      <c r="Q2724" t="s">
        <v>8319</v>
      </c>
      <c r="R2724" t="s">
        <v>8349</v>
      </c>
      <c r="S2724" s="12">
        <f>((((I2724/60)/60)/24)+DATE(1970,1,1))</f>
        <v>42764.857094907406</v>
      </c>
      <c r="T2724" s="12">
        <f>((((J2724/60)/60)/24)+DATE(1970,1,1))</f>
        <v>42704.857094907406</v>
      </c>
    </row>
    <row r="2725" spans="1:20" ht="43.2" hidden="1"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E2725/D2725</f>
        <v>1.4005000000000001</v>
      </c>
      <c r="P2725" s="8">
        <f>E2725/L2725</f>
        <v>95.48863636363636</v>
      </c>
      <c r="Q2725" t="s">
        <v>8319</v>
      </c>
      <c r="R2725" t="s">
        <v>8349</v>
      </c>
      <c r="S2725" s="12">
        <f>((((I2725/60)/60)/24)+DATE(1970,1,1))</f>
        <v>42004.880648148144</v>
      </c>
      <c r="T2725" s="12">
        <f>((((J2725/60)/60)/24)+DATE(1970,1,1))</f>
        <v>41944.83898148148</v>
      </c>
    </row>
    <row r="2726" spans="1:20" ht="43.2"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E2726/D2726</f>
        <v>2.9687520259319289</v>
      </c>
      <c r="P2726" s="8">
        <f>E2726/L2726</f>
        <v>7.1902649656526005</v>
      </c>
      <c r="Q2726" t="s">
        <v>8319</v>
      </c>
      <c r="R2726" t="s">
        <v>8349</v>
      </c>
      <c r="S2726" s="12">
        <f>((((I2726/60)/60)/24)+DATE(1970,1,1))</f>
        <v>42231.32707175926</v>
      </c>
      <c r="T2726" s="12">
        <f>((((J2726/60)/60)/24)+DATE(1970,1,1))</f>
        <v>42199.32707175926</v>
      </c>
    </row>
    <row r="2727" spans="1:20" ht="43.2" hidden="1"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E2727/D2727</f>
        <v>1.445425</v>
      </c>
      <c r="P2727" s="8">
        <f>E2727/L2727</f>
        <v>511.65486725663715</v>
      </c>
      <c r="Q2727" t="s">
        <v>8319</v>
      </c>
      <c r="R2727" t="s">
        <v>8349</v>
      </c>
      <c r="S2727" s="12">
        <f>((((I2727/60)/60)/24)+DATE(1970,1,1))</f>
        <v>42795.744618055556</v>
      </c>
      <c r="T2727" s="12">
        <f>((((J2727/60)/60)/24)+DATE(1970,1,1))</f>
        <v>42745.744618055556</v>
      </c>
    </row>
    <row r="2728" spans="1:20" hidden="1"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E2728/D2728</f>
        <v>1.05745</v>
      </c>
      <c r="P2728" s="8">
        <f>E2728/L2728</f>
        <v>261.74504950495049</v>
      </c>
      <c r="Q2728" t="s">
        <v>8319</v>
      </c>
      <c r="R2728" t="s">
        <v>8349</v>
      </c>
      <c r="S2728" s="12">
        <f>((((I2728/60)/60)/24)+DATE(1970,1,1))</f>
        <v>42482.579988425925</v>
      </c>
      <c r="T2728" s="12">
        <f>((((J2728/60)/60)/24)+DATE(1970,1,1))</f>
        <v>42452.579988425925</v>
      </c>
    </row>
    <row r="2729" spans="1:20" ht="43.2" hidden="1"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E2729/D2729</f>
        <v>4.9321000000000002</v>
      </c>
      <c r="P2729" s="8">
        <f>E2729/L2729</f>
        <v>69.760961810466767</v>
      </c>
      <c r="Q2729" t="s">
        <v>8319</v>
      </c>
      <c r="R2729" t="s">
        <v>8349</v>
      </c>
      <c r="S2729" s="12">
        <f>((((I2729/60)/60)/24)+DATE(1970,1,1))</f>
        <v>42223.676655092597</v>
      </c>
      <c r="T2729" s="12">
        <f>((((J2729/60)/60)/24)+DATE(1970,1,1))</f>
        <v>42198.676655092597</v>
      </c>
    </row>
    <row r="2730" spans="1:20" ht="28.8" hidden="1"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E2730/D2730</f>
        <v>2.0182666666666669</v>
      </c>
      <c r="P2730" s="8">
        <f>E2730/L2730</f>
        <v>77.229591836734699</v>
      </c>
      <c r="Q2730" t="s">
        <v>8319</v>
      </c>
      <c r="R2730" t="s">
        <v>8349</v>
      </c>
      <c r="S2730" s="12">
        <f>((((I2730/60)/60)/24)+DATE(1970,1,1))</f>
        <v>42368.59993055556</v>
      </c>
      <c r="T2730" s="12">
        <f>((((J2730/60)/60)/24)+DATE(1970,1,1))</f>
        <v>42333.59993055556</v>
      </c>
    </row>
    <row r="2731" spans="1:20" ht="28.8" hidden="1"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E2731/D2731</f>
        <v>1.0444</v>
      </c>
      <c r="P2731" s="8">
        <f>E2731/L2731</f>
        <v>340.56521739130437</v>
      </c>
      <c r="Q2731" t="s">
        <v>8319</v>
      </c>
      <c r="R2731" t="s">
        <v>8349</v>
      </c>
      <c r="S2731" s="12">
        <f>((((I2731/60)/60)/24)+DATE(1970,1,1))</f>
        <v>42125.240706018521</v>
      </c>
      <c r="T2731" s="12">
        <f>((((J2731/60)/60)/24)+DATE(1970,1,1))</f>
        <v>42095.240706018521</v>
      </c>
    </row>
    <row r="2732" spans="1:20" ht="43.2" hidden="1"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E2732/D2732</f>
        <v>1.7029262962962963</v>
      </c>
      <c r="P2732" s="8">
        <f>E2732/L2732</f>
        <v>67.417903225806455</v>
      </c>
      <c r="Q2732" t="s">
        <v>8319</v>
      </c>
      <c r="R2732" t="s">
        <v>8349</v>
      </c>
      <c r="S2732" s="12">
        <f>((((I2732/60)/60)/24)+DATE(1970,1,1))</f>
        <v>41386.541377314818</v>
      </c>
      <c r="T2732" s="12">
        <f>((((J2732/60)/60)/24)+DATE(1970,1,1))</f>
        <v>41351.541377314818</v>
      </c>
    </row>
    <row r="2733" spans="1:20" ht="57.6" hidden="1"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E2733/D2733</f>
        <v>1.0430333333333333</v>
      </c>
      <c r="P2733" s="8">
        <f>E2733/L2733</f>
        <v>845.70270270270271</v>
      </c>
      <c r="Q2733" t="s">
        <v>8319</v>
      </c>
      <c r="R2733" t="s">
        <v>8349</v>
      </c>
      <c r="S2733" s="12">
        <f>((((I2733/60)/60)/24)+DATE(1970,1,1))</f>
        <v>41930.166666666664</v>
      </c>
      <c r="T2733" s="12">
        <f>((((J2733/60)/60)/24)+DATE(1970,1,1))</f>
        <v>41872.525717592594</v>
      </c>
    </row>
    <row r="2734" spans="1:20" ht="43.2" hidden="1"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E2734/D2734</f>
        <v>1.1825000000000001</v>
      </c>
      <c r="P2734" s="8">
        <f>E2734/L2734</f>
        <v>97.191780821917803</v>
      </c>
      <c r="Q2734" t="s">
        <v>8319</v>
      </c>
      <c r="R2734" t="s">
        <v>8349</v>
      </c>
      <c r="S2734" s="12">
        <f>((((I2734/60)/60)/24)+DATE(1970,1,1))</f>
        <v>41422</v>
      </c>
      <c r="T2734" s="12">
        <f>((((J2734/60)/60)/24)+DATE(1970,1,1))</f>
        <v>41389.808194444442</v>
      </c>
    </row>
    <row r="2735" spans="1:20" ht="43.2" hidden="1"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E2735/D2735</f>
        <v>1.07538</v>
      </c>
      <c r="P2735" s="8">
        <f>E2735/L2735</f>
        <v>451.84033613445376</v>
      </c>
      <c r="Q2735" t="s">
        <v>8319</v>
      </c>
      <c r="R2735" t="s">
        <v>8349</v>
      </c>
      <c r="S2735" s="12">
        <f>((((I2735/60)/60)/24)+DATE(1970,1,1))</f>
        <v>42104.231180555551</v>
      </c>
      <c r="T2735" s="12">
        <f>((((J2735/60)/60)/24)+DATE(1970,1,1))</f>
        <v>42044.272847222222</v>
      </c>
    </row>
    <row r="2736" spans="1:20" ht="43.2" hidden="1"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E2736/D2736</f>
        <v>22603</v>
      </c>
      <c r="P2736" s="8">
        <f>E2736/L2736</f>
        <v>138.66871165644173</v>
      </c>
      <c r="Q2736" t="s">
        <v>8319</v>
      </c>
      <c r="R2736" t="s">
        <v>8349</v>
      </c>
      <c r="S2736" s="12">
        <f>((((I2736/60)/60)/24)+DATE(1970,1,1))</f>
        <v>42656.915972222225</v>
      </c>
      <c r="T2736" s="12">
        <f>((((J2736/60)/60)/24)+DATE(1970,1,1))</f>
        <v>42626.668888888889</v>
      </c>
    </row>
    <row r="2737" spans="1:20" ht="43.2"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E2737/D2737</f>
        <v>9.7813466666666677</v>
      </c>
      <c r="P2737" s="8">
        <f>E2737/L2737</f>
        <v>21.640147492625371</v>
      </c>
      <c r="Q2737" t="s">
        <v>8319</v>
      </c>
      <c r="R2737" t="s">
        <v>8349</v>
      </c>
      <c r="S2737" s="12">
        <f>((((I2737/60)/60)/24)+DATE(1970,1,1))</f>
        <v>41346.833333333336</v>
      </c>
      <c r="T2737" s="12">
        <f>((((J2737/60)/60)/24)+DATE(1970,1,1))</f>
        <v>41316.120949074073</v>
      </c>
    </row>
    <row r="2738" spans="1:20" ht="57.6" hidden="1"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E2738/D2738</f>
        <v>1.2290000000000001</v>
      </c>
      <c r="P2738" s="8">
        <f>E2738/L2738</f>
        <v>169.51724137931035</v>
      </c>
      <c r="Q2738" t="s">
        <v>8319</v>
      </c>
      <c r="R2738" t="s">
        <v>8349</v>
      </c>
      <c r="S2738" s="12">
        <f>((((I2738/60)/60)/24)+DATE(1970,1,1))</f>
        <v>41752.666354166664</v>
      </c>
      <c r="T2738" s="12">
        <f>((((J2738/60)/60)/24)+DATE(1970,1,1))</f>
        <v>41722.666354166664</v>
      </c>
    </row>
    <row r="2739" spans="1:20" ht="43.2" hidden="1"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E2739/D2739</f>
        <v>2.4606080000000001</v>
      </c>
      <c r="P2739" s="8">
        <f>E2739/L2739</f>
        <v>161.88210526315791</v>
      </c>
      <c r="Q2739" t="s">
        <v>8319</v>
      </c>
      <c r="R2739" t="s">
        <v>8349</v>
      </c>
      <c r="S2739" s="12">
        <f>((((I2739/60)/60)/24)+DATE(1970,1,1))</f>
        <v>41654.791666666664</v>
      </c>
      <c r="T2739" s="12">
        <f>((((J2739/60)/60)/24)+DATE(1970,1,1))</f>
        <v>41611.917673611111</v>
      </c>
    </row>
    <row r="2740" spans="1:20" ht="43.2" hidden="1"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E2740/D2740</f>
        <v>1.4794</v>
      </c>
      <c r="P2740" s="8">
        <f>E2740/L2740</f>
        <v>493.13333333333333</v>
      </c>
      <c r="Q2740" t="s">
        <v>8319</v>
      </c>
      <c r="R2740" t="s">
        <v>8349</v>
      </c>
      <c r="S2740" s="12">
        <f>((((I2740/60)/60)/24)+DATE(1970,1,1))</f>
        <v>42680.143564814818</v>
      </c>
      <c r="T2740" s="12">
        <f>((((J2740/60)/60)/24)+DATE(1970,1,1))</f>
        <v>42620.143564814818</v>
      </c>
    </row>
    <row r="2741" spans="1:20" ht="43.2"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E2741/D2741</f>
        <v>3.8409090909090908</v>
      </c>
      <c r="P2741" s="8">
        <f>E2741/L2741</f>
        <v>22.120418848167539</v>
      </c>
      <c r="Q2741" t="s">
        <v>8319</v>
      </c>
      <c r="R2741" t="s">
        <v>8349</v>
      </c>
      <c r="S2741" s="12">
        <f>((((I2741/60)/60)/24)+DATE(1970,1,1))</f>
        <v>41764.887928240743</v>
      </c>
      <c r="T2741" s="12">
        <f>((((J2741/60)/60)/24)+DATE(1970,1,1))</f>
        <v>41719.887928240743</v>
      </c>
    </row>
    <row r="2742" spans="1:20" ht="43.2" hidden="1"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E2742/D2742</f>
        <v>1.0333333333333334</v>
      </c>
      <c r="P2742" s="8">
        <f>E2742/L2742</f>
        <v>18.235294117647058</v>
      </c>
      <c r="Q2742" t="s">
        <v>8319</v>
      </c>
      <c r="R2742" t="s">
        <v>8349</v>
      </c>
      <c r="S2742" s="12">
        <f>((((I2742/60)/60)/24)+DATE(1970,1,1))</f>
        <v>42074.99018518519</v>
      </c>
      <c r="T2742" s="12">
        <f>((((J2742/60)/60)/24)+DATE(1970,1,1))</f>
        <v>42045.031851851847</v>
      </c>
    </row>
    <row r="2743" spans="1:20" ht="28.8" hidden="1"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E2743/D2743</f>
        <v>4.3750000000000004E-3</v>
      </c>
      <c r="P2743" s="8">
        <f>E2743/L2743</f>
        <v>8.75</v>
      </c>
      <c r="Q2743" t="s">
        <v>8322</v>
      </c>
      <c r="R2743" t="s">
        <v>8358</v>
      </c>
      <c r="S2743" s="12">
        <f>((((I2743/60)/60)/24)+DATE(1970,1,1))</f>
        <v>41932.088194444441</v>
      </c>
      <c r="T2743" s="12">
        <f>((((J2743/60)/60)/24)+DATE(1970,1,1))</f>
        <v>41911.657430555555</v>
      </c>
    </row>
    <row r="2744" spans="1:20" ht="43.2" hidden="1"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E2744/D2744</f>
        <v>0.29239999999999999</v>
      </c>
      <c r="P2744" s="8">
        <f>E2744/L2744</f>
        <v>40.611111111111114</v>
      </c>
      <c r="Q2744" t="s">
        <v>8322</v>
      </c>
      <c r="R2744" t="s">
        <v>8358</v>
      </c>
      <c r="S2744" s="12">
        <f>((((I2744/60)/60)/24)+DATE(1970,1,1))</f>
        <v>41044.719756944447</v>
      </c>
      <c r="T2744" s="12">
        <f>((((J2744/60)/60)/24)+DATE(1970,1,1))</f>
        <v>41030.719756944447</v>
      </c>
    </row>
    <row r="2745" spans="1:20" ht="57.6" hidden="1"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E2745/D2745</f>
        <v>0</v>
      </c>
      <c r="P2745" s="8" t="e">
        <f>E2745/L2745</f>
        <v>#DIV/0!</v>
      </c>
      <c r="Q2745" t="s">
        <v>8322</v>
      </c>
      <c r="R2745" t="s">
        <v>8358</v>
      </c>
      <c r="S2745" s="12">
        <f>((((I2745/60)/60)/24)+DATE(1970,1,1))</f>
        <v>42662.328784722224</v>
      </c>
      <c r="T2745" s="12">
        <f>((((J2745/60)/60)/24)+DATE(1970,1,1))</f>
        <v>42632.328784722224</v>
      </c>
    </row>
    <row r="2746" spans="1:20" ht="43.2" hidden="1"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E2746/D2746</f>
        <v>5.2187499999999998E-2</v>
      </c>
      <c r="P2746" s="8">
        <f>E2746/L2746</f>
        <v>37.954545454545453</v>
      </c>
      <c r="Q2746" t="s">
        <v>8322</v>
      </c>
      <c r="R2746" t="s">
        <v>8358</v>
      </c>
      <c r="S2746" s="12">
        <f>((((I2746/60)/60)/24)+DATE(1970,1,1))</f>
        <v>40968.062476851854</v>
      </c>
      <c r="T2746" s="12">
        <f>((((J2746/60)/60)/24)+DATE(1970,1,1))</f>
        <v>40938.062476851854</v>
      </c>
    </row>
    <row r="2747" spans="1:20" ht="43.2" hidden="1"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E2747/D2747</f>
        <v>0.21887499999999999</v>
      </c>
      <c r="P2747" s="8">
        <f>E2747/L2747</f>
        <v>35.734693877551024</v>
      </c>
      <c r="Q2747" t="s">
        <v>8322</v>
      </c>
      <c r="R2747" t="s">
        <v>8358</v>
      </c>
      <c r="S2747" s="12">
        <f>((((I2747/60)/60)/24)+DATE(1970,1,1))</f>
        <v>41104.988055555557</v>
      </c>
      <c r="T2747" s="12">
        <f>((((J2747/60)/60)/24)+DATE(1970,1,1))</f>
        <v>41044.988055555557</v>
      </c>
    </row>
    <row r="2748" spans="1:20" ht="43.2" hidden="1"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E2748/D2748</f>
        <v>0.26700000000000002</v>
      </c>
      <c r="P2748" s="8">
        <f>E2748/L2748</f>
        <v>42.157894736842103</v>
      </c>
      <c r="Q2748" t="s">
        <v>8322</v>
      </c>
      <c r="R2748" t="s">
        <v>8358</v>
      </c>
      <c r="S2748" s="12">
        <f>((((I2748/60)/60)/24)+DATE(1970,1,1))</f>
        <v>41880.781377314815</v>
      </c>
      <c r="T2748" s="12">
        <f>((((J2748/60)/60)/24)+DATE(1970,1,1))</f>
        <v>41850.781377314815</v>
      </c>
    </row>
    <row r="2749" spans="1:20" ht="43.2" hidden="1"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E2749/D2749</f>
        <v>0.28000000000000003</v>
      </c>
      <c r="P2749" s="8">
        <f>E2749/L2749</f>
        <v>35</v>
      </c>
      <c r="Q2749" t="s">
        <v>8322</v>
      </c>
      <c r="R2749" t="s">
        <v>8358</v>
      </c>
      <c r="S2749" s="12">
        <f>((((I2749/60)/60)/24)+DATE(1970,1,1))</f>
        <v>41076.131944444445</v>
      </c>
      <c r="T2749" s="12">
        <f>((((J2749/60)/60)/24)+DATE(1970,1,1))</f>
        <v>41044.64811342593</v>
      </c>
    </row>
    <row r="2750" spans="1:20" ht="43.2" hidden="1"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E2750/D2750</f>
        <v>1.06E-2</v>
      </c>
      <c r="P2750" s="8">
        <f>E2750/L2750</f>
        <v>13.25</v>
      </c>
      <c r="Q2750" t="s">
        <v>8322</v>
      </c>
      <c r="R2750" t="s">
        <v>8358</v>
      </c>
      <c r="S2750" s="12">
        <f>((((I2750/60)/60)/24)+DATE(1970,1,1))</f>
        <v>42615.7106712963</v>
      </c>
      <c r="T2750" s="12">
        <f>((((J2750/60)/60)/24)+DATE(1970,1,1))</f>
        <v>42585.7106712963</v>
      </c>
    </row>
    <row r="2751" spans="1:20" ht="28.8" hidden="1"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E2751/D2751</f>
        <v>1.0999999999999999E-2</v>
      </c>
      <c r="P2751" s="8">
        <f>E2751/L2751</f>
        <v>55</v>
      </c>
      <c r="Q2751" t="s">
        <v>8322</v>
      </c>
      <c r="R2751" t="s">
        <v>8358</v>
      </c>
      <c r="S2751" s="12">
        <f>((((I2751/60)/60)/24)+DATE(1970,1,1))</f>
        <v>42098.757372685184</v>
      </c>
      <c r="T2751" s="12">
        <f>((((J2751/60)/60)/24)+DATE(1970,1,1))</f>
        <v>42068.799039351856</v>
      </c>
    </row>
    <row r="2752" spans="1:20" ht="43.2" hidden="1"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E2752/D2752</f>
        <v>0</v>
      </c>
      <c r="P2752" s="8" t="e">
        <f>E2752/L2752</f>
        <v>#DIV/0!</v>
      </c>
      <c r="Q2752" t="s">
        <v>8322</v>
      </c>
      <c r="R2752" t="s">
        <v>8358</v>
      </c>
      <c r="S2752" s="12">
        <f>((((I2752/60)/60)/24)+DATE(1970,1,1))</f>
        <v>41090.833333333336</v>
      </c>
      <c r="T2752" s="12">
        <f>((((J2752/60)/60)/24)+DATE(1970,1,1))</f>
        <v>41078.899826388886</v>
      </c>
    </row>
    <row r="2753" spans="1:20" ht="43.2" hidden="1"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E2753/D2753</f>
        <v>0</v>
      </c>
      <c r="P2753" s="8" t="e">
        <f>E2753/L2753</f>
        <v>#DIV/0!</v>
      </c>
      <c r="Q2753" t="s">
        <v>8322</v>
      </c>
      <c r="R2753" t="s">
        <v>8358</v>
      </c>
      <c r="S2753" s="12">
        <f>((((I2753/60)/60)/24)+DATE(1970,1,1))</f>
        <v>41807.887060185189</v>
      </c>
      <c r="T2753" s="12">
        <f>((((J2753/60)/60)/24)+DATE(1970,1,1))</f>
        <v>41747.887060185189</v>
      </c>
    </row>
    <row r="2754" spans="1:20" ht="43.2" hidden="1"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E2754/D2754</f>
        <v>0.11458333333333333</v>
      </c>
      <c r="P2754" s="8">
        <f>E2754/L2754</f>
        <v>39.285714285714285</v>
      </c>
      <c r="Q2754" t="s">
        <v>8322</v>
      </c>
      <c r="R2754" t="s">
        <v>8358</v>
      </c>
      <c r="S2754" s="12">
        <f>((((I2754/60)/60)/24)+DATE(1970,1,1))</f>
        <v>40895.765092592592</v>
      </c>
      <c r="T2754" s="12">
        <f>((((J2754/60)/60)/24)+DATE(1970,1,1))</f>
        <v>40855.765092592592</v>
      </c>
    </row>
    <row r="2755" spans="1:20" ht="43.2" hidden="1"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E2755/D2755</f>
        <v>0.19</v>
      </c>
      <c r="P2755" s="8">
        <f>E2755/L2755</f>
        <v>47.5</v>
      </c>
      <c r="Q2755" t="s">
        <v>8322</v>
      </c>
      <c r="R2755" t="s">
        <v>8358</v>
      </c>
      <c r="S2755" s="12">
        <f>((((I2755/60)/60)/24)+DATE(1970,1,1))</f>
        <v>41147.900729166664</v>
      </c>
      <c r="T2755" s="12">
        <f>((((J2755/60)/60)/24)+DATE(1970,1,1))</f>
        <v>41117.900729166664</v>
      </c>
    </row>
    <row r="2756" spans="1:20" ht="43.2" hidden="1"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E2756/D2756</f>
        <v>0</v>
      </c>
      <c r="P2756" s="8" t="e">
        <f>E2756/L2756</f>
        <v>#DIV/0!</v>
      </c>
      <c r="Q2756" t="s">
        <v>8322</v>
      </c>
      <c r="R2756" t="s">
        <v>8358</v>
      </c>
      <c r="S2756" s="12">
        <f>((((I2756/60)/60)/24)+DATE(1970,1,1))</f>
        <v>41893.636006944449</v>
      </c>
      <c r="T2756" s="12">
        <f>((((J2756/60)/60)/24)+DATE(1970,1,1))</f>
        <v>41863.636006944449</v>
      </c>
    </row>
    <row r="2757" spans="1:20" ht="43.2" hidden="1"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E2757/D2757</f>
        <v>0.52</v>
      </c>
      <c r="P2757" s="8">
        <f>E2757/L2757</f>
        <v>17.333333333333332</v>
      </c>
      <c r="Q2757" t="s">
        <v>8322</v>
      </c>
      <c r="R2757" t="s">
        <v>8358</v>
      </c>
      <c r="S2757" s="12">
        <f>((((I2757/60)/60)/24)+DATE(1970,1,1))</f>
        <v>42102.790821759263</v>
      </c>
      <c r="T2757" s="12">
        <f>((((J2757/60)/60)/24)+DATE(1970,1,1))</f>
        <v>42072.790821759263</v>
      </c>
    </row>
    <row r="2758" spans="1:20" ht="43.2" hidden="1"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E2758/D2758</f>
        <v>0.1048</v>
      </c>
      <c r="P2758" s="8">
        <f>E2758/L2758</f>
        <v>31.757575757575758</v>
      </c>
      <c r="Q2758" t="s">
        <v>8322</v>
      </c>
      <c r="R2758" t="s">
        <v>8358</v>
      </c>
      <c r="S2758" s="12">
        <f>((((I2758/60)/60)/24)+DATE(1970,1,1))</f>
        <v>41650.90047453704</v>
      </c>
      <c r="T2758" s="12">
        <f>((((J2758/60)/60)/24)+DATE(1970,1,1))</f>
        <v>41620.90047453704</v>
      </c>
    </row>
    <row r="2759" spans="1:20" ht="28.8" hidden="1"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E2759/D2759</f>
        <v>6.6666666666666671E-3</v>
      </c>
      <c r="P2759" s="8">
        <f>E2759/L2759</f>
        <v>5</v>
      </c>
      <c r="Q2759" t="s">
        <v>8322</v>
      </c>
      <c r="R2759" t="s">
        <v>8358</v>
      </c>
      <c r="S2759" s="12">
        <f>((((I2759/60)/60)/24)+DATE(1970,1,1))</f>
        <v>42588.65662037037</v>
      </c>
      <c r="T2759" s="12">
        <f>((((J2759/60)/60)/24)+DATE(1970,1,1))</f>
        <v>42573.65662037037</v>
      </c>
    </row>
    <row r="2760" spans="1:20" ht="57.6" hidden="1"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E2760/D2760</f>
        <v>0.11700000000000001</v>
      </c>
      <c r="P2760" s="8">
        <f>E2760/L2760</f>
        <v>39</v>
      </c>
      <c r="Q2760" t="s">
        <v>8322</v>
      </c>
      <c r="R2760" t="s">
        <v>8358</v>
      </c>
      <c r="S2760" s="12">
        <f>((((I2760/60)/60)/24)+DATE(1970,1,1))</f>
        <v>42653.441932870366</v>
      </c>
      <c r="T2760" s="12">
        <f>((((J2760/60)/60)/24)+DATE(1970,1,1))</f>
        <v>42639.441932870366</v>
      </c>
    </row>
    <row r="2761" spans="1:20" ht="43.2" hidden="1"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E2761/D2761</f>
        <v>0.105</v>
      </c>
      <c r="P2761" s="8">
        <f>E2761/L2761</f>
        <v>52.5</v>
      </c>
      <c r="Q2761" t="s">
        <v>8322</v>
      </c>
      <c r="R2761" t="s">
        <v>8358</v>
      </c>
      <c r="S2761" s="12">
        <f>((((I2761/60)/60)/24)+DATE(1970,1,1))</f>
        <v>42567.36650462963</v>
      </c>
      <c r="T2761" s="12">
        <f>((((J2761/60)/60)/24)+DATE(1970,1,1))</f>
        <v>42524.36650462963</v>
      </c>
    </row>
    <row r="2762" spans="1:20" ht="43.2"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E2762/D2762</f>
        <v>0</v>
      </c>
      <c r="P2762" s="8" t="e">
        <f>E2762/L2762</f>
        <v>#DIV/0!</v>
      </c>
      <c r="Q2762" t="s">
        <v>8322</v>
      </c>
      <c r="R2762" t="s">
        <v>8358</v>
      </c>
      <c r="S2762" s="12">
        <f>((((I2762/60)/60)/24)+DATE(1970,1,1))</f>
        <v>41445.461319444446</v>
      </c>
      <c r="T2762" s="12">
        <f>((((J2762/60)/60)/24)+DATE(1970,1,1))</f>
        <v>41415.461319444446</v>
      </c>
    </row>
    <row r="2763" spans="1:20" ht="28.8" hidden="1"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E2763/D2763</f>
        <v>7.1999999999999998E-3</v>
      </c>
      <c r="P2763" s="8">
        <f>E2763/L2763</f>
        <v>9</v>
      </c>
      <c r="Q2763" t="s">
        <v>8322</v>
      </c>
      <c r="R2763" t="s">
        <v>8358</v>
      </c>
      <c r="S2763" s="12">
        <f>((((I2763/60)/60)/24)+DATE(1970,1,1))</f>
        <v>41277.063576388886</v>
      </c>
      <c r="T2763" s="12">
        <f>((((J2763/60)/60)/24)+DATE(1970,1,1))</f>
        <v>41247.063576388886</v>
      </c>
    </row>
    <row r="2764" spans="1:20" ht="43.2" hidden="1"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E2764/D2764</f>
        <v>7.6923076923076927E-3</v>
      </c>
      <c r="P2764" s="8">
        <f>E2764/L2764</f>
        <v>25</v>
      </c>
      <c r="Q2764" t="s">
        <v>8322</v>
      </c>
      <c r="R2764" t="s">
        <v>8358</v>
      </c>
      <c r="S2764" s="12">
        <f>((((I2764/60)/60)/24)+DATE(1970,1,1))</f>
        <v>40986.995312500003</v>
      </c>
      <c r="T2764" s="12">
        <f>((((J2764/60)/60)/24)+DATE(1970,1,1))</f>
        <v>40927.036979166667</v>
      </c>
    </row>
    <row r="2765" spans="1:20" ht="28.8" hidden="1"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E2765/D2765</f>
        <v>2.2842639593908631E-3</v>
      </c>
      <c r="P2765" s="8">
        <f>E2765/L2765</f>
        <v>30</v>
      </c>
      <c r="Q2765" t="s">
        <v>8322</v>
      </c>
      <c r="R2765" t="s">
        <v>8358</v>
      </c>
      <c r="S2765" s="12">
        <f>((((I2765/60)/60)/24)+DATE(1970,1,1))</f>
        <v>41418.579675925925</v>
      </c>
      <c r="T2765" s="12">
        <f>((((J2765/60)/60)/24)+DATE(1970,1,1))</f>
        <v>41373.579675925925</v>
      </c>
    </row>
    <row r="2766" spans="1:20" ht="43.2" hidden="1"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E2766/D2766</f>
        <v>1.125E-2</v>
      </c>
      <c r="P2766" s="8">
        <f>E2766/L2766</f>
        <v>11.25</v>
      </c>
      <c r="Q2766" t="s">
        <v>8322</v>
      </c>
      <c r="R2766" t="s">
        <v>8358</v>
      </c>
      <c r="S2766" s="12">
        <f>((((I2766/60)/60)/24)+DATE(1970,1,1))</f>
        <v>41059.791666666664</v>
      </c>
      <c r="T2766" s="12">
        <f>((((J2766/60)/60)/24)+DATE(1970,1,1))</f>
        <v>41030.292025462964</v>
      </c>
    </row>
    <row r="2767" spans="1:20" ht="43.2" hidden="1"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E2767/D2767</f>
        <v>0</v>
      </c>
      <c r="P2767" s="8" t="e">
        <f>E2767/L2767</f>
        <v>#DIV/0!</v>
      </c>
      <c r="Q2767" t="s">
        <v>8322</v>
      </c>
      <c r="R2767" t="s">
        <v>8358</v>
      </c>
      <c r="S2767" s="12">
        <f>((((I2767/60)/60)/24)+DATE(1970,1,1))</f>
        <v>41210.579027777778</v>
      </c>
      <c r="T2767" s="12">
        <f>((((J2767/60)/60)/24)+DATE(1970,1,1))</f>
        <v>41194.579027777778</v>
      </c>
    </row>
    <row r="2768" spans="1:20" ht="43.2" hidden="1"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E2768/D2768</f>
        <v>0.02</v>
      </c>
      <c r="P2768" s="8">
        <f>E2768/L2768</f>
        <v>25</v>
      </c>
      <c r="Q2768" t="s">
        <v>8322</v>
      </c>
      <c r="R2768" t="s">
        <v>8358</v>
      </c>
      <c r="S2768" s="12">
        <f>((((I2768/60)/60)/24)+DATE(1970,1,1))</f>
        <v>40766.668032407404</v>
      </c>
      <c r="T2768" s="12">
        <f>((((J2768/60)/60)/24)+DATE(1970,1,1))</f>
        <v>40736.668032407404</v>
      </c>
    </row>
    <row r="2769" spans="1:20" ht="43.2" hidden="1"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E2769/D2769</f>
        <v>8.5000000000000006E-3</v>
      </c>
      <c r="P2769" s="8">
        <f>E2769/L2769</f>
        <v>11.333333333333334</v>
      </c>
      <c r="Q2769" t="s">
        <v>8322</v>
      </c>
      <c r="R2769" t="s">
        <v>8358</v>
      </c>
      <c r="S2769" s="12">
        <f>((((I2769/60)/60)/24)+DATE(1970,1,1))</f>
        <v>42232.958912037036</v>
      </c>
      <c r="T2769" s="12">
        <f>((((J2769/60)/60)/24)+DATE(1970,1,1))</f>
        <v>42172.958912037036</v>
      </c>
    </row>
    <row r="2770" spans="1:20" ht="43.2" hidden="1"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E2770/D2770</f>
        <v>0.14314285714285716</v>
      </c>
      <c r="P2770" s="8">
        <f>E2770/L2770</f>
        <v>29.470588235294116</v>
      </c>
      <c r="Q2770" t="s">
        <v>8322</v>
      </c>
      <c r="R2770" t="s">
        <v>8358</v>
      </c>
      <c r="S2770" s="12">
        <f>((((I2770/60)/60)/24)+DATE(1970,1,1))</f>
        <v>40997.573182870372</v>
      </c>
      <c r="T2770" s="12">
        <f>((((J2770/60)/60)/24)+DATE(1970,1,1))</f>
        <v>40967.614849537036</v>
      </c>
    </row>
    <row r="2771" spans="1:20" ht="43.2"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E2771/D2771</f>
        <v>2.5000000000000001E-3</v>
      </c>
      <c r="P2771" s="8">
        <f>E2771/L2771</f>
        <v>1</v>
      </c>
      <c r="Q2771" t="s">
        <v>8322</v>
      </c>
      <c r="R2771" t="s">
        <v>8358</v>
      </c>
      <c r="S2771" s="12">
        <f>((((I2771/60)/60)/24)+DATE(1970,1,1))</f>
        <v>41795.826273148145</v>
      </c>
      <c r="T2771" s="12">
        <f>((((J2771/60)/60)/24)+DATE(1970,1,1))</f>
        <v>41745.826273148145</v>
      </c>
    </row>
    <row r="2772" spans="1:20" ht="43.2" hidden="1"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E2772/D2772</f>
        <v>0.1041125</v>
      </c>
      <c r="P2772" s="8">
        <f>E2772/L2772</f>
        <v>63.098484848484851</v>
      </c>
      <c r="Q2772" t="s">
        <v>8322</v>
      </c>
      <c r="R2772" t="s">
        <v>8358</v>
      </c>
      <c r="S2772" s="12">
        <f>((((I2772/60)/60)/24)+DATE(1970,1,1))</f>
        <v>41716.663541666669</v>
      </c>
      <c r="T2772" s="12">
        <f>((((J2772/60)/60)/24)+DATE(1970,1,1))</f>
        <v>41686.705208333333</v>
      </c>
    </row>
    <row r="2773" spans="1:20" ht="43.2" hidden="1"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E2773/D2773</f>
        <v>0</v>
      </c>
      <c r="P2773" s="8" t="e">
        <f>E2773/L2773</f>
        <v>#DIV/0!</v>
      </c>
      <c r="Q2773" t="s">
        <v>8322</v>
      </c>
      <c r="R2773" t="s">
        <v>8358</v>
      </c>
      <c r="S2773" s="12">
        <f>((((I2773/60)/60)/24)+DATE(1970,1,1))</f>
        <v>41306.708333333336</v>
      </c>
      <c r="T2773" s="12">
        <f>((((J2773/60)/60)/24)+DATE(1970,1,1))</f>
        <v>41257.531712962962</v>
      </c>
    </row>
    <row r="2774" spans="1:20" ht="43.2" hidden="1"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E2774/D2774</f>
        <v>0</v>
      </c>
      <c r="P2774" s="8" t="e">
        <f>E2774/L2774</f>
        <v>#DIV/0!</v>
      </c>
      <c r="Q2774" t="s">
        <v>8322</v>
      </c>
      <c r="R2774" t="s">
        <v>8358</v>
      </c>
      <c r="S2774" s="12">
        <f>((((I2774/60)/60)/24)+DATE(1970,1,1))</f>
        <v>41552.869143518517</v>
      </c>
      <c r="T2774" s="12">
        <f>((((J2774/60)/60)/24)+DATE(1970,1,1))</f>
        <v>41537.869143518517</v>
      </c>
    </row>
    <row r="2775" spans="1:20" ht="43.2" hidden="1"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E2775/D2775</f>
        <v>1.8867924528301887E-3</v>
      </c>
      <c r="P2775" s="8">
        <f>E2775/L2775</f>
        <v>1</v>
      </c>
      <c r="Q2775" t="s">
        <v>8322</v>
      </c>
      <c r="R2775" t="s">
        <v>8358</v>
      </c>
      <c r="S2775" s="12">
        <f>((((I2775/60)/60)/24)+DATE(1970,1,1))</f>
        <v>42484.86482638889</v>
      </c>
      <c r="T2775" s="12">
        <f>((((J2775/60)/60)/24)+DATE(1970,1,1))</f>
        <v>42474.86482638889</v>
      </c>
    </row>
    <row r="2776" spans="1:20" ht="43.2" hidden="1"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E2776/D2776</f>
        <v>0.14249999999999999</v>
      </c>
      <c r="P2776" s="8">
        <f>E2776/L2776</f>
        <v>43.846153846153847</v>
      </c>
      <c r="Q2776" t="s">
        <v>8322</v>
      </c>
      <c r="R2776" t="s">
        <v>8358</v>
      </c>
      <c r="S2776" s="12">
        <f>((((I2776/60)/60)/24)+DATE(1970,1,1))</f>
        <v>41341.126481481479</v>
      </c>
      <c r="T2776" s="12">
        <f>((((J2776/60)/60)/24)+DATE(1970,1,1))</f>
        <v>41311.126481481479</v>
      </c>
    </row>
    <row r="2777" spans="1:20" ht="43.2" hidden="1"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E2777/D2777</f>
        <v>0.03</v>
      </c>
      <c r="P2777" s="8">
        <f>E2777/L2777</f>
        <v>75</v>
      </c>
      <c r="Q2777" t="s">
        <v>8322</v>
      </c>
      <c r="R2777" t="s">
        <v>8358</v>
      </c>
      <c r="S2777" s="12">
        <f>((((I2777/60)/60)/24)+DATE(1970,1,1))</f>
        <v>40893.013356481482</v>
      </c>
      <c r="T2777" s="12">
        <f>((((J2777/60)/60)/24)+DATE(1970,1,1))</f>
        <v>40863.013356481482</v>
      </c>
    </row>
    <row r="2778" spans="1:20" ht="57.6" hidden="1"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E2778/D2778</f>
        <v>7.8809523809523815E-2</v>
      </c>
      <c r="P2778" s="8">
        <f>E2778/L2778</f>
        <v>45.972222222222221</v>
      </c>
      <c r="Q2778" t="s">
        <v>8322</v>
      </c>
      <c r="R2778" t="s">
        <v>8358</v>
      </c>
      <c r="S2778" s="12">
        <f>((((I2778/60)/60)/24)+DATE(1970,1,1))</f>
        <v>42167.297175925924</v>
      </c>
      <c r="T2778" s="12">
        <f>((((J2778/60)/60)/24)+DATE(1970,1,1))</f>
        <v>42136.297175925924</v>
      </c>
    </row>
    <row r="2779" spans="1:20" ht="43.2" hidden="1"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E2779/D2779</f>
        <v>3.3333333333333335E-3</v>
      </c>
      <c r="P2779" s="8">
        <f>E2779/L2779</f>
        <v>10</v>
      </c>
      <c r="Q2779" t="s">
        <v>8322</v>
      </c>
      <c r="R2779" t="s">
        <v>8358</v>
      </c>
      <c r="S2779" s="12">
        <f>((((I2779/60)/60)/24)+DATE(1970,1,1))</f>
        <v>42202.669027777782</v>
      </c>
      <c r="T2779" s="12">
        <f>((((J2779/60)/60)/24)+DATE(1970,1,1))</f>
        <v>42172.669027777782</v>
      </c>
    </row>
    <row r="2780" spans="1:20" ht="57.6" hidden="1"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E2780/D2780</f>
        <v>0.25545454545454543</v>
      </c>
      <c r="P2780" s="8">
        <f>E2780/L2780</f>
        <v>93.666666666666671</v>
      </c>
      <c r="Q2780" t="s">
        <v>8322</v>
      </c>
      <c r="R2780" t="s">
        <v>8358</v>
      </c>
      <c r="S2780" s="12">
        <f>((((I2780/60)/60)/24)+DATE(1970,1,1))</f>
        <v>41876.978078703702</v>
      </c>
      <c r="T2780" s="12">
        <f>((((J2780/60)/60)/24)+DATE(1970,1,1))</f>
        <v>41846.978078703702</v>
      </c>
    </row>
    <row r="2781" spans="1:20" ht="43.2" hidden="1"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E2781/D2781</f>
        <v>2.12E-2</v>
      </c>
      <c r="P2781" s="8">
        <f>E2781/L2781</f>
        <v>53</v>
      </c>
      <c r="Q2781" t="s">
        <v>8322</v>
      </c>
      <c r="R2781" t="s">
        <v>8358</v>
      </c>
      <c r="S2781" s="12">
        <f>((((I2781/60)/60)/24)+DATE(1970,1,1))</f>
        <v>42330.627557870372</v>
      </c>
      <c r="T2781" s="12">
        <f>((((J2781/60)/60)/24)+DATE(1970,1,1))</f>
        <v>42300.585891203707</v>
      </c>
    </row>
    <row r="2782" spans="1:20" ht="28.8" hidden="1"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E2782/D2782</f>
        <v>0</v>
      </c>
      <c r="P2782" s="8" t="e">
        <f>E2782/L2782</f>
        <v>#DIV/0!</v>
      </c>
      <c r="Q2782" t="s">
        <v>8322</v>
      </c>
      <c r="R2782" t="s">
        <v>8358</v>
      </c>
      <c r="S2782" s="12">
        <f>((((I2782/60)/60)/24)+DATE(1970,1,1))</f>
        <v>42804.447777777779</v>
      </c>
      <c r="T2782" s="12">
        <f>((((J2782/60)/60)/24)+DATE(1970,1,1))</f>
        <v>42774.447777777779</v>
      </c>
    </row>
    <row r="2783" spans="1:20" ht="43.2" hidden="1"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E2783/D2783</f>
        <v>1.0528</v>
      </c>
      <c r="P2783" s="8">
        <f>E2783/L2783</f>
        <v>47</v>
      </c>
      <c r="Q2783" t="s">
        <v>8317</v>
      </c>
      <c r="R2783" t="s">
        <v>8318</v>
      </c>
      <c r="S2783" s="12">
        <f>((((I2783/60)/60)/24)+DATE(1970,1,1))</f>
        <v>42047.291666666672</v>
      </c>
      <c r="T2783" s="12">
        <f>((((J2783/60)/60)/24)+DATE(1970,1,1))</f>
        <v>42018.94159722222</v>
      </c>
    </row>
    <row r="2784" spans="1:20" ht="28.8" hidden="1"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E2784/D2784</f>
        <v>1.2</v>
      </c>
      <c r="P2784" s="8">
        <f>E2784/L2784</f>
        <v>66.666666666666671</v>
      </c>
      <c r="Q2784" t="s">
        <v>8317</v>
      </c>
      <c r="R2784" t="s">
        <v>8318</v>
      </c>
      <c r="S2784" s="12">
        <f>((((I2784/60)/60)/24)+DATE(1970,1,1))</f>
        <v>42052.207638888889</v>
      </c>
      <c r="T2784" s="12">
        <f>((((J2784/60)/60)/24)+DATE(1970,1,1))</f>
        <v>42026.924976851849</v>
      </c>
    </row>
    <row r="2785" spans="1:20" ht="43.2"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E2785/D2785</f>
        <v>1.145</v>
      </c>
      <c r="P2785" s="8">
        <f>E2785/L2785</f>
        <v>18.770491803278688</v>
      </c>
      <c r="Q2785" t="s">
        <v>8317</v>
      </c>
      <c r="R2785" t="s">
        <v>8318</v>
      </c>
      <c r="S2785" s="12">
        <f>((((I2785/60)/60)/24)+DATE(1970,1,1))</f>
        <v>42117.535254629634</v>
      </c>
      <c r="T2785" s="12">
        <f>((((J2785/60)/60)/24)+DATE(1970,1,1))</f>
        <v>42103.535254629634</v>
      </c>
    </row>
    <row r="2786" spans="1:20" ht="43.2" hidden="1"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E2786/D2786</f>
        <v>1.19</v>
      </c>
      <c r="P2786" s="8">
        <f>E2786/L2786</f>
        <v>66.111111111111114</v>
      </c>
      <c r="Q2786" t="s">
        <v>8317</v>
      </c>
      <c r="R2786" t="s">
        <v>8318</v>
      </c>
      <c r="S2786" s="12">
        <f>((((I2786/60)/60)/24)+DATE(1970,1,1))</f>
        <v>41941.787534722222</v>
      </c>
      <c r="T2786" s="12">
        <f>((((J2786/60)/60)/24)+DATE(1970,1,1))</f>
        <v>41920.787534722222</v>
      </c>
    </row>
    <row r="2787" spans="1:20" ht="43.2" hidden="1"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E2787/D2787</f>
        <v>1.0468</v>
      </c>
      <c r="P2787" s="8">
        <f>E2787/L2787</f>
        <v>36.859154929577464</v>
      </c>
      <c r="Q2787" t="s">
        <v>8317</v>
      </c>
      <c r="R2787" t="s">
        <v>8318</v>
      </c>
      <c r="S2787" s="12">
        <f>((((I2787/60)/60)/24)+DATE(1970,1,1))</f>
        <v>42587.875</v>
      </c>
      <c r="T2787" s="12">
        <f>((((J2787/60)/60)/24)+DATE(1970,1,1))</f>
        <v>42558.189432870371</v>
      </c>
    </row>
    <row r="2788" spans="1:20" ht="28.8"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E2788/D2788</f>
        <v>1.1783999999999999</v>
      </c>
      <c r="P2788" s="8">
        <f>E2788/L2788</f>
        <v>39.810810810810814</v>
      </c>
      <c r="Q2788" t="s">
        <v>8317</v>
      </c>
      <c r="R2788" t="s">
        <v>8318</v>
      </c>
      <c r="S2788" s="12">
        <f>((((I2788/60)/60)/24)+DATE(1970,1,1))</f>
        <v>41829.569212962961</v>
      </c>
      <c r="T2788" s="12">
        <f>((((J2788/60)/60)/24)+DATE(1970,1,1))</f>
        <v>41815.569212962961</v>
      </c>
    </row>
    <row r="2789" spans="1:20" ht="43.2" hidden="1"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E2789/D2789</f>
        <v>1.1970000000000001</v>
      </c>
      <c r="P2789" s="8">
        <f>E2789/L2789</f>
        <v>31.5</v>
      </c>
      <c r="Q2789" t="s">
        <v>8317</v>
      </c>
      <c r="R2789" t="s">
        <v>8318</v>
      </c>
      <c r="S2789" s="12">
        <f>((((I2789/60)/60)/24)+DATE(1970,1,1))</f>
        <v>41838.198518518519</v>
      </c>
      <c r="T2789" s="12">
        <f>((((J2789/60)/60)/24)+DATE(1970,1,1))</f>
        <v>41808.198518518519</v>
      </c>
    </row>
    <row r="2790" spans="1:20" ht="43.2" hidden="1"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E2790/D2790</f>
        <v>1.0249999999999999</v>
      </c>
      <c r="P2790" s="8">
        <f>E2790/L2790</f>
        <v>102.5</v>
      </c>
      <c r="Q2790" t="s">
        <v>8317</v>
      </c>
      <c r="R2790" t="s">
        <v>8318</v>
      </c>
      <c r="S2790" s="12">
        <f>((((I2790/60)/60)/24)+DATE(1970,1,1))</f>
        <v>42580.701886574068</v>
      </c>
      <c r="T2790" s="12">
        <f>((((J2790/60)/60)/24)+DATE(1970,1,1))</f>
        <v>42550.701886574068</v>
      </c>
    </row>
    <row r="2791" spans="1:20" ht="28.8" hidden="1"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E2791/D2791</f>
        <v>1.0116666666666667</v>
      </c>
      <c r="P2791" s="8">
        <f>E2791/L2791</f>
        <v>126.45833333333333</v>
      </c>
      <c r="Q2791" t="s">
        <v>8317</v>
      </c>
      <c r="R2791" t="s">
        <v>8318</v>
      </c>
      <c r="S2791" s="12">
        <f>((((I2791/60)/60)/24)+DATE(1970,1,1))</f>
        <v>42075.166666666672</v>
      </c>
      <c r="T2791" s="12">
        <f>((((J2791/60)/60)/24)+DATE(1970,1,1))</f>
        <v>42056.013124999998</v>
      </c>
    </row>
    <row r="2792" spans="1:20" ht="43.2" hidden="1"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E2792/D2792</f>
        <v>1.0533333333333332</v>
      </c>
      <c r="P2792" s="8">
        <f>E2792/L2792</f>
        <v>47.878787878787875</v>
      </c>
      <c r="Q2792" t="s">
        <v>8317</v>
      </c>
      <c r="R2792" t="s">
        <v>8318</v>
      </c>
      <c r="S2792" s="12">
        <f>((((I2792/60)/60)/24)+DATE(1970,1,1))</f>
        <v>42046.938692129625</v>
      </c>
      <c r="T2792" s="12">
        <f>((((J2792/60)/60)/24)+DATE(1970,1,1))</f>
        <v>42016.938692129625</v>
      </c>
    </row>
    <row r="2793" spans="1:20" ht="43.2" hidden="1"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E2793/D2793</f>
        <v>1.0249999999999999</v>
      </c>
      <c r="P2793" s="8">
        <f>E2793/L2793</f>
        <v>73.214285714285708</v>
      </c>
      <c r="Q2793" t="s">
        <v>8317</v>
      </c>
      <c r="R2793" t="s">
        <v>8318</v>
      </c>
      <c r="S2793" s="12">
        <f>((((I2793/60)/60)/24)+DATE(1970,1,1))</f>
        <v>42622.166666666672</v>
      </c>
      <c r="T2793" s="12">
        <f>((((J2793/60)/60)/24)+DATE(1970,1,1))</f>
        <v>42591.899988425925</v>
      </c>
    </row>
    <row r="2794" spans="1:20" ht="43.2" hidden="1"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E2794/D2794</f>
        <v>1.0760000000000001</v>
      </c>
      <c r="P2794" s="8">
        <f>E2794/L2794</f>
        <v>89.666666666666671</v>
      </c>
      <c r="Q2794" t="s">
        <v>8317</v>
      </c>
      <c r="R2794" t="s">
        <v>8318</v>
      </c>
      <c r="S2794" s="12">
        <f>((((I2794/60)/60)/24)+DATE(1970,1,1))</f>
        <v>42228.231006944443</v>
      </c>
      <c r="T2794" s="12">
        <f>((((J2794/60)/60)/24)+DATE(1970,1,1))</f>
        <v>42183.231006944443</v>
      </c>
    </row>
    <row r="2795" spans="1:20" ht="57.6" hidden="1"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E2795/D2795</f>
        <v>1.105675</v>
      </c>
      <c r="P2795" s="8">
        <f>E2795/L2795</f>
        <v>151.4623287671233</v>
      </c>
      <c r="Q2795" t="s">
        <v>8317</v>
      </c>
      <c r="R2795" t="s">
        <v>8318</v>
      </c>
      <c r="S2795" s="12">
        <f>((((I2795/60)/60)/24)+DATE(1970,1,1))</f>
        <v>42206.419039351851</v>
      </c>
      <c r="T2795" s="12">
        <f>((((J2795/60)/60)/24)+DATE(1970,1,1))</f>
        <v>42176.419039351851</v>
      </c>
    </row>
    <row r="2796" spans="1:20" ht="57.6"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E2796/D2796</f>
        <v>1.5</v>
      </c>
      <c r="P2796" s="8">
        <f>E2796/L2796</f>
        <v>25</v>
      </c>
      <c r="Q2796" t="s">
        <v>8317</v>
      </c>
      <c r="R2796" t="s">
        <v>8318</v>
      </c>
      <c r="S2796" s="12">
        <f>((((I2796/60)/60)/24)+DATE(1970,1,1))</f>
        <v>42432.791666666672</v>
      </c>
      <c r="T2796" s="12">
        <f>((((J2796/60)/60)/24)+DATE(1970,1,1))</f>
        <v>42416.691655092596</v>
      </c>
    </row>
    <row r="2797" spans="1:20" ht="43.2" hidden="1"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E2797/D2797</f>
        <v>1.0428571428571429</v>
      </c>
      <c r="P2797" s="8">
        <f>E2797/L2797</f>
        <v>36.5</v>
      </c>
      <c r="Q2797" t="s">
        <v>8317</v>
      </c>
      <c r="R2797" t="s">
        <v>8318</v>
      </c>
      <c r="S2797" s="12">
        <f>((((I2797/60)/60)/24)+DATE(1970,1,1))</f>
        <v>41796.958333333336</v>
      </c>
      <c r="T2797" s="12">
        <f>((((J2797/60)/60)/24)+DATE(1970,1,1))</f>
        <v>41780.525937500002</v>
      </c>
    </row>
    <row r="2798" spans="1:20" ht="43.2"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E2798/D2798</f>
        <v>1.155</v>
      </c>
      <c r="P2798" s="8">
        <f>E2798/L2798</f>
        <v>44</v>
      </c>
      <c r="Q2798" t="s">
        <v>8317</v>
      </c>
      <c r="R2798" t="s">
        <v>8318</v>
      </c>
      <c r="S2798" s="12">
        <f>((((I2798/60)/60)/24)+DATE(1970,1,1))</f>
        <v>41825.528101851851</v>
      </c>
      <c r="T2798" s="12">
        <f>((((J2798/60)/60)/24)+DATE(1970,1,1))</f>
        <v>41795.528101851851</v>
      </c>
    </row>
    <row r="2799" spans="1:20" ht="43.2"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E2799/D2799</f>
        <v>1.02645125</v>
      </c>
      <c r="P2799" s="8">
        <f>E2799/L2799</f>
        <v>87.357553191489373</v>
      </c>
      <c r="Q2799" t="s">
        <v>8317</v>
      </c>
      <c r="R2799" t="s">
        <v>8318</v>
      </c>
      <c r="S2799" s="12">
        <f>((((I2799/60)/60)/24)+DATE(1970,1,1))</f>
        <v>41828.94027777778</v>
      </c>
      <c r="T2799" s="12">
        <f>((((J2799/60)/60)/24)+DATE(1970,1,1))</f>
        <v>41798.94027777778</v>
      </c>
    </row>
    <row r="2800" spans="1:20" ht="43.2"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E2800/D2800</f>
        <v>1.014</v>
      </c>
      <c r="P2800" s="8">
        <f>E2800/L2800</f>
        <v>36.474820143884891</v>
      </c>
      <c r="Q2800" t="s">
        <v>8317</v>
      </c>
      <c r="R2800" t="s">
        <v>8318</v>
      </c>
      <c r="S2800" s="12">
        <f>((((I2800/60)/60)/24)+DATE(1970,1,1))</f>
        <v>42216.666666666672</v>
      </c>
      <c r="T2800" s="12">
        <f>((((J2800/60)/60)/24)+DATE(1970,1,1))</f>
        <v>42201.675011574072</v>
      </c>
    </row>
    <row r="2801" spans="1:20" ht="43.2"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E2801/D2801</f>
        <v>1.1663479999999999</v>
      </c>
      <c r="P2801" s="8">
        <f>E2801/L2801</f>
        <v>44.859538461538463</v>
      </c>
      <c r="Q2801" t="s">
        <v>8317</v>
      </c>
      <c r="R2801" t="s">
        <v>8318</v>
      </c>
      <c r="S2801" s="12">
        <f>((((I2801/60)/60)/24)+DATE(1970,1,1))</f>
        <v>42538.666666666672</v>
      </c>
      <c r="T2801" s="12">
        <f>((((J2801/60)/60)/24)+DATE(1970,1,1))</f>
        <v>42507.264699074076</v>
      </c>
    </row>
    <row r="2802" spans="1:20" ht="43.2"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E2802/D2802</f>
        <v>1.33</v>
      </c>
      <c r="P2802" s="8">
        <f>E2802/L2802</f>
        <v>42.903225806451616</v>
      </c>
      <c r="Q2802" t="s">
        <v>8317</v>
      </c>
      <c r="R2802" t="s">
        <v>8318</v>
      </c>
      <c r="S2802" s="12">
        <f>((((I2802/60)/60)/24)+DATE(1970,1,1))</f>
        <v>42008.552847222221</v>
      </c>
      <c r="T2802" s="12">
        <f>((((J2802/60)/60)/24)+DATE(1970,1,1))</f>
        <v>41948.552847222221</v>
      </c>
    </row>
    <row r="2803" spans="1:20" ht="43.2" hidden="1"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E2803/D2803</f>
        <v>1.3320000000000001</v>
      </c>
      <c r="P2803" s="8">
        <f>E2803/L2803</f>
        <v>51.230769230769234</v>
      </c>
      <c r="Q2803" t="s">
        <v>8317</v>
      </c>
      <c r="R2803" t="s">
        <v>8318</v>
      </c>
      <c r="S2803" s="12">
        <f>((((I2803/60)/60)/24)+DATE(1970,1,1))</f>
        <v>41922.458333333336</v>
      </c>
      <c r="T2803" s="12">
        <f>((((J2803/60)/60)/24)+DATE(1970,1,1))</f>
        <v>41900.243159722224</v>
      </c>
    </row>
    <row r="2804" spans="1:20" ht="43.2"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E2804/D2804</f>
        <v>1.0183333333333333</v>
      </c>
      <c r="P2804" s="8">
        <f>E2804/L2804</f>
        <v>33.944444444444443</v>
      </c>
      <c r="Q2804" t="s">
        <v>8317</v>
      </c>
      <c r="R2804" t="s">
        <v>8318</v>
      </c>
      <c r="S2804" s="12">
        <f>((((I2804/60)/60)/24)+DATE(1970,1,1))</f>
        <v>42222.64707175926</v>
      </c>
      <c r="T2804" s="12">
        <f>((((J2804/60)/60)/24)+DATE(1970,1,1))</f>
        <v>42192.64707175926</v>
      </c>
    </row>
    <row r="2805" spans="1:20" ht="43.2" hidden="1"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E2805/D2805</f>
        <v>1.2795000000000001</v>
      </c>
      <c r="P2805" s="8">
        <f>E2805/L2805</f>
        <v>90.744680851063833</v>
      </c>
      <c r="Q2805" t="s">
        <v>8317</v>
      </c>
      <c r="R2805" t="s">
        <v>8318</v>
      </c>
      <c r="S2805" s="12">
        <f>((((I2805/60)/60)/24)+DATE(1970,1,1))</f>
        <v>42201</v>
      </c>
      <c r="T2805" s="12">
        <f>((((J2805/60)/60)/24)+DATE(1970,1,1))</f>
        <v>42158.065694444449</v>
      </c>
    </row>
    <row r="2806" spans="1:20" ht="43.2"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E2806/D2806</f>
        <v>1.1499999999999999</v>
      </c>
      <c r="P2806" s="8">
        <f>E2806/L2806</f>
        <v>50</v>
      </c>
      <c r="Q2806" t="s">
        <v>8317</v>
      </c>
      <c r="R2806" t="s">
        <v>8318</v>
      </c>
      <c r="S2806" s="12">
        <f>((((I2806/60)/60)/24)+DATE(1970,1,1))</f>
        <v>41911.453587962962</v>
      </c>
      <c r="T2806" s="12">
        <f>((((J2806/60)/60)/24)+DATE(1970,1,1))</f>
        <v>41881.453587962962</v>
      </c>
    </row>
    <row r="2807" spans="1:20" ht="57.6"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E2807/D2807</f>
        <v>1.1000000000000001</v>
      </c>
      <c r="P2807" s="8">
        <f>E2807/L2807</f>
        <v>24.444444444444443</v>
      </c>
      <c r="Q2807" t="s">
        <v>8317</v>
      </c>
      <c r="R2807" t="s">
        <v>8318</v>
      </c>
      <c r="S2807" s="12">
        <f>((((I2807/60)/60)/24)+DATE(1970,1,1))</f>
        <v>42238.505474537036</v>
      </c>
      <c r="T2807" s="12">
        <f>((((J2807/60)/60)/24)+DATE(1970,1,1))</f>
        <v>42213.505474537036</v>
      </c>
    </row>
    <row r="2808" spans="1:20" ht="43.2"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E2808/D2808</f>
        <v>1.121</v>
      </c>
      <c r="P2808" s="8">
        <f>E2808/L2808</f>
        <v>44.25</v>
      </c>
      <c r="Q2808" t="s">
        <v>8317</v>
      </c>
      <c r="R2808" t="s">
        <v>8318</v>
      </c>
      <c r="S2808" s="12">
        <f>((((I2808/60)/60)/24)+DATE(1970,1,1))</f>
        <v>42221.458333333328</v>
      </c>
      <c r="T2808" s="12">
        <f>((((J2808/60)/60)/24)+DATE(1970,1,1))</f>
        <v>42185.267245370371</v>
      </c>
    </row>
    <row r="2809" spans="1:20" hidden="1"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E2809/D2809</f>
        <v>1.26</v>
      </c>
      <c r="P2809" s="8">
        <f>E2809/L2809</f>
        <v>67.741935483870961</v>
      </c>
      <c r="Q2809" t="s">
        <v>8317</v>
      </c>
      <c r="R2809" t="s">
        <v>8318</v>
      </c>
      <c r="S2809" s="12">
        <f>((((I2809/60)/60)/24)+DATE(1970,1,1))</f>
        <v>42184.873124999998</v>
      </c>
      <c r="T2809" s="12">
        <f>((((J2809/60)/60)/24)+DATE(1970,1,1))</f>
        <v>42154.873124999998</v>
      </c>
    </row>
    <row r="2810" spans="1:20" ht="43.2" hidden="1"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E2810/D2810</f>
        <v>1.0024444444444445</v>
      </c>
      <c r="P2810" s="8">
        <f>E2810/L2810</f>
        <v>65.376811594202906</v>
      </c>
      <c r="Q2810" t="s">
        <v>8317</v>
      </c>
      <c r="R2810" t="s">
        <v>8318</v>
      </c>
      <c r="S2810" s="12">
        <f>((((I2810/60)/60)/24)+DATE(1970,1,1))</f>
        <v>42238.84646990741</v>
      </c>
      <c r="T2810" s="12">
        <f>((((J2810/60)/60)/24)+DATE(1970,1,1))</f>
        <v>42208.84646990741</v>
      </c>
    </row>
    <row r="2811" spans="1:20" ht="43.2" hidden="1"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E2811/D2811</f>
        <v>1.024</v>
      </c>
      <c r="P2811" s="8">
        <f>E2811/L2811</f>
        <v>121.9047619047619</v>
      </c>
      <c r="Q2811" t="s">
        <v>8317</v>
      </c>
      <c r="R2811" t="s">
        <v>8318</v>
      </c>
      <c r="S2811" s="12">
        <f>((((I2811/60)/60)/24)+DATE(1970,1,1))</f>
        <v>42459.610416666663</v>
      </c>
      <c r="T2811" s="12">
        <f>((((J2811/60)/60)/24)+DATE(1970,1,1))</f>
        <v>42451.496817129635</v>
      </c>
    </row>
    <row r="2812" spans="1:20" ht="43.2" hidden="1"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E2812/D2812</f>
        <v>1.0820000000000001</v>
      </c>
      <c r="P2812" s="8">
        <f>E2812/L2812</f>
        <v>47.456140350877192</v>
      </c>
      <c r="Q2812" t="s">
        <v>8317</v>
      </c>
      <c r="R2812" t="s">
        <v>8318</v>
      </c>
      <c r="S2812" s="12">
        <f>((((I2812/60)/60)/24)+DATE(1970,1,1))</f>
        <v>41791.165972222225</v>
      </c>
      <c r="T2812" s="12">
        <f>((((J2812/60)/60)/24)+DATE(1970,1,1))</f>
        <v>41759.13962962963</v>
      </c>
    </row>
    <row r="2813" spans="1:20" ht="43.2"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E2813/D2813</f>
        <v>1.0026999999999999</v>
      </c>
      <c r="P2813" s="8">
        <f>E2813/L2813</f>
        <v>92.842592592592595</v>
      </c>
      <c r="Q2813" t="s">
        <v>8317</v>
      </c>
      <c r="R2813" t="s">
        <v>8318</v>
      </c>
      <c r="S2813" s="12">
        <f>((((I2813/60)/60)/24)+DATE(1970,1,1))</f>
        <v>42058.496562500004</v>
      </c>
      <c r="T2813" s="12">
        <f>((((J2813/60)/60)/24)+DATE(1970,1,1))</f>
        <v>42028.496562500004</v>
      </c>
    </row>
    <row r="2814" spans="1:20" ht="43.2" hidden="1"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E2814/D2814</f>
        <v>1.133</v>
      </c>
      <c r="P2814" s="8">
        <f>E2814/L2814</f>
        <v>68.253012048192772</v>
      </c>
      <c r="Q2814" t="s">
        <v>8317</v>
      </c>
      <c r="R2814" t="s">
        <v>8318</v>
      </c>
      <c r="S2814" s="12">
        <f>((((I2814/60)/60)/24)+DATE(1970,1,1))</f>
        <v>42100.166666666672</v>
      </c>
      <c r="T2814" s="12">
        <f>((((J2814/60)/60)/24)+DATE(1970,1,1))</f>
        <v>42054.74418981481</v>
      </c>
    </row>
    <row r="2815" spans="1:20" ht="43.2" hidden="1"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E2815/D2815</f>
        <v>1.2757571428571428</v>
      </c>
      <c r="P2815" s="8">
        <f>E2815/L2815</f>
        <v>37.209583333333335</v>
      </c>
      <c r="Q2815" t="s">
        <v>8317</v>
      </c>
      <c r="R2815" t="s">
        <v>8318</v>
      </c>
      <c r="S2815" s="12">
        <f>((((I2815/60)/60)/24)+DATE(1970,1,1))</f>
        <v>42718.742604166662</v>
      </c>
      <c r="T2815" s="12">
        <f>((((J2815/60)/60)/24)+DATE(1970,1,1))</f>
        <v>42693.742604166662</v>
      </c>
    </row>
    <row r="2816" spans="1:20" ht="43.2"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E2816/D2816</f>
        <v>1.0773333333333333</v>
      </c>
      <c r="P2816" s="8">
        <f>E2816/L2816</f>
        <v>25.25</v>
      </c>
      <c r="Q2816" t="s">
        <v>8317</v>
      </c>
      <c r="R2816" t="s">
        <v>8318</v>
      </c>
      <c r="S2816" s="12">
        <f>((((I2816/60)/60)/24)+DATE(1970,1,1))</f>
        <v>42133.399479166663</v>
      </c>
      <c r="T2816" s="12">
        <f>((((J2816/60)/60)/24)+DATE(1970,1,1))</f>
        <v>42103.399479166663</v>
      </c>
    </row>
    <row r="2817" spans="1:20" ht="43.2" hidden="1"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E2817/D2817</f>
        <v>2.42</v>
      </c>
      <c r="P2817" s="8">
        <f>E2817/L2817</f>
        <v>43.214285714285715</v>
      </c>
      <c r="Q2817" t="s">
        <v>8317</v>
      </c>
      <c r="R2817" t="s">
        <v>8318</v>
      </c>
      <c r="S2817" s="12">
        <f>((((I2817/60)/60)/24)+DATE(1970,1,1))</f>
        <v>42589.776724537034</v>
      </c>
      <c r="T2817" s="12">
        <f>((((J2817/60)/60)/24)+DATE(1970,1,1))</f>
        <v>42559.776724537034</v>
      </c>
    </row>
    <row r="2818" spans="1:20" ht="43.2"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E2818/D2818</f>
        <v>1.4156666666666666</v>
      </c>
      <c r="P2818" s="8">
        <f>E2818/L2818</f>
        <v>25.130177514792898</v>
      </c>
      <c r="Q2818" t="s">
        <v>8317</v>
      </c>
      <c r="R2818" t="s">
        <v>8318</v>
      </c>
      <c r="S2818" s="12">
        <f>((((I2818/60)/60)/24)+DATE(1970,1,1))</f>
        <v>42218.666666666672</v>
      </c>
      <c r="T2818" s="12">
        <f>((((J2818/60)/60)/24)+DATE(1970,1,1))</f>
        <v>42188.467499999999</v>
      </c>
    </row>
    <row r="2819" spans="1:20" ht="43.2"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E2819/D2819</f>
        <v>1.3</v>
      </c>
      <c r="P2819" s="8">
        <f>E2819/L2819</f>
        <v>23.636363636363637</v>
      </c>
      <c r="Q2819" t="s">
        <v>8317</v>
      </c>
      <c r="R2819" t="s">
        <v>8318</v>
      </c>
      <c r="S2819" s="12">
        <f>((((I2819/60)/60)/24)+DATE(1970,1,1))</f>
        <v>42063.634976851856</v>
      </c>
      <c r="T2819" s="12">
        <f>((((J2819/60)/60)/24)+DATE(1970,1,1))</f>
        <v>42023.634976851856</v>
      </c>
    </row>
    <row r="2820" spans="1:20" ht="43.2" hidden="1"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E2820/D2820</f>
        <v>1.0603</v>
      </c>
      <c r="P2820" s="8">
        <f>E2820/L2820</f>
        <v>103.95098039215686</v>
      </c>
      <c r="Q2820" t="s">
        <v>8317</v>
      </c>
      <c r="R2820" t="s">
        <v>8318</v>
      </c>
      <c r="S2820" s="12">
        <f>((((I2820/60)/60)/24)+DATE(1970,1,1))</f>
        <v>42270.598217592589</v>
      </c>
      <c r="T2820" s="12">
        <f>((((J2820/60)/60)/24)+DATE(1970,1,1))</f>
        <v>42250.598217592589</v>
      </c>
    </row>
    <row r="2821" spans="1:20" ht="43.2"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E2821/D2821</f>
        <v>1.048</v>
      </c>
      <c r="P2821" s="8">
        <f>E2821/L2821</f>
        <v>50.384615384615387</v>
      </c>
      <c r="Q2821" t="s">
        <v>8317</v>
      </c>
      <c r="R2821" t="s">
        <v>8318</v>
      </c>
      <c r="S2821" s="12">
        <f>((((I2821/60)/60)/24)+DATE(1970,1,1))</f>
        <v>42169.525567129633</v>
      </c>
      <c r="T2821" s="12">
        <f>((((J2821/60)/60)/24)+DATE(1970,1,1))</f>
        <v>42139.525567129633</v>
      </c>
    </row>
    <row r="2822" spans="1:20" ht="43.2"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E2822/D2822</f>
        <v>1.36</v>
      </c>
      <c r="P2822" s="8">
        <f>E2822/L2822</f>
        <v>13.6</v>
      </c>
      <c r="Q2822" t="s">
        <v>8317</v>
      </c>
      <c r="R2822" t="s">
        <v>8318</v>
      </c>
      <c r="S2822" s="12">
        <f>((((I2822/60)/60)/24)+DATE(1970,1,1))</f>
        <v>42426</v>
      </c>
      <c r="T2822" s="12">
        <f>((((J2822/60)/60)/24)+DATE(1970,1,1))</f>
        <v>42401.610983796301</v>
      </c>
    </row>
    <row r="2823" spans="1:20" ht="57.6"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E2823/D2823</f>
        <v>1</v>
      </c>
      <c r="P2823" s="8">
        <f>E2823/L2823</f>
        <v>28.571428571428573</v>
      </c>
      <c r="Q2823" t="s">
        <v>8317</v>
      </c>
      <c r="R2823" t="s">
        <v>8318</v>
      </c>
      <c r="S2823" s="12">
        <f>((((I2823/60)/60)/24)+DATE(1970,1,1))</f>
        <v>41905.922858796301</v>
      </c>
      <c r="T2823" s="12">
        <f>((((J2823/60)/60)/24)+DATE(1970,1,1))</f>
        <v>41875.922858796301</v>
      </c>
    </row>
    <row r="2824" spans="1:20" ht="57.6" hidden="1"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E2824/D2824</f>
        <v>1</v>
      </c>
      <c r="P2824" s="8">
        <f>E2824/L2824</f>
        <v>63.829787234042556</v>
      </c>
      <c r="Q2824" t="s">
        <v>8317</v>
      </c>
      <c r="R2824" t="s">
        <v>8318</v>
      </c>
      <c r="S2824" s="12">
        <f>((((I2824/60)/60)/24)+DATE(1970,1,1))</f>
        <v>42090.642268518524</v>
      </c>
      <c r="T2824" s="12">
        <f>((((J2824/60)/60)/24)+DATE(1970,1,1))</f>
        <v>42060.683935185181</v>
      </c>
    </row>
    <row r="2825" spans="1:20" ht="57.6"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E2825/D2825</f>
        <v>1.24</v>
      </c>
      <c r="P2825" s="8">
        <f>E2825/L2825</f>
        <v>8.8571428571428577</v>
      </c>
      <c r="Q2825" t="s">
        <v>8317</v>
      </c>
      <c r="R2825" t="s">
        <v>8318</v>
      </c>
      <c r="S2825" s="12">
        <f>((((I2825/60)/60)/24)+DATE(1970,1,1))</f>
        <v>42094.957638888889</v>
      </c>
      <c r="T2825" s="12">
        <f>((((J2825/60)/60)/24)+DATE(1970,1,1))</f>
        <v>42067.011643518519</v>
      </c>
    </row>
    <row r="2826" spans="1:20" ht="43.2" hidden="1"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E2826/D2826</f>
        <v>1.1692307692307693</v>
      </c>
      <c r="P2826" s="8">
        <f>E2826/L2826</f>
        <v>50.666666666666664</v>
      </c>
      <c r="Q2826" t="s">
        <v>8317</v>
      </c>
      <c r="R2826" t="s">
        <v>8318</v>
      </c>
      <c r="S2826" s="12">
        <f>((((I2826/60)/60)/24)+DATE(1970,1,1))</f>
        <v>42168.071527777778</v>
      </c>
      <c r="T2826" s="12">
        <f>((((J2826/60)/60)/24)+DATE(1970,1,1))</f>
        <v>42136.270787037036</v>
      </c>
    </row>
    <row r="2827" spans="1:20" ht="57.6"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E2827/D2827</f>
        <v>1.0333333333333334</v>
      </c>
      <c r="P2827" s="8">
        <f>E2827/L2827</f>
        <v>60.784313725490193</v>
      </c>
      <c r="Q2827" t="s">
        <v>8317</v>
      </c>
      <c r="R2827" t="s">
        <v>8318</v>
      </c>
      <c r="S2827" s="12">
        <f>((((I2827/60)/60)/24)+DATE(1970,1,1))</f>
        <v>42342.792662037042</v>
      </c>
      <c r="T2827" s="12">
        <f>((((J2827/60)/60)/24)+DATE(1970,1,1))</f>
        <v>42312.792662037042</v>
      </c>
    </row>
    <row r="2828" spans="1:20" ht="57.6" hidden="1"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E2828/D2828</f>
        <v>1.0774999999999999</v>
      </c>
      <c r="P2828" s="8">
        <f>E2828/L2828</f>
        <v>113.42105263157895</v>
      </c>
      <c r="Q2828" t="s">
        <v>8317</v>
      </c>
      <c r="R2828" t="s">
        <v>8318</v>
      </c>
      <c r="S2828" s="12">
        <f>((((I2828/60)/60)/24)+DATE(1970,1,1))</f>
        <v>42195.291666666672</v>
      </c>
      <c r="T2828" s="12">
        <f>((((J2828/60)/60)/24)+DATE(1970,1,1))</f>
        <v>42171.034861111111</v>
      </c>
    </row>
    <row r="2829" spans="1:20" ht="57.6" hidden="1"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E2829/D2829</f>
        <v>1.2024999999999999</v>
      </c>
      <c r="P2829" s="8">
        <f>E2829/L2829</f>
        <v>104.56521739130434</v>
      </c>
      <c r="Q2829" t="s">
        <v>8317</v>
      </c>
      <c r="R2829" t="s">
        <v>8318</v>
      </c>
      <c r="S2829" s="12">
        <f>((((I2829/60)/60)/24)+DATE(1970,1,1))</f>
        <v>42524.6875</v>
      </c>
      <c r="T2829" s="12">
        <f>((((J2829/60)/60)/24)+DATE(1970,1,1))</f>
        <v>42494.683634259258</v>
      </c>
    </row>
    <row r="2830" spans="1:20" ht="43.2"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E2830/D2830</f>
        <v>1.0037894736842106</v>
      </c>
      <c r="P2830" s="8">
        <f>E2830/L2830</f>
        <v>98.30927835051547</v>
      </c>
      <c r="Q2830" t="s">
        <v>8317</v>
      </c>
      <c r="R2830" t="s">
        <v>8318</v>
      </c>
      <c r="S2830" s="12">
        <f>((((I2830/60)/60)/24)+DATE(1970,1,1))</f>
        <v>42279.958333333328</v>
      </c>
      <c r="T2830" s="12">
        <f>((((J2830/60)/60)/24)+DATE(1970,1,1))</f>
        <v>42254.264687499999</v>
      </c>
    </row>
    <row r="2831" spans="1:20" ht="43.2"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E2831/D2831</f>
        <v>1.0651999999999999</v>
      </c>
      <c r="P2831" s="8">
        <f>E2831/L2831</f>
        <v>35.039473684210527</v>
      </c>
      <c r="Q2831" t="s">
        <v>8317</v>
      </c>
      <c r="R2831" t="s">
        <v>8318</v>
      </c>
      <c r="S2831" s="12">
        <f>((((I2831/60)/60)/24)+DATE(1970,1,1))</f>
        <v>42523.434236111112</v>
      </c>
      <c r="T2831" s="12">
        <f>((((J2831/60)/60)/24)+DATE(1970,1,1))</f>
        <v>42495.434236111112</v>
      </c>
    </row>
    <row r="2832" spans="1:20" ht="28.8" hidden="1"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E2832/D2832</f>
        <v>1</v>
      </c>
      <c r="P2832" s="8">
        <f>E2832/L2832</f>
        <v>272.72727272727275</v>
      </c>
      <c r="Q2832" t="s">
        <v>8317</v>
      </c>
      <c r="R2832" t="s">
        <v>8318</v>
      </c>
      <c r="S2832" s="12">
        <f>((((I2832/60)/60)/24)+DATE(1970,1,1))</f>
        <v>41771.165972222225</v>
      </c>
      <c r="T2832" s="12">
        <f>((((J2832/60)/60)/24)+DATE(1970,1,1))</f>
        <v>41758.839675925927</v>
      </c>
    </row>
    <row r="2833" spans="1:20" ht="43.2" hidden="1"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E2833/D2833</f>
        <v>1.1066666666666667</v>
      </c>
      <c r="P2833" s="8">
        <f>E2833/L2833</f>
        <v>63.846153846153847</v>
      </c>
      <c r="Q2833" t="s">
        <v>8317</v>
      </c>
      <c r="R2833" t="s">
        <v>8318</v>
      </c>
      <c r="S2833" s="12">
        <f>((((I2833/60)/60)/24)+DATE(1970,1,1))</f>
        <v>42201.824884259258</v>
      </c>
      <c r="T2833" s="12">
        <f>((((J2833/60)/60)/24)+DATE(1970,1,1))</f>
        <v>42171.824884259258</v>
      </c>
    </row>
    <row r="2834" spans="1:20" ht="43.2"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E2834/D2834</f>
        <v>1.1471959999999999</v>
      </c>
      <c r="P2834" s="8">
        <f>E2834/L2834</f>
        <v>30.189368421052631</v>
      </c>
      <c r="Q2834" t="s">
        <v>8317</v>
      </c>
      <c r="R2834" t="s">
        <v>8318</v>
      </c>
      <c r="S2834" s="12">
        <f>((((I2834/60)/60)/24)+DATE(1970,1,1))</f>
        <v>41966.916666666672</v>
      </c>
      <c r="T2834" s="12">
        <f>((((J2834/60)/60)/24)+DATE(1970,1,1))</f>
        <v>41938.709421296298</v>
      </c>
    </row>
    <row r="2835" spans="1:20" hidden="1"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E2835/D2835</f>
        <v>1.0825925925925926</v>
      </c>
      <c r="P2835" s="8">
        <f>E2835/L2835</f>
        <v>83.51428571428572</v>
      </c>
      <c r="Q2835" t="s">
        <v>8317</v>
      </c>
      <c r="R2835" t="s">
        <v>8318</v>
      </c>
      <c r="S2835" s="12">
        <f>((((I2835/60)/60)/24)+DATE(1970,1,1))</f>
        <v>42288.083333333328</v>
      </c>
      <c r="T2835" s="12">
        <f>((((J2835/60)/60)/24)+DATE(1970,1,1))</f>
        <v>42268.127696759257</v>
      </c>
    </row>
    <row r="2836" spans="1:20" ht="43.2"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E2836/D2836</f>
        <v>1.7</v>
      </c>
      <c r="P2836" s="8">
        <f>E2836/L2836</f>
        <v>64.761904761904759</v>
      </c>
      <c r="Q2836" t="s">
        <v>8317</v>
      </c>
      <c r="R2836" t="s">
        <v>8318</v>
      </c>
      <c r="S2836" s="12">
        <f>((((I2836/60)/60)/24)+DATE(1970,1,1))</f>
        <v>42034.959837962961</v>
      </c>
      <c r="T2836" s="12">
        <f>((((J2836/60)/60)/24)+DATE(1970,1,1))</f>
        <v>42019.959837962961</v>
      </c>
    </row>
    <row r="2837" spans="1:20" ht="43.2"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E2837/D2837</f>
        <v>1.8709899999999999</v>
      </c>
      <c r="P2837" s="8">
        <f>E2837/L2837</f>
        <v>20.118172043010752</v>
      </c>
      <c r="Q2837" t="s">
        <v>8317</v>
      </c>
      <c r="R2837" t="s">
        <v>8318</v>
      </c>
      <c r="S2837" s="12">
        <f>((((I2837/60)/60)/24)+DATE(1970,1,1))</f>
        <v>42343</v>
      </c>
      <c r="T2837" s="12">
        <f>((((J2837/60)/60)/24)+DATE(1970,1,1))</f>
        <v>42313.703900462962</v>
      </c>
    </row>
    <row r="2838" spans="1:20" ht="57.6" hidden="1"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E2838/D2838</f>
        <v>1.0777777777777777</v>
      </c>
      <c r="P2838" s="8">
        <f>E2838/L2838</f>
        <v>44.090909090909093</v>
      </c>
      <c r="Q2838" t="s">
        <v>8317</v>
      </c>
      <c r="R2838" t="s">
        <v>8318</v>
      </c>
      <c r="S2838" s="12">
        <f>((((I2838/60)/60)/24)+DATE(1970,1,1))</f>
        <v>42784.207638888889</v>
      </c>
      <c r="T2838" s="12">
        <f>((((J2838/60)/60)/24)+DATE(1970,1,1))</f>
        <v>42746.261782407411</v>
      </c>
    </row>
    <row r="2839" spans="1:20" ht="57.6" hidden="1"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E2839/D2839</f>
        <v>1</v>
      </c>
      <c r="P2839" s="8">
        <f>E2839/L2839</f>
        <v>40.476190476190474</v>
      </c>
      <c r="Q2839" t="s">
        <v>8317</v>
      </c>
      <c r="R2839" t="s">
        <v>8318</v>
      </c>
      <c r="S2839" s="12">
        <f>((((I2839/60)/60)/24)+DATE(1970,1,1))</f>
        <v>42347.950046296297</v>
      </c>
      <c r="T2839" s="12">
        <f>((((J2839/60)/60)/24)+DATE(1970,1,1))</f>
        <v>42307.908379629633</v>
      </c>
    </row>
    <row r="2840" spans="1:20" ht="43.2" hidden="1"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E2840/D2840</f>
        <v>1.2024999999999999</v>
      </c>
      <c r="P2840" s="8">
        <f>E2840/L2840</f>
        <v>44.537037037037038</v>
      </c>
      <c r="Q2840" t="s">
        <v>8317</v>
      </c>
      <c r="R2840" t="s">
        <v>8318</v>
      </c>
      <c r="S2840" s="12">
        <f>((((I2840/60)/60)/24)+DATE(1970,1,1))</f>
        <v>41864.916666666664</v>
      </c>
      <c r="T2840" s="12">
        <f>((((J2840/60)/60)/24)+DATE(1970,1,1))</f>
        <v>41842.607592592591</v>
      </c>
    </row>
    <row r="2841" spans="1:20" ht="43.2" hidden="1"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E2841/D2841</f>
        <v>1.1142857142857143</v>
      </c>
      <c r="P2841" s="8">
        <f>E2841/L2841</f>
        <v>125.80645161290323</v>
      </c>
      <c r="Q2841" t="s">
        <v>8317</v>
      </c>
      <c r="R2841" t="s">
        <v>8318</v>
      </c>
      <c r="S2841" s="12">
        <f>((((I2841/60)/60)/24)+DATE(1970,1,1))</f>
        <v>41876.207638888889</v>
      </c>
      <c r="T2841" s="12">
        <f>((((J2841/60)/60)/24)+DATE(1970,1,1))</f>
        <v>41853.240208333329</v>
      </c>
    </row>
    <row r="2842" spans="1:20" ht="57.6"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E2842/D2842</f>
        <v>1.04</v>
      </c>
      <c r="P2842" s="8">
        <f>E2842/L2842</f>
        <v>19.696969696969695</v>
      </c>
      <c r="Q2842" t="s">
        <v>8317</v>
      </c>
      <c r="R2842" t="s">
        <v>8318</v>
      </c>
      <c r="S2842" s="12">
        <f>((((I2842/60)/60)/24)+DATE(1970,1,1))</f>
        <v>42081.708333333328</v>
      </c>
      <c r="T2842" s="12">
        <f>((((J2842/60)/60)/24)+DATE(1970,1,1))</f>
        <v>42060.035636574074</v>
      </c>
    </row>
    <row r="2843" spans="1:20" ht="43.2"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E2843/D2843</f>
        <v>0.01</v>
      </c>
      <c r="P2843" s="8">
        <f>E2843/L2843</f>
        <v>10</v>
      </c>
      <c r="Q2843" t="s">
        <v>8317</v>
      </c>
      <c r="R2843" t="s">
        <v>8318</v>
      </c>
      <c r="S2843" s="12">
        <f>((((I2843/60)/60)/24)+DATE(1970,1,1))</f>
        <v>42351.781215277777</v>
      </c>
      <c r="T2843" s="12">
        <f>((((J2843/60)/60)/24)+DATE(1970,1,1))</f>
        <v>42291.739548611105</v>
      </c>
    </row>
    <row r="2844" spans="1:20" ht="43.2"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E2844/D2844</f>
        <v>0</v>
      </c>
      <c r="P2844" s="8" t="e">
        <f>E2844/L2844</f>
        <v>#DIV/0!</v>
      </c>
      <c r="Q2844" t="s">
        <v>8317</v>
      </c>
      <c r="R2844" t="s">
        <v>8318</v>
      </c>
      <c r="S2844" s="12">
        <f>((((I2844/60)/60)/24)+DATE(1970,1,1))</f>
        <v>41811.458333333336</v>
      </c>
      <c r="T2844" s="12">
        <f>((((J2844/60)/60)/24)+DATE(1970,1,1))</f>
        <v>41784.952488425923</v>
      </c>
    </row>
    <row r="2845" spans="1:20" ht="43.2" hidden="1"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E2845/D2845</f>
        <v>0</v>
      </c>
      <c r="P2845" s="8" t="e">
        <f>E2845/L2845</f>
        <v>#DIV/0!</v>
      </c>
      <c r="Q2845" t="s">
        <v>8317</v>
      </c>
      <c r="R2845" t="s">
        <v>8318</v>
      </c>
      <c r="S2845" s="12">
        <f>((((I2845/60)/60)/24)+DATE(1970,1,1))</f>
        <v>42534.166666666672</v>
      </c>
      <c r="T2845" s="12">
        <f>((((J2845/60)/60)/24)+DATE(1970,1,1))</f>
        <v>42492.737847222219</v>
      </c>
    </row>
    <row r="2846" spans="1:20" ht="43.2" hidden="1"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E2846/D2846</f>
        <v>5.4545454545454543E-2</v>
      </c>
      <c r="P2846" s="8">
        <f>E2846/L2846</f>
        <v>30</v>
      </c>
      <c r="Q2846" t="s">
        <v>8317</v>
      </c>
      <c r="R2846" t="s">
        <v>8318</v>
      </c>
      <c r="S2846" s="12">
        <f>((((I2846/60)/60)/24)+DATE(1970,1,1))</f>
        <v>42739.546064814815</v>
      </c>
      <c r="T2846" s="12">
        <f>((((J2846/60)/60)/24)+DATE(1970,1,1))</f>
        <v>42709.546064814815</v>
      </c>
    </row>
    <row r="2847" spans="1:20" ht="43.2" hidden="1"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E2847/D2847</f>
        <v>0.31546666666666667</v>
      </c>
      <c r="P2847" s="8">
        <f>E2847/L2847</f>
        <v>60.666666666666664</v>
      </c>
      <c r="Q2847" t="s">
        <v>8317</v>
      </c>
      <c r="R2847" t="s">
        <v>8318</v>
      </c>
      <c r="S2847" s="12">
        <f>((((I2847/60)/60)/24)+DATE(1970,1,1))</f>
        <v>42163.016585648147</v>
      </c>
      <c r="T2847" s="12">
        <f>((((J2847/60)/60)/24)+DATE(1970,1,1))</f>
        <v>42103.016585648147</v>
      </c>
    </row>
    <row r="2848" spans="1:20" ht="57.6" hidden="1"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E2848/D2848</f>
        <v>0</v>
      </c>
      <c r="P2848" s="8" t="e">
        <f>E2848/L2848</f>
        <v>#DIV/0!</v>
      </c>
      <c r="Q2848" t="s">
        <v>8317</v>
      </c>
      <c r="R2848" t="s">
        <v>8318</v>
      </c>
      <c r="S2848" s="12">
        <f>((((I2848/60)/60)/24)+DATE(1970,1,1))</f>
        <v>42153.692060185189</v>
      </c>
      <c r="T2848" s="12">
        <f>((((J2848/60)/60)/24)+DATE(1970,1,1))</f>
        <v>42108.692060185189</v>
      </c>
    </row>
    <row r="2849" spans="1:20" ht="43.2" hidden="1"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E2849/D2849</f>
        <v>0</v>
      </c>
      <c r="P2849" s="8" t="e">
        <f>E2849/L2849</f>
        <v>#DIV/0!</v>
      </c>
      <c r="Q2849" t="s">
        <v>8317</v>
      </c>
      <c r="R2849" t="s">
        <v>8318</v>
      </c>
      <c r="S2849" s="12">
        <f>((((I2849/60)/60)/24)+DATE(1970,1,1))</f>
        <v>42513.806307870371</v>
      </c>
      <c r="T2849" s="12">
        <f>((((J2849/60)/60)/24)+DATE(1970,1,1))</f>
        <v>42453.806307870371</v>
      </c>
    </row>
    <row r="2850" spans="1:20" ht="57.6" hidden="1"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E2850/D2850</f>
        <v>2E-3</v>
      </c>
      <c r="P2850" s="8">
        <f>E2850/L2850</f>
        <v>23.333333333333332</v>
      </c>
      <c r="Q2850" t="s">
        <v>8317</v>
      </c>
      <c r="R2850" t="s">
        <v>8318</v>
      </c>
      <c r="S2850" s="12">
        <f>((((I2850/60)/60)/24)+DATE(1970,1,1))</f>
        <v>42153.648831018523</v>
      </c>
      <c r="T2850" s="12">
        <f>((((J2850/60)/60)/24)+DATE(1970,1,1))</f>
        <v>42123.648831018523</v>
      </c>
    </row>
    <row r="2851" spans="1:20" ht="43.2"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E2851/D2851</f>
        <v>0.01</v>
      </c>
      <c r="P2851" s="8">
        <f>E2851/L2851</f>
        <v>5</v>
      </c>
      <c r="Q2851" t="s">
        <v>8317</v>
      </c>
      <c r="R2851" t="s">
        <v>8318</v>
      </c>
      <c r="S2851" s="12">
        <f>((((I2851/60)/60)/24)+DATE(1970,1,1))</f>
        <v>42483.428240740745</v>
      </c>
      <c r="T2851" s="12">
        <f>((((J2851/60)/60)/24)+DATE(1970,1,1))</f>
        <v>42453.428240740745</v>
      </c>
    </row>
    <row r="2852" spans="1:20" ht="43.2" hidden="1"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E2852/D2852</f>
        <v>3.8875E-2</v>
      </c>
      <c r="P2852" s="8">
        <f>E2852/L2852</f>
        <v>23.923076923076923</v>
      </c>
      <c r="Q2852" t="s">
        <v>8317</v>
      </c>
      <c r="R2852" t="s">
        <v>8318</v>
      </c>
      <c r="S2852" s="12">
        <f>((((I2852/60)/60)/24)+DATE(1970,1,1))</f>
        <v>41888.007071759261</v>
      </c>
      <c r="T2852" s="12">
        <f>((((J2852/60)/60)/24)+DATE(1970,1,1))</f>
        <v>41858.007071759261</v>
      </c>
    </row>
    <row r="2853" spans="1:20" ht="43.2" hidden="1"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E2853/D2853</f>
        <v>0</v>
      </c>
      <c r="P2853" s="8" t="e">
        <f>E2853/L2853</f>
        <v>#DIV/0!</v>
      </c>
      <c r="Q2853" t="s">
        <v>8317</v>
      </c>
      <c r="R2853" t="s">
        <v>8318</v>
      </c>
      <c r="S2853" s="12">
        <f>((((I2853/60)/60)/24)+DATE(1970,1,1))</f>
        <v>42398.970138888893</v>
      </c>
      <c r="T2853" s="12">
        <f>((((J2853/60)/60)/24)+DATE(1970,1,1))</f>
        <v>42390.002650462964</v>
      </c>
    </row>
    <row r="2854" spans="1:20" ht="43.2" hidden="1"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E2854/D2854</f>
        <v>1.9E-2</v>
      </c>
      <c r="P2854" s="8">
        <f>E2854/L2854</f>
        <v>15.833333333333334</v>
      </c>
      <c r="Q2854" t="s">
        <v>8317</v>
      </c>
      <c r="R2854" t="s">
        <v>8318</v>
      </c>
      <c r="S2854" s="12">
        <f>((((I2854/60)/60)/24)+DATE(1970,1,1))</f>
        <v>41811.045173611114</v>
      </c>
      <c r="T2854" s="12">
        <f>((((J2854/60)/60)/24)+DATE(1970,1,1))</f>
        <v>41781.045173611114</v>
      </c>
    </row>
    <row r="2855" spans="1:20" ht="43.2" hidden="1"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E2855/D2855</f>
        <v>0</v>
      </c>
      <c r="P2855" s="8" t="e">
        <f>E2855/L2855</f>
        <v>#DIV/0!</v>
      </c>
      <c r="Q2855" t="s">
        <v>8317</v>
      </c>
      <c r="R2855" t="s">
        <v>8318</v>
      </c>
      <c r="S2855" s="12">
        <f>((((I2855/60)/60)/24)+DATE(1970,1,1))</f>
        <v>41896.190937499996</v>
      </c>
      <c r="T2855" s="12">
        <f>((((J2855/60)/60)/24)+DATE(1970,1,1))</f>
        <v>41836.190937499996</v>
      </c>
    </row>
    <row r="2856" spans="1:20" ht="43.2"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E2856/D2856</f>
        <v>0.41699999999999998</v>
      </c>
      <c r="P2856" s="8">
        <f>E2856/L2856</f>
        <v>29.785714285714285</v>
      </c>
      <c r="Q2856" t="s">
        <v>8317</v>
      </c>
      <c r="R2856" t="s">
        <v>8318</v>
      </c>
      <c r="S2856" s="12">
        <f>((((I2856/60)/60)/24)+DATE(1970,1,1))</f>
        <v>42131.71665509259</v>
      </c>
      <c r="T2856" s="12">
        <f>((((J2856/60)/60)/24)+DATE(1970,1,1))</f>
        <v>42111.71665509259</v>
      </c>
    </row>
    <row r="2857" spans="1:20" ht="57.6" hidden="1"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E2857/D2857</f>
        <v>0.5</v>
      </c>
      <c r="P2857" s="8">
        <f>E2857/L2857</f>
        <v>60</v>
      </c>
      <c r="Q2857" t="s">
        <v>8317</v>
      </c>
      <c r="R2857" t="s">
        <v>8318</v>
      </c>
      <c r="S2857" s="12">
        <f>((((I2857/60)/60)/24)+DATE(1970,1,1))</f>
        <v>42398.981944444444</v>
      </c>
      <c r="T2857" s="12">
        <f>((((J2857/60)/60)/24)+DATE(1970,1,1))</f>
        <v>42370.007766203707</v>
      </c>
    </row>
    <row r="2858" spans="1:20" ht="43.2" hidden="1"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E2858/D2858</f>
        <v>4.8666666666666664E-2</v>
      </c>
      <c r="P2858" s="8">
        <f>E2858/L2858</f>
        <v>24.333333333333332</v>
      </c>
      <c r="Q2858" t="s">
        <v>8317</v>
      </c>
      <c r="R2858" t="s">
        <v>8318</v>
      </c>
      <c r="S2858" s="12">
        <f>((((I2858/60)/60)/24)+DATE(1970,1,1))</f>
        <v>42224.898611111115</v>
      </c>
      <c r="T2858" s="12">
        <f>((((J2858/60)/60)/24)+DATE(1970,1,1))</f>
        <v>42165.037581018521</v>
      </c>
    </row>
    <row r="2859" spans="1:20" ht="57.6" hidden="1"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E2859/D2859</f>
        <v>0.19736842105263158</v>
      </c>
      <c r="P2859" s="8">
        <f>E2859/L2859</f>
        <v>500</v>
      </c>
      <c r="Q2859" t="s">
        <v>8317</v>
      </c>
      <c r="R2859" t="s">
        <v>8318</v>
      </c>
      <c r="S2859" s="12">
        <f>((((I2859/60)/60)/24)+DATE(1970,1,1))</f>
        <v>42786.75</v>
      </c>
      <c r="T2859" s="12">
        <f>((((J2859/60)/60)/24)+DATE(1970,1,1))</f>
        <v>42726.920081018514</v>
      </c>
    </row>
    <row r="2860" spans="1:20" ht="43.2" hidden="1"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E2860/D2860</f>
        <v>0</v>
      </c>
      <c r="P2860" s="8" t="e">
        <f>E2860/L2860</f>
        <v>#DIV/0!</v>
      </c>
      <c r="Q2860" t="s">
        <v>8317</v>
      </c>
      <c r="R2860" t="s">
        <v>8318</v>
      </c>
      <c r="S2860" s="12">
        <f>((((I2860/60)/60)/24)+DATE(1970,1,1))</f>
        <v>41978.477777777778</v>
      </c>
      <c r="T2860" s="12">
        <f>((((J2860/60)/60)/24)+DATE(1970,1,1))</f>
        <v>41954.545081018514</v>
      </c>
    </row>
    <row r="2861" spans="1:20" ht="43.2" hidden="1"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E2861/D2861</f>
        <v>1.7500000000000002E-2</v>
      </c>
      <c r="P2861" s="8">
        <f>E2861/L2861</f>
        <v>35</v>
      </c>
      <c r="Q2861" t="s">
        <v>8317</v>
      </c>
      <c r="R2861" t="s">
        <v>8318</v>
      </c>
      <c r="S2861" s="12">
        <f>((((I2861/60)/60)/24)+DATE(1970,1,1))</f>
        <v>42293.362314814818</v>
      </c>
      <c r="T2861" s="12">
        <f>((((J2861/60)/60)/24)+DATE(1970,1,1))</f>
        <v>42233.362314814818</v>
      </c>
    </row>
    <row r="2862" spans="1:20" ht="57.6" hidden="1"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E2862/D2862</f>
        <v>6.6500000000000004E-2</v>
      </c>
      <c r="P2862" s="8">
        <f>E2862/L2862</f>
        <v>29.555555555555557</v>
      </c>
      <c r="Q2862" t="s">
        <v>8317</v>
      </c>
      <c r="R2862" t="s">
        <v>8318</v>
      </c>
      <c r="S2862" s="12">
        <f>((((I2862/60)/60)/24)+DATE(1970,1,1))</f>
        <v>42540.800648148142</v>
      </c>
      <c r="T2862" s="12">
        <f>((((J2862/60)/60)/24)+DATE(1970,1,1))</f>
        <v>42480.800648148142</v>
      </c>
    </row>
    <row r="2863" spans="1:20" ht="43.2" hidden="1"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E2863/D2863</f>
        <v>0.32</v>
      </c>
      <c r="P2863" s="8">
        <f>E2863/L2863</f>
        <v>26.666666666666668</v>
      </c>
      <c r="Q2863" t="s">
        <v>8317</v>
      </c>
      <c r="R2863" t="s">
        <v>8318</v>
      </c>
      <c r="S2863" s="12">
        <f>((((I2863/60)/60)/24)+DATE(1970,1,1))</f>
        <v>42271.590833333335</v>
      </c>
      <c r="T2863" s="12">
        <f>((((J2863/60)/60)/24)+DATE(1970,1,1))</f>
        <v>42257.590833333335</v>
      </c>
    </row>
    <row r="2864" spans="1:20" ht="43.2" hidden="1"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E2864/D2864</f>
        <v>4.3307086614173228E-3</v>
      </c>
      <c r="P2864" s="8">
        <f>E2864/L2864</f>
        <v>18.333333333333332</v>
      </c>
      <c r="Q2864" t="s">
        <v>8317</v>
      </c>
      <c r="R2864" t="s">
        <v>8318</v>
      </c>
      <c r="S2864" s="12">
        <f>((((I2864/60)/60)/24)+DATE(1970,1,1))</f>
        <v>41814.789687500001</v>
      </c>
      <c r="T2864" s="12">
        <f>((((J2864/60)/60)/24)+DATE(1970,1,1))</f>
        <v>41784.789687500001</v>
      </c>
    </row>
    <row r="2865" spans="1:20" ht="43.2" hidden="1"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E2865/D2865</f>
        <v>4.0000000000000002E-4</v>
      </c>
      <c r="P2865" s="8">
        <f>E2865/L2865</f>
        <v>20</v>
      </c>
      <c r="Q2865" t="s">
        <v>8317</v>
      </c>
      <c r="R2865" t="s">
        <v>8318</v>
      </c>
      <c r="S2865" s="12">
        <f>((((I2865/60)/60)/24)+DATE(1970,1,1))</f>
        <v>41891.675034722226</v>
      </c>
      <c r="T2865" s="12">
        <f>((((J2865/60)/60)/24)+DATE(1970,1,1))</f>
        <v>41831.675034722226</v>
      </c>
    </row>
    <row r="2866" spans="1:20"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E2866/D2866</f>
        <v>1.6E-2</v>
      </c>
      <c r="P2866" s="8">
        <f>E2866/L2866</f>
        <v>13.333333333333334</v>
      </c>
      <c r="Q2866" t="s">
        <v>8317</v>
      </c>
      <c r="R2866" t="s">
        <v>8318</v>
      </c>
      <c r="S2866" s="12">
        <f>((((I2866/60)/60)/24)+DATE(1970,1,1))</f>
        <v>42202.554166666669</v>
      </c>
      <c r="T2866" s="12">
        <f>((((J2866/60)/60)/24)+DATE(1970,1,1))</f>
        <v>42172.613506944443</v>
      </c>
    </row>
    <row r="2867" spans="1:20" ht="43.2" hidden="1"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E2867/D2867</f>
        <v>0</v>
      </c>
      <c r="P2867" s="8" t="e">
        <f>E2867/L2867</f>
        <v>#DIV/0!</v>
      </c>
      <c r="Q2867" t="s">
        <v>8317</v>
      </c>
      <c r="R2867" t="s">
        <v>8318</v>
      </c>
      <c r="S2867" s="12">
        <f>((((I2867/60)/60)/24)+DATE(1970,1,1))</f>
        <v>42010.114108796297</v>
      </c>
      <c r="T2867" s="12">
        <f>((((J2867/60)/60)/24)+DATE(1970,1,1))</f>
        <v>41950.114108796297</v>
      </c>
    </row>
    <row r="2868" spans="1:20" ht="43.2" hidden="1"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E2868/D2868</f>
        <v>8.9999999999999993E-3</v>
      </c>
      <c r="P2868" s="8">
        <f>E2868/L2868</f>
        <v>22.5</v>
      </c>
      <c r="Q2868" t="s">
        <v>8317</v>
      </c>
      <c r="R2868" t="s">
        <v>8318</v>
      </c>
      <c r="S2868" s="12">
        <f>((((I2868/60)/60)/24)+DATE(1970,1,1))</f>
        <v>42657.916666666672</v>
      </c>
      <c r="T2868" s="12">
        <f>((((J2868/60)/60)/24)+DATE(1970,1,1))</f>
        <v>42627.955104166671</v>
      </c>
    </row>
    <row r="2869" spans="1:20" ht="57.6" hidden="1"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E2869/D2869</f>
        <v>0.2016</v>
      </c>
      <c r="P2869" s="8">
        <f>E2869/L2869</f>
        <v>50.4</v>
      </c>
      <c r="Q2869" t="s">
        <v>8317</v>
      </c>
      <c r="R2869" t="s">
        <v>8318</v>
      </c>
      <c r="S2869" s="12">
        <f>((((I2869/60)/60)/24)+DATE(1970,1,1))</f>
        <v>42555.166666666672</v>
      </c>
      <c r="T2869" s="12">
        <f>((((J2869/60)/60)/24)+DATE(1970,1,1))</f>
        <v>42531.195277777777</v>
      </c>
    </row>
    <row r="2870" spans="1:20" ht="57.6" hidden="1"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E2870/D2870</f>
        <v>0.42011733333333334</v>
      </c>
      <c r="P2870" s="8">
        <f>E2870/L2870</f>
        <v>105.02933333333334</v>
      </c>
      <c r="Q2870" t="s">
        <v>8317</v>
      </c>
      <c r="R2870" t="s">
        <v>8318</v>
      </c>
      <c r="S2870" s="12">
        <f>((((I2870/60)/60)/24)+DATE(1970,1,1))</f>
        <v>42648.827013888891</v>
      </c>
      <c r="T2870" s="12">
        <f>((((J2870/60)/60)/24)+DATE(1970,1,1))</f>
        <v>42618.827013888891</v>
      </c>
    </row>
    <row r="2871" spans="1:20" ht="57.6" hidden="1"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E2871/D2871</f>
        <v>8.8500000000000002E-3</v>
      </c>
      <c r="P2871" s="8">
        <f>E2871/L2871</f>
        <v>35.4</v>
      </c>
      <c r="Q2871" t="s">
        <v>8317</v>
      </c>
      <c r="R2871" t="s">
        <v>8318</v>
      </c>
      <c r="S2871" s="12">
        <f>((((I2871/60)/60)/24)+DATE(1970,1,1))</f>
        <v>42570.593530092592</v>
      </c>
      <c r="T2871" s="12">
        <f>((((J2871/60)/60)/24)+DATE(1970,1,1))</f>
        <v>42540.593530092592</v>
      </c>
    </row>
    <row r="2872" spans="1:20" ht="57.6" hidden="1"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E2872/D2872</f>
        <v>0.15</v>
      </c>
      <c r="P2872" s="8">
        <f>E2872/L2872</f>
        <v>83.333333333333329</v>
      </c>
      <c r="Q2872" t="s">
        <v>8317</v>
      </c>
      <c r="R2872" t="s">
        <v>8318</v>
      </c>
      <c r="S2872" s="12">
        <f>((((I2872/60)/60)/24)+DATE(1970,1,1))</f>
        <v>41776.189409722225</v>
      </c>
      <c r="T2872" s="12">
        <f>((((J2872/60)/60)/24)+DATE(1970,1,1))</f>
        <v>41746.189409722225</v>
      </c>
    </row>
    <row r="2873" spans="1:20" ht="43.2" hidden="1"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E2873/D2873</f>
        <v>4.6699999999999998E-2</v>
      </c>
      <c r="P2873" s="8">
        <f>E2873/L2873</f>
        <v>35.92307692307692</v>
      </c>
      <c r="Q2873" t="s">
        <v>8317</v>
      </c>
      <c r="R2873" t="s">
        <v>8318</v>
      </c>
      <c r="S2873" s="12">
        <f>((((I2873/60)/60)/24)+DATE(1970,1,1))</f>
        <v>41994.738576388889</v>
      </c>
      <c r="T2873" s="12">
        <f>((((J2873/60)/60)/24)+DATE(1970,1,1))</f>
        <v>41974.738576388889</v>
      </c>
    </row>
    <row r="2874" spans="1:20" ht="43.2" hidden="1"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E2874/D2874</f>
        <v>0</v>
      </c>
      <c r="P2874" s="8" t="e">
        <f>E2874/L2874</f>
        <v>#DIV/0!</v>
      </c>
      <c r="Q2874" t="s">
        <v>8317</v>
      </c>
      <c r="R2874" t="s">
        <v>8318</v>
      </c>
      <c r="S2874" s="12">
        <f>((((I2874/60)/60)/24)+DATE(1970,1,1))</f>
        <v>42175.11618055556</v>
      </c>
      <c r="T2874" s="12">
        <f>((((J2874/60)/60)/24)+DATE(1970,1,1))</f>
        <v>42115.11618055556</v>
      </c>
    </row>
    <row r="2875" spans="1:20" ht="57.6" hidden="1"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E2875/D2875</f>
        <v>0.38119999999999998</v>
      </c>
      <c r="P2875" s="8">
        <f>E2875/L2875</f>
        <v>119.125</v>
      </c>
      <c r="Q2875" t="s">
        <v>8317</v>
      </c>
      <c r="R2875" t="s">
        <v>8318</v>
      </c>
      <c r="S2875" s="12">
        <f>((((I2875/60)/60)/24)+DATE(1970,1,1))</f>
        <v>42032.817488425921</v>
      </c>
      <c r="T2875" s="12">
        <f>((((J2875/60)/60)/24)+DATE(1970,1,1))</f>
        <v>42002.817488425921</v>
      </c>
    </row>
    <row r="2876" spans="1:20" ht="43.2" hidden="1"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E2876/D2876</f>
        <v>5.4199999999999998E-2</v>
      </c>
      <c r="P2876" s="8">
        <f>E2876/L2876</f>
        <v>90.333333333333329</v>
      </c>
      <c r="Q2876" t="s">
        <v>8317</v>
      </c>
      <c r="R2876" t="s">
        <v>8318</v>
      </c>
      <c r="S2876" s="12">
        <f>((((I2876/60)/60)/24)+DATE(1970,1,1))</f>
        <v>42752.84474537037</v>
      </c>
      <c r="T2876" s="12">
        <f>((((J2876/60)/60)/24)+DATE(1970,1,1))</f>
        <v>42722.84474537037</v>
      </c>
    </row>
    <row r="2877" spans="1:20" ht="43.2" hidden="1"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E2877/D2877</f>
        <v>3.5E-4</v>
      </c>
      <c r="P2877" s="8">
        <f>E2877/L2877</f>
        <v>2.3333333333333335</v>
      </c>
      <c r="Q2877" t="s">
        <v>8317</v>
      </c>
      <c r="R2877" t="s">
        <v>8318</v>
      </c>
      <c r="S2877" s="12">
        <f>((((I2877/60)/60)/24)+DATE(1970,1,1))</f>
        <v>42495.128391203703</v>
      </c>
      <c r="T2877" s="12">
        <f>((((J2877/60)/60)/24)+DATE(1970,1,1))</f>
        <v>42465.128391203703</v>
      </c>
    </row>
    <row r="2878" spans="1:20" ht="43.2" hidden="1"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E2878/D2878</f>
        <v>0</v>
      </c>
      <c r="P2878" s="8" t="e">
        <f>E2878/L2878</f>
        <v>#DIV/0!</v>
      </c>
      <c r="Q2878" t="s">
        <v>8317</v>
      </c>
      <c r="R2878" t="s">
        <v>8318</v>
      </c>
      <c r="S2878" s="12">
        <f>((((I2878/60)/60)/24)+DATE(1970,1,1))</f>
        <v>42201.743969907402</v>
      </c>
      <c r="T2878" s="12">
        <f>((((J2878/60)/60)/24)+DATE(1970,1,1))</f>
        <v>42171.743969907402</v>
      </c>
    </row>
    <row r="2879" spans="1:20" ht="43.2" hidden="1"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E2879/D2879</f>
        <v>0.10833333333333334</v>
      </c>
      <c r="P2879" s="8">
        <f>E2879/L2879</f>
        <v>108.33333333333333</v>
      </c>
      <c r="Q2879" t="s">
        <v>8317</v>
      </c>
      <c r="R2879" t="s">
        <v>8318</v>
      </c>
      <c r="S2879" s="12">
        <f>((((I2879/60)/60)/24)+DATE(1970,1,1))</f>
        <v>42704.708333333328</v>
      </c>
      <c r="T2879" s="12">
        <f>((((J2879/60)/60)/24)+DATE(1970,1,1))</f>
        <v>42672.955138888887</v>
      </c>
    </row>
    <row r="2880" spans="1:20" ht="43.2"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E2880/D2880</f>
        <v>2.1000000000000001E-2</v>
      </c>
      <c r="P2880" s="8">
        <f>E2880/L2880</f>
        <v>15.75</v>
      </c>
      <c r="Q2880" t="s">
        <v>8317</v>
      </c>
      <c r="R2880" t="s">
        <v>8318</v>
      </c>
      <c r="S2880" s="12">
        <f>((((I2880/60)/60)/24)+DATE(1970,1,1))</f>
        <v>42188.615682870368</v>
      </c>
      <c r="T2880" s="12">
        <f>((((J2880/60)/60)/24)+DATE(1970,1,1))</f>
        <v>42128.615682870368</v>
      </c>
    </row>
    <row r="2881" spans="1:20" ht="43.2" hidden="1"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E2881/D2881</f>
        <v>2.5892857142857141E-3</v>
      </c>
      <c r="P2881" s="8">
        <f>E2881/L2881</f>
        <v>29</v>
      </c>
      <c r="Q2881" t="s">
        <v>8317</v>
      </c>
      <c r="R2881" t="s">
        <v>8318</v>
      </c>
      <c r="S2881" s="12">
        <f>((((I2881/60)/60)/24)+DATE(1970,1,1))</f>
        <v>42389.725243055553</v>
      </c>
      <c r="T2881" s="12">
        <f>((((J2881/60)/60)/24)+DATE(1970,1,1))</f>
        <v>42359.725243055553</v>
      </c>
    </row>
    <row r="2882" spans="1:20" ht="43.2" hidden="1"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E2882/D2882</f>
        <v>0.23333333333333334</v>
      </c>
      <c r="P2882" s="8">
        <f>E2882/L2882</f>
        <v>96.551724137931032</v>
      </c>
      <c r="Q2882" t="s">
        <v>8317</v>
      </c>
      <c r="R2882" t="s">
        <v>8318</v>
      </c>
      <c r="S2882" s="12">
        <f>((((I2882/60)/60)/24)+DATE(1970,1,1))</f>
        <v>42236.711805555555</v>
      </c>
      <c r="T2882" s="12">
        <f>((((J2882/60)/60)/24)+DATE(1970,1,1))</f>
        <v>42192.905694444446</v>
      </c>
    </row>
    <row r="2883" spans="1:20" ht="43.2" hidden="1"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E2883/D2883</f>
        <v>0</v>
      </c>
      <c r="P2883" s="8" t="e">
        <f>E2883/L2883</f>
        <v>#DIV/0!</v>
      </c>
      <c r="Q2883" t="s">
        <v>8317</v>
      </c>
      <c r="R2883" t="s">
        <v>8318</v>
      </c>
      <c r="S2883" s="12">
        <f>((((I2883/60)/60)/24)+DATE(1970,1,1))</f>
        <v>41976.639305555553</v>
      </c>
      <c r="T2883" s="12">
        <f>((((J2883/60)/60)/24)+DATE(1970,1,1))</f>
        <v>41916.597638888888</v>
      </c>
    </row>
    <row r="2884" spans="1:20" ht="43.2" hidden="1"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E2884/D2884</f>
        <v>0.33600000000000002</v>
      </c>
      <c r="P2884" s="8">
        <f>E2884/L2884</f>
        <v>63</v>
      </c>
      <c r="Q2884" t="s">
        <v>8317</v>
      </c>
      <c r="R2884" t="s">
        <v>8318</v>
      </c>
      <c r="S2884" s="12">
        <f>((((I2884/60)/60)/24)+DATE(1970,1,1))</f>
        <v>42491.596273148149</v>
      </c>
      <c r="T2884" s="12">
        <f>((((J2884/60)/60)/24)+DATE(1970,1,1))</f>
        <v>42461.596273148149</v>
      </c>
    </row>
    <row r="2885" spans="1:20" ht="57.6" hidden="1"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E2885/D2885</f>
        <v>0.1908</v>
      </c>
      <c r="P2885" s="8">
        <f>E2885/L2885</f>
        <v>381.6</v>
      </c>
      <c r="Q2885" t="s">
        <v>8317</v>
      </c>
      <c r="R2885" t="s">
        <v>8318</v>
      </c>
      <c r="S2885" s="12">
        <f>((((I2885/60)/60)/24)+DATE(1970,1,1))</f>
        <v>42406.207638888889</v>
      </c>
      <c r="T2885" s="12">
        <f>((((J2885/60)/60)/24)+DATE(1970,1,1))</f>
        <v>42370.90320601852</v>
      </c>
    </row>
    <row r="2886" spans="1:20" ht="28.8" hidden="1"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E2886/D2886</f>
        <v>4.1111111111111114E-3</v>
      </c>
      <c r="P2886" s="8">
        <f>E2886/L2886</f>
        <v>46.25</v>
      </c>
      <c r="Q2886" t="s">
        <v>8317</v>
      </c>
      <c r="R2886" t="s">
        <v>8318</v>
      </c>
      <c r="S2886" s="12">
        <f>((((I2886/60)/60)/24)+DATE(1970,1,1))</f>
        <v>41978.727256944447</v>
      </c>
      <c r="T2886" s="12">
        <f>((((J2886/60)/60)/24)+DATE(1970,1,1))</f>
        <v>41948.727256944447</v>
      </c>
    </row>
    <row r="2887" spans="1:20" ht="28.8" hidden="1"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E2887/D2887</f>
        <v>0.32500000000000001</v>
      </c>
      <c r="P2887" s="8">
        <f>E2887/L2887</f>
        <v>26</v>
      </c>
      <c r="Q2887" t="s">
        <v>8317</v>
      </c>
      <c r="R2887" t="s">
        <v>8318</v>
      </c>
      <c r="S2887" s="12">
        <f>((((I2887/60)/60)/24)+DATE(1970,1,1))</f>
        <v>42077.034733796296</v>
      </c>
      <c r="T2887" s="12">
        <f>((((J2887/60)/60)/24)+DATE(1970,1,1))</f>
        <v>42047.07640046296</v>
      </c>
    </row>
    <row r="2888" spans="1:20" ht="43.2" hidden="1"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E2888/D2888</f>
        <v>0.05</v>
      </c>
      <c r="P2888" s="8">
        <f>E2888/L2888</f>
        <v>10</v>
      </c>
      <c r="Q2888" t="s">
        <v>8317</v>
      </c>
      <c r="R2888" t="s">
        <v>8318</v>
      </c>
      <c r="S2888" s="12">
        <f>((((I2888/60)/60)/24)+DATE(1970,1,1))</f>
        <v>42266.165972222225</v>
      </c>
      <c r="T2888" s="12">
        <f>((((J2888/60)/60)/24)+DATE(1970,1,1))</f>
        <v>42261.632916666669</v>
      </c>
    </row>
    <row r="2889" spans="1:20" ht="43.2" hidden="1"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E2889/D2889</f>
        <v>1.6666666666666668E-3</v>
      </c>
      <c r="P2889" s="8">
        <f>E2889/L2889</f>
        <v>5</v>
      </c>
      <c r="Q2889" t="s">
        <v>8317</v>
      </c>
      <c r="R2889" t="s">
        <v>8318</v>
      </c>
      <c r="S2889" s="12">
        <f>((((I2889/60)/60)/24)+DATE(1970,1,1))</f>
        <v>42015.427361111113</v>
      </c>
      <c r="T2889" s="12">
        <f>((((J2889/60)/60)/24)+DATE(1970,1,1))</f>
        <v>41985.427361111113</v>
      </c>
    </row>
    <row r="2890" spans="1:20" ht="43.2" hidden="1"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E2890/D2890</f>
        <v>0</v>
      </c>
      <c r="P2890" s="8" t="e">
        <f>E2890/L2890</f>
        <v>#DIV/0!</v>
      </c>
      <c r="Q2890" t="s">
        <v>8317</v>
      </c>
      <c r="R2890" t="s">
        <v>8318</v>
      </c>
      <c r="S2890" s="12">
        <f>((((I2890/60)/60)/24)+DATE(1970,1,1))</f>
        <v>41930.207638888889</v>
      </c>
      <c r="T2890" s="12">
        <f>((((J2890/60)/60)/24)+DATE(1970,1,1))</f>
        <v>41922.535185185188</v>
      </c>
    </row>
    <row r="2891" spans="1:20" ht="43.2" hidden="1"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E2891/D2891</f>
        <v>0.38066666666666665</v>
      </c>
      <c r="P2891" s="8">
        <f>E2891/L2891</f>
        <v>81.571428571428569</v>
      </c>
      <c r="Q2891" t="s">
        <v>8317</v>
      </c>
      <c r="R2891" t="s">
        <v>8318</v>
      </c>
      <c r="S2891" s="12">
        <f>((((I2891/60)/60)/24)+DATE(1970,1,1))</f>
        <v>41880.863252314812</v>
      </c>
      <c r="T2891" s="12">
        <f>((((J2891/60)/60)/24)+DATE(1970,1,1))</f>
        <v>41850.863252314812</v>
      </c>
    </row>
    <row r="2892" spans="1:20" ht="43.2" hidden="1"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E2892/D2892</f>
        <v>1.0500000000000001E-2</v>
      </c>
      <c r="P2892" s="8">
        <f>E2892/L2892</f>
        <v>7</v>
      </c>
      <c r="Q2892" t="s">
        <v>8317</v>
      </c>
      <c r="R2892" t="s">
        <v>8318</v>
      </c>
      <c r="S2892" s="12">
        <f>((((I2892/60)/60)/24)+DATE(1970,1,1))</f>
        <v>41860.125</v>
      </c>
      <c r="T2892" s="12">
        <f>((((J2892/60)/60)/24)+DATE(1970,1,1))</f>
        <v>41831.742962962962</v>
      </c>
    </row>
    <row r="2893" spans="1:20" ht="43.2" hidden="1"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E2893/D2893</f>
        <v>2.7300000000000001E-2</v>
      </c>
      <c r="P2893" s="8">
        <f>E2893/L2893</f>
        <v>27.3</v>
      </c>
      <c r="Q2893" t="s">
        <v>8317</v>
      </c>
      <c r="R2893" t="s">
        <v>8318</v>
      </c>
      <c r="S2893" s="12">
        <f>((((I2893/60)/60)/24)+DATE(1970,1,1))</f>
        <v>42475.84175925926</v>
      </c>
      <c r="T2893" s="12">
        <f>((((J2893/60)/60)/24)+DATE(1970,1,1))</f>
        <v>42415.883425925931</v>
      </c>
    </row>
    <row r="2894" spans="1:20" ht="43.2" hidden="1"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E2894/D2894</f>
        <v>9.0909090909090912E-2</v>
      </c>
      <c r="P2894" s="8">
        <f>E2894/L2894</f>
        <v>29.411764705882351</v>
      </c>
      <c r="Q2894" t="s">
        <v>8317</v>
      </c>
      <c r="R2894" t="s">
        <v>8318</v>
      </c>
      <c r="S2894" s="12">
        <f>((((I2894/60)/60)/24)+DATE(1970,1,1))</f>
        <v>41876.875</v>
      </c>
      <c r="T2894" s="12">
        <f>((((J2894/60)/60)/24)+DATE(1970,1,1))</f>
        <v>41869.714166666665</v>
      </c>
    </row>
    <row r="2895" spans="1:20" hidden="1"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E2895/D2895</f>
        <v>5.0000000000000001E-3</v>
      </c>
      <c r="P2895" s="8">
        <f>E2895/L2895</f>
        <v>12.5</v>
      </c>
      <c r="Q2895" t="s">
        <v>8317</v>
      </c>
      <c r="R2895" t="s">
        <v>8318</v>
      </c>
      <c r="S2895" s="12">
        <f>((((I2895/60)/60)/24)+DATE(1970,1,1))</f>
        <v>42013.083333333328</v>
      </c>
      <c r="T2895" s="12">
        <f>((((J2895/60)/60)/24)+DATE(1970,1,1))</f>
        <v>41953.773090277777</v>
      </c>
    </row>
    <row r="2896" spans="1:20" ht="28.8" hidden="1"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E2896/D2896</f>
        <v>0</v>
      </c>
      <c r="P2896" s="8" t="e">
        <f>E2896/L2896</f>
        <v>#DIV/0!</v>
      </c>
      <c r="Q2896" t="s">
        <v>8317</v>
      </c>
      <c r="R2896" t="s">
        <v>8318</v>
      </c>
      <c r="S2896" s="12">
        <f>((((I2896/60)/60)/24)+DATE(1970,1,1))</f>
        <v>42097.944618055553</v>
      </c>
      <c r="T2896" s="12">
        <f>((((J2896/60)/60)/24)+DATE(1970,1,1))</f>
        <v>42037.986284722225</v>
      </c>
    </row>
    <row r="2897" spans="1:20" ht="43.2" hidden="1"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E2897/D2897</f>
        <v>4.5999999999999999E-2</v>
      </c>
      <c r="P2897" s="8">
        <f>E2897/L2897</f>
        <v>5.75</v>
      </c>
      <c r="Q2897" t="s">
        <v>8317</v>
      </c>
      <c r="R2897" t="s">
        <v>8318</v>
      </c>
      <c r="S2897" s="12">
        <f>((((I2897/60)/60)/24)+DATE(1970,1,1))</f>
        <v>41812.875</v>
      </c>
      <c r="T2897" s="12">
        <f>((((J2897/60)/60)/24)+DATE(1970,1,1))</f>
        <v>41811.555462962962</v>
      </c>
    </row>
    <row r="2898" spans="1:20" ht="43.2" hidden="1"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E2898/D2898</f>
        <v>0.20833333333333334</v>
      </c>
      <c r="P2898" s="8">
        <f>E2898/L2898</f>
        <v>52.083333333333336</v>
      </c>
      <c r="Q2898" t="s">
        <v>8317</v>
      </c>
      <c r="R2898" t="s">
        <v>8318</v>
      </c>
      <c r="S2898" s="12">
        <f>((((I2898/60)/60)/24)+DATE(1970,1,1))</f>
        <v>42716.25</v>
      </c>
      <c r="T2898" s="12">
        <f>((((J2898/60)/60)/24)+DATE(1970,1,1))</f>
        <v>42701.908807870372</v>
      </c>
    </row>
    <row r="2899" spans="1:20" ht="43.2" hidden="1"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E2899/D2899</f>
        <v>4.583333333333333E-2</v>
      </c>
      <c r="P2899" s="8">
        <f>E2899/L2899</f>
        <v>183.33333333333334</v>
      </c>
      <c r="Q2899" t="s">
        <v>8317</v>
      </c>
      <c r="R2899" t="s">
        <v>8318</v>
      </c>
      <c r="S2899" s="12">
        <f>((((I2899/60)/60)/24)+DATE(1970,1,1))</f>
        <v>42288.645196759258</v>
      </c>
      <c r="T2899" s="12">
        <f>((((J2899/60)/60)/24)+DATE(1970,1,1))</f>
        <v>42258.646504629629</v>
      </c>
    </row>
    <row r="2900" spans="1:20" ht="43.2" hidden="1"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E2900/D2900</f>
        <v>4.2133333333333335E-2</v>
      </c>
      <c r="P2900" s="8">
        <f>E2900/L2900</f>
        <v>26.333333333333332</v>
      </c>
      <c r="Q2900" t="s">
        <v>8317</v>
      </c>
      <c r="R2900" t="s">
        <v>8318</v>
      </c>
      <c r="S2900" s="12">
        <f>((((I2900/60)/60)/24)+DATE(1970,1,1))</f>
        <v>42308.664965277778</v>
      </c>
      <c r="T2900" s="12">
        <f>((((J2900/60)/60)/24)+DATE(1970,1,1))</f>
        <v>42278.664965277778</v>
      </c>
    </row>
    <row r="2901" spans="1:20" ht="43.2" hidden="1"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E2901/D2901</f>
        <v>0</v>
      </c>
      <c r="P2901" s="8" t="e">
        <f>E2901/L2901</f>
        <v>#DIV/0!</v>
      </c>
      <c r="Q2901" t="s">
        <v>8317</v>
      </c>
      <c r="R2901" t="s">
        <v>8318</v>
      </c>
      <c r="S2901" s="12">
        <f>((((I2901/60)/60)/24)+DATE(1970,1,1))</f>
        <v>42575.078217592592</v>
      </c>
      <c r="T2901" s="12">
        <f>((((J2901/60)/60)/24)+DATE(1970,1,1))</f>
        <v>42515.078217592592</v>
      </c>
    </row>
    <row r="2902" spans="1:20" ht="57.6" hidden="1"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E2902/D2902</f>
        <v>0.61909090909090914</v>
      </c>
      <c r="P2902" s="8">
        <f>E2902/L2902</f>
        <v>486.42857142857144</v>
      </c>
      <c r="Q2902" t="s">
        <v>8317</v>
      </c>
      <c r="R2902" t="s">
        <v>8318</v>
      </c>
      <c r="S2902" s="12">
        <f>((((I2902/60)/60)/24)+DATE(1970,1,1))</f>
        <v>41860.234166666669</v>
      </c>
      <c r="T2902" s="12">
        <f>((((J2902/60)/60)/24)+DATE(1970,1,1))</f>
        <v>41830.234166666669</v>
      </c>
    </row>
    <row r="2903" spans="1:20" ht="43.2" hidden="1"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E2903/D2903</f>
        <v>8.0000000000000002E-3</v>
      </c>
      <c r="P2903" s="8">
        <f>E2903/L2903</f>
        <v>3</v>
      </c>
      <c r="Q2903" t="s">
        <v>8317</v>
      </c>
      <c r="R2903" t="s">
        <v>8318</v>
      </c>
      <c r="S2903" s="12">
        <f>((((I2903/60)/60)/24)+DATE(1970,1,1))</f>
        <v>42042.904386574075</v>
      </c>
      <c r="T2903" s="12">
        <f>((((J2903/60)/60)/24)+DATE(1970,1,1))</f>
        <v>41982.904386574075</v>
      </c>
    </row>
    <row r="2904" spans="1:20" ht="43.2" hidden="1"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E2904/D2904</f>
        <v>1.6666666666666666E-4</v>
      </c>
      <c r="P2904" s="8">
        <f>E2904/L2904</f>
        <v>25</v>
      </c>
      <c r="Q2904" t="s">
        <v>8317</v>
      </c>
      <c r="R2904" t="s">
        <v>8318</v>
      </c>
      <c r="S2904" s="12">
        <f>((((I2904/60)/60)/24)+DATE(1970,1,1))</f>
        <v>42240.439768518518</v>
      </c>
      <c r="T2904" s="12">
        <f>((((J2904/60)/60)/24)+DATE(1970,1,1))</f>
        <v>42210.439768518518</v>
      </c>
    </row>
    <row r="2905" spans="1:20" ht="43.2" hidden="1"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E2905/D2905</f>
        <v>7.7999999999999996E-3</v>
      </c>
      <c r="P2905" s="8">
        <f>E2905/L2905</f>
        <v>9.75</v>
      </c>
      <c r="Q2905" t="s">
        <v>8317</v>
      </c>
      <c r="R2905" t="s">
        <v>8318</v>
      </c>
      <c r="S2905" s="12">
        <f>((((I2905/60)/60)/24)+DATE(1970,1,1))</f>
        <v>42256.166874999995</v>
      </c>
      <c r="T2905" s="12">
        <f>((((J2905/60)/60)/24)+DATE(1970,1,1))</f>
        <v>42196.166874999995</v>
      </c>
    </row>
    <row r="2906" spans="1:20" ht="43.2"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E2906/D2906</f>
        <v>0.05</v>
      </c>
      <c r="P2906" s="8">
        <f>E2906/L2906</f>
        <v>18.75</v>
      </c>
      <c r="Q2906" t="s">
        <v>8317</v>
      </c>
      <c r="R2906" t="s">
        <v>8318</v>
      </c>
      <c r="S2906" s="12">
        <f>((((I2906/60)/60)/24)+DATE(1970,1,1))</f>
        <v>41952.5</v>
      </c>
      <c r="T2906" s="12">
        <f>((((J2906/60)/60)/24)+DATE(1970,1,1))</f>
        <v>41940.967951388891</v>
      </c>
    </row>
    <row r="2907" spans="1:20" ht="43.2" hidden="1"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E2907/D2907</f>
        <v>0.17771428571428571</v>
      </c>
      <c r="P2907" s="8">
        <f>E2907/L2907</f>
        <v>36.588235294117645</v>
      </c>
      <c r="Q2907" t="s">
        <v>8317</v>
      </c>
      <c r="R2907" t="s">
        <v>8318</v>
      </c>
      <c r="S2907" s="12">
        <f>((((I2907/60)/60)/24)+DATE(1970,1,1))</f>
        <v>42620.056863425925</v>
      </c>
      <c r="T2907" s="12">
        <f>((((J2907/60)/60)/24)+DATE(1970,1,1))</f>
        <v>42606.056863425925</v>
      </c>
    </row>
    <row r="2908" spans="1:20" ht="57.6" hidden="1"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E2908/D2908</f>
        <v>9.4166666666666662E-2</v>
      </c>
      <c r="P2908" s="8">
        <f>E2908/L2908</f>
        <v>80.714285714285708</v>
      </c>
      <c r="Q2908" t="s">
        <v>8317</v>
      </c>
      <c r="R2908" t="s">
        <v>8318</v>
      </c>
      <c r="S2908" s="12">
        <f>((((I2908/60)/60)/24)+DATE(1970,1,1))</f>
        <v>42217.041666666672</v>
      </c>
      <c r="T2908" s="12">
        <f>((((J2908/60)/60)/24)+DATE(1970,1,1))</f>
        <v>42199.648912037039</v>
      </c>
    </row>
    <row r="2909" spans="1:20" ht="43.2" hidden="1"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E2909/D2909</f>
        <v>8.0000000000000004E-4</v>
      </c>
      <c r="P2909" s="8">
        <f>E2909/L2909</f>
        <v>1</v>
      </c>
      <c r="Q2909" t="s">
        <v>8317</v>
      </c>
      <c r="R2909" t="s">
        <v>8318</v>
      </c>
      <c r="S2909" s="12">
        <f>((((I2909/60)/60)/24)+DATE(1970,1,1))</f>
        <v>42504.877743055549</v>
      </c>
      <c r="T2909" s="12">
        <f>((((J2909/60)/60)/24)+DATE(1970,1,1))</f>
        <v>42444.877743055549</v>
      </c>
    </row>
    <row r="2910" spans="1:20" ht="57.6" hidden="1"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E2910/D2910</f>
        <v>2.75E-2</v>
      </c>
      <c r="P2910" s="8">
        <f>E2910/L2910</f>
        <v>52.8</v>
      </c>
      <c r="Q2910" t="s">
        <v>8317</v>
      </c>
      <c r="R2910" t="s">
        <v>8318</v>
      </c>
      <c r="S2910" s="12">
        <f>((((I2910/60)/60)/24)+DATE(1970,1,1))</f>
        <v>42529.731701388882</v>
      </c>
      <c r="T2910" s="12">
        <f>((((J2910/60)/60)/24)+DATE(1970,1,1))</f>
        <v>42499.731701388882</v>
      </c>
    </row>
    <row r="2911" spans="1:20" ht="43.2" hidden="1"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E2911/D2911</f>
        <v>1.1111111111111112E-4</v>
      </c>
      <c r="P2911" s="8">
        <f>E2911/L2911</f>
        <v>20</v>
      </c>
      <c r="Q2911" t="s">
        <v>8317</v>
      </c>
      <c r="R2911" t="s">
        <v>8318</v>
      </c>
      <c r="S2911" s="12">
        <f>((((I2911/60)/60)/24)+DATE(1970,1,1))</f>
        <v>41968.823611111111</v>
      </c>
      <c r="T2911" s="12">
        <f>((((J2911/60)/60)/24)+DATE(1970,1,1))</f>
        <v>41929.266215277778</v>
      </c>
    </row>
    <row r="2912" spans="1:20" ht="43.2"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E2912/D2912</f>
        <v>3.3333333333333335E-5</v>
      </c>
      <c r="P2912" s="8">
        <f>E2912/L2912</f>
        <v>1</v>
      </c>
      <c r="Q2912" t="s">
        <v>8317</v>
      </c>
      <c r="R2912" t="s">
        <v>8318</v>
      </c>
      <c r="S2912" s="12">
        <f>((((I2912/60)/60)/24)+DATE(1970,1,1))</f>
        <v>42167.841284722221</v>
      </c>
      <c r="T2912" s="12">
        <f>((((J2912/60)/60)/24)+DATE(1970,1,1))</f>
        <v>42107.841284722221</v>
      </c>
    </row>
    <row r="2913" spans="1:20" ht="57.6" hidden="1"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E2913/D2913</f>
        <v>0.36499999999999999</v>
      </c>
      <c r="P2913" s="8">
        <f>E2913/L2913</f>
        <v>46.928571428571431</v>
      </c>
      <c r="Q2913" t="s">
        <v>8317</v>
      </c>
      <c r="R2913" t="s">
        <v>8318</v>
      </c>
      <c r="S2913" s="12">
        <f>((((I2913/60)/60)/24)+DATE(1970,1,1))</f>
        <v>42182.768819444449</v>
      </c>
      <c r="T2913" s="12">
        <f>((((J2913/60)/60)/24)+DATE(1970,1,1))</f>
        <v>42142.768819444449</v>
      </c>
    </row>
    <row r="2914" spans="1:20" ht="43.2" hidden="1"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E2914/D2914</f>
        <v>0.14058171745152354</v>
      </c>
      <c r="P2914" s="8">
        <f>E2914/L2914</f>
        <v>78.07692307692308</v>
      </c>
      <c r="Q2914" t="s">
        <v>8317</v>
      </c>
      <c r="R2914" t="s">
        <v>8318</v>
      </c>
      <c r="S2914" s="12">
        <f>((((I2914/60)/60)/24)+DATE(1970,1,1))</f>
        <v>42384.131643518514</v>
      </c>
      <c r="T2914" s="12">
        <f>((((J2914/60)/60)/24)+DATE(1970,1,1))</f>
        <v>42354.131643518514</v>
      </c>
    </row>
    <row r="2915" spans="1:20" ht="43.2" hidden="1"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E2915/D2915</f>
        <v>2.0000000000000001E-4</v>
      </c>
      <c r="P2915" s="8">
        <f>E2915/L2915</f>
        <v>1</v>
      </c>
      <c r="Q2915" t="s">
        <v>8317</v>
      </c>
      <c r="R2915" t="s">
        <v>8318</v>
      </c>
      <c r="S2915" s="12">
        <f>((((I2915/60)/60)/24)+DATE(1970,1,1))</f>
        <v>41888.922905092593</v>
      </c>
      <c r="T2915" s="12">
        <f>((((J2915/60)/60)/24)+DATE(1970,1,1))</f>
        <v>41828.922905092593</v>
      </c>
    </row>
    <row r="2916" spans="1:20" ht="28.8"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E2916/D2916</f>
        <v>4.0000000000000003E-5</v>
      </c>
      <c r="P2916" s="8">
        <f>E2916/L2916</f>
        <v>1</v>
      </c>
      <c r="Q2916" t="s">
        <v>8317</v>
      </c>
      <c r="R2916" t="s">
        <v>8318</v>
      </c>
      <c r="S2916" s="12">
        <f>((((I2916/60)/60)/24)+DATE(1970,1,1))</f>
        <v>42077.865671296298</v>
      </c>
      <c r="T2916" s="12">
        <f>((((J2916/60)/60)/24)+DATE(1970,1,1))</f>
        <v>42017.907337962963</v>
      </c>
    </row>
    <row r="2917" spans="1:20" ht="43.2"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E2917/D2917</f>
        <v>0.61099999999999999</v>
      </c>
      <c r="P2917" s="8">
        <f>E2917/L2917</f>
        <v>203.66666666666666</v>
      </c>
      <c r="Q2917" t="s">
        <v>8317</v>
      </c>
      <c r="R2917" t="s">
        <v>8318</v>
      </c>
      <c r="S2917" s="12">
        <f>((((I2917/60)/60)/24)+DATE(1970,1,1))</f>
        <v>42445.356365740736</v>
      </c>
      <c r="T2917" s="12">
        <f>((((J2917/60)/60)/24)+DATE(1970,1,1))</f>
        <v>42415.398032407407</v>
      </c>
    </row>
    <row r="2918" spans="1:20" ht="43.2"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E2918/D2918</f>
        <v>7.8378378378378383E-2</v>
      </c>
      <c r="P2918" s="8">
        <f>E2918/L2918</f>
        <v>20.714285714285715</v>
      </c>
      <c r="Q2918" t="s">
        <v>8317</v>
      </c>
      <c r="R2918" t="s">
        <v>8318</v>
      </c>
      <c r="S2918" s="12">
        <f>((((I2918/60)/60)/24)+DATE(1970,1,1))</f>
        <v>41778.476724537039</v>
      </c>
      <c r="T2918" s="12">
        <f>((((J2918/60)/60)/24)+DATE(1970,1,1))</f>
        <v>41755.476724537039</v>
      </c>
    </row>
    <row r="2919" spans="1:20" ht="43.2" hidden="1"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E2919/D2919</f>
        <v>0.2185</v>
      </c>
      <c r="P2919" s="8">
        <f>E2919/L2919</f>
        <v>48.555555555555557</v>
      </c>
      <c r="Q2919" t="s">
        <v>8317</v>
      </c>
      <c r="R2919" t="s">
        <v>8318</v>
      </c>
      <c r="S2919" s="12">
        <f>((((I2919/60)/60)/24)+DATE(1970,1,1))</f>
        <v>42263.234340277777</v>
      </c>
      <c r="T2919" s="12">
        <f>((((J2919/60)/60)/24)+DATE(1970,1,1))</f>
        <v>42245.234340277777</v>
      </c>
    </row>
    <row r="2920" spans="1:20" ht="43.2" hidden="1"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E2920/D2920</f>
        <v>0.27239999999999998</v>
      </c>
      <c r="P2920" s="8">
        <f>E2920/L2920</f>
        <v>68.099999999999994</v>
      </c>
      <c r="Q2920" t="s">
        <v>8317</v>
      </c>
      <c r="R2920" t="s">
        <v>8318</v>
      </c>
      <c r="S2920" s="12">
        <f>((((I2920/60)/60)/24)+DATE(1970,1,1))</f>
        <v>42306.629710648151</v>
      </c>
      <c r="T2920" s="12">
        <f>((((J2920/60)/60)/24)+DATE(1970,1,1))</f>
        <v>42278.629710648151</v>
      </c>
    </row>
    <row r="2921" spans="1:20" ht="43.2" hidden="1"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E2921/D2921</f>
        <v>8.5000000000000006E-2</v>
      </c>
      <c r="P2921" s="8">
        <f>E2921/L2921</f>
        <v>8.5</v>
      </c>
      <c r="Q2921" t="s">
        <v>8317</v>
      </c>
      <c r="R2921" t="s">
        <v>8318</v>
      </c>
      <c r="S2921" s="12">
        <f>((((I2921/60)/60)/24)+DATE(1970,1,1))</f>
        <v>41856.61954861111</v>
      </c>
      <c r="T2921" s="12">
        <f>((((J2921/60)/60)/24)+DATE(1970,1,1))</f>
        <v>41826.61954861111</v>
      </c>
    </row>
    <row r="2922" spans="1:20" ht="43.2" hidden="1"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E2922/D2922</f>
        <v>0.26840000000000003</v>
      </c>
      <c r="P2922" s="8">
        <f>E2922/L2922</f>
        <v>51.615384615384613</v>
      </c>
      <c r="Q2922" t="s">
        <v>8317</v>
      </c>
      <c r="R2922" t="s">
        <v>8318</v>
      </c>
      <c r="S2922" s="12">
        <f>((((I2922/60)/60)/24)+DATE(1970,1,1))</f>
        <v>42088.750810185185</v>
      </c>
      <c r="T2922" s="12">
        <f>((((J2922/60)/60)/24)+DATE(1970,1,1))</f>
        <v>42058.792476851857</v>
      </c>
    </row>
    <row r="2923" spans="1:20" ht="28.8" hidden="1"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E2923/D2923</f>
        <v>1.29</v>
      </c>
      <c r="P2923" s="8">
        <f>E2923/L2923</f>
        <v>43</v>
      </c>
      <c r="Q2923" t="s">
        <v>8317</v>
      </c>
      <c r="R2923" t="s">
        <v>8359</v>
      </c>
      <c r="S2923" s="12">
        <f>((((I2923/60)/60)/24)+DATE(1970,1,1))</f>
        <v>41907.886620370373</v>
      </c>
      <c r="T2923" s="12">
        <f>((((J2923/60)/60)/24)+DATE(1970,1,1))</f>
        <v>41877.886620370373</v>
      </c>
    </row>
    <row r="2924" spans="1:20" ht="43.2"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E2924/D2924</f>
        <v>1</v>
      </c>
      <c r="P2924" s="8">
        <f>E2924/L2924</f>
        <v>83.333333333333329</v>
      </c>
      <c r="Q2924" t="s">
        <v>8317</v>
      </c>
      <c r="R2924" t="s">
        <v>8359</v>
      </c>
      <c r="S2924" s="12">
        <f>((((I2924/60)/60)/24)+DATE(1970,1,1))</f>
        <v>42142.874155092592</v>
      </c>
      <c r="T2924" s="12">
        <f>((((J2924/60)/60)/24)+DATE(1970,1,1))</f>
        <v>42097.874155092592</v>
      </c>
    </row>
    <row r="2925" spans="1:20" ht="43.2" hidden="1"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E2925/D2925</f>
        <v>1</v>
      </c>
      <c r="P2925" s="8">
        <f>E2925/L2925</f>
        <v>30</v>
      </c>
      <c r="Q2925" t="s">
        <v>8317</v>
      </c>
      <c r="R2925" t="s">
        <v>8359</v>
      </c>
      <c r="S2925" s="12">
        <f>((((I2925/60)/60)/24)+DATE(1970,1,1))</f>
        <v>42028.125</v>
      </c>
      <c r="T2925" s="12">
        <f>((((J2925/60)/60)/24)+DATE(1970,1,1))</f>
        <v>42013.15253472222</v>
      </c>
    </row>
    <row r="2926" spans="1:20" ht="43.2" hidden="1"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E2926/D2926</f>
        <v>1.032</v>
      </c>
      <c r="P2926" s="8">
        <f>E2926/L2926</f>
        <v>175.51020408163265</v>
      </c>
      <c r="Q2926" t="s">
        <v>8317</v>
      </c>
      <c r="R2926" t="s">
        <v>8359</v>
      </c>
      <c r="S2926" s="12">
        <f>((((I2926/60)/60)/24)+DATE(1970,1,1))</f>
        <v>42133.165972222225</v>
      </c>
      <c r="T2926" s="12">
        <f>((((J2926/60)/60)/24)+DATE(1970,1,1))</f>
        <v>42103.556828703702</v>
      </c>
    </row>
    <row r="2927" spans="1:20" ht="43.2" hidden="1"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E2927/D2927</f>
        <v>1.0244597777777777</v>
      </c>
      <c r="P2927" s="8">
        <f>E2927/L2927</f>
        <v>231.66175879396985</v>
      </c>
      <c r="Q2927" t="s">
        <v>8317</v>
      </c>
      <c r="R2927" t="s">
        <v>8359</v>
      </c>
      <c r="S2927" s="12">
        <f>((((I2927/60)/60)/24)+DATE(1970,1,1))</f>
        <v>41893.584120370368</v>
      </c>
      <c r="T2927" s="12">
        <f>((((J2927/60)/60)/24)+DATE(1970,1,1))</f>
        <v>41863.584120370368</v>
      </c>
    </row>
    <row r="2928" spans="1:20" ht="43.2" hidden="1"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E2928/D2928</f>
        <v>1.25</v>
      </c>
      <c r="P2928" s="8">
        <f>E2928/L2928</f>
        <v>75</v>
      </c>
      <c r="Q2928" t="s">
        <v>8317</v>
      </c>
      <c r="R2928" t="s">
        <v>8359</v>
      </c>
      <c r="S2928" s="12">
        <f>((((I2928/60)/60)/24)+DATE(1970,1,1))</f>
        <v>42058.765960648147</v>
      </c>
      <c r="T2928" s="12">
        <f>((((J2928/60)/60)/24)+DATE(1970,1,1))</f>
        <v>42044.765960648147</v>
      </c>
    </row>
    <row r="2929" spans="1:20" ht="43.2" hidden="1"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E2929/D2929</f>
        <v>1.3083333333333333</v>
      </c>
      <c r="P2929" s="8">
        <f>E2929/L2929</f>
        <v>112.14285714285714</v>
      </c>
      <c r="Q2929" t="s">
        <v>8317</v>
      </c>
      <c r="R2929" t="s">
        <v>8359</v>
      </c>
      <c r="S2929" s="12">
        <f>((((I2929/60)/60)/24)+DATE(1970,1,1))</f>
        <v>41835.208333333336</v>
      </c>
      <c r="T2929" s="12">
        <f>((((J2929/60)/60)/24)+DATE(1970,1,1))</f>
        <v>41806.669317129628</v>
      </c>
    </row>
    <row r="2930" spans="1:20" ht="28.8" hidden="1"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E2930/D2930</f>
        <v>1</v>
      </c>
      <c r="P2930" s="8">
        <f>E2930/L2930</f>
        <v>41.666666666666664</v>
      </c>
      <c r="Q2930" t="s">
        <v>8317</v>
      </c>
      <c r="R2930" t="s">
        <v>8359</v>
      </c>
      <c r="S2930" s="12">
        <f>((((I2930/60)/60)/24)+DATE(1970,1,1))</f>
        <v>42433.998217592598</v>
      </c>
      <c r="T2930" s="12">
        <f>((((J2930/60)/60)/24)+DATE(1970,1,1))</f>
        <v>42403.998217592598</v>
      </c>
    </row>
    <row r="2931" spans="1:20" ht="43.2" hidden="1"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E2931/D2931</f>
        <v>1.02069375</v>
      </c>
      <c r="P2931" s="8">
        <f>E2931/L2931</f>
        <v>255.17343750000001</v>
      </c>
      <c r="Q2931" t="s">
        <v>8317</v>
      </c>
      <c r="R2931" t="s">
        <v>8359</v>
      </c>
      <c r="S2931" s="12">
        <f>((((I2931/60)/60)/24)+DATE(1970,1,1))</f>
        <v>41784.564328703702</v>
      </c>
      <c r="T2931" s="12">
        <f>((((J2931/60)/60)/24)+DATE(1970,1,1))</f>
        <v>41754.564328703702</v>
      </c>
    </row>
    <row r="2932" spans="1:20" ht="43.2"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E2932/D2932</f>
        <v>1.0092000000000001</v>
      </c>
      <c r="P2932" s="8">
        <f>E2932/L2932</f>
        <v>162.7741935483871</v>
      </c>
      <c r="Q2932" t="s">
        <v>8317</v>
      </c>
      <c r="R2932" t="s">
        <v>8359</v>
      </c>
      <c r="S2932" s="12">
        <f>((((I2932/60)/60)/24)+DATE(1970,1,1))</f>
        <v>42131.584074074075</v>
      </c>
      <c r="T2932" s="12">
        <f>((((J2932/60)/60)/24)+DATE(1970,1,1))</f>
        <v>42101.584074074075</v>
      </c>
    </row>
    <row r="2933" spans="1:20" ht="43.2" hidden="1"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E2933/D2933</f>
        <v>1.06</v>
      </c>
      <c r="P2933" s="8">
        <f>E2933/L2933</f>
        <v>88.333333333333329</v>
      </c>
      <c r="Q2933" t="s">
        <v>8317</v>
      </c>
      <c r="R2933" t="s">
        <v>8359</v>
      </c>
      <c r="S2933" s="12">
        <f>((((I2933/60)/60)/24)+DATE(1970,1,1))</f>
        <v>41897.255555555559</v>
      </c>
      <c r="T2933" s="12">
        <f>((((J2933/60)/60)/24)+DATE(1970,1,1))</f>
        <v>41872.291238425925</v>
      </c>
    </row>
    <row r="2934" spans="1:20" ht="43.2" hidden="1"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E2934/D2934</f>
        <v>1.0509677419354839</v>
      </c>
      <c r="P2934" s="8">
        <f>E2934/L2934</f>
        <v>85.736842105263165</v>
      </c>
      <c r="Q2934" t="s">
        <v>8317</v>
      </c>
      <c r="R2934" t="s">
        <v>8359</v>
      </c>
      <c r="S2934" s="12">
        <f>((((I2934/60)/60)/24)+DATE(1970,1,1))</f>
        <v>42056.458333333328</v>
      </c>
      <c r="T2934" s="12">
        <f>((((J2934/60)/60)/24)+DATE(1970,1,1))</f>
        <v>42025.164780092593</v>
      </c>
    </row>
    <row r="2935" spans="1:20" ht="43.2" hidden="1"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E2935/D2935</f>
        <v>1.0276000000000001</v>
      </c>
      <c r="P2935" s="8">
        <f>E2935/L2935</f>
        <v>47.574074074074076</v>
      </c>
      <c r="Q2935" t="s">
        <v>8317</v>
      </c>
      <c r="R2935" t="s">
        <v>8359</v>
      </c>
      <c r="S2935" s="12">
        <f>((((I2935/60)/60)/24)+DATE(1970,1,1))</f>
        <v>42525.956631944442</v>
      </c>
      <c r="T2935" s="12">
        <f>((((J2935/60)/60)/24)+DATE(1970,1,1))</f>
        <v>42495.956631944442</v>
      </c>
    </row>
    <row r="2936" spans="1:20" ht="43.2" hidden="1"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E2936/D2936</f>
        <v>1.08</v>
      </c>
      <c r="P2936" s="8">
        <f>E2936/L2936</f>
        <v>72.972972972972968</v>
      </c>
      <c r="Q2936" t="s">
        <v>8317</v>
      </c>
      <c r="R2936" t="s">
        <v>8359</v>
      </c>
      <c r="S2936" s="12">
        <f>((((I2936/60)/60)/24)+DATE(1970,1,1))</f>
        <v>41805.636157407411</v>
      </c>
      <c r="T2936" s="12">
        <f>((((J2936/60)/60)/24)+DATE(1970,1,1))</f>
        <v>41775.636157407411</v>
      </c>
    </row>
    <row r="2937" spans="1:20" ht="43.2" hidden="1"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E2937/D2937</f>
        <v>1.0088571428571429</v>
      </c>
      <c r="P2937" s="8">
        <f>E2937/L2937</f>
        <v>90.538461538461533</v>
      </c>
      <c r="Q2937" t="s">
        <v>8317</v>
      </c>
      <c r="R2937" t="s">
        <v>8359</v>
      </c>
      <c r="S2937" s="12">
        <f>((((I2937/60)/60)/24)+DATE(1970,1,1))</f>
        <v>42611.708333333328</v>
      </c>
      <c r="T2937" s="12">
        <f>((((J2937/60)/60)/24)+DATE(1970,1,1))</f>
        <v>42553.583425925928</v>
      </c>
    </row>
    <row r="2938" spans="1:20" ht="43.2" hidden="1"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E2938/D2938</f>
        <v>1.28</v>
      </c>
      <c r="P2938" s="8">
        <f>E2938/L2938</f>
        <v>37.647058823529413</v>
      </c>
      <c r="Q2938" t="s">
        <v>8317</v>
      </c>
      <c r="R2938" t="s">
        <v>8359</v>
      </c>
      <c r="S2938" s="12">
        <f>((((I2938/60)/60)/24)+DATE(1970,1,1))</f>
        <v>41925.207638888889</v>
      </c>
      <c r="T2938" s="12">
        <f>((((J2938/60)/60)/24)+DATE(1970,1,1))</f>
        <v>41912.650729166664</v>
      </c>
    </row>
    <row r="2939" spans="1:20" ht="28.8"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E2939/D2939</f>
        <v>1.3333333333333333</v>
      </c>
      <c r="P2939" s="8">
        <f>E2939/L2939</f>
        <v>36.363636363636367</v>
      </c>
      <c r="Q2939" t="s">
        <v>8317</v>
      </c>
      <c r="R2939" t="s">
        <v>8359</v>
      </c>
      <c r="S2939" s="12">
        <f>((((I2939/60)/60)/24)+DATE(1970,1,1))</f>
        <v>41833.457326388889</v>
      </c>
      <c r="T2939" s="12">
        <f>((((J2939/60)/60)/24)+DATE(1970,1,1))</f>
        <v>41803.457326388889</v>
      </c>
    </row>
    <row r="2940" spans="1:20" ht="43.2" hidden="1"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E2940/D2940</f>
        <v>1.0137499999999999</v>
      </c>
      <c r="P2940" s="8">
        <f>E2940/L2940</f>
        <v>126.71875</v>
      </c>
      <c r="Q2940" t="s">
        <v>8317</v>
      </c>
      <c r="R2940" t="s">
        <v>8359</v>
      </c>
      <c r="S2940" s="12">
        <f>((((I2940/60)/60)/24)+DATE(1970,1,1))</f>
        <v>42034.703865740739</v>
      </c>
      <c r="T2940" s="12">
        <f>((((J2940/60)/60)/24)+DATE(1970,1,1))</f>
        <v>42004.703865740739</v>
      </c>
    </row>
    <row r="2941" spans="1:20" ht="43.2" hidden="1"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E2941/D2941</f>
        <v>1.0287500000000001</v>
      </c>
      <c r="P2941" s="8">
        <f>E2941/L2941</f>
        <v>329.2</v>
      </c>
      <c r="Q2941" t="s">
        <v>8317</v>
      </c>
      <c r="R2941" t="s">
        <v>8359</v>
      </c>
      <c r="S2941" s="12">
        <f>((((I2941/60)/60)/24)+DATE(1970,1,1))</f>
        <v>41879.041666666664</v>
      </c>
      <c r="T2941" s="12">
        <f>((((J2941/60)/60)/24)+DATE(1970,1,1))</f>
        <v>41845.809166666666</v>
      </c>
    </row>
    <row r="2942" spans="1:20" ht="43.2" hidden="1"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E2942/D2942</f>
        <v>1.0724</v>
      </c>
      <c r="P2942" s="8">
        <f>E2942/L2942</f>
        <v>81.242424242424249</v>
      </c>
      <c r="Q2942" t="s">
        <v>8317</v>
      </c>
      <c r="R2942" t="s">
        <v>8359</v>
      </c>
      <c r="S2942" s="12">
        <f>((((I2942/60)/60)/24)+DATE(1970,1,1))</f>
        <v>42022.773356481484</v>
      </c>
      <c r="T2942" s="12">
        <f>((((J2942/60)/60)/24)+DATE(1970,1,1))</f>
        <v>41982.773356481484</v>
      </c>
    </row>
    <row r="2943" spans="1:20" ht="43.2" hidden="1"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E2943/D2943</f>
        <v>4.0000000000000003E-5</v>
      </c>
      <c r="P2943" s="8">
        <f>E2943/L2943</f>
        <v>1</v>
      </c>
      <c r="Q2943" t="s">
        <v>8317</v>
      </c>
      <c r="R2943" t="s">
        <v>8357</v>
      </c>
      <c r="S2943" s="12">
        <f>((((I2943/60)/60)/24)+DATE(1970,1,1))</f>
        <v>42064.960127314815</v>
      </c>
      <c r="T2943" s="12">
        <f>((((J2943/60)/60)/24)+DATE(1970,1,1))</f>
        <v>42034.960127314815</v>
      </c>
    </row>
    <row r="2944" spans="1:20" ht="43.2" hidden="1"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E2944/D2944</f>
        <v>0.20424999999999999</v>
      </c>
      <c r="P2944" s="8">
        <f>E2944/L2944</f>
        <v>202.22772277227722</v>
      </c>
      <c r="Q2944" t="s">
        <v>8317</v>
      </c>
      <c r="R2944" t="s">
        <v>8357</v>
      </c>
      <c r="S2944" s="12">
        <f>((((I2944/60)/60)/24)+DATE(1970,1,1))</f>
        <v>42354.845833333333</v>
      </c>
      <c r="T2944" s="12">
        <f>((((J2944/60)/60)/24)+DATE(1970,1,1))</f>
        <v>42334.803923611107</v>
      </c>
    </row>
    <row r="2945" spans="1:20" ht="43.2" hidden="1"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E2945/D2945</f>
        <v>0</v>
      </c>
      <c r="P2945" s="8" t="e">
        <f>E2945/L2945</f>
        <v>#DIV/0!</v>
      </c>
      <c r="Q2945" t="s">
        <v>8317</v>
      </c>
      <c r="R2945" t="s">
        <v>8357</v>
      </c>
      <c r="S2945" s="12">
        <f>((((I2945/60)/60)/24)+DATE(1970,1,1))</f>
        <v>42107.129398148143</v>
      </c>
      <c r="T2945" s="12">
        <f>((((J2945/60)/60)/24)+DATE(1970,1,1))</f>
        <v>42077.129398148143</v>
      </c>
    </row>
    <row r="2946" spans="1:20" ht="43.2" hidden="1"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E2946/D2946</f>
        <v>0.01</v>
      </c>
      <c r="P2946" s="8">
        <f>E2946/L2946</f>
        <v>100</v>
      </c>
      <c r="Q2946" t="s">
        <v>8317</v>
      </c>
      <c r="R2946" t="s">
        <v>8357</v>
      </c>
      <c r="S2946" s="12">
        <f>((((I2946/60)/60)/24)+DATE(1970,1,1))</f>
        <v>42162.9143287037</v>
      </c>
      <c r="T2946" s="12">
        <f>((((J2946/60)/60)/24)+DATE(1970,1,1))</f>
        <v>42132.9143287037</v>
      </c>
    </row>
    <row r="2947" spans="1:20" ht="57.6" hidden="1"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E2947/D2947</f>
        <v>0</v>
      </c>
      <c r="P2947" s="8" t="e">
        <f>E2947/L2947</f>
        <v>#DIV/0!</v>
      </c>
      <c r="Q2947" t="s">
        <v>8317</v>
      </c>
      <c r="R2947" t="s">
        <v>8357</v>
      </c>
      <c r="S2947" s="12">
        <f>((((I2947/60)/60)/24)+DATE(1970,1,1))</f>
        <v>42148.139583333337</v>
      </c>
      <c r="T2947" s="12">
        <f>((((J2947/60)/60)/24)+DATE(1970,1,1))</f>
        <v>42118.139583333337</v>
      </c>
    </row>
    <row r="2948" spans="1:20" ht="43.2"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E2948/D2948</f>
        <v>1E-3</v>
      </c>
      <c r="P2948" s="8">
        <f>E2948/L2948</f>
        <v>1</v>
      </c>
      <c r="Q2948" t="s">
        <v>8317</v>
      </c>
      <c r="R2948" t="s">
        <v>8357</v>
      </c>
      <c r="S2948" s="12">
        <f>((((I2948/60)/60)/24)+DATE(1970,1,1))</f>
        <v>42597.531157407408</v>
      </c>
      <c r="T2948" s="12">
        <f>((((J2948/60)/60)/24)+DATE(1970,1,1))</f>
        <v>42567.531157407408</v>
      </c>
    </row>
    <row r="2949" spans="1:20" ht="57.6" hidden="1"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E2949/D2949</f>
        <v>4.2880000000000001E-2</v>
      </c>
      <c r="P2949" s="8">
        <f>E2949/L2949</f>
        <v>82.461538461538467</v>
      </c>
      <c r="Q2949" t="s">
        <v>8317</v>
      </c>
      <c r="R2949" t="s">
        <v>8357</v>
      </c>
      <c r="S2949" s="12">
        <f>((((I2949/60)/60)/24)+DATE(1970,1,1))</f>
        <v>42698.715972222228</v>
      </c>
      <c r="T2949" s="12">
        <f>((((J2949/60)/60)/24)+DATE(1970,1,1))</f>
        <v>42649.562118055561</v>
      </c>
    </row>
    <row r="2950" spans="1:20" ht="57.6" hidden="1"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E2950/D2950</f>
        <v>4.8000000000000001E-5</v>
      </c>
      <c r="P2950" s="8">
        <f>E2950/L2950</f>
        <v>2.6666666666666665</v>
      </c>
      <c r="Q2950" t="s">
        <v>8317</v>
      </c>
      <c r="R2950" t="s">
        <v>8357</v>
      </c>
      <c r="S2950" s="12">
        <f>((((I2950/60)/60)/24)+DATE(1970,1,1))</f>
        <v>42157.649224537032</v>
      </c>
      <c r="T2950" s="12">
        <f>((((J2950/60)/60)/24)+DATE(1970,1,1))</f>
        <v>42097.649224537032</v>
      </c>
    </row>
    <row r="2951" spans="1:20" ht="43.2" hidden="1"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E2951/D2951</f>
        <v>2.5000000000000001E-2</v>
      </c>
      <c r="P2951" s="8">
        <f>E2951/L2951</f>
        <v>12.5</v>
      </c>
      <c r="Q2951" t="s">
        <v>8317</v>
      </c>
      <c r="R2951" t="s">
        <v>8357</v>
      </c>
      <c r="S2951" s="12">
        <f>((((I2951/60)/60)/24)+DATE(1970,1,1))</f>
        <v>42327.864780092597</v>
      </c>
      <c r="T2951" s="12">
        <f>((((J2951/60)/60)/24)+DATE(1970,1,1))</f>
        <v>42297.823113425926</v>
      </c>
    </row>
    <row r="2952" spans="1:20" ht="43.2" hidden="1"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E2952/D2952</f>
        <v>0</v>
      </c>
      <c r="P2952" s="8" t="e">
        <f>E2952/L2952</f>
        <v>#DIV/0!</v>
      </c>
      <c r="Q2952" t="s">
        <v>8317</v>
      </c>
      <c r="R2952" t="s">
        <v>8357</v>
      </c>
      <c r="S2952" s="12">
        <f>((((I2952/60)/60)/24)+DATE(1970,1,1))</f>
        <v>42392.36518518519</v>
      </c>
      <c r="T2952" s="12">
        <f>((((J2952/60)/60)/24)+DATE(1970,1,1))</f>
        <v>42362.36518518519</v>
      </c>
    </row>
    <row r="2953" spans="1:20" ht="57.6" hidden="1"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E2953/D2953</f>
        <v>2.1919999999999999E-2</v>
      </c>
      <c r="P2953" s="8">
        <f>E2953/L2953</f>
        <v>18.896551724137932</v>
      </c>
      <c r="Q2953" t="s">
        <v>8317</v>
      </c>
      <c r="R2953" t="s">
        <v>8357</v>
      </c>
      <c r="S2953" s="12">
        <f>((((I2953/60)/60)/24)+DATE(1970,1,1))</f>
        <v>41917.802928240737</v>
      </c>
      <c r="T2953" s="12">
        <f>((((J2953/60)/60)/24)+DATE(1970,1,1))</f>
        <v>41872.802928240737</v>
      </c>
    </row>
    <row r="2954" spans="1:20" ht="43.2" hidden="1"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E2954/D2954</f>
        <v>8.0250000000000002E-2</v>
      </c>
      <c r="P2954" s="8">
        <f>E2954/L2954</f>
        <v>200.625</v>
      </c>
      <c r="Q2954" t="s">
        <v>8317</v>
      </c>
      <c r="R2954" t="s">
        <v>8357</v>
      </c>
      <c r="S2954" s="12">
        <f>((((I2954/60)/60)/24)+DATE(1970,1,1))</f>
        <v>42660.166666666672</v>
      </c>
      <c r="T2954" s="12">
        <f>((((J2954/60)/60)/24)+DATE(1970,1,1))</f>
        <v>42628.690266203703</v>
      </c>
    </row>
    <row r="2955" spans="1:20" ht="43.2" hidden="1"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E2955/D2955</f>
        <v>1.5125E-3</v>
      </c>
      <c r="P2955" s="8">
        <f>E2955/L2955</f>
        <v>201.66666666666666</v>
      </c>
      <c r="Q2955" t="s">
        <v>8317</v>
      </c>
      <c r="R2955" t="s">
        <v>8357</v>
      </c>
      <c r="S2955" s="12">
        <f>((((I2955/60)/60)/24)+DATE(1970,1,1))</f>
        <v>42285.791909722218</v>
      </c>
      <c r="T2955" s="12">
        <f>((((J2955/60)/60)/24)+DATE(1970,1,1))</f>
        <v>42255.791909722218</v>
      </c>
    </row>
    <row r="2956" spans="1:20" ht="43.2" hidden="1"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E2956/D2956</f>
        <v>0</v>
      </c>
      <c r="P2956" s="8" t="e">
        <f>E2956/L2956</f>
        <v>#DIV/0!</v>
      </c>
      <c r="Q2956" t="s">
        <v>8317</v>
      </c>
      <c r="R2956" t="s">
        <v>8357</v>
      </c>
      <c r="S2956" s="12">
        <f>((((I2956/60)/60)/24)+DATE(1970,1,1))</f>
        <v>42810.541701388895</v>
      </c>
      <c r="T2956" s="12">
        <f>((((J2956/60)/60)/24)+DATE(1970,1,1))</f>
        <v>42790.583368055552</v>
      </c>
    </row>
    <row r="2957" spans="1:20" ht="28.8" hidden="1"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E2957/D2957</f>
        <v>0.59583333333333333</v>
      </c>
      <c r="P2957" s="8">
        <f>E2957/L2957</f>
        <v>65</v>
      </c>
      <c r="Q2957" t="s">
        <v>8317</v>
      </c>
      <c r="R2957" t="s">
        <v>8357</v>
      </c>
      <c r="S2957" s="12">
        <f>((((I2957/60)/60)/24)+DATE(1970,1,1))</f>
        <v>42171.741307870368</v>
      </c>
      <c r="T2957" s="12">
        <f>((((J2957/60)/60)/24)+DATE(1970,1,1))</f>
        <v>42141.741307870368</v>
      </c>
    </row>
    <row r="2958" spans="1:20" ht="43.2" hidden="1"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E2958/D2958</f>
        <v>0.16734177215189874</v>
      </c>
      <c r="P2958" s="8">
        <f>E2958/L2958</f>
        <v>66.099999999999994</v>
      </c>
      <c r="Q2958" t="s">
        <v>8317</v>
      </c>
      <c r="R2958" t="s">
        <v>8357</v>
      </c>
      <c r="S2958" s="12">
        <f>((((I2958/60)/60)/24)+DATE(1970,1,1))</f>
        <v>42494.958912037036</v>
      </c>
      <c r="T2958" s="12">
        <f>((((J2958/60)/60)/24)+DATE(1970,1,1))</f>
        <v>42464.958912037036</v>
      </c>
    </row>
    <row r="2959" spans="1:20" ht="43.2" hidden="1"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E2959/D2959</f>
        <v>1.8666666666666668E-2</v>
      </c>
      <c r="P2959" s="8">
        <f>E2959/L2959</f>
        <v>93.333333333333329</v>
      </c>
      <c r="Q2959" t="s">
        <v>8317</v>
      </c>
      <c r="R2959" t="s">
        <v>8357</v>
      </c>
      <c r="S2959" s="12">
        <f>((((I2959/60)/60)/24)+DATE(1970,1,1))</f>
        <v>42090.969583333332</v>
      </c>
      <c r="T2959" s="12">
        <f>((((J2959/60)/60)/24)+DATE(1970,1,1))</f>
        <v>42031.011249999996</v>
      </c>
    </row>
    <row r="2960" spans="1:20" ht="43.2" hidden="1"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E2960/D2960</f>
        <v>0</v>
      </c>
      <c r="P2960" s="8" t="e">
        <f>E2960/L2960</f>
        <v>#DIV/0!</v>
      </c>
      <c r="Q2960" t="s">
        <v>8317</v>
      </c>
      <c r="R2960" t="s">
        <v>8357</v>
      </c>
      <c r="S2960" s="12">
        <f>((((I2960/60)/60)/24)+DATE(1970,1,1))</f>
        <v>42498.73746527778</v>
      </c>
      <c r="T2960" s="12">
        <f>((((J2960/60)/60)/24)+DATE(1970,1,1))</f>
        <v>42438.779131944444</v>
      </c>
    </row>
    <row r="2961" spans="1:20" ht="43.2"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E2961/D2961</f>
        <v>0</v>
      </c>
      <c r="P2961" s="8" t="e">
        <f>E2961/L2961</f>
        <v>#DIV/0!</v>
      </c>
      <c r="Q2961" t="s">
        <v>8317</v>
      </c>
      <c r="R2961" t="s">
        <v>8357</v>
      </c>
      <c r="S2961" s="12">
        <f>((((I2961/60)/60)/24)+DATE(1970,1,1))</f>
        <v>42528.008391203708</v>
      </c>
      <c r="T2961" s="12">
        <f>((((J2961/60)/60)/24)+DATE(1970,1,1))</f>
        <v>42498.008391203708</v>
      </c>
    </row>
    <row r="2962" spans="1:20" ht="43.2" hidden="1"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E2962/D2962</f>
        <v>0</v>
      </c>
      <c r="P2962" s="8" t="e">
        <f>E2962/L2962</f>
        <v>#DIV/0!</v>
      </c>
      <c r="Q2962" t="s">
        <v>8317</v>
      </c>
      <c r="R2962" t="s">
        <v>8357</v>
      </c>
      <c r="S2962" s="12">
        <f>((((I2962/60)/60)/24)+DATE(1970,1,1))</f>
        <v>41893.757210648146</v>
      </c>
      <c r="T2962" s="12">
        <f>((((J2962/60)/60)/24)+DATE(1970,1,1))</f>
        <v>41863.757210648146</v>
      </c>
    </row>
    <row r="2963" spans="1:20" ht="43.2" hidden="1"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E2963/D2963</f>
        <v>1.0962000000000001</v>
      </c>
      <c r="P2963" s="8">
        <f>E2963/L2963</f>
        <v>50.75</v>
      </c>
      <c r="Q2963" t="s">
        <v>8317</v>
      </c>
      <c r="R2963" t="s">
        <v>8318</v>
      </c>
      <c r="S2963" s="12">
        <f>((((I2963/60)/60)/24)+DATE(1970,1,1))</f>
        <v>42089.166666666672</v>
      </c>
      <c r="T2963" s="12">
        <f>((((J2963/60)/60)/24)+DATE(1970,1,1))</f>
        <v>42061.212488425925</v>
      </c>
    </row>
    <row r="2964" spans="1:20" ht="43.2" hidden="1"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E2964/D2964</f>
        <v>1.218</v>
      </c>
      <c r="P2964" s="8">
        <f>E2964/L2964</f>
        <v>60.9</v>
      </c>
      <c r="Q2964" t="s">
        <v>8317</v>
      </c>
      <c r="R2964" t="s">
        <v>8318</v>
      </c>
      <c r="S2964" s="12">
        <f>((((I2964/60)/60)/24)+DATE(1970,1,1))</f>
        <v>42064.290972222225</v>
      </c>
      <c r="T2964" s="12">
        <f>((((J2964/60)/60)/24)+DATE(1970,1,1))</f>
        <v>42036.24428240741</v>
      </c>
    </row>
    <row r="2965" spans="1:20" ht="57.6" hidden="1"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E2965/D2965</f>
        <v>1.0685</v>
      </c>
      <c r="P2965" s="8">
        <f>E2965/L2965</f>
        <v>109.03061224489795</v>
      </c>
      <c r="Q2965" t="s">
        <v>8317</v>
      </c>
      <c r="R2965" t="s">
        <v>8318</v>
      </c>
      <c r="S2965" s="12">
        <f>((((I2965/60)/60)/24)+DATE(1970,1,1))</f>
        <v>42187.470185185186</v>
      </c>
      <c r="T2965" s="12">
        <f>((((J2965/60)/60)/24)+DATE(1970,1,1))</f>
        <v>42157.470185185186</v>
      </c>
    </row>
    <row r="2966" spans="1:20" ht="43.2" hidden="1"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E2966/D2966</f>
        <v>1.0071379999999999</v>
      </c>
      <c r="P2966" s="8">
        <f>E2966/L2966</f>
        <v>25.692295918367346</v>
      </c>
      <c r="Q2966" t="s">
        <v>8317</v>
      </c>
      <c r="R2966" t="s">
        <v>8318</v>
      </c>
      <c r="S2966" s="12">
        <f>((((I2966/60)/60)/24)+DATE(1970,1,1))</f>
        <v>41857.897222222222</v>
      </c>
      <c r="T2966" s="12">
        <f>((((J2966/60)/60)/24)+DATE(1970,1,1))</f>
        <v>41827.909942129627</v>
      </c>
    </row>
    <row r="2967" spans="1:20" ht="57.6" hidden="1"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E2967/D2967</f>
        <v>1.0900000000000001</v>
      </c>
      <c r="P2967" s="8">
        <f>E2967/L2967</f>
        <v>41.92307692307692</v>
      </c>
      <c r="Q2967" t="s">
        <v>8317</v>
      </c>
      <c r="R2967" t="s">
        <v>8318</v>
      </c>
      <c r="S2967" s="12">
        <f>((((I2967/60)/60)/24)+DATE(1970,1,1))</f>
        <v>42192.729548611111</v>
      </c>
      <c r="T2967" s="12">
        <f>((((J2967/60)/60)/24)+DATE(1970,1,1))</f>
        <v>42162.729548611111</v>
      </c>
    </row>
    <row r="2968" spans="1:20" ht="43.2" hidden="1"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E2968/D2968</f>
        <v>1.1363000000000001</v>
      </c>
      <c r="P2968" s="8">
        <f>E2968/L2968</f>
        <v>88.7734375</v>
      </c>
      <c r="Q2968" t="s">
        <v>8317</v>
      </c>
      <c r="R2968" t="s">
        <v>8318</v>
      </c>
      <c r="S2968" s="12">
        <f>((((I2968/60)/60)/24)+DATE(1970,1,1))</f>
        <v>42263.738564814819</v>
      </c>
      <c r="T2968" s="12">
        <f>((((J2968/60)/60)/24)+DATE(1970,1,1))</f>
        <v>42233.738564814819</v>
      </c>
    </row>
    <row r="2969" spans="1:20" ht="43.2" hidden="1"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E2969/D2969</f>
        <v>1.1392</v>
      </c>
      <c r="P2969" s="8">
        <f>E2969/L2969</f>
        <v>80.225352112676063</v>
      </c>
      <c r="Q2969" t="s">
        <v>8317</v>
      </c>
      <c r="R2969" t="s">
        <v>8318</v>
      </c>
      <c r="S2969" s="12">
        <f>((((I2969/60)/60)/24)+DATE(1970,1,1))</f>
        <v>42072.156157407408</v>
      </c>
      <c r="T2969" s="12">
        <f>((((J2969/60)/60)/24)+DATE(1970,1,1))</f>
        <v>42042.197824074072</v>
      </c>
    </row>
    <row r="2970" spans="1:20" ht="28.8" hidden="1"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E2970/D2970</f>
        <v>1.06</v>
      </c>
      <c r="P2970" s="8">
        <f>E2970/L2970</f>
        <v>78.936170212765958</v>
      </c>
      <c r="Q2970" t="s">
        <v>8317</v>
      </c>
      <c r="R2970" t="s">
        <v>8318</v>
      </c>
      <c r="S2970" s="12">
        <f>((((I2970/60)/60)/24)+DATE(1970,1,1))</f>
        <v>42599.165972222225</v>
      </c>
      <c r="T2970" s="12">
        <f>((((J2970/60)/60)/24)+DATE(1970,1,1))</f>
        <v>42585.523842592593</v>
      </c>
    </row>
    <row r="2971" spans="1:20" ht="43.2" hidden="1"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E2971/D2971</f>
        <v>1.625</v>
      </c>
      <c r="P2971" s="8">
        <f>E2971/L2971</f>
        <v>95.588235294117652</v>
      </c>
      <c r="Q2971" t="s">
        <v>8317</v>
      </c>
      <c r="R2971" t="s">
        <v>8318</v>
      </c>
      <c r="S2971" s="12">
        <f>((((I2971/60)/60)/24)+DATE(1970,1,1))</f>
        <v>42127.952083333337</v>
      </c>
      <c r="T2971" s="12">
        <f>((((J2971/60)/60)/24)+DATE(1970,1,1))</f>
        <v>42097.786493055552</v>
      </c>
    </row>
    <row r="2972" spans="1:20" ht="43.2" hidden="1"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E2972/D2972</f>
        <v>1.06</v>
      </c>
      <c r="P2972" s="8">
        <f>E2972/L2972</f>
        <v>69.890109890109883</v>
      </c>
      <c r="Q2972" t="s">
        <v>8317</v>
      </c>
      <c r="R2972" t="s">
        <v>8318</v>
      </c>
      <c r="S2972" s="12">
        <f>((((I2972/60)/60)/24)+DATE(1970,1,1))</f>
        <v>41838.669571759259</v>
      </c>
      <c r="T2972" s="12">
        <f>((((J2972/60)/60)/24)+DATE(1970,1,1))</f>
        <v>41808.669571759259</v>
      </c>
    </row>
    <row r="2973" spans="1:20" ht="43.2" hidden="1"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E2973/D2973</f>
        <v>1.0015624999999999</v>
      </c>
      <c r="P2973" s="8">
        <f>E2973/L2973</f>
        <v>74.534883720930239</v>
      </c>
      <c r="Q2973" t="s">
        <v>8317</v>
      </c>
      <c r="R2973" t="s">
        <v>8318</v>
      </c>
      <c r="S2973" s="12">
        <f>((((I2973/60)/60)/24)+DATE(1970,1,1))</f>
        <v>41882.658310185187</v>
      </c>
      <c r="T2973" s="12">
        <f>((((J2973/60)/60)/24)+DATE(1970,1,1))</f>
        <v>41852.658310185187</v>
      </c>
    </row>
    <row r="2974" spans="1:20" ht="28.8" hidden="1"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E2974/D2974</f>
        <v>1.0535000000000001</v>
      </c>
      <c r="P2974" s="8">
        <f>E2974/L2974</f>
        <v>123.94117647058823</v>
      </c>
      <c r="Q2974" t="s">
        <v>8317</v>
      </c>
      <c r="R2974" t="s">
        <v>8318</v>
      </c>
      <c r="S2974" s="12">
        <f>((((I2974/60)/60)/24)+DATE(1970,1,1))</f>
        <v>42709.041666666672</v>
      </c>
      <c r="T2974" s="12">
        <f>((((J2974/60)/60)/24)+DATE(1970,1,1))</f>
        <v>42694.110185185185</v>
      </c>
    </row>
    <row r="2975" spans="1:20" ht="43.2" hidden="1"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E2975/D2975</f>
        <v>1.748</v>
      </c>
      <c r="P2975" s="8">
        <f>E2975/L2975</f>
        <v>264.84848484848487</v>
      </c>
      <c r="Q2975" t="s">
        <v>8317</v>
      </c>
      <c r="R2975" t="s">
        <v>8318</v>
      </c>
      <c r="S2975" s="12">
        <f>((((I2975/60)/60)/24)+DATE(1970,1,1))</f>
        <v>42370.166666666672</v>
      </c>
      <c r="T2975" s="12">
        <f>((((J2975/60)/60)/24)+DATE(1970,1,1))</f>
        <v>42341.818379629629</v>
      </c>
    </row>
    <row r="2976" spans="1:20" ht="57.6" hidden="1"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E2976/D2976</f>
        <v>1.02</v>
      </c>
      <c r="P2976" s="8">
        <f>E2976/L2976</f>
        <v>58.620689655172413</v>
      </c>
      <c r="Q2976" t="s">
        <v>8317</v>
      </c>
      <c r="R2976" t="s">
        <v>8318</v>
      </c>
      <c r="S2976" s="12">
        <f>((((I2976/60)/60)/24)+DATE(1970,1,1))</f>
        <v>41908.065972222219</v>
      </c>
      <c r="T2976" s="12">
        <f>((((J2976/60)/60)/24)+DATE(1970,1,1))</f>
        <v>41880.061006944445</v>
      </c>
    </row>
    <row r="2977" spans="1:20" ht="43.2" hidden="1"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E2977/D2977</f>
        <v>1.00125</v>
      </c>
      <c r="P2977" s="8">
        <f>E2977/L2977</f>
        <v>70.884955752212392</v>
      </c>
      <c r="Q2977" t="s">
        <v>8317</v>
      </c>
      <c r="R2977" t="s">
        <v>8318</v>
      </c>
      <c r="S2977" s="12">
        <f>((((I2977/60)/60)/24)+DATE(1970,1,1))</f>
        <v>41970.125</v>
      </c>
      <c r="T2977" s="12">
        <f>((((J2977/60)/60)/24)+DATE(1970,1,1))</f>
        <v>41941.683865740742</v>
      </c>
    </row>
    <row r="2978" spans="1:20" ht="43.2"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E2978/D2978</f>
        <v>1.7142857142857142</v>
      </c>
      <c r="P2978" s="8">
        <f>E2978/L2978</f>
        <v>8.5714285714285712</v>
      </c>
      <c r="Q2978" t="s">
        <v>8317</v>
      </c>
      <c r="R2978" t="s">
        <v>8318</v>
      </c>
      <c r="S2978" s="12">
        <f>((((I2978/60)/60)/24)+DATE(1970,1,1))</f>
        <v>42442.5</v>
      </c>
      <c r="T2978" s="12">
        <f>((((J2978/60)/60)/24)+DATE(1970,1,1))</f>
        <v>42425.730671296296</v>
      </c>
    </row>
    <row r="2979" spans="1:20" ht="57.6" hidden="1"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E2979/D2979</f>
        <v>1.1356666666666666</v>
      </c>
      <c r="P2979" s="8">
        <f>E2979/L2979</f>
        <v>113.56666666666666</v>
      </c>
      <c r="Q2979" t="s">
        <v>8317</v>
      </c>
      <c r="R2979" t="s">
        <v>8318</v>
      </c>
      <c r="S2979" s="12">
        <f>((((I2979/60)/60)/24)+DATE(1970,1,1))</f>
        <v>42086.093055555553</v>
      </c>
      <c r="T2979" s="12">
        <f>((((J2979/60)/60)/24)+DATE(1970,1,1))</f>
        <v>42026.88118055556</v>
      </c>
    </row>
    <row r="2980" spans="1:20" ht="57.6" hidden="1"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E2980/D2980</f>
        <v>1.2946666666666666</v>
      </c>
      <c r="P2980" s="8">
        <f>E2980/L2980</f>
        <v>60.6875</v>
      </c>
      <c r="Q2980" t="s">
        <v>8317</v>
      </c>
      <c r="R2980" t="s">
        <v>8318</v>
      </c>
      <c r="S2980" s="12">
        <f>((((I2980/60)/60)/24)+DATE(1970,1,1))</f>
        <v>41932.249305555553</v>
      </c>
      <c r="T2980" s="12">
        <f>((((J2980/60)/60)/24)+DATE(1970,1,1))</f>
        <v>41922.640590277777</v>
      </c>
    </row>
    <row r="2981" spans="1:20" ht="43.2" hidden="1"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E2981/D2981</f>
        <v>1.014</v>
      </c>
      <c r="P2981" s="8">
        <f>E2981/L2981</f>
        <v>110.21739130434783</v>
      </c>
      <c r="Q2981" t="s">
        <v>8317</v>
      </c>
      <c r="R2981" t="s">
        <v>8318</v>
      </c>
      <c r="S2981" s="12">
        <f>((((I2981/60)/60)/24)+DATE(1970,1,1))</f>
        <v>42010.25</v>
      </c>
      <c r="T2981" s="12">
        <f>((((J2981/60)/60)/24)+DATE(1970,1,1))</f>
        <v>41993.824340277773</v>
      </c>
    </row>
    <row r="2982" spans="1:20" ht="43.2" hidden="1"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E2982/D2982</f>
        <v>1.0916666666666666</v>
      </c>
      <c r="P2982" s="8">
        <f>E2982/L2982</f>
        <v>136.45833333333334</v>
      </c>
      <c r="Q2982" t="s">
        <v>8317</v>
      </c>
      <c r="R2982" t="s">
        <v>8318</v>
      </c>
      <c r="S2982" s="12">
        <f>((((I2982/60)/60)/24)+DATE(1970,1,1))</f>
        <v>42240.083333333328</v>
      </c>
      <c r="T2982" s="12">
        <f>((((J2982/60)/60)/24)+DATE(1970,1,1))</f>
        <v>42219.915856481486</v>
      </c>
    </row>
    <row r="2983" spans="1:20" ht="57.6" hidden="1"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E2983/D2983</f>
        <v>1.28925</v>
      </c>
      <c r="P2983" s="8">
        <f>E2983/L2983</f>
        <v>53.164948453608247</v>
      </c>
      <c r="Q2983" t="s">
        <v>8317</v>
      </c>
      <c r="R2983" t="s">
        <v>8357</v>
      </c>
      <c r="S2983" s="12">
        <f>((((I2983/60)/60)/24)+DATE(1970,1,1))</f>
        <v>42270.559675925921</v>
      </c>
      <c r="T2983" s="12">
        <f>((((J2983/60)/60)/24)+DATE(1970,1,1))</f>
        <v>42225.559675925921</v>
      </c>
    </row>
    <row r="2984" spans="1:20" ht="28.8"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E2984/D2984</f>
        <v>1.0206</v>
      </c>
      <c r="P2984" s="8">
        <f>E2984/L2984</f>
        <v>86.491525423728817</v>
      </c>
      <c r="Q2984" t="s">
        <v>8317</v>
      </c>
      <c r="R2984" t="s">
        <v>8357</v>
      </c>
      <c r="S2984" s="12">
        <f>((((I2984/60)/60)/24)+DATE(1970,1,1))</f>
        <v>42411.686840277776</v>
      </c>
      <c r="T2984" s="12">
        <f>((((J2984/60)/60)/24)+DATE(1970,1,1))</f>
        <v>42381.686840277776</v>
      </c>
    </row>
    <row r="2985" spans="1:20" ht="43.2" hidden="1"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E2985/D2985</f>
        <v>1.465395775862069</v>
      </c>
      <c r="P2985" s="8">
        <f>E2985/L2985</f>
        <v>155.23827397260274</v>
      </c>
      <c r="Q2985" t="s">
        <v>8317</v>
      </c>
      <c r="R2985" t="s">
        <v>8357</v>
      </c>
      <c r="S2985" s="12">
        <f>((((I2985/60)/60)/24)+DATE(1970,1,1))</f>
        <v>41954.674027777779</v>
      </c>
      <c r="T2985" s="12">
        <f>((((J2985/60)/60)/24)+DATE(1970,1,1))</f>
        <v>41894.632361111115</v>
      </c>
    </row>
    <row r="2986" spans="1:20" ht="57.6" hidden="1"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E2986/D2986</f>
        <v>1.00352</v>
      </c>
      <c r="P2986" s="8">
        <f>E2986/L2986</f>
        <v>115.08256880733946</v>
      </c>
      <c r="Q2986" t="s">
        <v>8317</v>
      </c>
      <c r="R2986" t="s">
        <v>8357</v>
      </c>
      <c r="S2986" s="12">
        <f>((((I2986/60)/60)/24)+DATE(1970,1,1))</f>
        <v>42606.278715277775</v>
      </c>
      <c r="T2986" s="12">
        <f>((((J2986/60)/60)/24)+DATE(1970,1,1))</f>
        <v>42576.278715277775</v>
      </c>
    </row>
    <row r="2987" spans="1:20" ht="57.6" hidden="1"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E2987/D2987</f>
        <v>1.2164999999999999</v>
      </c>
      <c r="P2987" s="8">
        <f>E2987/L2987</f>
        <v>109.5945945945946</v>
      </c>
      <c r="Q2987" t="s">
        <v>8317</v>
      </c>
      <c r="R2987" t="s">
        <v>8357</v>
      </c>
      <c r="S2987" s="12">
        <f>((((I2987/60)/60)/24)+DATE(1970,1,1))</f>
        <v>42674.166666666672</v>
      </c>
      <c r="T2987" s="12">
        <f>((((J2987/60)/60)/24)+DATE(1970,1,1))</f>
        <v>42654.973703703698</v>
      </c>
    </row>
    <row r="2988" spans="1:20" ht="43.2"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E2988/D2988</f>
        <v>1.0549999999999999</v>
      </c>
      <c r="P2988" s="8">
        <f>E2988/L2988</f>
        <v>45.214285714285715</v>
      </c>
      <c r="Q2988" t="s">
        <v>8317</v>
      </c>
      <c r="R2988" t="s">
        <v>8357</v>
      </c>
      <c r="S2988" s="12">
        <f>((((I2988/60)/60)/24)+DATE(1970,1,1))</f>
        <v>42491.458402777775</v>
      </c>
      <c r="T2988" s="12">
        <f>((((J2988/60)/60)/24)+DATE(1970,1,1))</f>
        <v>42431.500069444446</v>
      </c>
    </row>
    <row r="2989" spans="1:20" ht="57.6" hidden="1"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E2989/D2989</f>
        <v>1.1040080000000001</v>
      </c>
      <c r="P2989" s="8">
        <f>E2989/L2989</f>
        <v>104.15169811320754</v>
      </c>
      <c r="Q2989" t="s">
        <v>8317</v>
      </c>
      <c r="R2989" t="s">
        <v>8357</v>
      </c>
      <c r="S2989" s="12">
        <f>((((I2989/60)/60)/24)+DATE(1970,1,1))</f>
        <v>42656</v>
      </c>
      <c r="T2989" s="12">
        <f>((((J2989/60)/60)/24)+DATE(1970,1,1))</f>
        <v>42627.307303240741</v>
      </c>
    </row>
    <row r="2990" spans="1:20" ht="43.2"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E2990/D2990</f>
        <v>1</v>
      </c>
      <c r="P2990" s="8">
        <f>E2990/L2990</f>
        <v>35.714285714285715</v>
      </c>
      <c r="Q2990" t="s">
        <v>8317</v>
      </c>
      <c r="R2990" t="s">
        <v>8357</v>
      </c>
      <c r="S2990" s="12">
        <f>((((I2990/60)/60)/24)+DATE(1970,1,1))</f>
        <v>42541.362048611118</v>
      </c>
      <c r="T2990" s="12">
        <f>((((J2990/60)/60)/24)+DATE(1970,1,1))</f>
        <v>42511.362048611118</v>
      </c>
    </row>
    <row r="2991" spans="1:20" hidden="1"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E2991/D2991</f>
        <v>1.76535</v>
      </c>
      <c r="P2991" s="8">
        <f>E2991/L2991</f>
        <v>96.997252747252745</v>
      </c>
      <c r="Q2991" t="s">
        <v>8317</v>
      </c>
      <c r="R2991" t="s">
        <v>8357</v>
      </c>
      <c r="S2991" s="12">
        <f>((((I2991/60)/60)/24)+DATE(1970,1,1))</f>
        <v>42359.207638888889</v>
      </c>
      <c r="T2991" s="12">
        <f>((((J2991/60)/60)/24)+DATE(1970,1,1))</f>
        <v>42337.02039351852</v>
      </c>
    </row>
    <row r="2992" spans="1:20" ht="43.2" hidden="1"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E2992/D2992</f>
        <v>1</v>
      </c>
      <c r="P2992" s="8">
        <f>E2992/L2992</f>
        <v>370.37037037037038</v>
      </c>
      <c r="Q2992" t="s">
        <v>8317</v>
      </c>
      <c r="R2992" t="s">
        <v>8357</v>
      </c>
      <c r="S2992" s="12">
        <f>((((I2992/60)/60)/24)+DATE(1970,1,1))</f>
        <v>42376.57430555555</v>
      </c>
      <c r="T2992" s="12">
        <f>((((J2992/60)/60)/24)+DATE(1970,1,1))</f>
        <v>42341.57430555555</v>
      </c>
    </row>
    <row r="2993" spans="1:20" ht="43.2" hidden="1"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E2993/D2993</f>
        <v>1.0329411764705883</v>
      </c>
      <c r="P2993" s="8">
        <f>E2993/L2993</f>
        <v>94.408602150537632</v>
      </c>
      <c r="Q2993" t="s">
        <v>8317</v>
      </c>
      <c r="R2993" t="s">
        <v>8357</v>
      </c>
      <c r="S2993" s="12">
        <f>((((I2993/60)/60)/24)+DATE(1970,1,1))</f>
        <v>42762.837152777778</v>
      </c>
      <c r="T2993" s="12">
        <f>((((J2993/60)/60)/24)+DATE(1970,1,1))</f>
        <v>42740.837152777778</v>
      </c>
    </row>
    <row r="2994" spans="1:20" ht="43.2" hidden="1"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E2994/D2994</f>
        <v>1.0449999999999999</v>
      </c>
      <c r="P2994" s="8">
        <f>E2994/L2994</f>
        <v>48.984375</v>
      </c>
      <c r="Q2994" t="s">
        <v>8317</v>
      </c>
      <c r="R2994" t="s">
        <v>8357</v>
      </c>
      <c r="S2994" s="12">
        <f>((((I2994/60)/60)/24)+DATE(1970,1,1))</f>
        <v>42652.767476851848</v>
      </c>
      <c r="T2994" s="12">
        <f>((((J2994/60)/60)/24)+DATE(1970,1,1))</f>
        <v>42622.767476851848</v>
      </c>
    </row>
    <row r="2995" spans="1:20" hidden="1"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E2995/D2995</f>
        <v>1.0029999999999999</v>
      </c>
      <c r="P2995" s="8">
        <f>E2995/L2995</f>
        <v>45.590909090909093</v>
      </c>
      <c r="Q2995" t="s">
        <v>8317</v>
      </c>
      <c r="R2995" t="s">
        <v>8357</v>
      </c>
      <c r="S2995" s="12">
        <f>((((I2995/60)/60)/24)+DATE(1970,1,1))</f>
        <v>42420.838738425926</v>
      </c>
      <c r="T2995" s="12">
        <f>((((J2995/60)/60)/24)+DATE(1970,1,1))</f>
        <v>42390.838738425926</v>
      </c>
    </row>
    <row r="2996" spans="1:20" ht="43.2"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E2996/D2996</f>
        <v>4.577466666666667</v>
      </c>
      <c r="P2996" s="8">
        <f>E2996/L2996</f>
        <v>23.275254237288134</v>
      </c>
      <c r="Q2996" t="s">
        <v>8317</v>
      </c>
      <c r="R2996" t="s">
        <v>8357</v>
      </c>
      <c r="S2996" s="12">
        <f>((((I2996/60)/60)/24)+DATE(1970,1,1))</f>
        <v>41915.478842592594</v>
      </c>
      <c r="T2996" s="12">
        <f>((((J2996/60)/60)/24)+DATE(1970,1,1))</f>
        <v>41885.478842592594</v>
      </c>
    </row>
    <row r="2997" spans="1:20" ht="43.2" hidden="1"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E2997/D2997</f>
        <v>1.0496000000000001</v>
      </c>
      <c r="P2997" s="8">
        <f>E2997/L2997</f>
        <v>63.2289156626506</v>
      </c>
      <c r="Q2997" t="s">
        <v>8317</v>
      </c>
      <c r="R2997" t="s">
        <v>8357</v>
      </c>
      <c r="S2997" s="12">
        <f>((((I2997/60)/60)/24)+DATE(1970,1,1))</f>
        <v>42754.665173611109</v>
      </c>
      <c r="T2997" s="12">
        <f>((((J2997/60)/60)/24)+DATE(1970,1,1))</f>
        <v>42724.665173611109</v>
      </c>
    </row>
    <row r="2998" spans="1:20" ht="28.8" hidden="1"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E2998/D2998</f>
        <v>1.7194285714285715</v>
      </c>
      <c r="P2998" s="8">
        <f>E2998/L2998</f>
        <v>153.5204081632653</v>
      </c>
      <c r="Q2998" t="s">
        <v>8317</v>
      </c>
      <c r="R2998" t="s">
        <v>8357</v>
      </c>
      <c r="S2998" s="12">
        <f>((((I2998/60)/60)/24)+DATE(1970,1,1))</f>
        <v>42150.912500000006</v>
      </c>
      <c r="T2998" s="12">
        <f>((((J2998/60)/60)/24)+DATE(1970,1,1))</f>
        <v>42090.912500000006</v>
      </c>
    </row>
    <row r="2999" spans="1:20" ht="43.2" hidden="1"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E2999/D2999</f>
        <v>1.0373000000000001</v>
      </c>
      <c r="P2999" s="8">
        <f>E2999/L2999</f>
        <v>90.2</v>
      </c>
      <c r="Q2999" t="s">
        <v>8317</v>
      </c>
      <c r="R2999" t="s">
        <v>8357</v>
      </c>
      <c r="S2999" s="12">
        <f>((((I2999/60)/60)/24)+DATE(1970,1,1))</f>
        <v>42793.207638888889</v>
      </c>
      <c r="T2999" s="12">
        <f>((((J2999/60)/60)/24)+DATE(1970,1,1))</f>
        <v>42775.733715277776</v>
      </c>
    </row>
    <row r="3000" spans="1:20" ht="43.2" hidden="1"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E3000/D3000</f>
        <v>1.0302899999999999</v>
      </c>
      <c r="P3000" s="8">
        <f>E3000/L3000</f>
        <v>118.97113163972287</v>
      </c>
      <c r="Q3000" t="s">
        <v>8317</v>
      </c>
      <c r="R3000" t="s">
        <v>8357</v>
      </c>
      <c r="S3000" s="12">
        <f>((((I3000/60)/60)/24)+DATE(1970,1,1))</f>
        <v>41806.184027777781</v>
      </c>
      <c r="T3000" s="12">
        <f>((((J3000/60)/60)/24)+DATE(1970,1,1))</f>
        <v>41778.193622685183</v>
      </c>
    </row>
    <row r="3001" spans="1:20" ht="43.2" hidden="1"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E3001/D3001</f>
        <v>1.1888888888888889</v>
      </c>
      <c r="P3001" s="8">
        <f>E3001/L3001</f>
        <v>80.25</v>
      </c>
      <c r="Q3001" t="s">
        <v>8317</v>
      </c>
      <c r="R3001" t="s">
        <v>8357</v>
      </c>
      <c r="S3001" s="12">
        <f>((((I3001/60)/60)/24)+DATE(1970,1,1))</f>
        <v>42795.083333333328</v>
      </c>
      <c r="T3001" s="12">
        <f>((((J3001/60)/60)/24)+DATE(1970,1,1))</f>
        <v>42780.740277777775</v>
      </c>
    </row>
    <row r="3002" spans="1:20" ht="43.2" hidden="1"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E3002/D3002</f>
        <v>1</v>
      </c>
      <c r="P3002" s="8">
        <f>E3002/L3002</f>
        <v>62.5</v>
      </c>
      <c r="Q3002" t="s">
        <v>8317</v>
      </c>
      <c r="R3002" t="s">
        <v>8357</v>
      </c>
      <c r="S3002" s="12">
        <f>((((I3002/60)/60)/24)+DATE(1970,1,1))</f>
        <v>42766.75</v>
      </c>
      <c r="T3002" s="12">
        <f>((((J3002/60)/60)/24)+DATE(1970,1,1))</f>
        <v>42752.827199074076</v>
      </c>
    </row>
    <row r="3003" spans="1:20" ht="43.2" hidden="1"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E3003/D3003</f>
        <v>3.1869988910451896</v>
      </c>
      <c r="P3003" s="8">
        <f>E3003/L3003</f>
        <v>131.37719999999999</v>
      </c>
      <c r="Q3003" t="s">
        <v>8317</v>
      </c>
      <c r="R3003" t="s">
        <v>8357</v>
      </c>
      <c r="S3003" s="12">
        <f>((((I3003/60)/60)/24)+DATE(1970,1,1))</f>
        <v>42564.895625000005</v>
      </c>
      <c r="T3003" s="12">
        <f>((((J3003/60)/60)/24)+DATE(1970,1,1))</f>
        <v>42534.895625000005</v>
      </c>
    </row>
    <row r="3004" spans="1:20" ht="28.8" hidden="1"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E3004/D3004</f>
        <v>1.0850614285714286</v>
      </c>
      <c r="P3004" s="8">
        <f>E3004/L3004</f>
        <v>73.032980769230775</v>
      </c>
      <c r="Q3004" t="s">
        <v>8317</v>
      </c>
      <c r="R3004" t="s">
        <v>8357</v>
      </c>
      <c r="S3004" s="12">
        <f>((((I3004/60)/60)/24)+DATE(1970,1,1))</f>
        <v>41269.83625</v>
      </c>
      <c r="T3004" s="12">
        <f>((((J3004/60)/60)/24)+DATE(1970,1,1))</f>
        <v>41239.83625</v>
      </c>
    </row>
    <row r="3005" spans="1:20" ht="43.2" hidden="1"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E3005/D3005</f>
        <v>1.0116666666666667</v>
      </c>
      <c r="P3005" s="8">
        <f>E3005/L3005</f>
        <v>178.52941176470588</v>
      </c>
      <c r="Q3005" t="s">
        <v>8317</v>
      </c>
      <c r="R3005" t="s">
        <v>8357</v>
      </c>
      <c r="S3005" s="12">
        <f>((((I3005/60)/60)/24)+DATE(1970,1,1))</f>
        <v>42430.249305555553</v>
      </c>
      <c r="T3005" s="12">
        <f>((((J3005/60)/60)/24)+DATE(1970,1,1))</f>
        <v>42398.849259259259</v>
      </c>
    </row>
    <row r="3006" spans="1:20" ht="57.6" hidden="1"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E3006/D3006</f>
        <v>1.12815</v>
      </c>
      <c r="P3006" s="8">
        <f>E3006/L3006</f>
        <v>162.90974729241879</v>
      </c>
      <c r="Q3006" t="s">
        <v>8317</v>
      </c>
      <c r="R3006" t="s">
        <v>8357</v>
      </c>
      <c r="S3006" s="12">
        <f>((((I3006/60)/60)/24)+DATE(1970,1,1))</f>
        <v>41958.922731481478</v>
      </c>
      <c r="T3006" s="12">
        <f>((((J3006/60)/60)/24)+DATE(1970,1,1))</f>
        <v>41928.881064814814</v>
      </c>
    </row>
    <row r="3007" spans="1:20" ht="43.2" hidden="1"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E3007/D3007</f>
        <v>1.2049622641509434</v>
      </c>
      <c r="P3007" s="8">
        <f>E3007/L3007</f>
        <v>108.24237288135593</v>
      </c>
      <c r="Q3007" t="s">
        <v>8317</v>
      </c>
      <c r="R3007" t="s">
        <v>8357</v>
      </c>
      <c r="S3007" s="12">
        <f>((((I3007/60)/60)/24)+DATE(1970,1,1))</f>
        <v>41918.674826388888</v>
      </c>
      <c r="T3007" s="12">
        <f>((((J3007/60)/60)/24)+DATE(1970,1,1))</f>
        <v>41888.674826388888</v>
      </c>
    </row>
    <row r="3008" spans="1:20" ht="28.8" hidden="1"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E3008/D3008</f>
        <v>1.0774999999999999</v>
      </c>
      <c r="P3008" s="8">
        <f>E3008/L3008</f>
        <v>88.865979381443296</v>
      </c>
      <c r="Q3008" t="s">
        <v>8317</v>
      </c>
      <c r="R3008" t="s">
        <v>8357</v>
      </c>
      <c r="S3008" s="12">
        <f>((((I3008/60)/60)/24)+DATE(1970,1,1))</f>
        <v>41987.756840277783</v>
      </c>
      <c r="T3008" s="12">
        <f>((((J3008/60)/60)/24)+DATE(1970,1,1))</f>
        <v>41957.756840277783</v>
      </c>
    </row>
    <row r="3009" spans="1:20" ht="28.8" hidden="1"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E3009/D3009</f>
        <v>1.8</v>
      </c>
      <c r="P3009" s="8">
        <f>E3009/L3009</f>
        <v>54</v>
      </c>
      <c r="Q3009" t="s">
        <v>8317</v>
      </c>
      <c r="R3009" t="s">
        <v>8357</v>
      </c>
      <c r="S3009" s="12">
        <f>((((I3009/60)/60)/24)+DATE(1970,1,1))</f>
        <v>42119.216238425928</v>
      </c>
      <c r="T3009" s="12">
        <f>((((J3009/60)/60)/24)+DATE(1970,1,1))</f>
        <v>42098.216238425928</v>
      </c>
    </row>
    <row r="3010" spans="1:20" ht="43.2" hidden="1"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E3010/D3010</f>
        <v>1.0116666666666667</v>
      </c>
      <c r="P3010" s="8">
        <f>E3010/L3010</f>
        <v>116.73076923076923</v>
      </c>
      <c r="Q3010" t="s">
        <v>8317</v>
      </c>
      <c r="R3010" t="s">
        <v>8357</v>
      </c>
      <c r="S3010" s="12">
        <f>((((I3010/60)/60)/24)+DATE(1970,1,1))</f>
        <v>42390.212025462963</v>
      </c>
      <c r="T3010" s="12">
        <f>((((J3010/60)/60)/24)+DATE(1970,1,1))</f>
        <v>42360.212025462963</v>
      </c>
    </row>
    <row r="3011" spans="1:20" ht="43.2" hidden="1"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E3011/D3011</f>
        <v>1.19756</v>
      </c>
      <c r="P3011" s="8">
        <f>E3011/L3011</f>
        <v>233.8984375</v>
      </c>
      <c r="Q3011" t="s">
        <v>8317</v>
      </c>
      <c r="R3011" t="s">
        <v>8357</v>
      </c>
      <c r="S3011" s="12">
        <f>((((I3011/60)/60)/24)+DATE(1970,1,1))</f>
        <v>41969.611574074079</v>
      </c>
      <c r="T3011" s="12">
        <f>((((J3011/60)/60)/24)+DATE(1970,1,1))</f>
        <v>41939.569907407407</v>
      </c>
    </row>
    <row r="3012" spans="1:20" ht="43.2" hidden="1"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E3012/D3012</f>
        <v>1.58</v>
      </c>
      <c r="P3012" s="8">
        <f>E3012/L3012</f>
        <v>158</v>
      </c>
      <c r="Q3012" t="s">
        <v>8317</v>
      </c>
      <c r="R3012" t="s">
        <v>8357</v>
      </c>
      <c r="S3012" s="12">
        <f>((((I3012/60)/60)/24)+DATE(1970,1,1))</f>
        <v>42056.832395833335</v>
      </c>
      <c r="T3012" s="12">
        <f>((((J3012/60)/60)/24)+DATE(1970,1,1))</f>
        <v>41996.832395833335</v>
      </c>
    </row>
    <row r="3013" spans="1:20" ht="43.2" hidden="1"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E3013/D3013</f>
        <v>1.2366666666666666</v>
      </c>
      <c r="P3013" s="8">
        <f>E3013/L3013</f>
        <v>14.84</v>
      </c>
      <c r="Q3013" t="s">
        <v>8317</v>
      </c>
      <c r="R3013" t="s">
        <v>8357</v>
      </c>
      <c r="S3013" s="12">
        <f>((((I3013/60)/60)/24)+DATE(1970,1,1))</f>
        <v>42361.957638888889</v>
      </c>
      <c r="T3013" s="12">
        <f>((((J3013/60)/60)/24)+DATE(1970,1,1))</f>
        <v>42334.468935185185</v>
      </c>
    </row>
    <row r="3014" spans="1:20" ht="43.2" hidden="1"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E3014/D3014</f>
        <v>1.1712499999999999</v>
      </c>
      <c r="P3014" s="8">
        <f>E3014/L3014</f>
        <v>85.181818181818187</v>
      </c>
      <c r="Q3014" t="s">
        <v>8317</v>
      </c>
      <c r="R3014" t="s">
        <v>8357</v>
      </c>
      <c r="S3014" s="12">
        <f>((((I3014/60)/60)/24)+DATE(1970,1,1))</f>
        <v>42045.702893518523</v>
      </c>
      <c r="T3014" s="12">
        <f>((((J3014/60)/60)/24)+DATE(1970,1,1))</f>
        <v>42024.702893518523</v>
      </c>
    </row>
    <row r="3015" spans="1:20" ht="43.2" hidden="1"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E3015/D3015</f>
        <v>1.5696000000000001</v>
      </c>
      <c r="P3015" s="8">
        <f>E3015/L3015</f>
        <v>146.69158878504672</v>
      </c>
      <c r="Q3015" t="s">
        <v>8317</v>
      </c>
      <c r="R3015" t="s">
        <v>8357</v>
      </c>
      <c r="S3015" s="12">
        <f>((((I3015/60)/60)/24)+DATE(1970,1,1))</f>
        <v>42176.836215277777</v>
      </c>
      <c r="T3015" s="12">
        <f>((((J3015/60)/60)/24)+DATE(1970,1,1))</f>
        <v>42146.836215277777</v>
      </c>
    </row>
    <row r="3016" spans="1:20" ht="43.2" hidden="1"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E3016/D3016</f>
        <v>1.13104</v>
      </c>
      <c r="P3016" s="8">
        <f>E3016/L3016</f>
        <v>50.764811490125673</v>
      </c>
      <c r="Q3016" t="s">
        <v>8317</v>
      </c>
      <c r="R3016" t="s">
        <v>8357</v>
      </c>
      <c r="S3016" s="12">
        <f>((((I3016/60)/60)/24)+DATE(1970,1,1))</f>
        <v>41948.208333333336</v>
      </c>
      <c r="T3016" s="12">
        <f>((((J3016/60)/60)/24)+DATE(1970,1,1))</f>
        <v>41920.123611111114</v>
      </c>
    </row>
    <row r="3017" spans="1:20" ht="43.2" hidden="1"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E3017/D3017</f>
        <v>1.0317647058823529</v>
      </c>
      <c r="P3017" s="8">
        <f>E3017/L3017</f>
        <v>87.7</v>
      </c>
      <c r="Q3017" t="s">
        <v>8317</v>
      </c>
      <c r="R3017" t="s">
        <v>8357</v>
      </c>
      <c r="S3017" s="12">
        <f>((((I3017/60)/60)/24)+DATE(1970,1,1))</f>
        <v>41801.166666666664</v>
      </c>
      <c r="T3017" s="12">
        <f>((((J3017/60)/60)/24)+DATE(1970,1,1))</f>
        <v>41785.72729166667</v>
      </c>
    </row>
    <row r="3018" spans="1:20" ht="57.6" hidden="1"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E3018/D3018</f>
        <v>1.0261176470588236</v>
      </c>
      <c r="P3018" s="8">
        <f>E3018/L3018</f>
        <v>242.27777777777777</v>
      </c>
      <c r="Q3018" t="s">
        <v>8317</v>
      </c>
      <c r="R3018" t="s">
        <v>8357</v>
      </c>
      <c r="S3018" s="12">
        <f>((((I3018/60)/60)/24)+DATE(1970,1,1))</f>
        <v>41838.548055555555</v>
      </c>
      <c r="T3018" s="12">
        <f>((((J3018/60)/60)/24)+DATE(1970,1,1))</f>
        <v>41778.548055555555</v>
      </c>
    </row>
    <row r="3019" spans="1:20" ht="43.2" hidden="1"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E3019/D3019</f>
        <v>1.0584090909090909</v>
      </c>
      <c r="P3019" s="8">
        <f>E3019/L3019</f>
        <v>146.44654088050314</v>
      </c>
      <c r="Q3019" t="s">
        <v>8317</v>
      </c>
      <c r="R3019" t="s">
        <v>8357</v>
      </c>
      <c r="S3019" s="12">
        <f>((((I3019/60)/60)/24)+DATE(1970,1,1))</f>
        <v>41871.850034722222</v>
      </c>
      <c r="T3019" s="12">
        <f>((((J3019/60)/60)/24)+DATE(1970,1,1))</f>
        <v>41841.850034722222</v>
      </c>
    </row>
    <row r="3020" spans="1:20" ht="43.2" hidden="1"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E3020/D3020</f>
        <v>1.0071428571428571</v>
      </c>
      <c r="P3020" s="8">
        <f>E3020/L3020</f>
        <v>103.17073170731707</v>
      </c>
      <c r="Q3020" t="s">
        <v>8317</v>
      </c>
      <c r="R3020" t="s">
        <v>8357</v>
      </c>
      <c r="S3020" s="12">
        <f>((((I3020/60)/60)/24)+DATE(1970,1,1))</f>
        <v>42205.916666666672</v>
      </c>
      <c r="T3020" s="12">
        <f>((((J3020/60)/60)/24)+DATE(1970,1,1))</f>
        <v>42163.29833333334</v>
      </c>
    </row>
    <row r="3021" spans="1:20" ht="43.2" hidden="1"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E3021/D3021</f>
        <v>1.2123333333333333</v>
      </c>
      <c r="P3021" s="8">
        <f>E3021/L3021</f>
        <v>80.464601769911511</v>
      </c>
      <c r="Q3021" t="s">
        <v>8317</v>
      </c>
      <c r="R3021" t="s">
        <v>8357</v>
      </c>
      <c r="S3021" s="12">
        <f>((((I3021/60)/60)/24)+DATE(1970,1,1))</f>
        <v>41786.125</v>
      </c>
      <c r="T3021" s="12">
        <f>((((J3021/60)/60)/24)+DATE(1970,1,1))</f>
        <v>41758.833564814813</v>
      </c>
    </row>
    <row r="3022" spans="1:20" ht="43.2" hidden="1"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E3022/D3022</f>
        <v>1.0057142857142858</v>
      </c>
      <c r="P3022" s="8">
        <f>E3022/L3022</f>
        <v>234.66666666666666</v>
      </c>
      <c r="Q3022" t="s">
        <v>8317</v>
      </c>
      <c r="R3022" t="s">
        <v>8357</v>
      </c>
      <c r="S3022" s="12">
        <f>((((I3022/60)/60)/24)+DATE(1970,1,1))</f>
        <v>42230.846446759257</v>
      </c>
      <c r="T3022" s="12">
        <f>((((J3022/60)/60)/24)+DATE(1970,1,1))</f>
        <v>42170.846446759257</v>
      </c>
    </row>
    <row r="3023" spans="1:20" ht="43.2" hidden="1"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E3023/D3023</f>
        <v>1.1602222222222223</v>
      </c>
      <c r="P3023" s="8">
        <f>E3023/L3023</f>
        <v>50.689320388349515</v>
      </c>
      <c r="Q3023" t="s">
        <v>8317</v>
      </c>
      <c r="R3023" t="s">
        <v>8357</v>
      </c>
      <c r="S3023" s="12">
        <f>((((I3023/60)/60)/24)+DATE(1970,1,1))</f>
        <v>42696.249305555553</v>
      </c>
      <c r="T3023" s="12">
        <f>((((J3023/60)/60)/24)+DATE(1970,1,1))</f>
        <v>42660.618854166663</v>
      </c>
    </row>
    <row r="3024" spans="1:20" ht="43.2" hidden="1"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E3024/D3024</f>
        <v>1.0087999999999999</v>
      </c>
      <c r="P3024" s="8">
        <f>E3024/L3024</f>
        <v>162.70967741935485</v>
      </c>
      <c r="Q3024" t="s">
        <v>8317</v>
      </c>
      <c r="R3024" t="s">
        <v>8357</v>
      </c>
      <c r="S3024" s="12">
        <f>((((I3024/60)/60)/24)+DATE(1970,1,1))</f>
        <v>42609.95380787037</v>
      </c>
      <c r="T3024" s="12">
        <f>((((J3024/60)/60)/24)+DATE(1970,1,1))</f>
        <v>42564.95380787037</v>
      </c>
    </row>
    <row r="3025" spans="1:20" ht="57.6"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E3025/D3025</f>
        <v>1.03</v>
      </c>
      <c r="P3025" s="8">
        <f>E3025/L3025</f>
        <v>120.16666666666667</v>
      </c>
      <c r="Q3025" t="s">
        <v>8317</v>
      </c>
      <c r="R3025" t="s">
        <v>8357</v>
      </c>
      <c r="S3025" s="12">
        <f>((((I3025/60)/60)/24)+DATE(1970,1,1))</f>
        <v>42166.675763888896</v>
      </c>
      <c r="T3025" s="12">
        <f>((((J3025/60)/60)/24)+DATE(1970,1,1))</f>
        <v>42121.675763888896</v>
      </c>
    </row>
    <row r="3026" spans="1:20" ht="43.2" hidden="1"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E3026/D3026</f>
        <v>2.4641999999999999</v>
      </c>
      <c r="P3026" s="8">
        <f>E3026/L3026</f>
        <v>67.697802197802204</v>
      </c>
      <c r="Q3026" t="s">
        <v>8317</v>
      </c>
      <c r="R3026" t="s">
        <v>8357</v>
      </c>
      <c r="S3026" s="12">
        <f>((((I3026/60)/60)/24)+DATE(1970,1,1))</f>
        <v>41188.993923611109</v>
      </c>
      <c r="T3026" s="12">
        <f>((((J3026/60)/60)/24)+DATE(1970,1,1))</f>
        <v>41158.993923611109</v>
      </c>
    </row>
    <row r="3027" spans="1:20" ht="43.2"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E3027/D3027</f>
        <v>3.0219999999999998</v>
      </c>
      <c r="P3027" s="8">
        <f>E3027/L3027</f>
        <v>52.103448275862071</v>
      </c>
      <c r="Q3027" t="s">
        <v>8317</v>
      </c>
      <c r="R3027" t="s">
        <v>8357</v>
      </c>
      <c r="S3027" s="12">
        <f>((((I3027/60)/60)/24)+DATE(1970,1,1))</f>
        <v>41789.666666666664</v>
      </c>
      <c r="T3027" s="12">
        <f>((((J3027/60)/60)/24)+DATE(1970,1,1))</f>
        <v>41761.509409722225</v>
      </c>
    </row>
    <row r="3028" spans="1:20" ht="57.6"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E3028/D3028</f>
        <v>1.4333333333333333</v>
      </c>
      <c r="P3028" s="8">
        <f>E3028/L3028</f>
        <v>51.6</v>
      </c>
      <c r="Q3028" t="s">
        <v>8317</v>
      </c>
      <c r="R3028" t="s">
        <v>8357</v>
      </c>
      <c r="S3028" s="12">
        <f>((((I3028/60)/60)/24)+DATE(1970,1,1))</f>
        <v>42797.459398148145</v>
      </c>
      <c r="T3028" s="12">
        <f>((((J3028/60)/60)/24)+DATE(1970,1,1))</f>
        <v>42783.459398148145</v>
      </c>
    </row>
    <row r="3029" spans="1:20" ht="43.2" hidden="1"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E3029/D3029</f>
        <v>1.3144</v>
      </c>
      <c r="P3029" s="8">
        <f>E3029/L3029</f>
        <v>164.3</v>
      </c>
      <c r="Q3029" t="s">
        <v>8317</v>
      </c>
      <c r="R3029" t="s">
        <v>8357</v>
      </c>
      <c r="S3029" s="12">
        <f>((((I3029/60)/60)/24)+DATE(1970,1,1))</f>
        <v>42083.662627314814</v>
      </c>
      <c r="T3029" s="12">
        <f>((((J3029/60)/60)/24)+DATE(1970,1,1))</f>
        <v>42053.704293981486</v>
      </c>
    </row>
    <row r="3030" spans="1:20" ht="28.8" hidden="1"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E3030/D3030</f>
        <v>1.6801999999999999</v>
      </c>
      <c r="P3030" s="8">
        <f>E3030/L3030</f>
        <v>84.858585858585855</v>
      </c>
      <c r="Q3030" t="s">
        <v>8317</v>
      </c>
      <c r="R3030" t="s">
        <v>8357</v>
      </c>
      <c r="S3030" s="12">
        <f>((((I3030/60)/60)/24)+DATE(1970,1,1))</f>
        <v>42597.264178240745</v>
      </c>
      <c r="T3030" s="12">
        <f>((((J3030/60)/60)/24)+DATE(1970,1,1))</f>
        <v>42567.264178240745</v>
      </c>
    </row>
    <row r="3031" spans="1:20" ht="43.2" hidden="1"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E3031/D3031</f>
        <v>1.0967666666666667</v>
      </c>
      <c r="P3031" s="8">
        <f>E3031/L3031</f>
        <v>94.548850574712645</v>
      </c>
      <c r="Q3031" t="s">
        <v>8317</v>
      </c>
      <c r="R3031" t="s">
        <v>8357</v>
      </c>
      <c r="S3031" s="12">
        <f>((((I3031/60)/60)/24)+DATE(1970,1,1))</f>
        <v>41961.190972222219</v>
      </c>
      <c r="T3031" s="12">
        <f>((((J3031/60)/60)/24)+DATE(1970,1,1))</f>
        <v>41932.708877314813</v>
      </c>
    </row>
    <row r="3032" spans="1:20" ht="43.2" hidden="1"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E3032/D3032</f>
        <v>1.0668571428571429</v>
      </c>
      <c r="P3032" s="8">
        <f>E3032/L3032</f>
        <v>45.536585365853661</v>
      </c>
      <c r="Q3032" t="s">
        <v>8317</v>
      </c>
      <c r="R3032" t="s">
        <v>8357</v>
      </c>
      <c r="S3032" s="12">
        <f>((((I3032/60)/60)/24)+DATE(1970,1,1))</f>
        <v>42263.747349537036</v>
      </c>
      <c r="T3032" s="12">
        <f>((((J3032/60)/60)/24)+DATE(1970,1,1))</f>
        <v>42233.747349537036</v>
      </c>
    </row>
    <row r="3033" spans="1:20" ht="72" hidden="1"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E3033/D3033</f>
        <v>1</v>
      </c>
      <c r="P3033" s="8">
        <f>E3033/L3033</f>
        <v>51.724137931034484</v>
      </c>
      <c r="Q3033" t="s">
        <v>8317</v>
      </c>
      <c r="R3033" t="s">
        <v>8357</v>
      </c>
      <c r="S3033" s="12">
        <f>((((I3033/60)/60)/24)+DATE(1970,1,1))</f>
        <v>42657.882488425923</v>
      </c>
      <c r="T3033" s="12">
        <f>((((J3033/60)/60)/24)+DATE(1970,1,1))</f>
        <v>42597.882488425923</v>
      </c>
    </row>
    <row r="3034" spans="1:20" ht="43.2" hidden="1"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E3034/D3034</f>
        <v>1.272</v>
      </c>
      <c r="P3034" s="8">
        <f>E3034/L3034</f>
        <v>50.88</v>
      </c>
      <c r="Q3034" t="s">
        <v>8317</v>
      </c>
      <c r="R3034" t="s">
        <v>8357</v>
      </c>
      <c r="S3034" s="12">
        <f>((((I3034/60)/60)/24)+DATE(1970,1,1))</f>
        <v>42258.044664351852</v>
      </c>
      <c r="T3034" s="12">
        <f>((((J3034/60)/60)/24)+DATE(1970,1,1))</f>
        <v>42228.044664351852</v>
      </c>
    </row>
    <row r="3035" spans="1:20" ht="43.2" hidden="1"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E3035/D3035</f>
        <v>1.4653333333333334</v>
      </c>
      <c r="P3035" s="8">
        <f>E3035/L3035</f>
        <v>191.13043478260869</v>
      </c>
      <c r="Q3035" t="s">
        <v>8317</v>
      </c>
      <c r="R3035" t="s">
        <v>8357</v>
      </c>
      <c r="S3035" s="12">
        <f>((((I3035/60)/60)/24)+DATE(1970,1,1))</f>
        <v>42600.110243055555</v>
      </c>
      <c r="T3035" s="12">
        <f>((((J3035/60)/60)/24)+DATE(1970,1,1))</f>
        <v>42570.110243055555</v>
      </c>
    </row>
    <row r="3036" spans="1:20" ht="72" hidden="1"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E3036/D3036</f>
        <v>1.1253599999999999</v>
      </c>
      <c r="P3036" s="8">
        <f>E3036/L3036</f>
        <v>89.314285714285717</v>
      </c>
      <c r="Q3036" t="s">
        <v>8317</v>
      </c>
      <c r="R3036" t="s">
        <v>8357</v>
      </c>
      <c r="S3036" s="12">
        <f>((((I3036/60)/60)/24)+DATE(1970,1,1))</f>
        <v>42675.165972222225</v>
      </c>
      <c r="T3036" s="12">
        <f>((((J3036/60)/60)/24)+DATE(1970,1,1))</f>
        <v>42644.535358796296</v>
      </c>
    </row>
    <row r="3037" spans="1:20" ht="28.8" hidden="1"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E3037/D3037</f>
        <v>1.0878684000000001</v>
      </c>
      <c r="P3037" s="8">
        <f>E3037/L3037</f>
        <v>88.588631921824103</v>
      </c>
      <c r="Q3037" t="s">
        <v>8317</v>
      </c>
      <c r="R3037" t="s">
        <v>8357</v>
      </c>
      <c r="S3037" s="12">
        <f>((((I3037/60)/60)/24)+DATE(1970,1,1))</f>
        <v>41398.560289351852</v>
      </c>
      <c r="T3037" s="12">
        <f>((((J3037/60)/60)/24)+DATE(1970,1,1))</f>
        <v>41368.560289351852</v>
      </c>
    </row>
    <row r="3038" spans="1:20" ht="43.2" hidden="1"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E3038/D3038</f>
        <v>1.26732</v>
      </c>
      <c r="P3038" s="8">
        <f>E3038/L3038</f>
        <v>96.300911854103347</v>
      </c>
      <c r="Q3038" t="s">
        <v>8317</v>
      </c>
      <c r="R3038" t="s">
        <v>8357</v>
      </c>
      <c r="S3038" s="12">
        <f>((((I3038/60)/60)/24)+DATE(1970,1,1))</f>
        <v>41502.499305555553</v>
      </c>
      <c r="T3038" s="12">
        <f>((((J3038/60)/60)/24)+DATE(1970,1,1))</f>
        <v>41466.785231481481</v>
      </c>
    </row>
    <row r="3039" spans="1:20" ht="57.6" hidden="1"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E3039/D3039</f>
        <v>2.1320000000000001</v>
      </c>
      <c r="P3039" s="8">
        <f>E3039/L3039</f>
        <v>33.3125</v>
      </c>
      <c r="Q3039" t="s">
        <v>8317</v>
      </c>
      <c r="R3039" t="s">
        <v>8357</v>
      </c>
      <c r="S3039" s="12">
        <f>((((I3039/60)/60)/24)+DATE(1970,1,1))</f>
        <v>40453.207638888889</v>
      </c>
      <c r="T3039" s="12">
        <f>((((J3039/60)/60)/24)+DATE(1970,1,1))</f>
        <v>40378.893206018518</v>
      </c>
    </row>
    <row r="3040" spans="1:20" ht="43.2" hidden="1"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E3040/D3040</f>
        <v>1.0049999999999999</v>
      </c>
      <c r="P3040" s="8">
        <f>E3040/L3040</f>
        <v>37.222222222222221</v>
      </c>
      <c r="Q3040" t="s">
        <v>8317</v>
      </c>
      <c r="R3040" t="s">
        <v>8357</v>
      </c>
      <c r="S3040" s="12">
        <f>((((I3040/60)/60)/24)+DATE(1970,1,1))</f>
        <v>42433.252280092594</v>
      </c>
      <c r="T3040" s="12">
        <f>((((J3040/60)/60)/24)+DATE(1970,1,1))</f>
        <v>42373.252280092594</v>
      </c>
    </row>
    <row r="3041" spans="1:20" ht="43.2" hidden="1"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E3041/D3041</f>
        <v>1.0871389999999999</v>
      </c>
      <c r="P3041" s="8">
        <f>E3041/L3041</f>
        <v>92.130423728813554</v>
      </c>
      <c r="Q3041" t="s">
        <v>8317</v>
      </c>
      <c r="R3041" t="s">
        <v>8357</v>
      </c>
      <c r="S3041" s="12">
        <f>((((I3041/60)/60)/24)+DATE(1970,1,1))</f>
        <v>41637.332638888889</v>
      </c>
      <c r="T3041" s="12">
        <f>((((J3041/60)/60)/24)+DATE(1970,1,1))</f>
        <v>41610.794421296298</v>
      </c>
    </row>
    <row r="3042" spans="1:20" ht="43.2" hidden="1"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E3042/D3042</f>
        <v>1.075</v>
      </c>
      <c r="P3042" s="8">
        <f>E3042/L3042</f>
        <v>76.785714285714292</v>
      </c>
      <c r="Q3042" t="s">
        <v>8317</v>
      </c>
      <c r="R3042" t="s">
        <v>8357</v>
      </c>
      <c r="S3042" s="12">
        <f>((((I3042/60)/60)/24)+DATE(1970,1,1))</f>
        <v>42181.958333333328</v>
      </c>
      <c r="T3042" s="12">
        <f>((((J3042/60)/60)/24)+DATE(1970,1,1))</f>
        <v>42177.791909722218</v>
      </c>
    </row>
    <row r="3043" spans="1:20" ht="28.8" hidden="1"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E3043/D3043</f>
        <v>1.1048192771084338</v>
      </c>
      <c r="P3043" s="8">
        <f>E3043/L3043</f>
        <v>96.526315789473685</v>
      </c>
      <c r="Q3043" t="s">
        <v>8317</v>
      </c>
      <c r="R3043" t="s">
        <v>8357</v>
      </c>
      <c r="S3043" s="12">
        <f>((((I3043/60)/60)/24)+DATE(1970,1,1))</f>
        <v>42389.868611111116</v>
      </c>
      <c r="T3043" s="12">
        <f>((((J3043/60)/60)/24)+DATE(1970,1,1))</f>
        <v>42359.868611111116</v>
      </c>
    </row>
    <row r="3044" spans="1:20" ht="57.6"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E3044/D3044</f>
        <v>1.28</v>
      </c>
      <c r="P3044" s="8">
        <f>E3044/L3044</f>
        <v>51.891891891891895</v>
      </c>
      <c r="Q3044" t="s">
        <v>8317</v>
      </c>
      <c r="R3044" t="s">
        <v>8357</v>
      </c>
      <c r="S3044" s="12">
        <f>((((I3044/60)/60)/24)+DATE(1970,1,1))</f>
        <v>42283.688043981485</v>
      </c>
      <c r="T3044" s="12">
        <f>((((J3044/60)/60)/24)+DATE(1970,1,1))</f>
        <v>42253.688043981485</v>
      </c>
    </row>
    <row r="3045" spans="1:20" ht="43.2" hidden="1"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E3045/D3045</f>
        <v>1.1000666666666667</v>
      </c>
      <c r="P3045" s="8">
        <f>E3045/L3045</f>
        <v>128.9140625</v>
      </c>
      <c r="Q3045" t="s">
        <v>8317</v>
      </c>
      <c r="R3045" t="s">
        <v>8357</v>
      </c>
      <c r="S3045" s="12">
        <f>((((I3045/60)/60)/24)+DATE(1970,1,1))</f>
        <v>42110.118055555555</v>
      </c>
      <c r="T3045" s="12">
        <f>((((J3045/60)/60)/24)+DATE(1970,1,1))</f>
        <v>42083.070590277777</v>
      </c>
    </row>
    <row r="3046" spans="1:20" ht="43.2" hidden="1"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E3046/D3046</f>
        <v>1.0934166666666667</v>
      </c>
      <c r="P3046" s="8">
        <f>E3046/L3046</f>
        <v>84.108974358974365</v>
      </c>
      <c r="Q3046" t="s">
        <v>8317</v>
      </c>
      <c r="R3046" t="s">
        <v>8357</v>
      </c>
      <c r="S3046" s="12">
        <f>((((I3046/60)/60)/24)+DATE(1970,1,1))</f>
        <v>42402.7268287037</v>
      </c>
      <c r="T3046" s="12">
        <f>((((J3046/60)/60)/24)+DATE(1970,1,1))</f>
        <v>42387.7268287037</v>
      </c>
    </row>
    <row r="3047" spans="1:20" ht="43.2" hidden="1"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E3047/D3047</f>
        <v>1.3270650000000002</v>
      </c>
      <c r="P3047" s="8">
        <f>E3047/L3047</f>
        <v>82.941562500000003</v>
      </c>
      <c r="Q3047" t="s">
        <v>8317</v>
      </c>
      <c r="R3047" t="s">
        <v>8357</v>
      </c>
      <c r="S3047" s="12">
        <f>((((I3047/60)/60)/24)+DATE(1970,1,1))</f>
        <v>41873.155729166669</v>
      </c>
      <c r="T3047" s="12">
        <f>((((J3047/60)/60)/24)+DATE(1970,1,1))</f>
        <v>41843.155729166669</v>
      </c>
    </row>
    <row r="3048" spans="1:20" ht="57.6" hidden="1"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E3048/D3048</f>
        <v>1.9084810126582279</v>
      </c>
      <c r="P3048" s="8">
        <f>E3048/L3048</f>
        <v>259.94827586206895</v>
      </c>
      <c r="Q3048" t="s">
        <v>8317</v>
      </c>
      <c r="R3048" t="s">
        <v>8357</v>
      </c>
      <c r="S3048" s="12">
        <f>((((I3048/60)/60)/24)+DATE(1970,1,1))</f>
        <v>41892.202777777777</v>
      </c>
      <c r="T3048" s="12">
        <f>((((J3048/60)/60)/24)+DATE(1970,1,1))</f>
        <v>41862.803078703706</v>
      </c>
    </row>
    <row r="3049" spans="1:20" ht="43.2" hidden="1"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E3049/D3049</f>
        <v>1.49</v>
      </c>
      <c r="P3049" s="8">
        <f>E3049/L3049</f>
        <v>37.25</v>
      </c>
      <c r="Q3049" t="s">
        <v>8317</v>
      </c>
      <c r="R3049" t="s">
        <v>8357</v>
      </c>
      <c r="S3049" s="12">
        <f>((((I3049/60)/60)/24)+DATE(1970,1,1))</f>
        <v>42487.552777777775</v>
      </c>
      <c r="T3049" s="12">
        <f>((((J3049/60)/60)/24)+DATE(1970,1,1))</f>
        <v>42443.989050925928</v>
      </c>
    </row>
    <row r="3050" spans="1:20" ht="43.2" hidden="1"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E3050/D3050</f>
        <v>1.6639999999999999</v>
      </c>
      <c r="P3050" s="8">
        <f>E3050/L3050</f>
        <v>177.02127659574469</v>
      </c>
      <c r="Q3050" t="s">
        <v>8317</v>
      </c>
      <c r="R3050" t="s">
        <v>8357</v>
      </c>
      <c r="S3050" s="12">
        <f>((((I3050/60)/60)/24)+DATE(1970,1,1))</f>
        <v>42004.890277777777</v>
      </c>
      <c r="T3050" s="12">
        <f>((((J3050/60)/60)/24)+DATE(1970,1,1))</f>
        <v>41975.901180555549</v>
      </c>
    </row>
    <row r="3051" spans="1:20" ht="57.6" hidden="1"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E3051/D3051</f>
        <v>1.0666666666666667</v>
      </c>
      <c r="P3051" s="8">
        <f>E3051/L3051</f>
        <v>74.074074074074076</v>
      </c>
      <c r="Q3051" t="s">
        <v>8317</v>
      </c>
      <c r="R3051" t="s">
        <v>8357</v>
      </c>
      <c r="S3051" s="12">
        <f>((((I3051/60)/60)/24)+DATE(1970,1,1))</f>
        <v>42169.014525462961</v>
      </c>
      <c r="T3051" s="12">
        <f>((((J3051/60)/60)/24)+DATE(1970,1,1))</f>
        <v>42139.014525462961</v>
      </c>
    </row>
    <row r="3052" spans="1:20" ht="28.8" hidden="1"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E3052/D3052</f>
        <v>1.06</v>
      </c>
      <c r="P3052" s="8">
        <f>E3052/L3052</f>
        <v>70.666666666666671</v>
      </c>
      <c r="Q3052" t="s">
        <v>8317</v>
      </c>
      <c r="R3052" t="s">
        <v>8357</v>
      </c>
      <c r="S3052" s="12">
        <f>((((I3052/60)/60)/24)+DATE(1970,1,1))</f>
        <v>42495.16851851852</v>
      </c>
      <c r="T3052" s="12">
        <f>((((J3052/60)/60)/24)+DATE(1970,1,1))</f>
        <v>42465.16851851852</v>
      </c>
    </row>
    <row r="3053" spans="1:20" ht="57.6"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E3053/D3053</f>
        <v>0.23628571428571429</v>
      </c>
      <c r="P3053" s="8">
        <f>E3053/L3053</f>
        <v>23.62857142857143</v>
      </c>
      <c r="Q3053" t="s">
        <v>8317</v>
      </c>
      <c r="R3053" t="s">
        <v>8357</v>
      </c>
      <c r="S3053" s="12">
        <f>((((I3053/60)/60)/24)+DATE(1970,1,1))</f>
        <v>42774.416030092587</v>
      </c>
      <c r="T3053" s="12">
        <f>((((J3053/60)/60)/24)+DATE(1970,1,1))</f>
        <v>42744.416030092587</v>
      </c>
    </row>
    <row r="3054" spans="1:20" ht="43.2" hidden="1"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E3054/D3054</f>
        <v>1.5E-3</v>
      </c>
      <c r="P3054" s="8">
        <f>E3054/L3054</f>
        <v>37.5</v>
      </c>
      <c r="Q3054" t="s">
        <v>8317</v>
      </c>
      <c r="R3054" t="s">
        <v>8357</v>
      </c>
      <c r="S3054" s="12">
        <f>((((I3054/60)/60)/24)+DATE(1970,1,1))</f>
        <v>42152.665972222225</v>
      </c>
      <c r="T3054" s="12">
        <f>((((J3054/60)/60)/24)+DATE(1970,1,1))</f>
        <v>42122.670069444444</v>
      </c>
    </row>
    <row r="3055" spans="1:20" ht="57.6" hidden="1"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E3055/D3055</f>
        <v>4.0000000000000001E-3</v>
      </c>
      <c r="P3055" s="8">
        <f>E3055/L3055</f>
        <v>13.333333333333334</v>
      </c>
      <c r="Q3055" t="s">
        <v>8317</v>
      </c>
      <c r="R3055" t="s">
        <v>8357</v>
      </c>
      <c r="S3055" s="12">
        <f>((((I3055/60)/60)/24)+DATE(1970,1,1))</f>
        <v>41914.165972222225</v>
      </c>
      <c r="T3055" s="12">
        <f>((((J3055/60)/60)/24)+DATE(1970,1,1))</f>
        <v>41862.761724537035</v>
      </c>
    </row>
    <row r="3056" spans="1:20" ht="43.2" hidden="1"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E3056/D3056</f>
        <v>0</v>
      </c>
      <c r="P3056" s="8" t="e">
        <f>E3056/L3056</f>
        <v>#DIV/0!</v>
      </c>
      <c r="Q3056" t="s">
        <v>8317</v>
      </c>
      <c r="R3056" t="s">
        <v>8357</v>
      </c>
      <c r="S3056" s="12">
        <f>((((I3056/60)/60)/24)+DATE(1970,1,1))</f>
        <v>42065.044444444444</v>
      </c>
      <c r="T3056" s="12">
        <f>((((J3056/60)/60)/24)+DATE(1970,1,1))</f>
        <v>42027.832800925928</v>
      </c>
    </row>
    <row r="3057" spans="1:20" ht="43.2" hidden="1"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E3057/D3057</f>
        <v>5.0000000000000002E-5</v>
      </c>
      <c r="P3057" s="8">
        <f>E3057/L3057</f>
        <v>1</v>
      </c>
      <c r="Q3057" t="s">
        <v>8317</v>
      </c>
      <c r="R3057" t="s">
        <v>8357</v>
      </c>
      <c r="S3057" s="12">
        <f>((((I3057/60)/60)/24)+DATE(1970,1,1))</f>
        <v>42013.95821759259</v>
      </c>
      <c r="T3057" s="12">
        <f>((((J3057/60)/60)/24)+DATE(1970,1,1))</f>
        <v>41953.95821759259</v>
      </c>
    </row>
    <row r="3058" spans="1:20" ht="43.2" hidden="1"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E3058/D3058</f>
        <v>0</v>
      </c>
      <c r="P3058" s="8" t="e">
        <f>E3058/L3058</f>
        <v>#DIV/0!</v>
      </c>
      <c r="Q3058" t="s">
        <v>8317</v>
      </c>
      <c r="R3058" t="s">
        <v>8357</v>
      </c>
      <c r="S3058" s="12">
        <f>((((I3058/60)/60)/24)+DATE(1970,1,1))</f>
        <v>41911.636388888888</v>
      </c>
      <c r="T3058" s="12">
        <f>((((J3058/60)/60)/24)+DATE(1970,1,1))</f>
        <v>41851.636388888888</v>
      </c>
    </row>
    <row r="3059" spans="1:20" ht="43.2"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E3059/D3059</f>
        <v>0</v>
      </c>
      <c r="P3059" s="8" t="e">
        <f>E3059/L3059</f>
        <v>#DIV/0!</v>
      </c>
      <c r="Q3059" t="s">
        <v>8317</v>
      </c>
      <c r="R3059" t="s">
        <v>8357</v>
      </c>
      <c r="S3059" s="12">
        <f>((((I3059/60)/60)/24)+DATE(1970,1,1))</f>
        <v>42463.608923611115</v>
      </c>
      <c r="T3059" s="12">
        <f>((((J3059/60)/60)/24)+DATE(1970,1,1))</f>
        <v>42433.650590277779</v>
      </c>
    </row>
    <row r="3060" spans="1:20" ht="57.6" hidden="1"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E3060/D3060</f>
        <v>1.6666666666666666E-4</v>
      </c>
      <c r="P3060" s="8">
        <f>E3060/L3060</f>
        <v>1</v>
      </c>
      <c r="Q3060" t="s">
        <v>8317</v>
      </c>
      <c r="R3060" t="s">
        <v>8357</v>
      </c>
      <c r="S3060" s="12">
        <f>((((I3060/60)/60)/24)+DATE(1970,1,1))</f>
        <v>42510.374305555553</v>
      </c>
      <c r="T3060" s="12">
        <f>((((J3060/60)/60)/24)+DATE(1970,1,1))</f>
        <v>42460.374305555553</v>
      </c>
    </row>
    <row r="3061" spans="1:20" ht="43.2" hidden="1"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E3061/D3061</f>
        <v>3.0066666666666665E-2</v>
      </c>
      <c r="P3061" s="8">
        <f>E3061/L3061</f>
        <v>41</v>
      </c>
      <c r="Q3061" t="s">
        <v>8317</v>
      </c>
      <c r="R3061" t="s">
        <v>8357</v>
      </c>
      <c r="S3061" s="12">
        <f>((((I3061/60)/60)/24)+DATE(1970,1,1))</f>
        <v>41859.935717592591</v>
      </c>
      <c r="T3061" s="12">
        <f>((((J3061/60)/60)/24)+DATE(1970,1,1))</f>
        <v>41829.935717592591</v>
      </c>
    </row>
    <row r="3062" spans="1:20" ht="28.8" hidden="1"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E3062/D3062</f>
        <v>1.5227272727272728E-3</v>
      </c>
      <c r="P3062" s="8">
        <f>E3062/L3062</f>
        <v>55.833333333333336</v>
      </c>
      <c r="Q3062" t="s">
        <v>8317</v>
      </c>
      <c r="R3062" t="s">
        <v>8357</v>
      </c>
      <c r="S3062" s="12">
        <f>((((I3062/60)/60)/24)+DATE(1970,1,1))</f>
        <v>42275.274699074071</v>
      </c>
      <c r="T3062" s="12">
        <f>((((J3062/60)/60)/24)+DATE(1970,1,1))</f>
        <v>42245.274699074071</v>
      </c>
    </row>
    <row r="3063" spans="1:20" hidden="1"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E3063/D3063</f>
        <v>0</v>
      </c>
      <c r="P3063" s="8" t="e">
        <f>E3063/L3063</f>
        <v>#DIV/0!</v>
      </c>
      <c r="Q3063" t="s">
        <v>8317</v>
      </c>
      <c r="R3063" t="s">
        <v>8357</v>
      </c>
      <c r="S3063" s="12">
        <f>((((I3063/60)/60)/24)+DATE(1970,1,1))</f>
        <v>41864.784120370372</v>
      </c>
      <c r="T3063" s="12">
        <f>((((J3063/60)/60)/24)+DATE(1970,1,1))</f>
        <v>41834.784120370372</v>
      </c>
    </row>
    <row r="3064" spans="1:20" ht="43.2" hidden="1"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E3064/D3064</f>
        <v>0.66839999999999999</v>
      </c>
      <c r="P3064" s="8">
        <f>E3064/L3064</f>
        <v>99.761194029850742</v>
      </c>
      <c r="Q3064" t="s">
        <v>8317</v>
      </c>
      <c r="R3064" t="s">
        <v>8357</v>
      </c>
      <c r="S3064" s="12">
        <f>((((I3064/60)/60)/24)+DATE(1970,1,1))</f>
        <v>42277.75</v>
      </c>
      <c r="T3064" s="12">
        <f>((((J3064/60)/60)/24)+DATE(1970,1,1))</f>
        <v>42248.535787037035</v>
      </c>
    </row>
    <row r="3065" spans="1:20" ht="43.2" hidden="1"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E3065/D3065</f>
        <v>0.19566666666666666</v>
      </c>
      <c r="P3065" s="8">
        <f>E3065/L3065</f>
        <v>25.521739130434781</v>
      </c>
      <c r="Q3065" t="s">
        <v>8317</v>
      </c>
      <c r="R3065" t="s">
        <v>8357</v>
      </c>
      <c r="S3065" s="12">
        <f>((((I3065/60)/60)/24)+DATE(1970,1,1))</f>
        <v>42665.922893518517</v>
      </c>
      <c r="T3065" s="12">
        <f>((((J3065/60)/60)/24)+DATE(1970,1,1))</f>
        <v>42630.922893518517</v>
      </c>
    </row>
    <row r="3066" spans="1:20" ht="28.8" hidden="1"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E3066/D3066</f>
        <v>0.11294666666666667</v>
      </c>
      <c r="P3066" s="8">
        <f>E3066/L3066</f>
        <v>117.65277777777777</v>
      </c>
      <c r="Q3066" t="s">
        <v>8317</v>
      </c>
      <c r="R3066" t="s">
        <v>8357</v>
      </c>
      <c r="S3066" s="12">
        <f>((((I3066/60)/60)/24)+DATE(1970,1,1))</f>
        <v>42330.290972222225</v>
      </c>
      <c r="T3066" s="12">
        <f>((((J3066/60)/60)/24)+DATE(1970,1,1))</f>
        <v>42299.130162037036</v>
      </c>
    </row>
    <row r="3067" spans="1:20" ht="43.2" hidden="1"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E3067/D3067</f>
        <v>4.0000000000000002E-4</v>
      </c>
      <c r="P3067" s="8">
        <f>E3067/L3067</f>
        <v>5</v>
      </c>
      <c r="Q3067" t="s">
        <v>8317</v>
      </c>
      <c r="R3067" t="s">
        <v>8357</v>
      </c>
      <c r="S3067" s="12">
        <f>((((I3067/60)/60)/24)+DATE(1970,1,1))</f>
        <v>41850.055231481485</v>
      </c>
      <c r="T3067" s="12">
        <f>((((J3067/60)/60)/24)+DATE(1970,1,1))</f>
        <v>41825.055231481485</v>
      </c>
    </row>
    <row r="3068" spans="1:20" ht="43.2" hidden="1"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E3068/D3068</f>
        <v>0.11985714285714286</v>
      </c>
      <c r="P3068" s="8">
        <f>E3068/L3068</f>
        <v>2796.6666666666665</v>
      </c>
      <c r="Q3068" t="s">
        <v>8317</v>
      </c>
      <c r="R3068" t="s">
        <v>8357</v>
      </c>
      <c r="S3068" s="12">
        <f>((((I3068/60)/60)/24)+DATE(1970,1,1))</f>
        <v>42561.228437500002</v>
      </c>
      <c r="T3068" s="12">
        <f>((((J3068/60)/60)/24)+DATE(1970,1,1))</f>
        <v>42531.228437500002</v>
      </c>
    </row>
    <row r="3069" spans="1:20" ht="43.2" hidden="1"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E3069/D3069</f>
        <v>2.5000000000000001E-2</v>
      </c>
      <c r="P3069" s="8">
        <f>E3069/L3069</f>
        <v>200</v>
      </c>
      <c r="Q3069" t="s">
        <v>8317</v>
      </c>
      <c r="R3069" t="s">
        <v>8357</v>
      </c>
      <c r="S3069" s="12">
        <f>((((I3069/60)/60)/24)+DATE(1970,1,1))</f>
        <v>42256.938414351855</v>
      </c>
      <c r="T3069" s="12">
        <f>((((J3069/60)/60)/24)+DATE(1970,1,1))</f>
        <v>42226.938414351855</v>
      </c>
    </row>
    <row r="3070" spans="1:20" ht="43.2" hidden="1"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E3070/D3070</f>
        <v>6.9999999999999999E-4</v>
      </c>
      <c r="P3070" s="8">
        <f>E3070/L3070</f>
        <v>87.5</v>
      </c>
      <c r="Q3070" t="s">
        <v>8317</v>
      </c>
      <c r="R3070" t="s">
        <v>8357</v>
      </c>
      <c r="S3070" s="12">
        <f>((((I3070/60)/60)/24)+DATE(1970,1,1))</f>
        <v>42293.691574074073</v>
      </c>
      <c r="T3070" s="12">
        <f>((((J3070/60)/60)/24)+DATE(1970,1,1))</f>
        <v>42263.691574074073</v>
      </c>
    </row>
    <row r="3071" spans="1:20" ht="43.2" hidden="1"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E3071/D3071</f>
        <v>0.14099999999999999</v>
      </c>
      <c r="P3071" s="8">
        <f>E3071/L3071</f>
        <v>20.142857142857142</v>
      </c>
      <c r="Q3071" t="s">
        <v>8317</v>
      </c>
      <c r="R3071" t="s">
        <v>8357</v>
      </c>
      <c r="S3071" s="12">
        <f>((((I3071/60)/60)/24)+DATE(1970,1,1))</f>
        <v>41987.833726851852</v>
      </c>
      <c r="T3071" s="12">
        <f>((((J3071/60)/60)/24)+DATE(1970,1,1))</f>
        <v>41957.833726851852</v>
      </c>
    </row>
    <row r="3072" spans="1:20" ht="43.2"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E3072/D3072</f>
        <v>3.3399999999999999E-2</v>
      </c>
      <c r="P3072" s="8">
        <f>E3072/L3072</f>
        <v>20.875</v>
      </c>
      <c r="Q3072" t="s">
        <v>8317</v>
      </c>
      <c r="R3072" t="s">
        <v>8357</v>
      </c>
      <c r="S3072" s="12">
        <f>((((I3072/60)/60)/24)+DATE(1970,1,1))</f>
        <v>42711.733437499999</v>
      </c>
      <c r="T3072" s="12">
        <f>((((J3072/60)/60)/24)+DATE(1970,1,1))</f>
        <v>42690.733437499999</v>
      </c>
    </row>
    <row r="3073" spans="1:20" ht="43.2" hidden="1"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E3073/D3073</f>
        <v>0.59775</v>
      </c>
      <c r="P3073" s="8">
        <f>E3073/L3073</f>
        <v>61.307692307692307</v>
      </c>
      <c r="Q3073" t="s">
        <v>8317</v>
      </c>
      <c r="R3073" t="s">
        <v>8357</v>
      </c>
      <c r="S3073" s="12">
        <f>((((I3073/60)/60)/24)+DATE(1970,1,1))</f>
        <v>42115.249305555553</v>
      </c>
      <c r="T3073" s="12">
        <f>((((J3073/60)/60)/24)+DATE(1970,1,1))</f>
        <v>42097.732418981483</v>
      </c>
    </row>
    <row r="3074" spans="1:20" ht="43.2" hidden="1"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E3074/D3074</f>
        <v>1.6666666666666666E-4</v>
      </c>
      <c r="P3074" s="8">
        <f>E3074/L3074</f>
        <v>1</v>
      </c>
      <c r="Q3074" t="s">
        <v>8317</v>
      </c>
      <c r="R3074" t="s">
        <v>8357</v>
      </c>
      <c r="S3074" s="12">
        <f>((((I3074/60)/60)/24)+DATE(1970,1,1))</f>
        <v>42673.073611111111</v>
      </c>
      <c r="T3074" s="12">
        <f>((((J3074/60)/60)/24)+DATE(1970,1,1))</f>
        <v>42658.690532407403</v>
      </c>
    </row>
    <row r="3075" spans="1:20" ht="43.2" hidden="1"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E3075/D3075</f>
        <v>2.3035714285714285E-4</v>
      </c>
      <c r="P3075" s="8">
        <f>E3075/L3075</f>
        <v>92.142857142857139</v>
      </c>
      <c r="Q3075" t="s">
        <v>8317</v>
      </c>
      <c r="R3075" t="s">
        <v>8357</v>
      </c>
      <c r="S3075" s="12">
        <f>((((I3075/60)/60)/24)+DATE(1970,1,1))</f>
        <v>42169.804861111115</v>
      </c>
      <c r="T3075" s="12">
        <f>((((J3075/60)/60)/24)+DATE(1970,1,1))</f>
        <v>42111.684027777781</v>
      </c>
    </row>
    <row r="3076" spans="1:20" ht="57.6" hidden="1"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E3076/D3076</f>
        <v>8.8000000000000003E-4</v>
      </c>
      <c r="P3076" s="8">
        <f>E3076/L3076</f>
        <v>7.333333333333333</v>
      </c>
      <c r="Q3076" t="s">
        <v>8317</v>
      </c>
      <c r="R3076" t="s">
        <v>8357</v>
      </c>
      <c r="S3076" s="12">
        <f>((((I3076/60)/60)/24)+DATE(1970,1,1))</f>
        <v>42439.571284722217</v>
      </c>
      <c r="T3076" s="12">
        <f>((((J3076/60)/60)/24)+DATE(1970,1,1))</f>
        <v>42409.571284722217</v>
      </c>
    </row>
    <row r="3077" spans="1:20" ht="43.2" hidden="1"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E3077/D3077</f>
        <v>8.6400000000000005E-2</v>
      </c>
      <c r="P3077" s="8">
        <f>E3077/L3077</f>
        <v>64.8</v>
      </c>
      <c r="Q3077" t="s">
        <v>8317</v>
      </c>
      <c r="R3077" t="s">
        <v>8357</v>
      </c>
      <c r="S3077" s="12">
        <f>((((I3077/60)/60)/24)+DATE(1970,1,1))</f>
        <v>42601.102314814809</v>
      </c>
      <c r="T3077" s="12">
        <f>((((J3077/60)/60)/24)+DATE(1970,1,1))</f>
        <v>42551.102314814809</v>
      </c>
    </row>
    <row r="3078" spans="1:20" ht="28.8" hidden="1"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E3078/D3078</f>
        <v>0.15060000000000001</v>
      </c>
      <c r="P3078" s="8">
        <f>E3078/L3078</f>
        <v>30.12</v>
      </c>
      <c r="Q3078" t="s">
        <v>8317</v>
      </c>
      <c r="R3078" t="s">
        <v>8357</v>
      </c>
      <c r="S3078" s="12">
        <f>((((I3078/60)/60)/24)+DATE(1970,1,1))</f>
        <v>42286.651886574073</v>
      </c>
      <c r="T3078" s="12">
        <f>((((J3078/60)/60)/24)+DATE(1970,1,1))</f>
        <v>42226.651886574073</v>
      </c>
    </row>
    <row r="3079" spans="1:20" ht="43.2" hidden="1"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E3079/D3079</f>
        <v>4.7727272727272731E-3</v>
      </c>
      <c r="P3079" s="8">
        <f>E3079/L3079</f>
        <v>52.5</v>
      </c>
      <c r="Q3079" t="s">
        <v>8317</v>
      </c>
      <c r="R3079" t="s">
        <v>8357</v>
      </c>
      <c r="S3079" s="12">
        <f>((((I3079/60)/60)/24)+DATE(1970,1,1))</f>
        <v>42796.956921296296</v>
      </c>
      <c r="T3079" s="12">
        <f>((((J3079/60)/60)/24)+DATE(1970,1,1))</f>
        <v>42766.956921296296</v>
      </c>
    </row>
    <row r="3080" spans="1:20" ht="43.2" hidden="1"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E3080/D3080</f>
        <v>1.1833333333333333E-3</v>
      </c>
      <c r="P3080" s="8">
        <f>E3080/L3080</f>
        <v>23.666666666666668</v>
      </c>
      <c r="Q3080" t="s">
        <v>8317</v>
      </c>
      <c r="R3080" t="s">
        <v>8357</v>
      </c>
      <c r="S3080" s="12">
        <f>((((I3080/60)/60)/24)+DATE(1970,1,1))</f>
        <v>42061.138831018514</v>
      </c>
      <c r="T3080" s="12">
        <f>((((J3080/60)/60)/24)+DATE(1970,1,1))</f>
        <v>42031.138831018514</v>
      </c>
    </row>
    <row r="3081" spans="1:20" ht="43.2" hidden="1"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E3081/D3081</f>
        <v>8.4173998587352451E-3</v>
      </c>
      <c r="P3081" s="8">
        <f>E3081/L3081</f>
        <v>415.77777777777777</v>
      </c>
      <c r="Q3081" t="s">
        <v>8317</v>
      </c>
      <c r="R3081" t="s">
        <v>8357</v>
      </c>
      <c r="S3081" s="12">
        <f>((((I3081/60)/60)/24)+DATE(1970,1,1))</f>
        <v>42085.671701388885</v>
      </c>
      <c r="T3081" s="12">
        <f>((((J3081/60)/60)/24)+DATE(1970,1,1))</f>
        <v>42055.713368055556</v>
      </c>
    </row>
    <row r="3082" spans="1:20" ht="43.2" hidden="1"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E3082/D3082</f>
        <v>1.8799999999999999E-4</v>
      </c>
      <c r="P3082" s="8">
        <f>E3082/L3082</f>
        <v>53.714285714285715</v>
      </c>
      <c r="Q3082" t="s">
        <v>8317</v>
      </c>
      <c r="R3082" t="s">
        <v>8357</v>
      </c>
      <c r="S3082" s="12">
        <f>((((I3082/60)/60)/24)+DATE(1970,1,1))</f>
        <v>42000.0699537037</v>
      </c>
      <c r="T3082" s="12">
        <f>((((J3082/60)/60)/24)+DATE(1970,1,1))</f>
        <v>41940.028287037036</v>
      </c>
    </row>
    <row r="3083" spans="1:20" ht="43.2" hidden="1"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E3083/D3083</f>
        <v>2.1029999999999998E-3</v>
      </c>
      <c r="P3083" s="8">
        <f>E3083/L3083</f>
        <v>420.6</v>
      </c>
      <c r="Q3083" t="s">
        <v>8317</v>
      </c>
      <c r="R3083" t="s">
        <v>8357</v>
      </c>
      <c r="S3083" s="12">
        <f>((((I3083/60)/60)/24)+DATE(1970,1,1))</f>
        <v>42267.181608796294</v>
      </c>
      <c r="T3083" s="12">
        <f>((((J3083/60)/60)/24)+DATE(1970,1,1))</f>
        <v>42237.181608796294</v>
      </c>
    </row>
    <row r="3084" spans="1:20" ht="43.2" hidden="1"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E3084/D3084</f>
        <v>0</v>
      </c>
      <c r="P3084" s="8" t="e">
        <f>E3084/L3084</f>
        <v>#DIV/0!</v>
      </c>
      <c r="Q3084" t="s">
        <v>8317</v>
      </c>
      <c r="R3084" t="s">
        <v>8357</v>
      </c>
      <c r="S3084" s="12">
        <f>((((I3084/60)/60)/24)+DATE(1970,1,1))</f>
        <v>42323.96465277778</v>
      </c>
      <c r="T3084" s="12">
        <f>((((J3084/60)/60)/24)+DATE(1970,1,1))</f>
        <v>42293.922986111109</v>
      </c>
    </row>
    <row r="3085" spans="1:20" ht="57.6" hidden="1"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E3085/D3085</f>
        <v>2.8E-3</v>
      </c>
      <c r="P3085" s="8">
        <f>E3085/L3085</f>
        <v>18.666666666666668</v>
      </c>
      <c r="Q3085" t="s">
        <v>8317</v>
      </c>
      <c r="R3085" t="s">
        <v>8357</v>
      </c>
      <c r="S3085" s="12">
        <f>((((I3085/60)/60)/24)+DATE(1970,1,1))</f>
        <v>41883.208333333336</v>
      </c>
      <c r="T3085" s="12">
        <f>((((J3085/60)/60)/24)+DATE(1970,1,1))</f>
        <v>41853.563402777778</v>
      </c>
    </row>
    <row r="3086" spans="1:20" ht="57.6" hidden="1"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E3086/D3086</f>
        <v>0.11579206701157921</v>
      </c>
      <c r="P3086" s="8">
        <f>E3086/L3086</f>
        <v>78.333333333333329</v>
      </c>
      <c r="Q3086" t="s">
        <v>8317</v>
      </c>
      <c r="R3086" t="s">
        <v>8357</v>
      </c>
      <c r="S3086" s="12">
        <f>((((I3086/60)/60)/24)+DATE(1970,1,1))</f>
        <v>42129.783333333333</v>
      </c>
      <c r="T3086" s="12">
        <f>((((J3086/60)/60)/24)+DATE(1970,1,1))</f>
        <v>42100.723738425921</v>
      </c>
    </row>
    <row r="3087" spans="1:20" ht="43.2" hidden="1"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E3087/D3087</f>
        <v>2.4400000000000002E-2</v>
      </c>
      <c r="P3087" s="8">
        <f>E3087/L3087</f>
        <v>67.777777777777771</v>
      </c>
      <c r="Q3087" t="s">
        <v>8317</v>
      </c>
      <c r="R3087" t="s">
        <v>8357</v>
      </c>
      <c r="S3087" s="12">
        <f>((((I3087/60)/60)/24)+DATE(1970,1,1))</f>
        <v>42276.883784722217</v>
      </c>
      <c r="T3087" s="12">
        <f>((((J3087/60)/60)/24)+DATE(1970,1,1))</f>
        <v>42246.883784722217</v>
      </c>
    </row>
    <row r="3088" spans="1:20" ht="43.2" hidden="1"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E3088/D3088</f>
        <v>2.5000000000000001E-3</v>
      </c>
      <c r="P3088" s="8">
        <f>E3088/L3088</f>
        <v>16.666666666666668</v>
      </c>
      <c r="Q3088" t="s">
        <v>8317</v>
      </c>
      <c r="R3088" t="s">
        <v>8357</v>
      </c>
      <c r="S3088" s="12">
        <f>((((I3088/60)/60)/24)+DATE(1970,1,1))</f>
        <v>42233.67082175926</v>
      </c>
      <c r="T3088" s="12">
        <f>((((J3088/60)/60)/24)+DATE(1970,1,1))</f>
        <v>42173.67082175926</v>
      </c>
    </row>
    <row r="3089" spans="1:20" ht="43.2" hidden="1"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E3089/D3089</f>
        <v>6.2500000000000003E-3</v>
      </c>
      <c r="P3089" s="8">
        <f>E3089/L3089</f>
        <v>62.5</v>
      </c>
      <c r="Q3089" t="s">
        <v>8317</v>
      </c>
      <c r="R3089" t="s">
        <v>8357</v>
      </c>
      <c r="S3089" s="12">
        <f>((((I3089/60)/60)/24)+DATE(1970,1,1))</f>
        <v>42725.192013888889</v>
      </c>
      <c r="T3089" s="12">
        <f>((((J3089/60)/60)/24)+DATE(1970,1,1))</f>
        <v>42665.150347222225</v>
      </c>
    </row>
    <row r="3090" spans="1:20" ht="43.2" hidden="1"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E3090/D3090</f>
        <v>1.9384615384615384E-3</v>
      </c>
      <c r="P3090" s="8">
        <f>E3090/L3090</f>
        <v>42</v>
      </c>
      <c r="Q3090" t="s">
        <v>8317</v>
      </c>
      <c r="R3090" t="s">
        <v>8357</v>
      </c>
      <c r="S3090" s="12">
        <f>((((I3090/60)/60)/24)+DATE(1970,1,1))</f>
        <v>42012.570138888885</v>
      </c>
      <c r="T3090" s="12">
        <f>((((J3090/60)/60)/24)+DATE(1970,1,1))</f>
        <v>41981.57230324074</v>
      </c>
    </row>
    <row r="3091" spans="1:20" ht="43.2" hidden="1"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E3091/D3091</f>
        <v>0.23416000000000001</v>
      </c>
      <c r="P3091" s="8">
        <f>E3091/L3091</f>
        <v>130.0888888888889</v>
      </c>
      <c r="Q3091" t="s">
        <v>8317</v>
      </c>
      <c r="R3091" t="s">
        <v>8357</v>
      </c>
      <c r="S3091" s="12">
        <f>((((I3091/60)/60)/24)+DATE(1970,1,1))</f>
        <v>42560.082638888889</v>
      </c>
      <c r="T3091" s="12">
        <f>((((J3091/60)/60)/24)+DATE(1970,1,1))</f>
        <v>42528.542627314819</v>
      </c>
    </row>
    <row r="3092" spans="1:20" ht="43.2" hidden="1"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E3092/D3092</f>
        <v>5.080888888888889E-2</v>
      </c>
      <c r="P3092" s="8">
        <f>E3092/L3092</f>
        <v>1270.2222222222222</v>
      </c>
      <c r="Q3092" t="s">
        <v>8317</v>
      </c>
      <c r="R3092" t="s">
        <v>8357</v>
      </c>
      <c r="S3092" s="12">
        <f>((((I3092/60)/60)/24)+DATE(1970,1,1))</f>
        <v>42125.777141203704</v>
      </c>
      <c r="T3092" s="12">
        <f>((((J3092/60)/60)/24)+DATE(1970,1,1))</f>
        <v>42065.818807870368</v>
      </c>
    </row>
    <row r="3093" spans="1:20" ht="57.6" hidden="1"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E3093/D3093</f>
        <v>0.15920000000000001</v>
      </c>
      <c r="P3093" s="8">
        <f>E3093/L3093</f>
        <v>88.444444444444443</v>
      </c>
      <c r="Q3093" t="s">
        <v>8317</v>
      </c>
      <c r="R3093" t="s">
        <v>8357</v>
      </c>
      <c r="S3093" s="12">
        <f>((((I3093/60)/60)/24)+DATE(1970,1,1))</f>
        <v>42596.948414351849</v>
      </c>
      <c r="T3093" s="12">
        <f>((((J3093/60)/60)/24)+DATE(1970,1,1))</f>
        <v>42566.948414351849</v>
      </c>
    </row>
    <row r="3094" spans="1:20" ht="43.2" hidden="1"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E3094/D3094</f>
        <v>1.1831900000000001E-2</v>
      </c>
      <c r="P3094" s="8">
        <f>E3094/L3094</f>
        <v>56.342380952380957</v>
      </c>
      <c r="Q3094" t="s">
        <v>8317</v>
      </c>
      <c r="R3094" t="s">
        <v>8357</v>
      </c>
      <c r="S3094" s="12">
        <f>((((I3094/60)/60)/24)+DATE(1970,1,1))</f>
        <v>42292.916666666672</v>
      </c>
      <c r="T3094" s="12">
        <f>((((J3094/60)/60)/24)+DATE(1970,1,1))</f>
        <v>42255.619351851856</v>
      </c>
    </row>
    <row r="3095" spans="1:20" ht="57.6" hidden="1"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E3095/D3095</f>
        <v>0.22750000000000001</v>
      </c>
      <c r="P3095" s="8">
        <f>E3095/L3095</f>
        <v>53.529411764705884</v>
      </c>
      <c r="Q3095" t="s">
        <v>8317</v>
      </c>
      <c r="R3095" t="s">
        <v>8357</v>
      </c>
      <c r="S3095" s="12">
        <f>((((I3095/60)/60)/24)+DATE(1970,1,1))</f>
        <v>41791.165972222225</v>
      </c>
      <c r="T3095" s="12">
        <f>((((J3095/60)/60)/24)+DATE(1970,1,1))</f>
        <v>41760.909039351849</v>
      </c>
    </row>
    <row r="3096" spans="1:20" ht="43.2" hidden="1"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E3096/D3096</f>
        <v>2.5000000000000001E-4</v>
      </c>
      <c r="P3096" s="8">
        <f>E3096/L3096</f>
        <v>25</v>
      </c>
      <c r="Q3096" t="s">
        <v>8317</v>
      </c>
      <c r="R3096" t="s">
        <v>8357</v>
      </c>
      <c r="S3096" s="12">
        <f>((((I3096/60)/60)/24)+DATE(1970,1,1))</f>
        <v>42267.795787037037</v>
      </c>
      <c r="T3096" s="12">
        <f>((((J3096/60)/60)/24)+DATE(1970,1,1))</f>
        <v>42207.795787037037</v>
      </c>
    </row>
    <row r="3097" spans="1:20" ht="43.2" hidden="1"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E3097/D3097</f>
        <v>3.351206434316354E-3</v>
      </c>
      <c r="P3097" s="8">
        <f>E3097/L3097</f>
        <v>50</v>
      </c>
      <c r="Q3097" t="s">
        <v>8317</v>
      </c>
      <c r="R3097" t="s">
        <v>8357</v>
      </c>
      <c r="S3097" s="12">
        <f>((((I3097/60)/60)/24)+DATE(1970,1,1))</f>
        <v>42583.025231481486</v>
      </c>
      <c r="T3097" s="12">
        <f>((((J3097/60)/60)/24)+DATE(1970,1,1))</f>
        <v>42523.025231481486</v>
      </c>
    </row>
    <row r="3098" spans="1:20" ht="43.2" hidden="1"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E3098/D3098</f>
        <v>3.9750000000000001E-2</v>
      </c>
      <c r="P3098" s="8">
        <f>E3098/L3098</f>
        <v>56.785714285714285</v>
      </c>
      <c r="Q3098" t="s">
        <v>8317</v>
      </c>
      <c r="R3098" t="s">
        <v>8357</v>
      </c>
      <c r="S3098" s="12">
        <f>((((I3098/60)/60)/24)+DATE(1970,1,1))</f>
        <v>42144.825532407413</v>
      </c>
      <c r="T3098" s="12">
        <f>((((J3098/60)/60)/24)+DATE(1970,1,1))</f>
        <v>42114.825532407413</v>
      </c>
    </row>
    <row r="3099" spans="1:20" ht="43.2"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E3099/D3099</f>
        <v>0.17150000000000001</v>
      </c>
      <c r="P3099" s="8">
        <f>E3099/L3099</f>
        <v>40.833333333333336</v>
      </c>
      <c r="Q3099" t="s">
        <v>8317</v>
      </c>
      <c r="R3099" t="s">
        <v>8357</v>
      </c>
      <c r="S3099" s="12">
        <f>((((I3099/60)/60)/24)+DATE(1970,1,1))</f>
        <v>42650.583333333328</v>
      </c>
      <c r="T3099" s="12">
        <f>((((J3099/60)/60)/24)+DATE(1970,1,1))</f>
        <v>42629.503483796296</v>
      </c>
    </row>
    <row r="3100" spans="1:20" ht="43.2" hidden="1"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E3100/D3100</f>
        <v>3.608004104669061E-2</v>
      </c>
      <c r="P3100" s="8">
        <f>E3100/L3100</f>
        <v>65.111111111111114</v>
      </c>
      <c r="Q3100" t="s">
        <v>8317</v>
      </c>
      <c r="R3100" t="s">
        <v>8357</v>
      </c>
      <c r="S3100" s="12">
        <f>((((I3100/60)/60)/24)+DATE(1970,1,1))</f>
        <v>42408.01180555555</v>
      </c>
      <c r="T3100" s="12">
        <f>((((J3100/60)/60)/24)+DATE(1970,1,1))</f>
        <v>42359.792233796295</v>
      </c>
    </row>
    <row r="3101" spans="1:20" ht="43.2" hidden="1"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E3101/D3101</f>
        <v>0.13900000000000001</v>
      </c>
      <c r="P3101" s="8">
        <f>E3101/L3101</f>
        <v>55.6</v>
      </c>
      <c r="Q3101" t="s">
        <v>8317</v>
      </c>
      <c r="R3101" t="s">
        <v>8357</v>
      </c>
      <c r="S3101" s="12">
        <f>((((I3101/60)/60)/24)+DATE(1970,1,1))</f>
        <v>42412.189710648148</v>
      </c>
      <c r="T3101" s="12">
        <f>((((J3101/60)/60)/24)+DATE(1970,1,1))</f>
        <v>42382.189710648148</v>
      </c>
    </row>
    <row r="3102" spans="1:20" ht="43.2" hidden="1"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E3102/D3102</f>
        <v>0.15225</v>
      </c>
      <c r="P3102" s="8">
        <f>E3102/L3102</f>
        <v>140.53846153846155</v>
      </c>
      <c r="Q3102" t="s">
        <v>8317</v>
      </c>
      <c r="R3102" t="s">
        <v>8357</v>
      </c>
      <c r="S3102" s="12">
        <f>((((I3102/60)/60)/24)+DATE(1970,1,1))</f>
        <v>41932.622395833336</v>
      </c>
      <c r="T3102" s="12">
        <f>((((J3102/60)/60)/24)+DATE(1970,1,1))</f>
        <v>41902.622395833336</v>
      </c>
    </row>
    <row r="3103" spans="1:20" ht="57.6" hidden="1"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E3103/D3103</f>
        <v>0.12</v>
      </c>
      <c r="P3103" s="8">
        <f>E3103/L3103</f>
        <v>25</v>
      </c>
      <c r="Q3103" t="s">
        <v>8317</v>
      </c>
      <c r="R3103" t="s">
        <v>8357</v>
      </c>
      <c r="S3103" s="12">
        <f>((((I3103/60)/60)/24)+DATE(1970,1,1))</f>
        <v>42201.330555555556</v>
      </c>
      <c r="T3103" s="12">
        <f>((((J3103/60)/60)/24)+DATE(1970,1,1))</f>
        <v>42171.383530092593</v>
      </c>
    </row>
    <row r="3104" spans="1:20" ht="57.6"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E3104/D3104</f>
        <v>0.391125</v>
      </c>
      <c r="P3104" s="8">
        <f>E3104/L3104</f>
        <v>69.533333333333331</v>
      </c>
      <c r="Q3104" t="s">
        <v>8317</v>
      </c>
      <c r="R3104" t="s">
        <v>8357</v>
      </c>
      <c r="S3104" s="12">
        <f>((((I3104/60)/60)/24)+DATE(1970,1,1))</f>
        <v>42605.340486111112</v>
      </c>
      <c r="T3104" s="12">
        <f>((((J3104/60)/60)/24)+DATE(1970,1,1))</f>
        <v>42555.340486111112</v>
      </c>
    </row>
    <row r="3105" spans="1:20" ht="28.8" hidden="1"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E3105/D3105</f>
        <v>2.6829268292682929E-3</v>
      </c>
      <c r="P3105" s="8">
        <f>E3105/L3105</f>
        <v>5.5</v>
      </c>
      <c r="Q3105" t="s">
        <v>8317</v>
      </c>
      <c r="R3105" t="s">
        <v>8357</v>
      </c>
      <c r="S3105" s="12">
        <f>((((I3105/60)/60)/24)+DATE(1970,1,1))</f>
        <v>42167.156319444446</v>
      </c>
      <c r="T3105" s="12">
        <f>((((J3105/60)/60)/24)+DATE(1970,1,1))</f>
        <v>42107.156319444446</v>
      </c>
    </row>
    <row r="3106" spans="1:20" ht="43.2" hidden="1"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E3106/D3106</f>
        <v>0.29625000000000001</v>
      </c>
      <c r="P3106" s="8">
        <f>E3106/L3106</f>
        <v>237</v>
      </c>
      <c r="Q3106" t="s">
        <v>8317</v>
      </c>
      <c r="R3106" t="s">
        <v>8357</v>
      </c>
      <c r="S3106" s="12">
        <f>((((I3106/60)/60)/24)+DATE(1970,1,1))</f>
        <v>42038.083333333328</v>
      </c>
      <c r="T3106" s="12">
        <f>((((J3106/60)/60)/24)+DATE(1970,1,1))</f>
        <v>42006.908692129626</v>
      </c>
    </row>
    <row r="3107" spans="1:20" ht="43.2" hidden="1"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E3107/D3107</f>
        <v>0.4236099230111206</v>
      </c>
      <c r="P3107" s="8">
        <f>E3107/L3107</f>
        <v>79.870967741935488</v>
      </c>
      <c r="Q3107" t="s">
        <v>8317</v>
      </c>
      <c r="R3107" t="s">
        <v>8357</v>
      </c>
      <c r="S3107" s="12">
        <f>((((I3107/60)/60)/24)+DATE(1970,1,1))</f>
        <v>41931.208333333336</v>
      </c>
      <c r="T3107" s="12">
        <f>((((J3107/60)/60)/24)+DATE(1970,1,1))</f>
        <v>41876.718935185185</v>
      </c>
    </row>
    <row r="3108" spans="1:20" ht="57.6"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E3108/D3108</f>
        <v>4.1000000000000002E-2</v>
      </c>
      <c r="P3108" s="8">
        <f>E3108/L3108</f>
        <v>10.25</v>
      </c>
      <c r="Q3108" t="s">
        <v>8317</v>
      </c>
      <c r="R3108" t="s">
        <v>8357</v>
      </c>
      <c r="S3108" s="12">
        <f>((((I3108/60)/60)/24)+DATE(1970,1,1))</f>
        <v>42263.916666666672</v>
      </c>
      <c r="T3108" s="12">
        <f>((((J3108/60)/60)/24)+DATE(1970,1,1))</f>
        <v>42241.429120370376</v>
      </c>
    </row>
    <row r="3109" spans="1:20" ht="43.2" hidden="1"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E3109/D3109</f>
        <v>0.197625</v>
      </c>
      <c r="P3109" s="8">
        <f>E3109/L3109</f>
        <v>272.58620689655174</v>
      </c>
      <c r="Q3109" t="s">
        <v>8317</v>
      </c>
      <c r="R3109" t="s">
        <v>8357</v>
      </c>
      <c r="S3109" s="12">
        <f>((((I3109/60)/60)/24)+DATE(1970,1,1))</f>
        <v>42135.814247685179</v>
      </c>
      <c r="T3109" s="12">
        <f>((((J3109/60)/60)/24)+DATE(1970,1,1))</f>
        <v>42128.814247685179</v>
      </c>
    </row>
    <row r="3110" spans="1:20" hidden="1"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E3110/D3110</f>
        <v>5.1999999999999995E-4</v>
      </c>
      <c r="P3110" s="8">
        <f>E3110/L3110</f>
        <v>13</v>
      </c>
      <c r="Q3110" t="s">
        <v>8317</v>
      </c>
      <c r="R3110" t="s">
        <v>8357</v>
      </c>
      <c r="S3110" s="12">
        <f>((((I3110/60)/60)/24)+DATE(1970,1,1))</f>
        <v>42122.638819444444</v>
      </c>
      <c r="T3110" s="12">
        <f>((((J3110/60)/60)/24)+DATE(1970,1,1))</f>
        <v>42062.680486111116</v>
      </c>
    </row>
    <row r="3111" spans="1:20" ht="43.2" hidden="1"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E3111/D3111</f>
        <v>0.25030188679245285</v>
      </c>
      <c r="P3111" s="8">
        <f>E3111/L3111</f>
        <v>58.184210526315788</v>
      </c>
      <c r="Q3111" t="s">
        <v>8317</v>
      </c>
      <c r="R3111" t="s">
        <v>8357</v>
      </c>
      <c r="S3111" s="12">
        <f>((((I3111/60)/60)/24)+DATE(1970,1,1))</f>
        <v>41879.125115740739</v>
      </c>
      <c r="T3111" s="12">
        <f>((((J3111/60)/60)/24)+DATE(1970,1,1))</f>
        <v>41844.125115740739</v>
      </c>
    </row>
    <row r="3112" spans="1:20" ht="43.2" hidden="1"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E3112/D3112</f>
        <v>4.0000000000000002E-4</v>
      </c>
      <c r="P3112" s="8">
        <f>E3112/L3112</f>
        <v>10</v>
      </c>
      <c r="Q3112" t="s">
        <v>8317</v>
      </c>
      <c r="R3112" t="s">
        <v>8357</v>
      </c>
      <c r="S3112" s="12">
        <f>((((I3112/60)/60)/24)+DATE(1970,1,1))</f>
        <v>42785.031469907408</v>
      </c>
      <c r="T3112" s="12">
        <f>((((J3112/60)/60)/24)+DATE(1970,1,1))</f>
        <v>42745.031469907408</v>
      </c>
    </row>
    <row r="3113" spans="1:20" ht="43.2" hidden="1"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E3113/D3113</f>
        <v>0.26640000000000003</v>
      </c>
      <c r="P3113" s="8">
        <f>E3113/L3113</f>
        <v>70.10526315789474</v>
      </c>
      <c r="Q3113" t="s">
        <v>8317</v>
      </c>
      <c r="R3113" t="s">
        <v>8357</v>
      </c>
      <c r="S3113" s="12">
        <f>((((I3113/60)/60)/24)+DATE(1970,1,1))</f>
        <v>41916.595138888886</v>
      </c>
      <c r="T3113" s="12">
        <f>((((J3113/60)/60)/24)+DATE(1970,1,1))</f>
        <v>41885.595138888886</v>
      </c>
    </row>
    <row r="3114" spans="1:20" ht="43.2" hidden="1"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E3114/D3114</f>
        <v>4.7363636363636365E-2</v>
      </c>
      <c r="P3114" s="8">
        <f>E3114/L3114</f>
        <v>57.888888888888886</v>
      </c>
      <c r="Q3114" t="s">
        <v>8317</v>
      </c>
      <c r="R3114" t="s">
        <v>8357</v>
      </c>
      <c r="S3114" s="12">
        <f>((((I3114/60)/60)/24)+DATE(1970,1,1))</f>
        <v>42675.121921296297</v>
      </c>
      <c r="T3114" s="12">
        <f>((((J3114/60)/60)/24)+DATE(1970,1,1))</f>
        <v>42615.121921296297</v>
      </c>
    </row>
    <row r="3115" spans="1:20" ht="43.2" hidden="1"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E3115/D3115</f>
        <v>4.2435339894712751E-2</v>
      </c>
      <c r="P3115" s="8">
        <f>E3115/L3115</f>
        <v>125.27027027027027</v>
      </c>
      <c r="Q3115" t="s">
        <v>8317</v>
      </c>
      <c r="R3115" t="s">
        <v>8357</v>
      </c>
      <c r="S3115" s="12">
        <f>((((I3115/60)/60)/24)+DATE(1970,1,1))</f>
        <v>42111.731273148151</v>
      </c>
      <c r="T3115" s="12">
        <f>((((J3115/60)/60)/24)+DATE(1970,1,1))</f>
        <v>42081.731273148151</v>
      </c>
    </row>
    <row r="3116" spans="1:20" ht="43.2" hidden="1"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E3116/D3116</f>
        <v>0</v>
      </c>
      <c r="P3116" s="8" t="e">
        <f>E3116/L3116</f>
        <v>#DIV/0!</v>
      </c>
      <c r="Q3116" t="s">
        <v>8317</v>
      </c>
      <c r="R3116" t="s">
        <v>8357</v>
      </c>
      <c r="S3116" s="12">
        <f>((((I3116/60)/60)/24)+DATE(1970,1,1))</f>
        <v>41903.632523148146</v>
      </c>
      <c r="T3116" s="12">
        <f>((((J3116/60)/60)/24)+DATE(1970,1,1))</f>
        <v>41843.632523148146</v>
      </c>
    </row>
    <row r="3117" spans="1:20" ht="43.2" hidden="1"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E3117/D3117</f>
        <v>0.03</v>
      </c>
      <c r="P3117" s="8">
        <f>E3117/L3117</f>
        <v>300</v>
      </c>
      <c r="Q3117" t="s">
        <v>8317</v>
      </c>
      <c r="R3117" t="s">
        <v>8357</v>
      </c>
      <c r="S3117" s="12">
        <f>((((I3117/60)/60)/24)+DATE(1970,1,1))</f>
        <v>42526.447071759263</v>
      </c>
      <c r="T3117" s="12">
        <f>((((J3117/60)/60)/24)+DATE(1970,1,1))</f>
        <v>42496.447071759263</v>
      </c>
    </row>
    <row r="3118" spans="1:20" ht="43.2" hidden="1"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E3118/D3118</f>
        <v>0.57333333333333336</v>
      </c>
      <c r="P3118" s="8">
        <f>E3118/L3118</f>
        <v>43</v>
      </c>
      <c r="Q3118" t="s">
        <v>8317</v>
      </c>
      <c r="R3118" t="s">
        <v>8357</v>
      </c>
      <c r="S3118" s="12">
        <f>((((I3118/60)/60)/24)+DATE(1970,1,1))</f>
        <v>42095.515335648146</v>
      </c>
      <c r="T3118" s="12">
        <f>((((J3118/60)/60)/24)+DATE(1970,1,1))</f>
        <v>42081.515335648146</v>
      </c>
    </row>
    <row r="3119" spans="1:20" ht="43.2"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E3119/D3119</f>
        <v>1E-3</v>
      </c>
      <c r="P3119" s="8">
        <f>E3119/L3119</f>
        <v>1</v>
      </c>
      <c r="Q3119" t="s">
        <v>8317</v>
      </c>
      <c r="R3119" t="s">
        <v>8357</v>
      </c>
      <c r="S3119" s="12">
        <f>((((I3119/60)/60)/24)+DATE(1970,1,1))</f>
        <v>42517.55</v>
      </c>
      <c r="T3119" s="12">
        <f>((((J3119/60)/60)/24)+DATE(1970,1,1))</f>
        <v>42509.374537037031</v>
      </c>
    </row>
    <row r="3120" spans="1:20" ht="28.8" hidden="1"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E3120/D3120</f>
        <v>3.0999999999999999E-3</v>
      </c>
      <c r="P3120" s="8">
        <f>E3120/L3120</f>
        <v>775</v>
      </c>
      <c r="Q3120" t="s">
        <v>8317</v>
      </c>
      <c r="R3120" t="s">
        <v>8357</v>
      </c>
      <c r="S3120" s="12">
        <f>((((I3120/60)/60)/24)+DATE(1970,1,1))</f>
        <v>42553.649571759262</v>
      </c>
      <c r="T3120" s="12">
        <f>((((J3120/60)/60)/24)+DATE(1970,1,1))</f>
        <v>42534.649571759262</v>
      </c>
    </row>
    <row r="3121" spans="1:20" ht="57.6" hidden="1"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E3121/D3121</f>
        <v>5.0000000000000001E-4</v>
      </c>
      <c r="P3121" s="8">
        <f>E3121/L3121</f>
        <v>5</v>
      </c>
      <c r="Q3121" t="s">
        <v>8317</v>
      </c>
      <c r="R3121" t="s">
        <v>8357</v>
      </c>
      <c r="S3121" s="12">
        <f>((((I3121/60)/60)/24)+DATE(1970,1,1))</f>
        <v>42090.003842592589</v>
      </c>
      <c r="T3121" s="12">
        <f>((((J3121/60)/60)/24)+DATE(1970,1,1))</f>
        <v>42060.04550925926</v>
      </c>
    </row>
    <row r="3122" spans="1:20" ht="43.2" hidden="1"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E3122/D3122</f>
        <v>9.8461538461538464E-5</v>
      </c>
      <c r="P3122" s="8">
        <f>E3122/L3122</f>
        <v>12.8</v>
      </c>
      <c r="Q3122" t="s">
        <v>8317</v>
      </c>
      <c r="R3122" t="s">
        <v>8357</v>
      </c>
      <c r="S3122" s="12">
        <f>((((I3122/60)/60)/24)+DATE(1970,1,1))</f>
        <v>42495.900416666671</v>
      </c>
      <c r="T3122" s="12">
        <f>((((J3122/60)/60)/24)+DATE(1970,1,1))</f>
        <v>42435.942083333335</v>
      </c>
    </row>
    <row r="3123" spans="1:20" ht="28.8" hidden="1"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E3123/D3123</f>
        <v>6.6666666666666671E-3</v>
      </c>
      <c r="P3123" s="8">
        <f>E3123/L3123</f>
        <v>10</v>
      </c>
      <c r="Q3123" t="s">
        <v>8317</v>
      </c>
      <c r="R3123" t="s">
        <v>8357</v>
      </c>
      <c r="S3123" s="12">
        <f>((((I3123/60)/60)/24)+DATE(1970,1,1))</f>
        <v>41908.679803240739</v>
      </c>
      <c r="T3123" s="12">
        <f>((((J3123/60)/60)/24)+DATE(1970,1,1))</f>
        <v>41848.679803240739</v>
      </c>
    </row>
    <row r="3124" spans="1:20" hidden="1"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E3124/D3124</f>
        <v>0.58291457286432158</v>
      </c>
      <c r="P3124" s="8">
        <f>E3124/L3124</f>
        <v>58</v>
      </c>
      <c r="Q3124" t="s">
        <v>8317</v>
      </c>
      <c r="R3124" t="s">
        <v>8357</v>
      </c>
      <c r="S3124" s="12">
        <f>((((I3124/60)/60)/24)+DATE(1970,1,1))</f>
        <v>42683.973750000005</v>
      </c>
      <c r="T3124" s="12">
        <f>((((J3124/60)/60)/24)+DATE(1970,1,1))</f>
        <v>42678.932083333333</v>
      </c>
    </row>
    <row r="3125" spans="1:20" ht="43.2" hidden="1"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E3125/D3125</f>
        <v>0.68153600000000003</v>
      </c>
      <c r="P3125" s="8">
        <f>E3125/L3125</f>
        <v>244.80459770114942</v>
      </c>
      <c r="Q3125" t="s">
        <v>8317</v>
      </c>
      <c r="R3125" t="s">
        <v>8357</v>
      </c>
      <c r="S3125" s="12">
        <f>((((I3125/60)/60)/24)+DATE(1970,1,1))</f>
        <v>42560.993032407408</v>
      </c>
      <c r="T3125" s="12">
        <f>((((J3125/60)/60)/24)+DATE(1970,1,1))</f>
        <v>42530.993032407408</v>
      </c>
    </row>
    <row r="3126" spans="1:20" ht="43.2" hidden="1"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E3126/D3126</f>
        <v>3.2499999999999997E-5</v>
      </c>
      <c r="P3126" s="8">
        <f>E3126/L3126</f>
        <v>6.5</v>
      </c>
      <c r="Q3126" t="s">
        <v>8317</v>
      </c>
      <c r="R3126" t="s">
        <v>8357</v>
      </c>
      <c r="S3126" s="12">
        <f>((((I3126/60)/60)/24)+DATE(1970,1,1))</f>
        <v>42037.780104166668</v>
      </c>
      <c r="T3126" s="12">
        <f>((((J3126/60)/60)/24)+DATE(1970,1,1))</f>
        <v>41977.780104166668</v>
      </c>
    </row>
    <row r="3127" spans="1:20" hidden="1"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E3127/D3127</f>
        <v>0</v>
      </c>
      <c r="P3127" s="8" t="e">
        <f>E3127/L3127</f>
        <v>#DIV/0!</v>
      </c>
      <c r="Q3127" t="s">
        <v>8317</v>
      </c>
      <c r="R3127" t="s">
        <v>8357</v>
      </c>
      <c r="S3127" s="12">
        <f>((((I3127/60)/60)/24)+DATE(1970,1,1))</f>
        <v>42376.20685185185</v>
      </c>
      <c r="T3127" s="12">
        <f>((((J3127/60)/60)/24)+DATE(1970,1,1))</f>
        <v>42346.20685185185</v>
      </c>
    </row>
    <row r="3128" spans="1:20" ht="72" hidden="1"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E3128/D3128</f>
        <v>4.1599999999999998E-2</v>
      </c>
      <c r="P3128" s="8">
        <f>E3128/L3128</f>
        <v>61.176470588235297</v>
      </c>
      <c r="Q3128" t="s">
        <v>8317</v>
      </c>
      <c r="R3128" t="s">
        <v>8357</v>
      </c>
      <c r="S3128" s="12">
        <f>((((I3128/60)/60)/24)+DATE(1970,1,1))</f>
        <v>42456.976412037038</v>
      </c>
      <c r="T3128" s="12">
        <f>((((J3128/60)/60)/24)+DATE(1970,1,1))</f>
        <v>42427.01807870371</v>
      </c>
    </row>
    <row r="3129" spans="1:20" ht="43.2" hidden="1"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E3129/D3129</f>
        <v>0</v>
      </c>
      <c r="P3129" s="8" t="e">
        <f>E3129/L3129</f>
        <v>#DIV/0!</v>
      </c>
      <c r="Q3129" t="s">
        <v>8317</v>
      </c>
      <c r="R3129" t="s">
        <v>8357</v>
      </c>
      <c r="S3129" s="12">
        <f>((((I3129/60)/60)/24)+DATE(1970,1,1))</f>
        <v>42064.856817129628</v>
      </c>
      <c r="T3129" s="12">
        <f>((((J3129/60)/60)/24)+DATE(1970,1,1))</f>
        <v>42034.856817129628</v>
      </c>
    </row>
    <row r="3130" spans="1:20" ht="43.2" hidden="1"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E3130/D3130</f>
        <v>1.0860666666666667</v>
      </c>
      <c r="P3130" s="8">
        <f>E3130/L3130</f>
        <v>139.23931623931625</v>
      </c>
      <c r="Q3130" t="s">
        <v>8317</v>
      </c>
      <c r="R3130" t="s">
        <v>8318</v>
      </c>
      <c r="S3130" s="12">
        <f>((((I3130/60)/60)/24)+DATE(1970,1,1))</f>
        <v>42810.784039351856</v>
      </c>
      <c r="T3130" s="12">
        <f>((((J3130/60)/60)/24)+DATE(1970,1,1))</f>
        <v>42780.825706018513</v>
      </c>
    </row>
    <row r="3131" spans="1:20" ht="43.2" hidden="1"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E3131/D3131</f>
        <v>8.0000000000000002E-3</v>
      </c>
      <c r="P3131" s="8">
        <f>E3131/L3131</f>
        <v>10</v>
      </c>
      <c r="Q3131" t="s">
        <v>8317</v>
      </c>
      <c r="R3131" t="s">
        <v>8318</v>
      </c>
      <c r="S3131" s="12">
        <f>((((I3131/60)/60)/24)+DATE(1970,1,1))</f>
        <v>42843.801145833335</v>
      </c>
      <c r="T3131" s="12">
        <f>((((J3131/60)/60)/24)+DATE(1970,1,1))</f>
        <v>42803.842812499999</v>
      </c>
    </row>
    <row r="3132" spans="1:20" ht="43.2" hidden="1"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E3132/D3132</f>
        <v>3.7499999999999999E-2</v>
      </c>
      <c r="P3132" s="8">
        <f>E3132/L3132</f>
        <v>93.75</v>
      </c>
      <c r="Q3132" t="s">
        <v>8317</v>
      </c>
      <c r="R3132" t="s">
        <v>8318</v>
      </c>
      <c r="S3132" s="12">
        <f>((((I3132/60)/60)/24)+DATE(1970,1,1))</f>
        <v>42839.207638888889</v>
      </c>
      <c r="T3132" s="12">
        <f>((((J3132/60)/60)/24)+DATE(1970,1,1))</f>
        <v>42808.640231481477</v>
      </c>
    </row>
    <row r="3133" spans="1:20" ht="28.8" hidden="1"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E3133/D3133</f>
        <v>0.15731707317073171</v>
      </c>
      <c r="P3133" s="8">
        <f>E3133/L3133</f>
        <v>53.75</v>
      </c>
      <c r="Q3133" t="s">
        <v>8317</v>
      </c>
      <c r="R3133" t="s">
        <v>8318</v>
      </c>
      <c r="S3133" s="12">
        <f>((((I3133/60)/60)/24)+DATE(1970,1,1))</f>
        <v>42833.537557870368</v>
      </c>
      <c r="T3133" s="12">
        <f>((((J3133/60)/60)/24)+DATE(1970,1,1))</f>
        <v>42803.579224537039</v>
      </c>
    </row>
    <row r="3134" spans="1:20" ht="28.8" hidden="1"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E3134/D3134</f>
        <v>3.3333333333333332E-4</v>
      </c>
      <c r="P3134" s="8">
        <f>E3134/L3134</f>
        <v>10</v>
      </c>
      <c r="Q3134" t="s">
        <v>8317</v>
      </c>
      <c r="R3134" t="s">
        <v>8318</v>
      </c>
      <c r="S3134" s="12">
        <f>((((I3134/60)/60)/24)+DATE(1970,1,1))</f>
        <v>42846.308564814812</v>
      </c>
      <c r="T3134" s="12">
        <f>((((J3134/60)/60)/24)+DATE(1970,1,1))</f>
        <v>42786.350231481483</v>
      </c>
    </row>
    <row r="3135" spans="1:20" ht="43.2"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E3135/D3135</f>
        <v>1.08</v>
      </c>
      <c r="P3135" s="8">
        <f>E3135/L3135</f>
        <v>33.75</v>
      </c>
      <c r="Q3135" t="s">
        <v>8317</v>
      </c>
      <c r="R3135" t="s">
        <v>8318</v>
      </c>
      <c r="S3135" s="12">
        <f>((((I3135/60)/60)/24)+DATE(1970,1,1))</f>
        <v>42818.523541666669</v>
      </c>
      <c r="T3135" s="12">
        <f>((((J3135/60)/60)/24)+DATE(1970,1,1))</f>
        <v>42788.565208333333</v>
      </c>
    </row>
    <row r="3136" spans="1:20" ht="43.2"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E3136/D3136</f>
        <v>0.22500000000000001</v>
      </c>
      <c r="P3136" s="8">
        <f>E3136/L3136</f>
        <v>18.75</v>
      </c>
      <c r="Q3136" t="s">
        <v>8317</v>
      </c>
      <c r="R3136" t="s">
        <v>8318</v>
      </c>
      <c r="S3136" s="12">
        <f>((((I3136/60)/60)/24)+DATE(1970,1,1))</f>
        <v>42821.678460648152</v>
      </c>
      <c r="T3136" s="12">
        <f>((((J3136/60)/60)/24)+DATE(1970,1,1))</f>
        <v>42800.720127314817</v>
      </c>
    </row>
    <row r="3137" spans="1:20" ht="43.2" hidden="1"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E3137/D3137</f>
        <v>0.20849420849420849</v>
      </c>
      <c r="P3137" s="8">
        <f>E3137/L3137</f>
        <v>23.142857142857142</v>
      </c>
      <c r="Q3137" t="s">
        <v>8317</v>
      </c>
      <c r="R3137" t="s">
        <v>8318</v>
      </c>
      <c r="S3137" s="12">
        <f>((((I3137/60)/60)/24)+DATE(1970,1,1))</f>
        <v>42829.151863425926</v>
      </c>
      <c r="T3137" s="12">
        <f>((((J3137/60)/60)/24)+DATE(1970,1,1))</f>
        <v>42807.151863425926</v>
      </c>
    </row>
    <row r="3138" spans="1:20" ht="43.2"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E3138/D3138</f>
        <v>1.278</v>
      </c>
      <c r="P3138" s="8">
        <f>E3138/L3138</f>
        <v>29.045454545454547</v>
      </c>
      <c r="Q3138" t="s">
        <v>8317</v>
      </c>
      <c r="R3138" t="s">
        <v>8318</v>
      </c>
      <c r="S3138" s="12">
        <f>((((I3138/60)/60)/24)+DATE(1970,1,1))</f>
        <v>42825.957638888889</v>
      </c>
      <c r="T3138" s="12">
        <f>((((J3138/60)/60)/24)+DATE(1970,1,1))</f>
        <v>42789.462430555555</v>
      </c>
    </row>
    <row r="3139" spans="1:20" ht="28.8" hidden="1"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E3139/D3139</f>
        <v>3.3333333333333333E-2</v>
      </c>
      <c r="P3139" s="8">
        <f>E3139/L3139</f>
        <v>50</v>
      </c>
      <c r="Q3139" t="s">
        <v>8317</v>
      </c>
      <c r="R3139" t="s">
        <v>8318</v>
      </c>
      <c r="S3139" s="12">
        <f>((((I3139/60)/60)/24)+DATE(1970,1,1))</f>
        <v>42858.8</v>
      </c>
      <c r="T3139" s="12">
        <f>((((J3139/60)/60)/24)+DATE(1970,1,1))</f>
        <v>42807.885057870371</v>
      </c>
    </row>
    <row r="3140" spans="1:20" ht="57.6"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E3140/D3140</f>
        <v>0</v>
      </c>
      <c r="P3140" s="8" t="e">
        <f>E3140/L3140</f>
        <v>#DIV/0!</v>
      </c>
      <c r="Q3140" t="s">
        <v>8317</v>
      </c>
      <c r="R3140" t="s">
        <v>8318</v>
      </c>
      <c r="S3140" s="12">
        <f>((((I3140/60)/60)/24)+DATE(1970,1,1))</f>
        <v>42828.645914351851</v>
      </c>
      <c r="T3140" s="12">
        <f>((((J3140/60)/60)/24)+DATE(1970,1,1))</f>
        <v>42809.645914351851</v>
      </c>
    </row>
    <row r="3141" spans="1:20" ht="43.2" hidden="1"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E3141/D3141</f>
        <v>5.3999999999999999E-2</v>
      </c>
      <c r="P3141" s="8">
        <f>E3141/L3141</f>
        <v>450</v>
      </c>
      <c r="Q3141" t="s">
        <v>8317</v>
      </c>
      <c r="R3141" t="s">
        <v>8318</v>
      </c>
      <c r="S3141" s="12">
        <f>((((I3141/60)/60)/24)+DATE(1970,1,1))</f>
        <v>42819.189583333333</v>
      </c>
      <c r="T3141" s="12">
        <f>((((J3141/60)/60)/24)+DATE(1970,1,1))</f>
        <v>42785.270370370374</v>
      </c>
    </row>
    <row r="3142" spans="1:20" ht="57.6" hidden="1"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E3142/D3142</f>
        <v>9.5999999999999992E-3</v>
      </c>
      <c r="P3142" s="8">
        <f>E3142/L3142</f>
        <v>24</v>
      </c>
      <c r="Q3142" t="s">
        <v>8317</v>
      </c>
      <c r="R3142" t="s">
        <v>8318</v>
      </c>
      <c r="S3142" s="12">
        <f>((((I3142/60)/60)/24)+DATE(1970,1,1))</f>
        <v>42832.677118055552</v>
      </c>
      <c r="T3142" s="12">
        <f>((((J3142/60)/60)/24)+DATE(1970,1,1))</f>
        <v>42802.718784722223</v>
      </c>
    </row>
    <row r="3143" spans="1:20" ht="57.6" hidden="1"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E3143/D3143</f>
        <v>0.51600000000000001</v>
      </c>
      <c r="P3143" s="8">
        <f>E3143/L3143</f>
        <v>32.25</v>
      </c>
      <c r="Q3143" t="s">
        <v>8317</v>
      </c>
      <c r="R3143" t="s">
        <v>8318</v>
      </c>
      <c r="S3143" s="12">
        <f>((((I3143/60)/60)/24)+DATE(1970,1,1))</f>
        <v>42841.833333333328</v>
      </c>
      <c r="T3143" s="12">
        <f>((((J3143/60)/60)/24)+DATE(1970,1,1))</f>
        <v>42800.753333333334</v>
      </c>
    </row>
    <row r="3144" spans="1:20" ht="43.2"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E3144/D3144</f>
        <v>1.6363636363636365E-2</v>
      </c>
      <c r="P3144" s="8">
        <f>E3144/L3144</f>
        <v>15</v>
      </c>
      <c r="Q3144" t="s">
        <v>8317</v>
      </c>
      <c r="R3144" t="s">
        <v>8318</v>
      </c>
      <c r="S3144" s="12">
        <f>((((I3144/60)/60)/24)+DATE(1970,1,1))</f>
        <v>42813.471516203703</v>
      </c>
      <c r="T3144" s="12">
        <f>((((J3144/60)/60)/24)+DATE(1970,1,1))</f>
        <v>42783.513182870374</v>
      </c>
    </row>
    <row r="3145" spans="1:20" ht="57.6"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E3145/D3145</f>
        <v>0</v>
      </c>
      <c r="P3145" s="8" t="e">
        <f>E3145/L3145</f>
        <v>#DIV/0!</v>
      </c>
      <c r="Q3145" t="s">
        <v>8317</v>
      </c>
      <c r="R3145" t="s">
        <v>8318</v>
      </c>
      <c r="S3145" s="12">
        <f>((((I3145/60)/60)/24)+DATE(1970,1,1))</f>
        <v>42834.358287037037</v>
      </c>
      <c r="T3145" s="12">
        <f>((((J3145/60)/60)/24)+DATE(1970,1,1))</f>
        <v>42808.358287037037</v>
      </c>
    </row>
    <row r="3146" spans="1:20" ht="57.6" hidden="1"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E3146/D3146</f>
        <v>0.754</v>
      </c>
      <c r="P3146" s="8">
        <f>E3146/L3146</f>
        <v>251.33333333333334</v>
      </c>
      <c r="Q3146" t="s">
        <v>8317</v>
      </c>
      <c r="R3146" t="s">
        <v>8318</v>
      </c>
      <c r="S3146" s="12">
        <f>((((I3146/60)/60)/24)+DATE(1970,1,1))</f>
        <v>42813.25</v>
      </c>
      <c r="T3146" s="12">
        <f>((((J3146/60)/60)/24)+DATE(1970,1,1))</f>
        <v>42796.538275462968</v>
      </c>
    </row>
    <row r="3147" spans="1:20" ht="43.2" hidden="1"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E3147/D3147</f>
        <v>0</v>
      </c>
      <c r="P3147" s="8" t="e">
        <f>E3147/L3147</f>
        <v>#DIV/0!</v>
      </c>
      <c r="Q3147" t="s">
        <v>8317</v>
      </c>
      <c r="R3147" t="s">
        <v>8318</v>
      </c>
      <c r="S3147" s="12">
        <f>((((I3147/60)/60)/24)+DATE(1970,1,1))</f>
        <v>42821.999236111107</v>
      </c>
      <c r="T3147" s="12">
        <f>((((J3147/60)/60)/24)+DATE(1970,1,1))</f>
        <v>42762.040902777779</v>
      </c>
    </row>
    <row r="3148" spans="1:20" ht="43.2" hidden="1"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E3148/D3148</f>
        <v>0.105</v>
      </c>
      <c r="P3148" s="8">
        <f>E3148/L3148</f>
        <v>437.5</v>
      </c>
      <c r="Q3148" t="s">
        <v>8317</v>
      </c>
      <c r="R3148" t="s">
        <v>8318</v>
      </c>
      <c r="S3148" s="12">
        <f>((((I3148/60)/60)/24)+DATE(1970,1,1))</f>
        <v>42841.640810185185</v>
      </c>
      <c r="T3148" s="12">
        <f>((((J3148/60)/60)/24)+DATE(1970,1,1))</f>
        <v>42796.682476851856</v>
      </c>
    </row>
    <row r="3149" spans="1:20" ht="43.2" hidden="1"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E3149/D3149</f>
        <v>1.1752499999999999</v>
      </c>
      <c r="P3149" s="8">
        <f>E3149/L3149</f>
        <v>110.35211267605634</v>
      </c>
      <c r="Q3149" t="s">
        <v>8317</v>
      </c>
      <c r="R3149" t="s">
        <v>8318</v>
      </c>
      <c r="S3149" s="12">
        <f>((((I3149/60)/60)/24)+DATE(1970,1,1))</f>
        <v>41950.011053240742</v>
      </c>
      <c r="T3149" s="12">
        <f>((((J3149/60)/60)/24)+DATE(1970,1,1))</f>
        <v>41909.969386574077</v>
      </c>
    </row>
    <row r="3150" spans="1:20" ht="28.8" hidden="1"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E3150/D3150</f>
        <v>1.3116666666666668</v>
      </c>
      <c r="P3150" s="8">
        <f>E3150/L3150</f>
        <v>41.421052631578945</v>
      </c>
      <c r="Q3150" t="s">
        <v>8317</v>
      </c>
      <c r="R3150" t="s">
        <v>8318</v>
      </c>
      <c r="S3150" s="12">
        <f>((((I3150/60)/60)/24)+DATE(1970,1,1))</f>
        <v>41913.166666666664</v>
      </c>
      <c r="T3150" s="12">
        <f>((((J3150/60)/60)/24)+DATE(1970,1,1))</f>
        <v>41891.665324074071</v>
      </c>
    </row>
    <row r="3151" spans="1:20" ht="43.2" hidden="1"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E3151/D3151</f>
        <v>1.04</v>
      </c>
      <c r="P3151" s="8">
        <f>E3151/L3151</f>
        <v>52</v>
      </c>
      <c r="Q3151" t="s">
        <v>8317</v>
      </c>
      <c r="R3151" t="s">
        <v>8318</v>
      </c>
      <c r="S3151" s="12">
        <f>((((I3151/60)/60)/24)+DATE(1970,1,1))</f>
        <v>41250.083333333336</v>
      </c>
      <c r="T3151" s="12">
        <f>((((J3151/60)/60)/24)+DATE(1970,1,1))</f>
        <v>41226.017361111109</v>
      </c>
    </row>
    <row r="3152" spans="1:20" ht="57.6" hidden="1"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E3152/D3152</f>
        <v>1.01</v>
      </c>
      <c r="P3152" s="8">
        <f>E3152/L3152</f>
        <v>33.990384615384613</v>
      </c>
      <c r="Q3152" t="s">
        <v>8317</v>
      </c>
      <c r="R3152" t="s">
        <v>8318</v>
      </c>
      <c r="S3152" s="12">
        <f>((((I3152/60)/60)/24)+DATE(1970,1,1))</f>
        <v>40568.166666666664</v>
      </c>
      <c r="T3152" s="12">
        <f>((((J3152/60)/60)/24)+DATE(1970,1,1))</f>
        <v>40478.263923611114</v>
      </c>
    </row>
    <row r="3153" spans="1:20" ht="43.2" hidden="1"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E3153/D3153</f>
        <v>1.004</v>
      </c>
      <c r="P3153" s="8">
        <f>E3153/L3153</f>
        <v>103.35294117647059</v>
      </c>
      <c r="Q3153" t="s">
        <v>8317</v>
      </c>
      <c r="R3153" t="s">
        <v>8318</v>
      </c>
      <c r="S3153" s="12">
        <f>((((I3153/60)/60)/24)+DATE(1970,1,1))</f>
        <v>41892.83997685185</v>
      </c>
      <c r="T3153" s="12">
        <f>((((J3153/60)/60)/24)+DATE(1970,1,1))</f>
        <v>41862.83997685185</v>
      </c>
    </row>
    <row r="3154" spans="1:20" ht="43.2"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E3154/D3154</f>
        <v>1.0595454545454546</v>
      </c>
      <c r="P3154" s="8">
        <f>E3154/L3154</f>
        <v>34.791044776119406</v>
      </c>
      <c r="Q3154" t="s">
        <v>8317</v>
      </c>
      <c r="R3154" t="s">
        <v>8318</v>
      </c>
      <c r="S3154" s="12">
        <f>((((I3154/60)/60)/24)+DATE(1970,1,1))</f>
        <v>41580.867673611108</v>
      </c>
      <c r="T3154" s="12">
        <f>((((J3154/60)/60)/24)+DATE(1970,1,1))</f>
        <v>41550.867673611108</v>
      </c>
    </row>
    <row r="3155" spans="1:20" ht="43.2" hidden="1"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E3155/D3155</f>
        <v>3.3558333333333334</v>
      </c>
      <c r="P3155" s="8">
        <f>E3155/L3155</f>
        <v>41.773858921161825</v>
      </c>
      <c r="Q3155" t="s">
        <v>8317</v>
      </c>
      <c r="R3155" t="s">
        <v>8318</v>
      </c>
      <c r="S3155" s="12">
        <f>((((I3155/60)/60)/24)+DATE(1970,1,1))</f>
        <v>40664.207638888889</v>
      </c>
      <c r="T3155" s="12">
        <f>((((J3155/60)/60)/24)+DATE(1970,1,1))</f>
        <v>40633.154363425929</v>
      </c>
    </row>
    <row r="3156" spans="1:20" ht="43.2" hidden="1"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E3156/D3156</f>
        <v>1.1292857142857142</v>
      </c>
      <c r="P3156" s="8">
        <f>E3156/L3156</f>
        <v>64.268292682926827</v>
      </c>
      <c r="Q3156" t="s">
        <v>8317</v>
      </c>
      <c r="R3156" t="s">
        <v>8318</v>
      </c>
      <c r="S3156" s="12">
        <f>((((I3156/60)/60)/24)+DATE(1970,1,1))</f>
        <v>41000.834004629629</v>
      </c>
      <c r="T3156" s="12">
        <f>((((J3156/60)/60)/24)+DATE(1970,1,1))</f>
        <v>40970.875671296293</v>
      </c>
    </row>
    <row r="3157" spans="1:20" ht="43.2"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E3157/D3157</f>
        <v>1.885046</v>
      </c>
      <c r="P3157" s="8">
        <f>E3157/L3157</f>
        <v>31.209370860927152</v>
      </c>
      <c r="Q3157" t="s">
        <v>8317</v>
      </c>
      <c r="R3157" t="s">
        <v>8318</v>
      </c>
      <c r="S3157" s="12">
        <f>((((I3157/60)/60)/24)+DATE(1970,1,1))</f>
        <v>41263.499131944445</v>
      </c>
      <c r="T3157" s="12">
        <f>((((J3157/60)/60)/24)+DATE(1970,1,1))</f>
        <v>41233.499131944445</v>
      </c>
    </row>
    <row r="3158" spans="1:20" ht="43.2" hidden="1"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E3158/D3158</f>
        <v>1.0181818181818181</v>
      </c>
      <c r="P3158" s="8">
        <f>E3158/L3158</f>
        <v>62.921348314606739</v>
      </c>
      <c r="Q3158" t="s">
        <v>8317</v>
      </c>
      <c r="R3158" t="s">
        <v>8318</v>
      </c>
      <c r="S3158" s="12">
        <f>((((I3158/60)/60)/24)+DATE(1970,1,1))</f>
        <v>41061.953055555554</v>
      </c>
      <c r="T3158" s="12">
        <f>((((J3158/60)/60)/24)+DATE(1970,1,1))</f>
        <v>41026.953055555554</v>
      </c>
    </row>
    <row r="3159" spans="1:20" ht="28.8" hidden="1"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E3159/D3159</f>
        <v>1.01</v>
      </c>
      <c r="P3159" s="8">
        <f>E3159/L3159</f>
        <v>98.536585365853654</v>
      </c>
      <c r="Q3159" t="s">
        <v>8317</v>
      </c>
      <c r="R3159" t="s">
        <v>8318</v>
      </c>
      <c r="S3159" s="12">
        <f>((((I3159/60)/60)/24)+DATE(1970,1,1))</f>
        <v>41839.208333333336</v>
      </c>
      <c r="T3159" s="12">
        <f>((((J3159/60)/60)/24)+DATE(1970,1,1))</f>
        <v>41829.788252314815</v>
      </c>
    </row>
    <row r="3160" spans="1:20" ht="28.8" hidden="1"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E3160/D3160</f>
        <v>1.1399999999999999</v>
      </c>
      <c r="P3160" s="8">
        <f>E3160/L3160</f>
        <v>82.608695652173907</v>
      </c>
      <c r="Q3160" t="s">
        <v>8317</v>
      </c>
      <c r="R3160" t="s">
        <v>8318</v>
      </c>
      <c r="S3160" s="12">
        <f>((((I3160/60)/60)/24)+DATE(1970,1,1))</f>
        <v>41477.839722222219</v>
      </c>
      <c r="T3160" s="12">
        <f>((((J3160/60)/60)/24)+DATE(1970,1,1))</f>
        <v>41447.839722222219</v>
      </c>
    </row>
    <row r="3161" spans="1:20" ht="43.2" hidden="1"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E3161/D3161</f>
        <v>1.3348133333333334</v>
      </c>
      <c r="P3161" s="8">
        <f>E3161/L3161</f>
        <v>38.504230769230773</v>
      </c>
      <c r="Q3161" t="s">
        <v>8317</v>
      </c>
      <c r="R3161" t="s">
        <v>8318</v>
      </c>
      <c r="S3161" s="12">
        <f>((((I3161/60)/60)/24)+DATE(1970,1,1))</f>
        <v>40926.958333333336</v>
      </c>
      <c r="T3161" s="12">
        <f>((((J3161/60)/60)/24)+DATE(1970,1,1))</f>
        <v>40884.066678240742</v>
      </c>
    </row>
    <row r="3162" spans="1:20" ht="43.2" hidden="1"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E3162/D3162</f>
        <v>1.0153333333333334</v>
      </c>
      <c r="P3162" s="8">
        <f>E3162/L3162</f>
        <v>80.15789473684211</v>
      </c>
      <c r="Q3162" t="s">
        <v>8317</v>
      </c>
      <c r="R3162" t="s">
        <v>8318</v>
      </c>
      <c r="S3162" s="12">
        <f>((((I3162/60)/60)/24)+DATE(1970,1,1))</f>
        <v>41864.207638888889</v>
      </c>
      <c r="T3162" s="12">
        <f>((((J3162/60)/60)/24)+DATE(1970,1,1))</f>
        <v>41841.26489583333</v>
      </c>
    </row>
    <row r="3163" spans="1:20" ht="57.6"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E3163/D3163</f>
        <v>1.0509999999999999</v>
      </c>
      <c r="P3163" s="8">
        <f>E3163/L3163</f>
        <v>28.405405405405407</v>
      </c>
      <c r="Q3163" t="s">
        <v>8317</v>
      </c>
      <c r="R3163" t="s">
        <v>8318</v>
      </c>
      <c r="S3163" s="12">
        <f>((((I3163/60)/60)/24)+DATE(1970,1,1))</f>
        <v>41927.536134259259</v>
      </c>
      <c r="T3163" s="12">
        <f>((((J3163/60)/60)/24)+DATE(1970,1,1))</f>
        <v>41897.536134259259</v>
      </c>
    </row>
    <row r="3164" spans="1:20" ht="43.2" hidden="1"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E3164/D3164</f>
        <v>1.2715000000000001</v>
      </c>
      <c r="P3164" s="8">
        <f>E3164/L3164</f>
        <v>80.730158730158735</v>
      </c>
      <c r="Q3164" t="s">
        <v>8317</v>
      </c>
      <c r="R3164" t="s">
        <v>8318</v>
      </c>
      <c r="S3164" s="12">
        <f>((((I3164/60)/60)/24)+DATE(1970,1,1))</f>
        <v>41827.083333333336</v>
      </c>
      <c r="T3164" s="12">
        <f>((((J3164/60)/60)/24)+DATE(1970,1,1))</f>
        <v>41799.685902777775</v>
      </c>
    </row>
    <row r="3165" spans="1:20" ht="43.2" hidden="1"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E3165/D3165</f>
        <v>1.1115384615384616</v>
      </c>
      <c r="P3165" s="8">
        <f>E3165/L3165</f>
        <v>200.69444444444446</v>
      </c>
      <c r="Q3165" t="s">
        <v>8317</v>
      </c>
      <c r="R3165" t="s">
        <v>8318</v>
      </c>
      <c r="S3165" s="12">
        <f>((((I3165/60)/60)/24)+DATE(1970,1,1))</f>
        <v>41805.753761574073</v>
      </c>
      <c r="T3165" s="12">
        <f>((((J3165/60)/60)/24)+DATE(1970,1,1))</f>
        <v>41775.753761574073</v>
      </c>
    </row>
    <row r="3166" spans="1:20" ht="57.6" hidden="1"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E3166/D3166</f>
        <v>1.0676000000000001</v>
      </c>
      <c r="P3166" s="8">
        <f>E3166/L3166</f>
        <v>37.591549295774648</v>
      </c>
      <c r="Q3166" t="s">
        <v>8317</v>
      </c>
      <c r="R3166" t="s">
        <v>8318</v>
      </c>
      <c r="S3166" s="12">
        <f>((((I3166/60)/60)/24)+DATE(1970,1,1))</f>
        <v>41799.80572916667</v>
      </c>
      <c r="T3166" s="12">
        <f>((((J3166/60)/60)/24)+DATE(1970,1,1))</f>
        <v>41766.80572916667</v>
      </c>
    </row>
    <row r="3167" spans="1:20" ht="57.6" hidden="1"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E3167/D3167</f>
        <v>1.6266666666666667</v>
      </c>
      <c r="P3167" s="8">
        <f>E3167/L3167</f>
        <v>58.095238095238095</v>
      </c>
      <c r="Q3167" t="s">
        <v>8317</v>
      </c>
      <c r="R3167" t="s">
        <v>8318</v>
      </c>
      <c r="S3167" s="12">
        <f>((((I3167/60)/60)/24)+DATE(1970,1,1))</f>
        <v>40666.165972222225</v>
      </c>
      <c r="T3167" s="12">
        <f>((((J3167/60)/60)/24)+DATE(1970,1,1))</f>
        <v>40644.159259259257</v>
      </c>
    </row>
    <row r="3168" spans="1:20" ht="43.2" hidden="1"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E3168/D3168</f>
        <v>1.6022808571428573</v>
      </c>
      <c r="P3168" s="8">
        <f>E3168/L3168</f>
        <v>60.300892473118282</v>
      </c>
      <c r="Q3168" t="s">
        <v>8317</v>
      </c>
      <c r="R3168" t="s">
        <v>8318</v>
      </c>
      <c r="S3168" s="12">
        <f>((((I3168/60)/60)/24)+DATE(1970,1,1))</f>
        <v>41969.332638888889</v>
      </c>
      <c r="T3168" s="12">
        <f>((((J3168/60)/60)/24)+DATE(1970,1,1))</f>
        <v>41940.69158564815</v>
      </c>
    </row>
    <row r="3169" spans="1:20" ht="28.8" hidden="1"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E3169/D3169</f>
        <v>1.1616666666666666</v>
      </c>
      <c r="P3169" s="8">
        <f>E3169/L3169</f>
        <v>63.363636363636367</v>
      </c>
      <c r="Q3169" t="s">
        <v>8317</v>
      </c>
      <c r="R3169" t="s">
        <v>8318</v>
      </c>
      <c r="S3169" s="12">
        <f>((((I3169/60)/60)/24)+DATE(1970,1,1))</f>
        <v>41853.175706018519</v>
      </c>
      <c r="T3169" s="12">
        <f>((((J3169/60)/60)/24)+DATE(1970,1,1))</f>
        <v>41839.175706018519</v>
      </c>
    </row>
    <row r="3170" spans="1:20" ht="43.2" hidden="1"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E3170/D3170</f>
        <v>1.242</v>
      </c>
      <c r="P3170" s="8">
        <f>E3170/L3170</f>
        <v>50.901639344262293</v>
      </c>
      <c r="Q3170" t="s">
        <v>8317</v>
      </c>
      <c r="R3170" t="s">
        <v>8318</v>
      </c>
      <c r="S3170" s="12">
        <f>((((I3170/60)/60)/24)+DATE(1970,1,1))</f>
        <v>41803.916666666664</v>
      </c>
      <c r="T3170" s="12">
        <f>((((J3170/60)/60)/24)+DATE(1970,1,1))</f>
        <v>41772.105937500004</v>
      </c>
    </row>
    <row r="3171" spans="1:20" ht="28.8" hidden="1"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E3171/D3171</f>
        <v>1.030125</v>
      </c>
      <c r="P3171" s="8">
        <f>E3171/L3171</f>
        <v>100.5</v>
      </c>
      <c r="Q3171" t="s">
        <v>8317</v>
      </c>
      <c r="R3171" t="s">
        <v>8318</v>
      </c>
      <c r="S3171" s="12">
        <f>((((I3171/60)/60)/24)+DATE(1970,1,1))</f>
        <v>41621.207638888889</v>
      </c>
      <c r="T3171" s="12">
        <f>((((J3171/60)/60)/24)+DATE(1970,1,1))</f>
        <v>41591.737974537034</v>
      </c>
    </row>
    <row r="3172" spans="1:20" ht="43.2" hidden="1"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E3172/D3172</f>
        <v>1.1225000000000001</v>
      </c>
      <c r="P3172" s="8">
        <f>E3172/L3172</f>
        <v>31.619718309859156</v>
      </c>
      <c r="Q3172" t="s">
        <v>8317</v>
      </c>
      <c r="R3172" t="s">
        <v>8318</v>
      </c>
      <c r="S3172" s="12">
        <f>((((I3172/60)/60)/24)+DATE(1970,1,1))</f>
        <v>41822.166666666664</v>
      </c>
      <c r="T3172" s="12">
        <f>((((J3172/60)/60)/24)+DATE(1970,1,1))</f>
        <v>41789.080370370371</v>
      </c>
    </row>
    <row r="3173" spans="1:20" ht="57.6"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E3173/D3173</f>
        <v>1.0881428571428571</v>
      </c>
      <c r="P3173" s="8">
        <f>E3173/L3173</f>
        <v>65.102564102564102</v>
      </c>
      <c r="Q3173" t="s">
        <v>8317</v>
      </c>
      <c r="R3173" t="s">
        <v>8318</v>
      </c>
      <c r="S3173" s="12">
        <f>((((I3173/60)/60)/24)+DATE(1970,1,1))</f>
        <v>42496.608310185184</v>
      </c>
      <c r="T3173" s="12">
        <f>((((J3173/60)/60)/24)+DATE(1970,1,1))</f>
        <v>42466.608310185184</v>
      </c>
    </row>
    <row r="3174" spans="1:20" ht="43.2" hidden="1"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E3174/D3174</f>
        <v>1.1499999999999999</v>
      </c>
      <c r="P3174" s="8">
        <f>E3174/L3174</f>
        <v>79.310344827586206</v>
      </c>
      <c r="Q3174" t="s">
        <v>8317</v>
      </c>
      <c r="R3174" t="s">
        <v>8318</v>
      </c>
      <c r="S3174" s="12">
        <f>((((I3174/60)/60)/24)+DATE(1970,1,1))</f>
        <v>40953.729953703703</v>
      </c>
      <c r="T3174" s="12">
        <f>((((J3174/60)/60)/24)+DATE(1970,1,1))</f>
        <v>40923.729953703703</v>
      </c>
    </row>
    <row r="3175" spans="1:20" ht="43.2" hidden="1"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E3175/D3175</f>
        <v>1.03</v>
      </c>
      <c r="P3175" s="8">
        <f>E3175/L3175</f>
        <v>139.18918918918919</v>
      </c>
      <c r="Q3175" t="s">
        <v>8317</v>
      </c>
      <c r="R3175" t="s">
        <v>8318</v>
      </c>
      <c r="S3175" s="12">
        <f>((((I3175/60)/60)/24)+DATE(1970,1,1))</f>
        <v>41908.878379629627</v>
      </c>
      <c r="T3175" s="12">
        <f>((((J3175/60)/60)/24)+DATE(1970,1,1))</f>
        <v>41878.878379629627</v>
      </c>
    </row>
    <row r="3176" spans="1:20" ht="57.6" hidden="1"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E3176/D3176</f>
        <v>1.0113333333333334</v>
      </c>
      <c r="P3176" s="8">
        <f>E3176/L3176</f>
        <v>131.91304347826087</v>
      </c>
      <c r="Q3176" t="s">
        <v>8317</v>
      </c>
      <c r="R3176" t="s">
        <v>8318</v>
      </c>
      <c r="S3176" s="12">
        <f>((((I3176/60)/60)/24)+DATE(1970,1,1))</f>
        <v>41876.864675925928</v>
      </c>
      <c r="T3176" s="12">
        <f>((((J3176/60)/60)/24)+DATE(1970,1,1))</f>
        <v>41862.864675925928</v>
      </c>
    </row>
    <row r="3177" spans="1:20" ht="57.6" hidden="1"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E3177/D3177</f>
        <v>1.0955999999999999</v>
      </c>
      <c r="P3177" s="8">
        <f>E3177/L3177</f>
        <v>91.3</v>
      </c>
      <c r="Q3177" t="s">
        <v>8317</v>
      </c>
      <c r="R3177" t="s">
        <v>8318</v>
      </c>
      <c r="S3177" s="12">
        <f>((((I3177/60)/60)/24)+DATE(1970,1,1))</f>
        <v>40591.886886574073</v>
      </c>
      <c r="T3177" s="12">
        <f>((((J3177/60)/60)/24)+DATE(1970,1,1))</f>
        <v>40531.886886574073</v>
      </c>
    </row>
    <row r="3178" spans="1:20" ht="57.6" hidden="1"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E3178/D3178</f>
        <v>1.148421052631579</v>
      </c>
      <c r="P3178" s="8">
        <f>E3178/L3178</f>
        <v>39.672727272727272</v>
      </c>
      <c r="Q3178" t="s">
        <v>8317</v>
      </c>
      <c r="R3178" t="s">
        <v>8318</v>
      </c>
      <c r="S3178" s="12">
        <f>((((I3178/60)/60)/24)+DATE(1970,1,1))</f>
        <v>41504.625</v>
      </c>
      <c r="T3178" s="12">
        <f>((((J3178/60)/60)/24)+DATE(1970,1,1))</f>
        <v>41477.930914351848</v>
      </c>
    </row>
    <row r="3179" spans="1:20" ht="43.2" hidden="1"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E3179/D3179</f>
        <v>1.1739999999999999</v>
      </c>
      <c r="P3179" s="8">
        <f>E3179/L3179</f>
        <v>57.549019607843135</v>
      </c>
      <c r="Q3179" t="s">
        <v>8317</v>
      </c>
      <c r="R3179" t="s">
        <v>8318</v>
      </c>
      <c r="S3179" s="12">
        <f>((((I3179/60)/60)/24)+DATE(1970,1,1))</f>
        <v>41811.666770833333</v>
      </c>
      <c r="T3179" s="12">
        <f>((((J3179/60)/60)/24)+DATE(1970,1,1))</f>
        <v>41781.666770833333</v>
      </c>
    </row>
    <row r="3180" spans="1:20" ht="57.6"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E3180/D3180</f>
        <v>1.7173333333333334</v>
      </c>
      <c r="P3180" s="8">
        <f>E3180/L3180</f>
        <v>33.025641025641029</v>
      </c>
      <c r="Q3180" t="s">
        <v>8317</v>
      </c>
      <c r="R3180" t="s">
        <v>8318</v>
      </c>
      <c r="S3180" s="12">
        <f>((((I3180/60)/60)/24)+DATE(1970,1,1))</f>
        <v>41836.605034722219</v>
      </c>
      <c r="T3180" s="12">
        <f>((((J3180/60)/60)/24)+DATE(1970,1,1))</f>
        <v>41806.605034722219</v>
      </c>
    </row>
    <row r="3181" spans="1:20" ht="43.2" hidden="1"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E3181/D3181</f>
        <v>1.1416238095238094</v>
      </c>
      <c r="P3181" s="8">
        <f>E3181/L3181</f>
        <v>77.335806451612896</v>
      </c>
      <c r="Q3181" t="s">
        <v>8317</v>
      </c>
      <c r="R3181" t="s">
        <v>8318</v>
      </c>
      <c r="S3181" s="12">
        <f>((((I3181/60)/60)/24)+DATE(1970,1,1))</f>
        <v>41400.702210648145</v>
      </c>
      <c r="T3181" s="12">
        <f>((((J3181/60)/60)/24)+DATE(1970,1,1))</f>
        <v>41375.702210648145</v>
      </c>
    </row>
    <row r="3182" spans="1:20" ht="43.2"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E3182/D3182</f>
        <v>1.1975</v>
      </c>
      <c r="P3182" s="8">
        <f>E3182/L3182</f>
        <v>31.933333333333334</v>
      </c>
      <c r="Q3182" t="s">
        <v>8317</v>
      </c>
      <c r="R3182" t="s">
        <v>8318</v>
      </c>
      <c r="S3182" s="12">
        <f>((((I3182/60)/60)/24)+DATE(1970,1,1))</f>
        <v>41810.412604166668</v>
      </c>
      <c r="T3182" s="12">
        <f>((((J3182/60)/60)/24)+DATE(1970,1,1))</f>
        <v>41780.412604166668</v>
      </c>
    </row>
    <row r="3183" spans="1:20" ht="43.2"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E3183/D3183</f>
        <v>1.0900000000000001</v>
      </c>
      <c r="P3183" s="8">
        <f>E3183/L3183</f>
        <v>36.333333333333336</v>
      </c>
      <c r="Q3183" t="s">
        <v>8317</v>
      </c>
      <c r="R3183" t="s">
        <v>8318</v>
      </c>
      <c r="S3183" s="12">
        <f>((((I3183/60)/60)/24)+DATE(1970,1,1))</f>
        <v>41805.666666666664</v>
      </c>
      <c r="T3183" s="12">
        <f>((((J3183/60)/60)/24)+DATE(1970,1,1))</f>
        <v>41779.310034722221</v>
      </c>
    </row>
    <row r="3184" spans="1:20" ht="57.6" hidden="1"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E3184/D3184</f>
        <v>1.0088571428571429</v>
      </c>
      <c r="P3184" s="8">
        <f>E3184/L3184</f>
        <v>46.768211920529801</v>
      </c>
      <c r="Q3184" t="s">
        <v>8317</v>
      </c>
      <c r="R3184" t="s">
        <v>8318</v>
      </c>
      <c r="S3184" s="12">
        <f>((((I3184/60)/60)/24)+DATE(1970,1,1))</f>
        <v>40939.708333333336</v>
      </c>
      <c r="T3184" s="12">
        <f>((((J3184/60)/60)/24)+DATE(1970,1,1))</f>
        <v>40883.949317129627</v>
      </c>
    </row>
    <row r="3185" spans="1:20" ht="43.2" hidden="1"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E3185/D3185</f>
        <v>1.0900000000000001</v>
      </c>
      <c r="P3185" s="8">
        <f>E3185/L3185</f>
        <v>40.073529411764703</v>
      </c>
      <c r="Q3185" t="s">
        <v>8317</v>
      </c>
      <c r="R3185" t="s">
        <v>8318</v>
      </c>
      <c r="S3185" s="12">
        <f>((((I3185/60)/60)/24)+DATE(1970,1,1))</f>
        <v>41509.79478009259</v>
      </c>
      <c r="T3185" s="12">
        <f>((((J3185/60)/60)/24)+DATE(1970,1,1))</f>
        <v>41491.79478009259</v>
      </c>
    </row>
    <row r="3186" spans="1:20" ht="43.2" hidden="1"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E3186/D3186</f>
        <v>1.0720930232558139</v>
      </c>
      <c r="P3186" s="8">
        <f>E3186/L3186</f>
        <v>100.21739130434783</v>
      </c>
      <c r="Q3186" t="s">
        <v>8317</v>
      </c>
      <c r="R3186" t="s">
        <v>8318</v>
      </c>
      <c r="S3186" s="12">
        <f>((((I3186/60)/60)/24)+DATE(1970,1,1))</f>
        <v>41821.993414351848</v>
      </c>
      <c r="T3186" s="12">
        <f>((((J3186/60)/60)/24)+DATE(1970,1,1))</f>
        <v>41791.993414351848</v>
      </c>
    </row>
    <row r="3187" spans="1:20" ht="43.2"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E3187/D3187</f>
        <v>1</v>
      </c>
      <c r="P3187" s="8">
        <f>E3187/L3187</f>
        <v>41.666666666666664</v>
      </c>
      <c r="Q3187" t="s">
        <v>8317</v>
      </c>
      <c r="R3187" t="s">
        <v>8318</v>
      </c>
      <c r="S3187" s="12">
        <f>((((I3187/60)/60)/24)+DATE(1970,1,1))</f>
        <v>41836.977326388893</v>
      </c>
      <c r="T3187" s="12">
        <f>((((J3187/60)/60)/24)+DATE(1970,1,1))</f>
        <v>41829.977326388893</v>
      </c>
    </row>
    <row r="3188" spans="1:20" ht="43.2"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E3188/D3188</f>
        <v>1.0218750000000001</v>
      </c>
      <c r="P3188" s="8">
        <f>E3188/L3188</f>
        <v>46.714285714285715</v>
      </c>
      <c r="Q3188" t="s">
        <v>8317</v>
      </c>
      <c r="R3188" t="s">
        <v>8318</v>
      </c>
      <c r="S3188" s="12">
        <f>((((I3188/60)/60)/24)+DATE(1970,1,1))</f>
        <v>41898.875</v>
      </c>
      <c r="T3188" s="12">
        <f>((((J3188/60)/60)/24)+DATE(1970,1,1))</f>
        <v>41868.924050925925</v>
      </c>
    </row>
    <row r="3189" spans="1:20" ht="57.6" hidden="1"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E3189/D3189</f>
        <v>1.1629333333333334</v>
      </c>
      <c r="P3189" s="8">
        <f>E3189/L3189</f>
        <v>71.491803278688522</v>
      </c>
      <c r="Q3189" t="s">
        <v>8317</v>
      </c>
      <c r="R3189" t="s">
        <v>8318</v>
      </c>
      <c r="S3189" s="12">
        <f>((((I3189/60)/60)/24)+DATE(1970,1,1))</f>
        <v>41855.666354166664</v>
      </c>
      <c r="T3189" s="12">
        <f>((((J3189/60)/60)/24)+DATE(1970,1,1))</f>
        <v>41835.666354166664</v>
      </c>
    </row>
    <row r="3190" spans="1:20" ht="43.2"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E3190/D3190</f>
        <v>0.65</v>
      </c>
      <c r="P3190" s="8">
        <f>E3190/L3190</f>
        <v>14.444444444444445</v>
      </c>
      <c r="Q3190" t="s">
        <v>8317</v>
      </c>
      <c r="R3190" t="s">
        <v>8359</v>
      </c>
      <c r="S3190" s="12">
        <f>((((I3190/60)/60)/24)+DATE(1970,1,1))</f>
        <v>42165.415532407409</v>
      </c>
      <c r="T3190" s="12">
        <f>((((J3190/60)/60)/24)+DATE(1970,1,1))</f>
        <v>42144.415532407409</v>
      </c>
    </row>
    <row r="3191" spans="1:20" ht="57.6" hidden="1"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E3191/D3191</f>
        <v>0.12327272727272727</v>
      </c>
      <c r="P3191" s="8">
        <f>E3191/L3191</f>
        <v>356.84210526315792</v>
      </c>
      <c r="Q3191" t="s">
        <v>8317</v>
      </c>
      <c r="R3191" t="s">
        <v>8359</v>
      </c>
      <c r="S3191" s="12">
        <f>((((I3191/60)/60)/24)+DATE(1970,1,1))</f>
        <v>42148.346435185187</v>
      </c>
      <c r="T3191" s="12">
        <f>((((J3191/60)/60)/24)+DATE(1970,1,1))</f>
        <v>42118.346435185187</v>
      </c>
    </row>
    <row r="3192" spans="1:20" ht="43.2" hidden="1"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E3192/D3192</f>
        <v>0</v>
      </c>
      <c r="P3192" s="8" t="e">
        <f>E3192/L3192</f>
        <v>#DIV/0!</v>
      </c>
      <c r="Q3192" t="s">
        <v>8317</v>
      </c>
      <c r="R3192" t="s">
        <v>8359</v>
      </c>
      <c r="S3192" s="12">
        <f>((((I3192/60)/60)/24)+DATE(1970,1,1))</f>
        <v>42713.192997685182</v>
      </c>
      <c r="T3192" s="12">
        <f>((((J3192/60)/60)/24)+DATE(1970,1,1))</f>
        <v>42683.151331018518</v>
      </c>
    </row>
    <row r="3193" spans="1:20" ht="43.2" hidden="1"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E3193/D3193</f>
        <v>4.0266666666666666E-2</v>
      </c>
      <c r="P3193" s="8">
        <f>E3193/L3193</f>
        <v>37.75</v>
      </c>
      <c r="Q3193" t="s">
        <v>8317</v>
      </c>
      <c r="R3193" t="s">
        <v>8359</v>
      </c>
      <c r="S3193" s="12">
        <f>((((I3193/60)/60)/24)+DATE(1970,1,1))</f>
        <v>42598.755428240736</v>
      </c>
      <c r="T3193" s="12">
        <f>((((J3193/60)/60)/24)+DATE(1970,1,1))</f>
        <v>42538.755428240736</v>
      </c>
    </row>
    <row r="3194" spans="1:20" ht="43.2"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E3194/D3194</f>
        <v>1.0200000000000001E-2</v>
      </c>
      <c r="P3194" s="8">
        <f>E3194/L3194</f>
        <v>12.75</v>
      </c>
      <c r="Q3194" t="s">
        <v>8317</v>
      </c>
      <c r="R3194" t="s">
        <v>8359</v>
      </c>
      <c r="S3194" s="12">
        <f>((((I3194/60)/60)/24)+DATE(1970,1,1))</f>
        <v>42063.916666666672</v>
      </c>
      <c r="T3194" s="12">
        <f>((((J3194/60)/60)/24)+DATE(1970,1,1))</f>
        <v>42018.94049768518</v>
      </c>
    </row>
    <row r="3195" spans="1:20" ht="43.2"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E3195/D3195</f>
        <v>0.1174</v>
      </c>
      <c r="P3195" s="8">
        <f>E3195/L3195</f>
        <v>24.458333333333332</v>
      </c>
      <c r="Q3195" t="s">
        <v>8317</v>
      </c>
      <c r="R3195" t="s">
        <v>8359</v>
      </c>
      <c r="S3195" s="12">
        <f>((((I3195/60)/60)/24)+DATE(1970,1,1))</f>
        <v>42055.968240740738</v>
      </c>
      <c r="T3195" s="12">
        <f>((((J3195/60)/60)/24)+DATE(1970,1,1))</f>
        <v>42010.968240740738</v>
      </c>
    </row>
    <row r="3196" spans="1:20" ht="43.2" hidden="1"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E3196/D3196</f>
        <v>0</v>
      </c>
      <c r="P3196" s="8" t="e">
        <f>E3196/L3196</f>
        <v>#DIV/0!</v>
      </c>
      <c r="Q3196" t="s">
        <v>8317</v>
      </c>
      <c r="R3196" t="s">
        <v>8359</v>
      </c>
      <c r="S3196" s="12">
        <f>((((I3196/60)/60)/24)+DATE(1970,1,1))</f>
        <v>42212.062476851846</v>
      </c>
      <c r="T3196" s="12">
        <f>((((J3196/60)/60)/24)+DATE(1970,1,1))</f>
        <v>42182.062476851846</v>
      </c>
    </row>
    <row r="3197" spans="1:20" ht="57.6" hidden="1"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E3197/D3197</f>
        <v>0.59142857142857141</v>
      </c>
      <c r="P3197" s="8">
        <f>E3197/L3197</f>
        <v>53.07692307692308</v>
      </c>
      <c r="Q3197" t="s">
        <v>8317</v>
      </c>
      <c r="R3197" t="s">
        <v>8359</v>
      </c>
      <c r="S3197" s="12">
        <f>((((I3197/60)/60)/24)+DATE(1970,1,1))</f>
        <v>42047.594236111108</v>
      </c>
      <c r="T3197" s="12">
        <f>((((J3197/60)/60)/24)+DATE(1970,1,1))</f>
        <v>42017.594236111108</v>
      </c>
    </row>
    <row r="3198" spans="1:20" ht="43.2" hidden="1"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E3198/D3198</f>
        <v>5.9999999999999995E-4</v>
      </c>
      <c r="P3198" s="8">
        <f>E3198/L3198</f>
        <v>300</v>
      </c>
      <c r="Q3198" t="s">
        <v>8317</v>
      </c>
      <c r="R3198" t="s">
        <v>8359</v>
      </c>
      <c r="S3198" s="12">
        <f>((((I3198/60)/60)/24)+DATE(1970,1,1))</f>
        <v>42217.583333333328</v>
      </c>
      <c r="T3198" s="12">
        <f>((((J3198/60)/60)/24)+DATE(1970,1,1))</f>
        <v>42157.598090277781</v>
      </c>
    </row>
    <row r="3199" spans="1:20" ht="28.8" hidden="1"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E3199/D3199</f>
        <v>0.1145</v>
      </c>
      <c r="P3199" s="8">
        <f>E3199/L3199</f>
        <v>286.25</v>
      </c>
      <c r="Q3199" t="s">
        <v>8317</v>
      </c>
      <c r="R3199" t="s">
        <v>8359</v>
      </c>
      <c r="S3199" s="12">
        <f>((((I3199/60)/60)/24)+DATE(1970,1,1))</f>
        <v>42039.493263888886</v>
      </c>
      <c r="T3199" s="12">
        <f>((((J3199/60)/60)/24)+DATE(1970,1,1))</f>
        <v>42009.493263888886</v>
      </c>
    </row>
    <row r="3200" spans="1:20" ht="57.6" hidden="1"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E3200/D3200</f>
        <v>3.6666666666666666E-3</v>
      </c>
      <c r="P3200" s="8">
        <f>E3200/L3200</f>
        <v>36.666666666666664</v>
      </c>
      <c r="Q3200" t="s">
        <v>8317</v>
      </c>
      <c r="R3200" t="s">
        <v>8359</v>
      </c>
      <c r="S3200" s="12">
        <f>((((I3200/60)/60)/24)+DATE(1970,1,1))</f>
        <v>42051.424502314811</v>
      </c>
      <c r="T3200" s="12">
        <f>((((J3200/60)/60)/24)+DATE(1970,1,1))</f>
        <v>42013.424502314811</v>
      </c>
    </row>
    <row r="3201" spans="1:20" ht="43.2" hidden="1"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E3201/D3201</f>
        <v>0.52159999999999995</v>
      </c>
      <c r="P3201" s="8">
        <f>E3201/L3201</f>
        <v>49.20754716981132</v>
      </c>
      <c r="Q3201" t="s">
        <v>8317</v>
      </c>
      <c r="R3201" t="s">
        <v>8359</v>
      </c>
      <c r="S3201" s="12">
        <f>((((I3201/60)/60)/24)+DATE(1970,1,1))</f>
        <v>41888.875</v>
      </c>
      <c r="T3201" s="12">
        <f>((((J3201/60)/60)/24)+DATE(1970,1,1))</f>
        <v>41858.761782407404</v>
      </c>
    </row>
    <row r="3202" spans="1:20" ht="57.6" hidden="1"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E3202/D3202</f>
        <v>2.0000000000000002E-5</v>
      </c>
      <c r="P3202" s="8">
        <f>E3202/L3202</f>
        <v>1</v>
      </c>
      <c r="Q3202" t="s">
        <v>8317</v>
      </c>
      <c r="R3202" t="s">
        <v>8359</v>
      </c>
      <c r="S3202" s="12">
        <f>((((I3202/60)/60)/24)+DATE(1970,1,1))</f>
        <v>42490.231944444444</v>
      </c>
      <c r="T3202" s="12">
        <f>((((J3202/60)/60)/24)+DATE(1970,1,1))</f>
        <v>42460.320613425924</v>
      </c>
    </row>
    <row r="3203" spans="1:20" ht="43.2"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E3203/D3203</f>
        <v>1.2500000000000001E-2</v>
      </c>
      <c r="P3203" s="8">
        <f>E3203/L3203</f>
        <v>12.5</v>
      </c>
      <c r="Q3203" t="s">
        <v>8317</v>
      </c>
      <c r="R3203" t="s">
        <v>8359</v>
      </c>
      <c r="S3203" s="12">
        <f>((((I3203/60)/60)/24)+DATE(1970,1,1))</f>
        <v>41882.767094907409</v>
      </c>
      <c r="T3203" s="12">
        <f>((((J3203/60)/60)/24)+DATE(1970,1,1))</f>
        <v>41861.767094907409</v>
      </c>
    </row>
    <row r="3204" spans="1:20" ht="43.2" hidden="1"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E3204/D3204</f>
        <v>0.54520000000000002</v>
      </c>
      <c r="P3204" s="8">
        <f>E3204/L3204</f>
        <v>109.04</v>
      </c>
      <c r="Q3204" t="s">
        <v>8317</v>
      </c>
      <c r="R3204" t="s">
        <v>8359</v>
      </c>
      <c r="S3204" s="12">
        <f>((((I3204/60)/60)/24)+DATE(1970,1,1))</f>
        <v>42352.249305555553</v>
      </c>
      <c r="T3204" s="12">
        <f>((((J3204/60)/60)/24)+DATE(1970,1,1))</f>
        <v>42293.853541666671</v>
      </c>
    </row>
    <row r="3205" spans="1:20" ht="43.2" hidden="1"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E3205/D3205</f>
        <v>0.25</v>
      </c>
      <c r="P3205" s="8">
        <f>E3205/L3205</f>
        <v>41.666666666666664</v>
      </c>
      <c r="Q3205" t="s">
        <v>8317</v>
      </c>
      <c r="R3205" t="s">
        <v>8359</v>
      </c>
      <c r="S3205" s="12">
        <f>((((I3205/60)/60)/24)+DATE(1970,1,1))</f>
        <v>42272.988680555558</v>
      </c>
      <c r="T3205" s="12">
        <f>((((J3205/60)/60)/24)+DATE(1970,1,1))</f>
        <v>42242.988680555558</v>
      </c>
    </row>
    <row r="3206" spans="1:20" ht="43.2" hidden="1"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E3206/D3206</f>
        <v>0</v>
      </c>
      <c r="P3206" s="8" t="e">
        <f>E3206/L3206</f>
        <v>#DIV/0!</v>
      </c>
      <c r="Q3206" t="s">
        <v>8317</v>
      </c>
      <c r="R3206" t="s">
        <v>8359</v>
      </c>
      <c r="S3206" s="12">
        <f>((((I3206/60)/60)/24)+DATE(1970,1,1))</f>
        <v>42202.676388888889</v>
      </c>
      <c r="T3206" s="12">
        <f>((((J3206/60)/60)/24)+DATE(1970,1,1))</f>
        <v>42172.686099537037</v>
      </c>
    </row>
    <row r="3207" spans="1:20" ht="43.2"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E3207/D3207</f>
        <v>3.4125000000000003E-2</v>
      </c>
      <c r="P3207" s="8">
        <f>E3207/L3207</f>
        <v>22.75</v>
      </c>
      <c r="Q3207" t="s">
        <v>8317</v>
      </c>
      <c r="R3207" t="s">
        <v>8359</v>
      </c>
      <c r="S3207" s="12">
        <f>((((I3207/60)/60)/24)+DATE(1970,1,1))</f>
        <v>42125.374675925923</v>
      </c>
      <c r="T3207" s="12">
        <f>((((J3207/60)/60)/24)+DATE(1970,1,1))</f>
        <v>42095.374675925923</v>
      </c>
    </row>
    <row r="3208" spans="1:20" ht="43.2" hidden="1"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E3208/D3208</f>
        <v>0</v>
      </c>
      <c r="P3208" s="8" t="e">
        <f>E3208/L3208</f>
        <v>#DIV/0!</v>
      </c>
      <c r="Q3208" t="s">
        <v>8317</v>
      </c>
      <c r="R3208" t="s">
        <v>8359</v>
      </c>
      <c r="S3208" s="12">
        <f>((((I3208/60)/60)/24)+DATE(1970,1,1))</f>
        <v>42266.276053240741</v>
      </c>
      <c r="T3208" s="12">
        <f>((((J3208/60)/60)/24)+DATE(1970,1,1))</f>
        <v>42236.276053240741</v>
      </c>
    </row>
    <row r="3209" spans="1:20" ht="43.2" hidden="1"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E3209/D3209</f>
        <v>0.46363636363636362</v>
      </c>
      <c r="P3209" s="8">
        <f>E3209/L3209</f>
        <v>70.833333333333329</v>
      </c>
      <c r="Q3209" t="s">
        <v>8317</v>
      </c>
      <c r="R3209" t="s">
        <v>8359</v>
      </c>
      <c r="S3209" s="12">
        <f>((((I3209/60)/60)/24)+DATE(1970,1,1))</f>
        <v>42117.236192129625</v>
      </c>
      <c r="T3209" s="12">
        <f>((((J3209/60)/60)/24)+DATE(1970,1,1))</f>
        <v>42057.277858796297</v>
      </c>
    </row>
    <row r="3210" spans="1:20" ht="43.2" hidden="1"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E3210/D3210</f>
        <v>1.0349999999999999</v>
      </c>
      <c r="P3210" s="8">
        <f>E3210/L3210</f>
        <v>63.109756097560975</v>
      </c>
      <c r="Q3210" t="s">
        <v>8317</v>
      </c>
      <c r="R3210" t="s">
        <v>8318</v>
      </c>
      <c r="S3210" s="12">
        <f>((((I3210/60)/60)/24)+DATE(1970,1,1))</f>
        <v>41848.605057870373</v>
      </c>
      <c r="T3210" s="12">
        <f>((((J3210/60)/60)/24)+DATE(1970,1,1))</f>
        <v>41827.605057870373</v>
      </c>
    </row>
    <row r="3211" spans="1:20" ht="43.2" hidden="1"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E3211/D3211</f>
        <v>1.1932315789473684</v>
      </c>
      <c r="P3211" s="8">
        <f>E3211/L3211</f>
        <v>50.157964601769912</v>
      </c>
      <c r="Q3211" t="s">
        <v>8317</v>
      </c>
      <c r="R3211" t="s">
        <v>8318</v>
      </c>
      <c r="S3211" s="12">
        <f>((((I3211/60)/60)/24)+DATE(1970,1,1))</f>
        <v>41810.958333333336</v>
      </c>
      <c r="T3211" s="12">
        <f>((((J3211/60)/60)/24)+DATE(1970,1,1))</f>
        <v>41778.637245370373</v>
      </c>
    </row>
    <row r="3212" spans="1:20" ht="43.2" hidden="1"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E3212/D3212</f>
        <v>1.2576666666666667</v>
      </c>
      <c r="P3212" s="8">
        <f>E3212/L3212</f>
        <v>62.883333333333333</v>
      </c>
      <c r="Q3212" t="s">
        <v>8317</v>
      </c>
      <c r="R3212" t="s">
        <v>8318</v>
      </c>
      <c r="S3212" s="12">
        <f>((((I3212/60)/60)/24)+DATE(1970,1,1))</f>
        <v>41061.165972222225</v>
      </c>
      <c r="T3212" s="12">
        <f>((((J3212/60)/60)/24)+DATE(1970,1,1))</f>
        <v>41013.936562499999</v>
      </c>
    </row>
    <row r="3213" spans="1:20" ht="43.2" hidden="1"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E3213/D3213</f>
        <v>1.1974347826086957</v>
      </c>
      <c r="P3213" s="8">
        <f>E3213/L3213</f>
        <v>85.531055900621112</v>
      </c>
      <c r="Q3213" t="s">
        <v>8317</v>
      </c>
      <c r="R3213" t="s">
        <v>8318</v>
      </c>
      <c r="S3213" s="12">
        <f>((((I3213/60)/60)/24)+DATE(1970,1,1))</f>
        <v>41866.083333333336</v>
      </c>
      <c r="T3213" s="12">
        <f>((((J3213/60)/60)/24)+DATE(1970,1,1))</f>
        <v>41834.586574074077</v>
      </c>
    </row>
    <row r="3214" spans="1:20" ht="28.8" hidden="1"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E3214/D3214</f>
        <v>1.2625</v>
      </c>
      <c r="P3214" s="8">
        <f>E3214/L3214</f>
        <v>53.723404255319146</v>
      </c>
      <c r="Q3214" t="s">
        <v>8317</v>
      </c>
      <c r="R3214" t="s">
        <v>8318</v>
      </c>
      <c r="S3214" s="12">
        <f>((((I3214/60)/60)/24)+DATE(1970,1,1))</f>
        <v>41859.795729166668</v>
      </c>
      <c r="T3214" s="12">
        <f>((((J3214/60)/60)/24)+DATE(1970,1,1))</f>
        <v>41829.795729166668</v>
      </c>
    </row>
    <row r="3215" spans="1:20" ht="43.2"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E3215/D3215</f>
        <v>1.0011666666666668</v>
      </c>
      <c r="P3215" s="8">
        <f>E3215/L3215</f>
        <v>127.80851063829788</v>
      </c>
      <c r="Q3215" t="s">
        <v>8317</v>
      </c>
      <c r="R3215" t="s">
        <v>8318</v>
      </c>
      <c r="S3215" s="12">
        <f>((((I3215/60)/60)/24)+DATE(1970,1,1))</f>
        <v>42211.763414351852</v>
      </c>
      <c r="T3215" s="12">
        <f>((((J3215/60)/60)/24)+DATE(1970,1,1))</f>
        <v>42171.763414351852</v>
      </c>
    </row>
    <row r="3216" spans="1:20" ht="43.2"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E3216/D3216</f>
        <v>1.0213333333333334</v>
      </c>
      <c r="P3216" s="8">
        <f>E3216/L3216</f>
        <v>106.57391304347826</v>
      </c>
      <c r="Q3216" t="s">
        <v>8317</v>
      </c>
      <c r="R3216" t="s">
        <v>8318</v>
      </c>
      <c r="S3216" s="12">
        <f>((((I3216/60)/60)/24)+DATE(1970,1,1))</f>
        <v>42374.996527777781</v>
      </c>
      <c r="T3216" s="12">
        <f>((((J3216/60)/60)/24)+DATE(1970,1,1))</f>
        <v>42337.792511574073</v>
      </c>
    </row>
    <row r="3217" spans="1:20" ht="57.6" hidden="1"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E3217/D3217</f>
        <v>1.0035142857142858</v>
      </c>
      <c r="P3217" s="8">
        <f>E3217/L3217</f>
        <v>262.11194029850748</v>
      </c>
      <c r="Q3217" t="s">
        <v>8317</v>
      </c>
      <c r="R3217" t="s">
        <v>8318</v>
      </c>
      <c r="S3217" s="12">
        <f>((((I3217/60)/60)/24)+DATE(1970,1,1))</f>
        <v>42257.165972222225</v>
      </c>
      <c r="T3217" s="12">
        <f>((((J3217/60)/60)/24)+DATE(1970,1,1))</f>
        <v>42219.665173611109</v>
      </c>
    </row>
    <row r="3218" spans="1:20" ht="43.2"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E3218/D3218</f>
        <v>1.0004999999999999</v>
      </c>
      <c r="P3218" s="8">
        <f>E3218/L3218</f>
        <v>57.171428571428571</v>
      </c>
      <c r="Q3218" t="s">
        <v>8317</v>
      </c>
      <c r="R3218" t="s">
        <v>8318</v>
      </c>
      <c r="S3218" s="12">
        <f>((((I3218/60)/60)/24)+DATE(1970,1,1))</f>
        <v>42196.604166666672</v>
      </c>
      <c r="T3218" s="12">
        <f>((((J3218/60)/60)/24)+DATE(1970,1,1))</f>
        <v>42165.462627314817</v>
      </c>
    </row>
    <row r="3219" spans="1:20" ht="28.8" hidden="1"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E3219/D3219</f>
        <v>1.1602222222222223</v>
      </c>
      <c r="P3219" s="8">
        <f>E3219/L3219</f>
        <v>50.20192307692308</v>
      </c>
      <c r="Q3219" t="s">
        <v>8317</v>
      </c>
      <c r="R3219" t="s">
        <v>8318</v>
      </c>
      <c r="S3219" s="12">
        <f>((((I3219/60)/60)/24)+DATE(1970,1,1))</f>
        <v>42678.546111111107</v>
      </c>
      <c r="T3219" s="12">
        <f>((((J3219/60)/60)/24)+DATE(1970,1,1))</f>
        <v>42648.546111111107</v>
      </c>
    </row>
    <row r="3220" spans="1:20" ht="43.2"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E3220/D3220</f>
        <v>1.0209999999999999</v>
      </c>
      <c r="P3220" s="8">
        <f>E3220/L3220</f>
        <v>66.586956521739125</v>
      </c>
      <c r="Q3220" t="s">
        <v>8317</v>
      </c>
      <c r="R3220" t="s">
        <v>8318</v>
      </c>
      <c r="S3220" s="12">
        <f>((((I3220/60)/60)/24)+DATE(1970,1,1))</f>
        <v>42004</v>
      </c>
      <c r="T3220" s="12">
        <f>((((J3220/60)/60)/24)+DATE(1970,1,1))</f>
        <v>41971.002152777779</v>
      </c>
    </row>
    <row r="3221" spans="1:20" ht="43.2" hidden="1"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E3221/D3221</f>
        <v>1.0011000000000001</v>
      </c>
      <c r="P3221" s="8">
        <f>E3221/L3221</f>
        <v>168.25210084033614</v>
      </c>
      <c r="Q3221" t="s">
        <v>8317</v>
      </c>
      <c r="R3221" t="s">
        <v>8318</v>
      </c>
      <c r="S3221" s="12">
        <f>((((I3221/60)/60)/24)+DATE(1970,1,1))</f>
        <v>42085.941516203704</v>
      </c>
      <c r="T3221" s="12">
        <f>((((J3221/60)/60)/24)+DATE(1970,1,1))</f>
        <v>42050.983182870375</v>
      </c>
    </row>
    <row r="3222" spans="1:20" ht="28.8" hidden="1"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E3222/D3222</f>
        <v>1.0084</v>
      </c>
      <c r="P3222" s="8">
        <f>E3222/L3222</f>
        <v>256.37288135593218</v>
      </c>
      <c r="Q3222" t="s">
        <v>8317</v>
      </c>
      <c r="R3222" t="s">
        <v>8318</v>
      </c>
      <c r="S3222" s="12">
        <f>((((I3222/60)/60)/24)+DATE(1970,1,1))</f>
        <v>42806.875</v>
      </c>
      <c r="T3222" s="12">
        <f>((((J3222/60)/60)/24)+DATE(1970,1,1))</f>
        <v>42772.833379629628</v>
      </c>
    </row>
    <row r="3223" spans="1:20" ht="57.6"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E3223/D3223</f>
        <v>1.0342499999999999</v>
      </c>
      <c r="P3223" s="8">
        <f>E3223/L3223</f>
        <v>36.610619469026545</v>
      </c>
      <c r="Q3223" t="s">
        <v>8317</v>
      </c>
      <c r="R3223" t="s">
        <v>8318</v>
      </c>
      <c r="S3223" s="12">
        <f>((((I3223/60)/60)/24)+DATE(1970,1,1))</f>
        <v>42190.696793981479</v>
      </c>
      <c r="T3223" s="12">
        <f>((((J3223/60)/60)/24)+DATE(1970,1,1))</f>
        <v>42155.696793981479</v>
      </c>
    </row>
    <row r="3224" spans="1:20" ht="43.2" hidden="1"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E3224/D3224</f>
        <v>1.248</v>
      </c>
      <c r="P3224" s="8">
        <f>E3224/L3224</f>
        <v>37.142857142857146</v>
      </c>
      <c r="Q3224" t="s">
        <v>8317</v>
      </c>
      <c r="R3224" t="s">
        <v>8318</v>
      </c>
      <c r="S3224" s="12">
        <f>((((I3224/60)/60)/24)+DATE(1970,1,1))</f>
        <v>42301.895138888889</v>
      </c>
      <c r="T3224" s="12">
        <f>((((J3224/60)/60)/24)+DATE(1970,1,1))</f>
        <v>42270.582141203704</v>
      </c>
    </row>
    <row r="3225" spans="1:20" ht="28.8" hidden="1"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E3225/D3225</f>
        <v>1.0951612903225807</v>
      </c>
      <c r="P3225" s="8">
        <f>E3225/L3225</f>
        <v>45.878378378378379</v>
      </c>
      <c r="Q3225" t="s">
        <v>8317</v>
      </c>
      <c r="R3225" t="s">
        <v>8318</v>
      </c>
      <c r="S3225" s="12">
        <f>((((I3225/60)/60)/24)+DATE(1970,1,1))</f>
        <v>42236.835370370376</v>
      </c>
      <c r="T3225" s="12">
        <f>((((J3225/60)/60)/24)+DATE(1970,1,1))</f>
        <v>42206.835370370376</v>
      </c>
    </row>
    <row r="3226" spans="1:20" ht="57.6" hidden="1"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E3226/D3226</f>
        <v>1.0203333333333333</v>
      </c>
      <c r="P3226" s="8">
        <f>E3226/L3226</f>
        <v>141.71296296296296</v>
      </c>
      <c r="Q3226" t="s">
        <v>8317</v>
      </c>
      <c r="R3226" t="s">
        <v>8318</v>
      </c>
      <c r="S3226" s="12">
        <f>((((I3226/60)/60)/24)+DATE(1970,1,1))</f>
        <v>42745.208333333328</v>
      </c>
      <c r="T3226" s="12">
        <f>((((J3226/60)/60)/24)+DATE(1970,1,1))</f>
        <v>42697.850844907407</v>
      </c>
    </row>
    <row r="3227" spans="1:20" ht="43.2" hidden="1"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E3227/D3227</f>
        <v>1.0235000000000001</v>
      </c>
      <c r="P3227" s="8">
        <f>E3227/L3227</f>
        <v>52.487179487179489</v>
      </c>
      <c r="Q3227" t="s">
        <v>8317</v>
      </c>
      <c r="R3227" t="s">
        <v>8318</v>
      </c>
      <c r="S3227" s="12">
        <f>((((I3227/60)/60)/24)+DATE(1970,1,1))</f>
        <v>42524.875</v>
      </c>
      <c r="T3227" s="12">
        <f>((((J3227/60)/60)/24)+DATE(1970,1,1))</f>
        <v>42503.559467592597</v>
      </c>
    </row>
    <row r="3228" spans="1:20" ht="43.2"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E3228/D3228</f>
        <v>1.0416666666666667</v>
      </c>
      <c r="P3228" s="8">
        <f>E3228/L3228</f>
        <v>59.523809523809526</v>
      </c>
      <c r="Q3228" t="s">
        <v>8317</v>
      </c>
      <c r="R3228" t="s">
        <v>8318</v>
      </c>
      <c r="S3228" s="12">
        <f>((((I3228/60)/60)/24)+DATE(1970,1,1))</f>
        <v>42307.583472222221</v>
      </c>
      <c r="T3228" s="12">
        <f>((((J3228/60)/60)/24)+DATE(1970,1,1))</f>
        <v>42277.583472222221</v>
      </c>
    </row>
    <row r="3229" spans="1:20" ht="43.2"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E3229/D3229</f>
        <v>1.25</v>
      </c>
      <c r="P3229" s="8">
        <f>E3229/L3229</f>
        <v>50</v>
      </c>
      <c r="Q3229" t="s">
        <v>8317</v>
      </c>
      <c r="R3229" t="s">
        <v>8318</v>
      </c>
      <c r="S3229" s="12">
        <f>((((I3229/60)/60)/24)+DATE(1970,1,1))</f>
        <v>42752.882361111115</v>
      </c>
      <c r="T3229" s="12">
        <f>((((J3229/60)/60)/24)+DATE(1970,1,1))</f>
        <v>42722.882361111115</v>
      </c>
    </row>
    <row r="3230" spans="1:20" ht="28.8" hidden="1"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E3230/D3230</f>
        <v>1.0234285714285714</v>
      </c>
      <c r="P3230" s="8">
        <f>E3230/L3230</f>
        <v>193.62162162162161</v>
      </c>
      <c r="Q3230" t="s">
        <v>8317</v>
      </c>
      <c r="R3230" t="s">
        <v>8318</v>
      </c>
      <c r="S3230" s="12">
        <f>((((I3230/60)/60)/24)+DATE(1970,1,1))</f>
        <v>42355.207638888889</v>
      </c>
      <c r="T3230" s="12">
        <f>((((J3230/60)/60)/24)+DATE(1970,1,1))</f>
        <v>42323.70930555556</v>
      </c>
    </row>
    <row r="3231" spans="1:20" ht="43.2" hidden="1"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E3231/D3231</f>
        <v>1.0786500000000001</v>
      </c>
      <c r="P3231" s="8">
        <f>E3231/L3231</f>
        <v>106.79702970297029</v>
      </c>
      <c r="Q3231" t="s">
        <v>8317</v>
      </c>
      <c r="R3231" t="s">
        <v>8318</v>
      </c>
      <c r="S3231" s="12">
        <f>((((I3231/60)/60)/24)+DATE(1970,1,1))</f>
        <v>41963.333310185189</v>
      </c>
      <c r="T3231" s="12">
        <f>((((J3231/60)/60)/24)+DATE(1970,1,1))</f>
        <v>41933.291643518518</v>
      </c>
    </row>
    <row r="3232" spans="1:20" ht="43.2" hidden="1"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E3232/D3232</f>
        <v>1.0988461538461538</v>
      </c>
      <c r="P3232" s="8">
        <f>E3232/L3232</f>
        <v>77.21621621621621</v>
      </c>
      <c r="Q3232" t="s">
        <v>8317</v>
      </c>
      <c r="R3232" t="s">
        <v>8318</v>
      </c>
      <c r="S3232" s="12">
        <f>((((I3232/60)/60)/24)+DATE(1970,1,1))</f>
        <v>41913.165972222225</v>
      </c>
      <c r="T3232" s="12">
        <f>((((J3232/60)/60)/24)+DATE(1970,1,1))</f>
        <v>41898.168125000004</v>
      </c>
    </row>
    <row r="3233" spans="1:20" ht="43.2" hidden="1"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E3233/D3233</f>
        <v>1.61</v>
      </c>
      <c r="P3233" s="8">
        <f>E3233/L3233</f>
        <v>57.5</v>
      </c>
      <c r="Q3233" t="s">
        <v>8317</v>
      </c>
      <c r="R3233" t="s">
        <v>8318</v>
      </c>
      <c r="S3233" s="12">
        <f>((((I3233/60)/60)/24)+DATE(1970,1,1))</f>
        <v>42476.943831018521</v>
      </c>
      <c r="T3233" s="12">
        <f>((((J3233/60)/60)/24)+DATE(1970,1,1))</f>
        <v>42446.943831018521</v>
      </c>
    </row>
    <row r="3234" spans="1:20" ht="43.2" hidden="1"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E3234/D3234</f>
        <v>1.3120000000000001</v>
      </c>
      <c r="P3234" s="8">
        <f>E3234/L3234</f>
        <v>50.46153846153846</v>
      </c>
      <c r="Q3234" t="s">
        <v>8317</v>
      </c>
      <c r="R3234" t="s">
        <v>8318</v>
      </c>
      <c r="S3234" s="12">
        <f>((((I3234/60)/60)/24)+DATE(1970,1,1))</f>
        <v>42494.165972222225</v>
      </c>
      <c r="T3234" s="12">
        <f>((((J3234/60)/60)/24)+DATE(1970,1,1))</f>
        <v>42463.81385416667</v>
      </c>
    </row>
    <row r="3235" spans="1:20" ht="43.2" hidden="1"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E3235/D3235</f>
        <v>1.1879999999999999</v>
      </c>
      <c r="P3235" s="8">
        <f>E3235/L3235</f>
        <v>97.377049180327873</v>
      </c>
      <c r="Q3235" t="s">
        <v>8317</v>
      </c>
      <c r="R3235" t="s">
        <v>8318</v>
      </c>
      <c r="S3235" s="12">
        <f>((((I3235/60)/60)/24)+DATE(1970,1,1))</f>
        <v>42796.805034722223</v>
      </c>
      <c r="T3235" s="12">
        <f>((((J3235/60)/60)/24)+DATE(1970,1,1))</f>
        <v>42766.805034722223</v>
      </c>
    </row>
    <row r="3236" spans="1:20" ht="43.2"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E3236/D3236</f>
        <v>1.0039275000000001</v>
      </c>
      <c r="P3236" s="8">
        <f>E3236/L3236</f>
        <v>34.91921739130435</v>
      </c>
      <c r="Q3236" t="s">
        <v>8317</v>
      </c>
      <c r="R3236" t="s">
        <v>8318</v>
      </c>
      <c r="S3236" s="12">
        <f>((((I3236/60)/60)/24)+DATE(1970,1,1))</f>
        <v>42767.979861111111</v>
      </c>
      <c r="T3236" s="12">
        <f>((((J3236/60)/60)/24)+DATE(1970,1,1))</f>
        <v>42734.789444444439</v>
      </c>
    </row>
    <row r="3237" spans="1:20" ht="43.2" hidden="1"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E3237/D3237</f>
        <v>1.0320666666666667</v>
      </c>
      <c r="P3237" s="8">
        <f>E3237/L3237</f>
        <v>85.530386740331494</v>
      </c>
      <c r="Q3237" t="s">
        <v>8317</v>
      </c>
      <c r="R3237" t="s">
        <v>8318</v>
      </c>
      <c r="S3237" s="12">
        <f>((((I3237/60)/60)/24)+DATE(1970,1,1))</f>
        <v>42552.347812499997</v>
      </c>
      <c r="T3237" s="12">
        <f>((((J3237/60)/60)/24)+DATE(1970,1,1))</f>
        <v>42522.347812499997</v>
      </c>
    </row>
    <row r="3238" spans="1:20" ht="43.2" hidden="1"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E3238/D3238</f>
        <v>1.006</v>
      </c>
      <c r="P3238" s="8">
        <f>E3238/L3238</f>
        <v>182.90909090909091</v>
      </c>
      <c r="Q3238" t="s">
        <v>8317</v>
      </c>
      <c r="R3238" t="s">
        <v>8318</v>
      </c>
      <c r="S3238" s="12">
        <f>((((I3238/60)/60)/24)+DATE(1970,1,1))</f>
        <v>42732.917048611111</v>
      </c>
      <c r="T3238" s="12">
        <f>((((J3238/60)/60)/24)+DATE(1970,1,1))</f>
        <v>42702.917048611111</v>
      </c>
    </row>
    <row r="3239" spans="1:20" ht="28.8" hidden="1"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E3239/D3239</f>
        <v>1.0078754285714286</v>
      </c>
      <c r="P3239" s="8">
        <f>E3239/L3239</f>
        <v>131.13620817843866</v>
      </c>
      <c r="Q3239" t="s">
        <v>8317</v>
      </c>
      <c r="R3239" t="s">
        <v>8318</v>
      </c>
      <c r="S3239" s="12">
        <f>((((I3239/60)/60)/24)+DATE(1970,1,1))</f>
        <v>42276.165972222225</v>
      </c>
      <c r="T3239" s="12">
        <f>((((J3239/60)/60)/24)+DATE(1970,1,1))</f>
        <v>42252.474351851852</v>
      </c>
    </row>
    <row r="3240" spans="1:20" ht="43.2"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E3240/D3240</f>
        <v>1.1232142857142857</v>
      </c>
      <c r="P3240" s="8">
        <f>E3240/L3240</f>
        <v>39.810126582278478</v>
      </c>
      <c r="Q3240" t="s">
        <v>8317</v>
      </c>
      <c r="R3240" t="s">
        <v>8318</v>
      </c>
      <c r="S3240" s="12">
        <f>((((I3240/60)/60)/24)+DATE(1970,1,1))</f>
        <v>42186.510393518518</v>
      </c>
      <c r="T3240" s="12">
        <f>((((J3240/60)/60)/24)+DATE(1970,1,1))</f>
        <v>42156.510393518518</v>
      </c>
    </row>
    <row r="3241" spans="1:20" ht="57.6"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E3241/D3241</f>
        <v>1.0591914022517912</v>
      </c>
      <c r="P3241" s="8">
        <f>E3241/L3241</f>
        <v>59.701730769230764</v>
      </c>
      <c r="Q3241" t="s">
        <v>8317</v>
      </c>
      <c r="R3241" t="s">
        <v>8318</v>
      </c>
      <c r="S3241" s="12">
        <f>((((I3241/60)/60)/24)+DATE(1970,1,1))</f>
        <v>42302.999305555553</v>
      </c>
      <c r="T3241" s="12">
        <f>((((J3241/60)/60)/24)+DATE(1970,1,1))</f>
        <v>42278.089039351849</v>
      </c>
    </row>
    <row r="3242" spans="1:20" ht="43.2"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E3242/D3242</f>
        <v>1.0056666666666667</v>
      </c>
      <c r="P3242" s="8">
        <f>E3242/L3242</f>
        <v>88.735294117647058</v>
      </c>
      <c r="Q3242" t="s">
        <v>8317</v>
      </c>
      <c r="R3242" t="s">
        <v>8318</v>
      </c>
      <c r="S3242" s="12">
        <f>((((I3242/60)/60)/24)+DATE(1970,1,1))</f>
        <v>42782.958333333328</v>
      </c>
      <c r="T3242" s="12">
        <f>((((J3242/60)/60)/24)+DATE(1970,1,1))</f>
        <v>42754.693842592591</v>
      </c>
    </row>
    <row r="3243" spans="1:20" ht="57.6" hidden="1"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E3243/D3243</f>
        <v>1.1530588235294117</v>
      </c>
      <c r="P3243" s="8">
        <f>E3243/L3243</f>
        <v>58.688622754491021</v>
      </c>
      <c r="Q3243" t="s">
        <v>8317</v>
      </c>
      <c r="R3243" t="s">
        <v>8318</v>
      </c>
      <c r="S3243" s="12">
        <f>((((I3243/60)/60)/24)+DATE(1970,1,1))</f>
        <v>41926.290972222225</v>
      </c>
      <c r="T3243" s="12">
        <f>((((J3243/60)/60)/24)+DATE(1970,1,1))</f>
        <v>41893.324884259258</v>
      </c>
    </row>
    <row r="3244" spans="1:20" ht="43.2" hidden="1"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E3244/D3244</f>
        <v>1.273042</v>
      </c>
      <c r="P3244" s="8">
        <f>E3244/L3244</f>
        <v>69.56513661202186</v>
      </c>
      <c r="Q3244" t="s">
        <v>8317</v>
      </c>
      <c r="R3244" t="s">
        <v>8318</v>
      </c>
      <c r="S3244" s="12">
        <f>((((I3244/60)/60)/24)+DATE(1970,1,1))</f>
        <v>41901.755694444444</v>
      </c>
      <c r="T3244" s="12">
        <f>((((J3244/60)/60)/24)+DATE(1970,1,1))</f>
        <v>41871.755694444444</v>
      </c>
    </row>
    <row r="3245" spans="1:20" ht="43.2" hidden="1"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E3245/D3245</f>
        <v>1.028375</v>
      </c>
      <c r="P3245" s="8">
        <f>E3245/L3245</f>
        <v>115.87323943661971</v>
      </c>
      <c r="Q3245" t="s">
        <v>8317</v>
      </c>
      <c r="R3245" t="s">
        <v>8318</v>
      </c>
      <c r="S3245" s="12">
        <f>((((I3245/60)/60)/24)+DATE(1970,1,1))</f>
        <v>42286</v>
      </c>
      <c r="T3245" s="12">
        <f>((((J3245/60)/60)/24)+DATE(1970,1,1))</f>
        <v>42262.096782407403</v>
      </c>
    </row>
    <row r="3246" spans="1:20" ht="43.2"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E3246/D3246</f>
        <v>1.0293749999999999</v>
      </c>
      <c r="P3246" s="8">
        <f>E3246/L3246</f>
        <v>23.869565217391305</v>
      </c>
      <c r="Q3246" t="s">
        <v>8317</v>
      </c>
      <c r="R3246" t="s">
        <v>8318</v>
      </c>
      <c r="S3246" s="12">
        <f>((((I3246/60)/60)/24)+DATE(1970,1,1))</f>
        <v>42705.735902777778</v>
      </c>
      <c r="T3246" s="12">
        <f>((((J3246/60)/60)/24)+DATE(1970,1,1))</f>
        <v>42675.694236111114</v>
      </c>
    </row>
    <row r="3247" spans="1:20" ht="43.2" hidden="1"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E3247/D3247</f>
        <v>1.043047619047619</v>
      </c>
      <c r="P3247" s="8">
        <f>E3247/L3247</f>
        <v>81.125925925925927</v>
      </c>
      <c r="Q3247" t="s">
        <v>8317</v>
      </c>
      <c r="R3247" t="s">
        <v>8318</v>
      </c>
      <c r="S3247" s="12">
        <f>((((I3247/60)/60)/24)+DATE(1970,1,1))</f>
        <v>42167.083333333328</v>
      </c>
      <c r="T3247" s="12">
        <f>((((J3247/60)/60)/24)+DATE(1970,1,1))</f>
        <v>42135.60020833333</v>
      </c>
    </row>
    <row r="3248" spans="1:20" ht="43.2" hidden="1"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E3248/D3248</f>
        <v>1.1122000000000001</v>
      </c>
      <c r="P3248" s="8">
        <f>E3248/L3248</f>
        <v>57.626943005181346</v>
      </c>
      <c r="Q3248" t="s">
        <v>8317</v>
      </c>
      <c r="R3248" t="s">
        <v>8318</v>
      </c>
      <c r="S3248" s="12">
        <f>((((I3248/60)/60)/24)+DATE(1970,1,1))</f>
        <v>42259.165972222225</v>
      </c>
      <c r="T3248" s="12">
        <f>((((J3248/60)/60)/24)+DATE(1970,1,1))</f>
        <v>42230.472222222219</v>
      </c>
    </row>
    <row r="3249" spans="1:20" ht="43.2"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E3249/D3249</f>
        <v>1.0586</v>
      </c>
      <c r="P3249" s="8">
        <f>E3249/L3249</f>
        <v>46.429824561403507</v>
      </c>
      <c r="Q3249" t="s">
        <v>8317</v>
      </c>
      <c r="R3249" t="s">
        <v>8318</v>
      </c>
      <c r="S3249" s="12">
        <f>((((I3249/60)/60)/24)+DATE(1970,1,1))</f>
        <v>42197.434166666666</v>
      </c>
      <c r="T3249" s="12">
        <f>((((J3249/60)/60)/24)+DATE(1970,1,1))</f>
        <v>42167.434166666666</v>
      </c>
    </row>
    <row r="3250" spans="1:20" ht="28.8" hidden="1"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E3250/D3250</f>
        <v>1.0079166666666666</v>
      </c>
      <c r="P3250" s="8">
        <f>E3250/L3250</f>
        <v>60.475000000000001</v>
      </c>
      <c r="Q3250" t="s">
        <v>8317</v>
      </c>
      <c r="R3250" t="s">
        <v>8318</v>
      </c>
      <c r="S3250" s="12">
        <f>((((I3250/60)/60)/24)+DATE(1970,1,1))</f>
        <v>42098.846724537041</v>
      </c>
      <c r="T3250" s="12">
        <f>((((J3250/60)/60)/24)+DATE(1970,1,1))</f>
        <v>42068.888391203705</v>
      </c>
    </row>
    <row r="3251" spans="1:20" ht="43.2" hidden="1"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E3251/D3251</f>
        <v>1.0492727272727274</v>
      </c>
      <c r="P3251" s="8">
        <f>E3251/L3251</f>
        <v>65.579545454545453</v>
      </c>
      <c r="Q3251" t="s">
        <v>8317</v>
      </c>
      <c r="R3251" t="s">
        <v>8318</v>
      </c>
      <c r="S3251" s="12">
        <f>((((I3251/60)/60)/24)+DATE(1970,1,1))</f>
        <v>42175.746689814812</v>
      </c>
      <c r="T3251" s="12">
        <f>((((J3251/60)/60)/24)+DATE(1970,1,1))</f>
        <v>42145.746689814812</v>
      </c>
    </row>
    <row r="3252" spans="1:20" ht="57.6" hidden="1"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E3252/D3252</f>
        <v>1.01552</v>
      </c>
      <c r="P3252" s="8">
        <f>E3252/L3252</f>
        <v>119.1924882629108</v>
      </c>
      <c r="Q3252" t="s">
        <v>8317</v>
      </c>
      <c r="R3252" t="s">
        <v>8318</v>
      </c>
      <c r="S3252" s="12">
        <f>((((I3252/60)/60)/24)+DATE(1970,1,1))</f>
        <v>41948.783842592595</v>
      </c>
      <c r="T3252" s="12">
        <f>((((J3252/60)/60)/24)+DATE(1970,1,1))</f>
        <v>41918.742175925923</v>
      </c>
    </row>
    <row r="3253" spans="1:20" ht="43.2" hidden="1"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E3253/D3253</f>
        <v>1.1073333333333333</v>
      </c>
      <c r="P3253" s="8">
        <f>E3253/L3253</f>
        <v>83.05</v>
      </c>
      <c r="Q3253" t="s">
        <v>8317</v>
      </c>
      <c r="R3253" t="s">
        <v>8318</v>
      </c>
      <c r="S3253" s="12">
        <f>((((I3253/60)/60)/24)+DATE(1970,1,1))</f>
        <v>42176.731087962966</v>
      </c>
      <c r="T3253" s="12">
        <f>((((J3253/60)/60)/24)+DATE(1970,1,1))</f>
        <v>42146.731087962966</v>
      </c>
    </row>
    <row r="3254" spans="1:20" ht="43.2"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E3254/D3254</f>
        <v>1.2782222222222221</v>
      </c>
      <c r="P3254" s="8">
        <f>E3254/L3254</f>
        <v>57.52</v>
      </c>
      <c r="Q3254" t="s">
        <v>8317</v>
      </c>
      <c r="R3254" t="s">
        <v>8318</v>
      </c>
      <c r="S3254" s="12">
        <f>((((I3254/60)/60)/24)+DATE(1970,1,1))</f>
        <v>42620.472685185188</v>
      </c>
      <c r="T3254" s="12">
        <f>((((J3254/60)/60)/24)+DATE(1970,1,1))</f>
        <v>42590.472685185188</v>
      </c>
    </row>
    <row r="3255" spans="1:20" ht="43.2" hidden="1"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E3255/D3255</f>
        <v>1.0182500000000001</v>
      </c>
      <c r="P3255" s="8">
        <f>E3255/L3255</f>
        <v>177.08695652173913</v>
      </c>
      <c r="Q3255" t="s">
        <v>8317</v>
      </c>
      <c r="R3255" t="s">
        <v>8318</v>
      </c>
      <c r="S3255" s="12">
        <f>((((I3255/60)/60)/24)+DATE(1970,1,1))</f>
        <v>42621.15625</v>
      </c>
      <c r="T3255" s="12">
        <f>((((J3255/60)/60)/24)+DATE(1970,1,1))</f>
        <v>42602.576712962968</v>
      </c>
    </row>
    <row r="3256" spans="1:20" ht="43.2"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E3256/D3256</f>
        <v>1.012576923076923</v>
      </c>
      <c r="P3256" s="8">
        <f>E3256/L3256</f>
        <v>70.771505376344081</v>
      </c>
      <c r="Q3256" t="s">
        <v>8317</v>
      </c>
      <c r="R3256" t="s">
        <v>8318</v>
      </c>
      <c r="S3256" s="12">
        <f>((((I3256/60)/60)/24)+DATE(1970,1,1))</f>
        <v>42089.044085648144</v>
      </c>
      <c r="T3256" s="12">
        <f>((((J3256/60)/60)/24)+DATE(1970,1,1))</f>
        <v>42059.085752314815</v>
      </c>
    </row>
    <row r="3257" spans="1:20" ht="57.6"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E3257/D3257</f>
        <v>1.75</v>
      </c>
      <c r="P3257" s="8">
        <f>E3257/L3257</f>
        <v>29.166666666666668</v>
      </c>
      <c r="Q3257" t="s">
        <v>8317</v>
      </c>
      <c r="R3257" t="s">
        <v>8318</v>
      </c>
      <c r="S3257" s="12">
        <f>((((I3257/60)/60)/24)+DATE(1970,1,1))</f>
        <v>41919.768229166664</v>
      </c>
      <c r="T3257" s="12">
        <f>((((J3257/60)/60)/24)+DATE(1970,1,1))</f>
        <v>41889.768229166664</v>
      </c>
    </row>
    <row r="3258" spans="1:20" ht="43.2" hidden="1"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E3258/D3258</f>
        <v>1.2806</v>
      </c>
      <c r="P3258" s="8">
        <f>E3258/L3258</f>
        <v>72.76136363636364</v>
      </c>
      <c r="Q3258" t="s">
        <v>8317</v>
      </c>
      <c r="R3258" t="s">
        <v>8318</v>
      </c>
      <c r="S3258" s="12">
        <f>((((I3258/60)/60)/24)+DATE(1970,1,1))</f>
        <v>42166.165972222225</v>
      </c>
      <c r="T3258" s="12">
        <f>((((J3258/60)/60)/24)+DATE(1970,1,1))</f>
        <v>42144.573807870373</v>
      </c>
    </row>
    <row r="3259" spans="1:20" ht="43.2"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E3259/D3259</f>
        <v>1.0629949999999999</v>
      </c>
      <c r="P3259" s="8">
        <f>E3259/L3259</f>
        <v>51.853414634146333</v>
      </c>
      <c r="Q3259" t="s">
        <v>8317</v>
      </c>
      <c r="R3259" t="s">
        <v>8318</v>
      </c>
      <c r="S3259" s="12">
        <f>((((I3259/60)/60)/24)+DATE(1970,1,1))</f>
        <v>42788.559629629628</v>
      </c>
      <c r="T3259" s="12">
        <f>((((J3259/60)/60)/24)+DATE(1970,1,1))</f>
        <v>42758.559629629628</v>
      </c>
    </row>
    <row r="3260" spans="1:20" ht="43.2" hidden="1"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E3260/D3260</f>
        <v>1.052142857142857</v>
      </c>
      <c r="P3260" s="8">
        <f>E3260/L3260</f>
        <v>98.2</v>
      </c>
      <c r="Q3260" t="s">
        <v>8317</v>
      </c>
      <c r="R3260" t="s">
        <v>8318</v>
      </c>
      <c r="S3260" s="12">
        <f>((((I3260/60)/60)/24)+DATE(1970,1,1))</f>
        <v>42012.887280092589</v>
      </c>
      <c r="T3260" s="12">
        <f>((((J3260/60)/60)/24)+DATE(1970,1,1))</f>
        <v>41982.887280092589</v>
      </c>
    </row>
    <row r="3261" spans="1:20" ht="43.2" hidden="1"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E3261/D3261</f>
        <v>1.0616782608695652</v>
      </c>
      <c r="P3261" s="8">
        <f>E3261/L3261</f>
        <v>251.7381443298969</v>
      </c>
      <c r="Q3261" t="s">
        <v>8317</v>
      </c>
      <c r="R3261" t="s">
        <v>8318</v>
      </c>
      <c r="S3261" s="12">
        <f>((((I3261/60)/60)/24)+DATE(1970,1,1))</f>
        <v>42644.165972222225</v>
      </c>
      <c r="T3261" s="12">
        <f>((((J3261/60)/60)/24)+DATE(1970,1,1))</f>
        <v>42614.760937500003</v>
      </c>
    </row>
    <row r="3262" spans="1:20" ht="43.2" hidden="1"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E3262/D3262</f>
        <v>1.0924</v>
      </c>
      <c r="P3262" s="8">
        <f>E3262/L3262</f>
        <v>74.821917808219183</v>
      </c>
      <c r="Q3262" t="s">
        <v>8317</v>
      </c>
      <c r="R3262" t="s">
        <v>8318</v>
      </c>
      <c r="S3262" s="12">
        <f>((((I3262/60)/60)/24)+DATE(1970,1,1))</f>
        <v>42338.714328703703</v>
      </c>
      <c r="T3262" s="12">
        <f>((((J3262/60)/60)/24)+DATE(1970,1,1))</f>
        <v>42303.672662037032</v>
      </c>
    </row>
    <row r="3263" spans="1:20" ht="43.2" hidden="1"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E3263/D3263</f>
        <v>1.0045454545454546</v>
      </c>
      <c r="P3263" s="8">
        <f>E3263/L3263</f>
        <v>67.65306122448979</v>
      </c>
      <c r="Q3263" t="s">
        <v>8317</v>
      </c>
      <c r="R3263" t="s">
        <v>8318</v>
      </c>
      <c r="S3263" s="12">
        <f>((((I3263/60)/60)/24)+DATE(1970,1,1))</f>
        <v>42201.725416666668</v>
      </c>
      <c r="T3263" s="12">
        <f>((((J3263/60)/60)/24)+DATE(1970,1,1))</f>
        <v>42171.725416666668</v>
      </c>
    </row>
    <row r="3264" spans="1:20" ht="28.8" hidden="1"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E3264/D3264</f>
        <v>1.0304098360655738</v>
      </c>
      <c r="P3264" s="8">
        <f>E3264/L3264</f>
        <v>93.81343283582089</v>
      </c>
      <c r="Q3264" t="s">
        <v>8317</v>
      </c>
      <c r="R3264" t="s">
        <v>8318</v>
      </c>
      <c r="S3264" s="12">
        <f>((((I3264/60)/60)/24)+DATE(1970,1,1))</f>
        <v>41995.166666666672</v>
      </c>
      <c r="T3264" s="12">
        <f>((((J3264/60)/60)/24)+DATE(1970,1,1))</f>
        <v>41964.315532407403</v>
      </c>
    </row>
    <row r="3265" spans="1:20" ht="28.8" hidden="1"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E3265/D3265</f>
        <v>1.121664</v>
      </c>
      <c r="P3265" s="8">
        <f>E3265/L3265</f>
        <v>41.237647058823526</v>
      </c>
      <c r="Q3265" t="s">
        <v>8317</v>
      </c>
      <c r="R3265" t="s">
        <v>8318</v>
      </c>
      <c r="S3265" s="12">
        <f>((((I3265/60)/60)/24)+DATE(1970,1,1))</f>
        <v>42307.875</v>
      </c>
      <c r="T3265" s="12">
        <f>((((J3265/60)/60)/24)+DATE(1970,1,1))</f>
        <v>42284.516064814816</v>
      </c>
    </row>
    <row r="3266" spans="1:20" ht="28.8" hidden="1"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E3266/D3266</f>
        <v>1.03</v>
      </c>
      <c r="P3266" s="8">
        <f>E3266/L3266</f>
        <v>52.551020408163268</v>
      </c>
      <c r="Q3266" t="s">
        <v>8317</v>
      </c>
      <c r="R3266" t="s">
        <v>8318</v>
      </c>
      <c r="S3266" s="12">
        <f>((((I3266/60)/60)/24)+DATE(1970,1,1))</f>
        <v>42032.916666666672</v>
      </c>
      <c r="T3266" s="12">
        <f>((((J3266/60)/60)/24)+DATE(1970,1,1))</f>
        <v>42016.800208333334</v>
      </c>
    </row>
    <row r="3267" spans="1:20" ht="43.2" hidden="1"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E3267/D3267</f>
        <v>1.64</v>
      </c>
      <c r="P3267" s="8">
        <f>E3267/L3267</f>
        <v>70.285714285714292</v>
      </c>
      <c r="Q3267" t="s">
        <v>8317</v>
      </c>
      <c r="R3267" t="s">
        <v>8318</v>
      </c>
      <c r="S3267" s="12">
        <f>((((I3267/60)/60)/24)+DATE(1970,1,1))</f>
        <v>42341.708333333328</v>
      </c>
      <c r="T3267" s="12">
        <f>((((J3267/60)/60)/24)+DATE(1970,1,1))</f>
        <v>42311.711979166663</v>
      </c>
    </row>
    <row r="3268" spans="1:20" ht="43.2" hidden="1"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E3268/D3268</f>
        <v>1.3128333333333333</v>
      </c>
      <c r="P3268" s="8">
        <f>E3268/L3268</f>
        <v>48.325153374233132</v>
      </c>
      <c r="Q3268" t="s">
        <v>8317</v>
      </c>
      <c r="R3268" t="s">
        <v>8318</v>
      </c>
      <c r="S3268" s="12">
        <f>((((I3268/60)/60)/24)+DATE(1970,1,1))</f>
        <v>42167.875</v>
      </c>
      <c r="T3268" s="12">
        <f>((((J3268/60)/60)/24)+DATE(1970,1,1))</f>
        <v>42136.536134259266</v>
      </c>
    </row>
    <row r="3269" spans="1:20" ht="43.2" hidden="1"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E3269/D3269</f>
        <v>1.0209999999999999</v>
      </c>
      <c r="P3269" s="8">
        <f>E3269/L3269</f>
        <v>53.177083333333336</v>
      </c>
      <c r="Q3269" t="s">
        <v>8317</v>
      </c>
      <c r="R3269" t="s">
        <v>8318</v>
      </c>
      <c r="S3269" s="12">
        <f>((((I3269/60)/60)/24)+DATE(1970,1,1))</f>
        <v>42202.757638888885</v>
      </c>
      <c r="T3269" s="12">
        <f>((((J3269/60)/60)/24)+DATE(1970,1,1))</f>
        <v>42172.757638888885</v>
      </c>
    </row>
    <row r="3270" spans="1:20" ht="43.2" hidden="1"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E3270/D3270</f>
        <v>1.28</v>
      </c>
      <c r="P3270" s="8">
        <f>E3270/L3270</f>
        <v>60.952380952380949</v>
      </c>
      <c r="Q3270" t="s">
        <v>8317</v>
      </c>
      <c r="R3270" t="s">
        <v>8318</v>
      </c>
      <c r="S3270" s="12">
        <f>((((I3270/60)/60)/24)+DATE(1970,1,1))</f>
        <v>42606.90425925926</v>
      </c>
      <c r="T3270" s="12">
        <f>((((J3270/60)/60)/24)+DATE(1970,1,1))</f>
        <v>42590.90425925926</v>
      </c>
    </row>
    <row r="3271" spans="1:20" ht="43.2"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E3271/D3271</f>
        <v>1.0149999999999999</v>
      </c>
      <c r="P3271" s="8">
        <f>E3271/L3271</f>
        <v>116</v>
      </c>
      <c r="Q3271" t="s">
        <v>8317</v>
      </c>
      <c r="R3271" t="s">
        <v>8318</v>
      </c>
      <c r="S3271" s="12">
        <f>((((I3271/60)/60)/24)+DATE(1970,1,1))</f>
        <v>42171.458333333328</v>
      </c>
      <c r="T3271" s="12">
        <f>((((J3271/60)/60)/24)+DATE(1970,1,1))</f>
        <v>42137.395798611105</v>
      </c>
    </row>
    <row r="3272" spans="1:20" ht="57.6"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E3272/D3272</f>
        <v>1.0166666666666666</v>
      </c>
      <c r="P3272" s="8">
        <f>E3272/L3272</f>
        <v>61</v>
      </c>
      <c r="Q3272" t="s">
        <v>8317</v>
      </c>
      <c r="R3272" t="s">
        <v>8318</v>
      </c>
      <c r="S3272" s="12">
        <f>((((I3272/60)/60)/24)+DATE(1970,1,1))</f>
        <v>42197.533159722225</v>
      </c>
      <c r="T3272" s="12">
        <f>((((J3272/60)/60)/24)+DATE(1970,1,1))</f>
        <v>42167.533159722225</v>
      </c>
    </row>
    <row r="3273" spans="1:20"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E3273/D3273</f>
        <v>1.3</v>
      </c>
      <c r="P3273" s="8">
        <f>E3273/L3273</f>
        <v>38.235294117647058</v>
      </c>
      <c r="Q3273" t="s">
        <v>8317</v>
      </c>
      <c r="R3273" t="s">
        <v>8318</v>
      </c>
      <c r="S3273" s="12">
        <f>((((I3273/60)/60)/24)+DATE(1970,1,1))</f>
        <v>41945.478877314818</v>
      </c>
      <c r="T3273" s="12">
        <f>((((J3273/60)/60)/24)+DATE(1970,1,1))</f>
        <v>41915.437210648146</v>
      </c>
    </row>
    <row r="3274" spans="1:20" ht="43.2" hidden="1"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E3274/D3274</f>
        <v>1.5443</v>
      </c>
      <c r="P3274" s="8">
        <f>E3274/L3274</f>
        <v>106.50344827586207</v>
      </c>
      <c r="Q3274" t="s">
        <v>8317</v>
      </c>
      <c r="R3274" t="s">
        <v>8318</v>
      </c>
      <c r="S3274" s="12">
        <f>((((I3274/60)/60)/24)+DATE(1970,1,1))</f>
        <v>42314.541770833333</v>
      </c>
      <c r="T3274" s="12">
        <f>((((J3274/60)/60)/24)+DATE(1970,1,1))</f>
        <v>42284.500104166669</v>
      </c>
    </row>
    <row r="3275" spans="1:20" ht="57.6" hidden="1"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E3275/D3275</f>
        <v>1.0740000000000001</v>
      </c>
      <c r="P3275" s="8">
        <f>E3275/L3275</f>
        <v>204.57142857142858</v>
      </c>
      <c r="Q3275" t="s">
        <v>8317</v>
      </c>
      <c r="R3275" t="s">
        <v>8318</v>
      </c>
      <c r="S3275" s="12">
        <f>((((I3275/60)/60)/24)+DATE(1970,1,1))</f>
        <v>42627.791666666672</v>
      </c>
      <c r="T3275" s="12">
        <f>((((J3275/60)/60)/24)+DATE(1970,1,1))</f>
        <v>42611.801412037035</v>
      </c>
    </row>
    <row r="3276" spans="1:20" ht="43.2" hidden="1"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E3276/D3276</f>
        <v>1.0132258064516129</v>
      </c>
      <c r="P3276" s="8">
        <f>E3276/L3276</f>
        <v>54.912587412587413</v>
      </c>
      <c r="Q3276" t="s">
        <v>8317</v>
      </c>
      <c r="R3276" t="s">
        <v>8318</v>
      </c>
      <c r="S3276" s="12">
        <f>((((I3276/60)/60)/24)+DATE(1970,1,1))</f>
        <v>42444.875</v>
      </c>
      <c r="T3276" s="12">
        <f>((((J3276/60)/60)/24)+DATE(1970,1,1))</f>
        <v>42400.704537037032</v>
      </c>
    </row>
    <row r="3277" spans="1:20" ht="43.2" hidden="1"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E3277/D3277</f>
        <v>1.0027777777777778</v>
      </c>
      <c r="P3277" s="8">
        <f>E3277/L3277</f>
        <v>150.41666666666666</v>
      </c>
      <c r="Q3277" t="s">
        <v>8317</v>
      </c>
      <c r="R3277" t="s">
        <v>8318</v>
      </c>
      <c r="S3277" s="12">
        <f>((((I3277/60)/60)/24)+DATE(1970,1,1))</f>
        <v>42044.1875</v>
      </c>
      <c r="T3277" s="12">
        <f>((((J3277/60)/60)/24)+DATE(1970,1,1))</f>
        <v>42017.88045138889</v>
      </c>
    </row>
    <row r="3278" spans="1:20" ht="43.2" hidden="1"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E3278/D3278</f>
        <v>1.1684444444444444</v>
      </c>
      <c r="P3278" s="8">
        <f>E3278/L3278</f>
        <v>52.58</v>
      </c>
      <c r="Q3278" t="s">
        <v>8317</v>
      </c>
      <c r="R3278" t="s">
        <v>8318</v>
      </c>
      <c r="S3278" s="12">
        <f>((((I3278/60)/60)/24)+DATE(1970,1,1))</f>
        <v>42461.165972222225</v>
      </c>
      <c r="T3278" s="12">
        <f>((((J3278/60)/60)/24)+DATE(1970,1,1))</f>
        <v>42426.949988425928</v>
      </c>
    </row>
    <row r="3279" spans="1:20" ht="57.6"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E3279/D3279</f>
        <v>1.0860000000000001</v>
      </c>
      <c r="P3279" s="8">
        <f>E3279/L3279</f>
        <v>54.3</v>
      </c>
      <c r="Q3279" t="s">
        <v>8317</v>
      </c>
      <c r="R3279" t="s">
        <v>8318</v>
      </c>
      <c r="S3279" s="12">
        <f>((((I3279/60)/60)/24)+DATE(1970,1,1))</f>
        <v>41961.724606481483</v>
      </c>
      <c r="T3279" s="12">
        <f>((((J3279/60)/60)/24)+DATE(1970,1,1))</f>
        <v>41931.682939814818</v>
      </c>
    </row>
    <row r="3280" spans="1:20" ht="43.2"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E3280/D3280</f>
        <v>1.034</v>
      </c>
      <c r="P3280" s="8">
        <f>E3280/L3280</f>
        <v>76.029411764705884</v>
      </c>
      <c r="Q3280" t="s">
        <v>8317</v>
      </c>
      <c r="R3280" t="s">
        <v>8318</v>
      </c>
      <c r="S3280" s="12">
        <f>((((I3280/60)/60)/24)+DATE(1970,1,1))</f>
        <v>42154.848414351851</v>
      </c>
      <c r="T3280" s="12">
        <f>((((J3280/60)/60)/24)+DATE(1970,1,1))</f>
        <v>42124.848414351851</v>
      </c>
    </row>
    <row r="3281" spans="1:20" ht="57.6" hidden="1"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E3281/D3281</f>
        <v>1.1427586206896552</v>
      </c>
      <c r="P3281" s="8">
        <f>E3281/L3281</f>
        <v>105.2063492063492</v>
      </c>
      <c r="Q3281" t="s">
        <v>8317</v>
      </c>
      <c r="R3281" t="s">
        <v>8318</v>
      </c>
      <c r="S3281" s="12">
        <f>((((I3281/60)/60)/24)+DATE(1970,1,1))</f>
        <v>42461.06086805556</v>
      </c>
      <c r="T3281" s="12">
        <f>((((J3281/60)/60)/24)+DATE(1970,1,1))</f>
        <v>42431.102534722217</v>
      </c>
    </row>
    <row r="3282" spans="1:20" ht="43.2" hidden="1"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E3282/D3282</f>
        <v>1.03</v>
      </c>
      <c r="P3282" s="8">
        <f>E3282/L3282</f>
        <v>68.666666666666671</v>
      </c>
      <c r="Q3282" t="s">
        <v>8317</v>
      </c>
      <c r="R3282" t="s">
        <v>8318</v>
      </c>
      <c r="S3282" s="12">
        <f>((((I3282/60)/60)/24)+DATE(1970,1,1))</f>
        <v>42156.208333333328</v>
      </c>
      <c r="T3282" s="12">
        <f>((((J3282/60)/60)/24)+DATE(1970,1,1))</f>
        <v>42121.756921296299</v>
      </c>
    </row>
    <row r="3283" spans="1:20" ht="28.8" hidden="1"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E3283/D3283</f>
        <v>1.216</v>
      </c>
      <c r="P3283" s="8">
        <f>E3283/L3283</f>
        <v>129.36170212765958</v>
      </c>
      <c r="Q3283" t="s">
        <v>8317</v>
      </c>
      <c r="R3283" t="s">
        <v>8318</v>
      </c>
      <c r="S3283" s="12">
        <f>((((I3283/60)/60)/24)+DATE(1970,1,1))</f>
        <v>42249.019733796296</v>
      </c>
      <c r="T3283" s="12">
        <f>((((J3283/60)/60)/24)+DATE(1970,1,1))</f>
        <v>42219.019733796296</v>
      </c>
    </row>
    <row r="3284" spans="1:20" ht="43.2" hidden="1"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E3284/D3284</f>
        <v>1.026467741935484</v>
      </c>
      <c r="P3284" s="8">
        <f>E3284/L3284</f>
        <v>134.26371308016877</v>
      </c>
      <c r="Q3284" t="s">
        <v>8317</v>
      </c>
      <c r="R3284" t="s">
        <v>8318</v>
      </c>
      <c r="S3284" s="12">
        <f>((((I3284/60)/60)/24)+DATE(1970,1,1))</f>
        <v>42489.19430555556</v>
      </c>
      <c r="T3284" s="12">
        <f>((((J3284/60)/60)/24)+DATE(1970,1,1))</f>
        <v>42445.19430555556</v>
      </c>
    </row>
    <row r="3285" spans="1:20" ht="43.2"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E3285/D3285</f>
        <v>1.0475000000000001</v>
      </c>
      <c r="P3285" s="8">
        <f>E3285/L3285</f>
        <v>17.829787234042552</v>
      </c>
      <c r="Q3285" t="s">
        <v>8317</v>
      </c>
      <c r="R3285" t="s">
        <v>8318</v>
      </c>
      <c r="S3285" s="12">
        <f>((((I3285/60)/60)/24)+DATE(1970,1,1))</f>
        <v>42410.875</v>
      </c>
      <c r="T3285" s="12">
        <f>((((J3285/60)/60)/24)+DATE(1970,1,1))</f>
        <v>42379.74418981481</v>
      </c>
    </row>
    <row r="3286" spans="1:20" ht="43.2" hidden="1"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E3286/D3286</f>
        <v>1.016</v>
      </c>
      <c r="P3286" s="8">
        <f>E3286/L3286</f>
        <v>203.2</v>
      </c>
      <c r="Q3286" t="s">
        <v>8317</v>
      </c>
      <c r="R3286" t="s">
        <v>8318</v>
      </c>
      <c r="S3286" s="12">
        <f>((((I3286/60)/60)/24)+DATE(1970,1,1))</f>
        <v>42398.249305555553</v>
      </c>
      <c r="T3286" s="12">
        <f>((((J3286/60)/60)/24)+DATE(1970,1,1))</f>
        <v>42380.884872685187</v>
      </c>
    </row>
    <row r="3287" spans="1:20" hidden="1"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E3287/D3287</f>
        <v>1.1210242048409682</v>
      </c>
      <c r="P3287" s="8">
        <f>E3287/L3287</f>
        <v>69.18518518518519</v>
      </c>
      <c r="Q3287" t="s">
        <v>8317</v>
      </c>
      <c r="R3287" t="s">
        <v>8318</v>
      </c>
      <c r="S3287" s="12">
        <f>((((I3287/60)/60)/24)+DATE(1970,1,1))</f>
        <v>42794.208333333328</v>
      </c>
      <c r="T3287" s="12">
        <f>((((J3287/60)/60)/24)+DATE(1970,1,1))</f>
        <v>42762.942430555559</v>
      </c>
    </row>
    <row r="3288" spans="1:20" ht="57.6" hidden="1"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E3288/D3288</f>
        <v>1.0176666666666667</v>
      </c>
      <c r="P3288" s="8">
        <f>E3288/L3288</f>
        <v>125.12295081967213</v>
      </c>
      <c r="Q3288" t="s">
        <v>8317</v>
      </c>
      <c r="R3288" t="s">
        <v>8318</v>
      </c>
      <c r="S3288" s="12">
        <f>((((I3288/60)/60)/24)+DATE(1970,1,1))</f>
        <v>42597.840069444443</v>
      </c>
      <c r="T3288" s="12">
        <f>((((J3288/60)/60)/24)+DATE(1970,1,1))</f>
        <v>42567.840069444443</v>
      </c>
    </row>
    <row r="3289" spans="1:20" ht="28.8" hidden="1"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E3289/D3289</f>
        <v>1</v>
      </c>
      <c r="P3289" s="8">
        <f>E3289/L3289</f>
        <v>73.529411764705884</v>
      </c>
      <c r="Q3289" t="s">
        <v>8317</v>
      </c>
      <c r="R3289" t="s">
        <v>8318</v>
      </c>
      <c r="S3289" s="12">
        <f>((((I3289/60)/60)/24)+DATE(1970,1,1))</f>
        <v>42336.750324074077</v>
      </c>
      <c r="T3289" s="12">
        <f>((((J3289/60)/60)/24)+DATE(1970,1,1))</f>
        <v>42311.750324074077</v>
      </c>
    </row>
    <row r="3290" spans="1:20" ht="43.2"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E3290/D3290</f>
        <v>1.0026489999999999</v>
      </c>
      <c r="P3290" s="8">
        <f>E3290/L3290</f>
        <v>48.437149758454105</v>
      </c>
      <c r="Q3290" t="s">
        <v>8317</v>
      </c>
      <c r="R3290" t="s">
        <v>8318</v>
      </c>
      <c r="S3290" s="12">
        <f>((((I3290/60)/60)/24)+DATE(1970,1,1))</f>
        <v>42541.958333333328</v>
      </c>
      <c r="T3290" s="12">
        <f>((((J3290/60)/60)/24)+DATE(1970,1,1))</f>
        <v>42505.774479166663</v>
      </c>
    </row>
    <row r="3291" spans="1:20" ht="43.2"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E3291/D3291</f>
        <v>1.3304200000000002</v>
      </c>
      <c r="P3291" s="8">
        <f>E3291/L3291</f>
        <v>26.608400000000003</v>
      </c>
      <c r="Q3291" t="s">
        <v>8317</v>
      </c>
      <c r="R3291" t="s">
        <v>8318</v>
      </c>
      <c r="S3291" s="12">
        <f>((((I3291/60)/60)/24)+DATE(1970,1,1))</f>
        <v>42786.368078703701</v>
      </c>
      <c r="T3291" s="12">
        <f>((((J3291/60)/60)/24)+DATE(1970,1,1))</f>
        <v>42758.368078703701</v>
      </c>
    </row>
    <row r="3292" spans="1:20" ht="72"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E3292/D3292</f>
        <v>1.212</v>
      </c>
      <c r="P3292" s="8">
        <f>E3292/L3292</f>
        <v>33.666666666666664</v>
      </c>
      <c r="Q3292" t="s">
        <v>8317</v>
      </c>
      <c r="R3292" t="s">
        <v>8318</v>
      </c>
      <c r="S3292" s="12">
        <f>((((I3292/60)/60)/24)+DATE(1970,1,1))</f>
        <v>42805.51494212963</v>
      </c>
      <c r="T3292" s="12">
        <f>((((J3292/60)/60)/24)+DATE(1970,1,1))</f>
        <v>42775.51494212963</v>
      </c>
    </row>
    <row r="3293" spans="1:20" ht="57.6" hidden="1"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E3293/D3293</f>
        <v>1.1399999999999999</v>
      </c>
      <c r="P3293" s="8">
        <f>E3293/L3293</f>
        <v>40.714285714285715</v>
      </c>
      <c r="Q3293" t="s">
        <v>8317</v>
      </c>
      <c r="R3293" t="s">
        <v>8318</v>
      </c>
      <c r="S3293" s="12">
        <f>((((I3293/60)/60)/24)+DATE(1970,1,1))</f>
        <v>42264.165972222225</v>
      </c>
      <c r="T3293" s="12">
        <f>((((J3293/60)/60)/24)+DATE(1970,1,1))</f>
        <v>42232.702546296292</v>
      </c>
    </row>
    <row r="3294" spans="1:20" ht="43.2"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E3294/D3294</f>
        <v>2.8613861386138613</v>
      </c>
      <c r="P3294" s="8">
        <f>E3294/L3294</f>
        <v>19.266666666666666</v>
      </c>
      <c r="Q3294" t="s">
        <v>8317</v>
      </c>
      <c r="R3294" t="s">
        <v>8318</v>
      </c>
      <c r="S3294" s="12">
        <f>((((I3294/60)/60)/24)+DATE(1970,1,1))</f>
        <v>42342.811898148153</v>
      </c>
      <c r="T3294" s="12">
        <f>((((J3294/60)/60)/24)+DATE(1970,1,1))</f>
        <v>42282.770231481481</v>
      </c>
    </row>
    <row r="3295" spans="1:20" ht="57.6" hidden="1"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E3295/D3295</f>
        <v>1.7044444444444444</v>
      </c>
      <c r="P3295" s="8">
        <f>E3295/L3295</f>
        <v>84.285714285714292</v>
      </c>
      <c r="Q3295" t="s">
        <v>8317</v>
      </c>
      <c r="R3295" t="s">
        <v>8318</v>
      </c>
      <c r="S3295" s="12">
        <f>((((I3295/60)/60)/24)+DATE(1970,1,1))</f>
        <v>42798.425370370373</v>
      </c>
      <c r="T3295" s="12">
        <f>((((J3295/60)/60)/24)+DATE(1970,1,1))</f>
        <v>42768.425370370373</v>
      </c>
    </row>
    <row r="3296" spans="1:20" ht="43.2"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E3296/D3296</f>
        <v>1.1833333333333333</v>
      </c>
      <c r="P3296" s="8">
        <f>E3296/L3296</f>
        <v>29.583333333333332</v>
      </c>
      <c r="Q3296" t="s">
        <v>8317</v>
      </c>
      <c r="R3296" t="s">
        <v>8318</v>
      </c>
      <c r="S3296" s="12">
        <f>((((I3296/60)/60)/24)+DATE(1970,1,1))</f>
        <v>42171.541134259256</v>
      </c>
      <c r="T3296" s="12">
        <f>((((J3296/60)/60)/24)+DATE(1970,1,1))</f>
        <v>42141.541134259256</v>
      </c>
    </row>
    <row r="3297" spans="1:20" ht="43.2"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E3297/D3297</f>
        <v>1.0285857142857142</v>
      </c>
      <c r="P3297" s="8">
        <f>E3297/L3297</f>
        <v>26.667037037037037</v>
      </c>
      <c r="Q3297" t="s">
        <v>8317</v>
      </c>
      <c r="R3297" t="s">
        <v>8318</v>
      </c>
      <c r="S3297" s="12">
        <f>((((I3297/60)/60)/24)+DATE(1970,1,1))</f>
        <v>42639.442465277782</v>
      </c>
      <c r="T3297" s="12">
        <f>((((J3297/60)/60)/24)+DATE(1970,1,1))</f>
        <v>42609.442465277782</v>
      </c>
    </row>
    <row r="3298" spans="1:20" ht="43.2"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E3298/D3298</f>
        <v>1.4406666666666668</v>
      </c>
      <c r="P3298" s="8">
        <f>E3298/L3298</f>
        <v>45.978723404255319</v>
      </c>
      <c r="Q3298" t="s">
        <v>8317</v>
      </c>
      <c r="R3298" t="s">
        <v>8318</v>
      </c>
      <c r="S3298" s="12">
        <f>((((I3298/60)/60)/24)+DATE(1970,1,1))</f>
        <v>42330.916666666672</v>
      </c>
      <c r="T3298" s="12">
        <f>((((J3298/60)/60)/24)+DATE(1970,1,1))</f>
        <v>42309.756620370375</v>
      </c>
    </row>
    <row r="3299" spans="1:20" ht="43.2"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E3299/D3299</f>
        <v>1.0007272727272727</v>
      </c>
      <c r="P3299" s="8">
        <f>E3299/L3299</f>
        <v>125.09090909090909</v>
      </c>
      <c r="Q3299" t="s">
        <v>8317</v>
      </c>
      <c r="R3299" t="s">
        <v>8318</v>
      </c>
      <c r="S3299" s="12">
        <f>((((I3299/60)/60)/24)+DATE(1970,1,1))</f>
        <v>42212.957638888889</v>
      </c>
      <c r="T3299" s="12">
        <f>((((J3299/60)/60)/24)+DATE(1970,1,1))</f>
        <v>42193.771481481483</v>
      </c>
    </row>
    <row r="3300" spans="1:20" ht="43.2" hidden="1"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E3300/D3300</f>
        <v>1.0173000000000001</v>
      </c>
      <c r="P3300" s="8">
        <f>E3300/L3300</f>
        <v>141.29166666666666</v>
      </c>
      <c r="Q3300" t="s">
        <v>8317</v>
      </c>
      <c r="R3300" t="s">
        <v>8318</v>
      </c>
      <c r="S3300" s="12">
        <f>((((I3300/60)/60)/24)+DATE(1970,1,1))</f>
        <v>42260</v>
      </c>
      <c r="T3300" s="12">
        <f>((((J3300/60)/60)/24)+DATE(1970,1,1))</f>
        <v>42239.957962962959</v>
      </c>
    </row>
    <row r="3301" spans="1:20" ht="43.2" hidden="1"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E3301/D3301</f>
        <v>1.1619999999999999</v>
      </c>
      <c r="P3301" s="8">
        <f>E3301/L3301</f>
        <v>55.333333333333336</v>
      </c>
      <c r="Q3301" t="s">
        <v>8317</v>
      </c>
      <c r="R3301" t="s">
        <v>8318</v>
      </c>
      <c r="S3301" s="12">
        <f>((((I3301/60)/60)/24)+DATE(1970,1,1))</f>
        <v>42291.917395833334</v>
      </c>
      <c r="T3301" s="12">
        <f>((((J3301/60)/60)/24)+DATE(1970,1,1))</f>
        <v>42261.917395833334</v>
      </c>
    </row>
    <row r="3302" spans="1:20" ht="43.2" hidden="1"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E3302/D3302</f>
        <v>1.3616666666666666</v>
      </c>
      <c r="P3302" s="8">
        <f>E3302/L3302</f>
        <v>46.420454545454547</v>
      </c>
      <c r="Q3302" t="s">
        <v>8317</v>
      </c>
      <c r="R3302" t="s">
        <v>8318</v>
      </c>
      <c r="S3302" s="12">
        <f>((((I3302/60)/60)/24)+DATE(1970,1,1))</f>
        <v>42123.743773148148</v>
      </c>
      <c r="T3302" s="12">
        <f>((((J3302/60)/60)/24)+DATE(1970,1,1))</f>
        <v>42102.743773148148</v>
      </c>
    </row>
    <row r="3303" spans="1:20" ht="43.2" hidden="1"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E3303/D3303</f>
        <v>1.3346666666666667</v>
      </c>
      <c r="P3303" s="8">
        <f>E3303/L3303</f>
        <v>57.2</v>
      </c>
      <c r="Q3303" t="s">
        <v>8317</v>
      </c>
      <c r="R3303" t="s">
        <v>8318</v>
      </c>
      <c r="S3303" s="12">
        <f>((((I3303/60)/60)/24)+DATE(1970,1,1))</f>
        <v>42583.290972222225</v>
      </c>
      <c r="T3303" s="12">
        <f>((((J3303/60)/60)/24)+DATE(1970,1,1))</f>
        <v>42538.73583333334</v>
      </c>
    </row>
    <row r="3304" spans="1:20" hidden="1"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E3304/D3304</f>
        <v>1.0339285714285715</v>
      </c>
      <c r="P3304" s="8">
        <f>E3304/L3304</f>
        <v>173.7</v>
      </c>
      <c r="Q3304" t="s">
        <v>8317</v>
      </c>
      <c r="R3304" t="s">
        <v>8318</v>
      </c>
      <c r="S3304" s="12">
        <f>((((I3304/60)/60)/24)+DATE(1970,1,1))</f>
        <v>42711.35157407407</v>
      </c>
      <c r="T3304" s="12">
        <f>((((J3304/60)/60)/24)+DATE(1970,1,1))</f>
        <v>42681.35157407407</v>
      </c>
    </row>
    <row r="3305" spans="1:20" ht="43.2" hidden="1"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E3305/D3305</f>
        <v>1.1588888888888889</v>
      </c>
      <c r="P3305" s="8">
        <f>E3305/L3305</f>
        <v>59.6</v>
      </c>
      <c r="Q3305" t="s">
        <v>8317</v>
      </c>
      <c r="R3305" t="s">
        <v>8318</v>
      </c>
      <c r="S3305" s="12">
        <f>((((I3305/60)/60)/24)+DATE(1970,1,1))</f>
        <v>42091.609768518523</v>
      </c>
      <c r="T3305" s="12">
        <f>((((J3305/60)/60)/24)+DATE(1970,1,1))</f>
        <v>42056.65143518518</v>
      </c>
    </row>
    <row r="3306" spans="1:20" ht="43.2" hidden="1"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E3306/D3306</f>
        <v>1.0451666666666666</v>
      </c>
      <c r="P3306" s="8">
        <f>E3306/L3306</f>
        <v>89.585714285714289</v>
      </c>
      <c r="Q3306" t="s">
        <v>8317</v>
      </c>
      <c r="R3306" t="s">
        <v>8318</v>
      </c>
      <c r="S3306" s="12">
        <f>((((I3306/60)/60)/24)+DATE(1970,1,1))</f>
        <v>42726.624444444446</v>
      </c>
      <c r="T3306" s="12">
        <f>((((J3306/60)/60)/24)+DATE(1970,1,1))</f>
        <v>42696.624444444446</v>
      </c>
    </row>
    <row r="3307" spans="1:20" ht="43.2" hidden="1"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E3307/D3307</f>
        <v>1.0202500000000001</v>
      </c>
      <c r="P3307" s="8">
        <f>E3307/L3307</f>
        <v>204.05</v>
      </c>
      <c r="Q3307" t="s">
        <v>8317</v>
      </c>
      <c r="R3307" t="s">
        <v>8318</v>
      </c>
      <c r="S3307" s="12">
        <f>((((I3307/60)/60)/24)+DATE(1970,1,1))</f>
        <v>42216.855879629627</v>
      </c>
      <c r="T3307" s="12">
        <f>((((J3307/60)/60)/24)+DATE(1970,1,1))</f>
        <v>42186.855879629627</v>
      </c>
    </row>
    <row r="3308" spans="1:20" ht="57.6" hidden="1"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E3308/D3308</f>
        <v>1.7533333333333334</v>
      </c>
      <c r="P3308" s="8">
        <f>E3308/L3308</f>
        <v>48.703703703703702</v>
      </c>
      <c r="Q3308" t="s">
        <v>8317</v>
      </c>
      <c r="R3308" t="s">
        <v>8318</v>
      </c>
      <c r="S3308" s="12">
        <f>((((I3308/60)/60)/24)+DATE(1970,1,1))</f>
        <v>42531.125</v>
      </c>
      <c r="T3308" s="12">
        <f>((((J3308/60)/60)/24)+DATE(1970,1,1))</f>
        <v>42493.219236111108</v>
      </c>
    </row>
    <row r="3309" spans="1:20" ht="43.2" hidden="1"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E3309/D3309</f>
        <v>1.0668</v>
      </c>
      <c r="P3309" s="8">
        <f>E3309/L3309</f>
        <v>53.339999999999996</v>
      </c>
      <c r="Q3309" t="s">
        <v>8317</v>
      </c>
      <c r="R3309" t="s">
        <v>8318</v>
      </c>
      <c r="S3309" s="12">
        <f>((((I3309/60)/60)/24)+DATE(1970,1,1))</f>
        <v>42505.057164351849</v>
      </c>
      <c r="T3309" s="12">
        <f>((((J3309/60)/60)/24)+DATE(1970,1,1))</f>
        <v>42475.057164351849</v>
      </c>
    </row>
    <row r="3310" spans="1:20" ht="43.2" hidden="1"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E3310/D3310</f>
        <v>1.2228571428571429</v>
      </c>
      <c r="P3310" s="8">
        <f>E3310/L3310</f>
        <v>75.087719298245617</v>
      </c>
      <c r="Q3310" t="s">
        <v>8317</v>
      </c>
      <c r="R3310" t="s">
        <v>8318</v>
      </c>
      <c r="S3310" s="12">
        <f>((((I3310/60)/60)/24)+DATE(1970,1,1))</f>
        <v>42473.876909722225</v>
      </c>
      <c r="T3310" s="12">
        <f>((((J3310/60)/60)/24)+DATE(1970,1,1))</f>
        <v>42452.876909722225</v>
      </c>
    </row>
    <row r="3311" spans="1:20" ht="28.8"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E3311/D3311</f>
        <v>1.5942857142857143</v>
      </c>
      <c r="P3311" s="8">
        <f>E3311/L3311</f>
        <v>18</v>
      </c>
      <c r="Q3311" t="s">
        <v>8317</v>
      </c>
      <c r="R3311" t="s">
        <v>8318</v>
      </c>
      <c r="S3311" s="12">
        <f>((((I3311/60)/60)/24)+DATE(1970,1,1))</f>
        <v>42659.650208333333</v>
      </c>
      <c r="T3311" s="12">
        <f>((((J3311/60)/60)/24)+DATE(1970,1,1))</f>
        <v>42628.650208333333</v>
      </c>
    </row>
    <row r="3312" spans="1:20" ht="28.8" hidden="1"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E3312/D3312</f>
        <v>1.0007692307692309</v>
      </c>
      <c r="P3312" s="8">
        <f>E3312/L3312</f>
        <v>209.83870967741936</v>
      </c>
      <c r="Q3312" t="s">
        <v>8317</v>
      </c>
      <c r="R3312" t="s">
        <v>8318</v>
      </c>
      <c r="S3312" s="12">
        <f>((((I3312/60)/60)/24)+DATE(1970,1,1))</f>
        <v>42283.928530092591</v>
      </c>
      <c r="T3312" s="12">
        <f>((((J3312/60)/60)/24)+DATE(1970,1,1))</f>
        <v>42253.928530092591</v>
      </c>
    </row>
    <row r="3313" spans="1:20" ht="43.2" hidden="1"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E3313/D3313</f>
        <v>1.0984</v>
      </c>
      <c r="P3313" s="8">
        <f>E3313/L3313</f>
        <v>61.022222222222226</v>
      </c>
      <c r="Q3313" t="s">
        <v>8317</v>
      </c>
      <c r="R3313" t="s">
        <v>8318</v>
      </c>
      <c r="S3313" s="12">
        <f>((((I3313/60)/60)/24)+DATE(1970,1,1))</f>
        <v>42294.29178240741</v>
      </c>
      <c r="T3313" s="12">
        <f>((((J3313/60)/60)/24)+DATE(1970,1,1))</f>
        <v>42264.29178240741</v>
      </c>
    </row>
    <row r="3314" spans="1:20" ht="43.2" hidden="1"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E3314/D3314</f>
        <v>1.0004</v>
      </c>
      <c r="P3314" s="8">
        <f>E3314/L3314</f>
        <v>61</v>
      </c>
      <c r="Q3314" t="s">
        <v>8317</v>
      </c>
      <c r="R3314" t="s">
        <v>8318</v>
      </c>
      <c r="S3314" s="12">
        <f>((((I3314/60)/60)/24)+DATE(1970,1,1))</f>
        <v>42685.916666666672</v>
      </c>
      <c r="T3314" s="12">
        <f>((((J3314/60)/60)/24)+DATE(1970,1,1))</f>
        <v>42664.809560185182</v>
      </c>
    </row>
    <row r="3315" spans="1:20" ht="43.2" hidden="1"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E3315/D3315</f>
        <v>1.1605000000000001</v>
      </c>
      <c r="P3315" s="8">
        <f>E3315/L3315</f>
        <v>80.034482758620683</v>
      </c>
      <c r="Q3315" t="s">
        <v>8317</v>
      </c>
      <c r="R3315" t="s">
        <v>8318</v>
      </c>
      <c r="S3315" s="12">
        <f>((((I3315/60)/60)/24)+DATE(1970,1,1))</f>
        <v>42396.041666666672</v>
      </c>
      <c r="T3315" s="12">
        <f>((((J3315/60)/60)/24)+DATE(1970,1,1))</f>
        <v>42382.244409722218</v>
      </c>
    </row>
    <row r="3316" spans="1:20" ht="43.2"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E3316/D3316</f>
        <v>2.1074999999999999</v>
      </c>
      <c r="P3316" s="8">
        <f>E3316/L3316</f>
        <v>29.068965517241381</v>
      </c>
      <c r="Q3316" t="s">
        <v>8317</v>
      </c>
      <c r="R3316" t="s">
        <v>8318</v>
      </c>
      <c r="S3316" s="12">
        <f>((((I3316/60)/60)/24)+DATE(1970,1,1))</f>
        <v>42132.836805555555</v>
      </c>
      <c r="T3316" s="12">
        <f>((((J3316/60)/60)/24)+DATE(1970,1,1))</f>
        <v>42105.267488425925</v>
      </c>
    </row>
    <row r="3317" spans="1:20" ht="43.2"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E3317/D3317</f>
        <v>1.1000000000000001</v>
      </c>
      <c r="P3317" s="8">
        <f>E3317/L3317</f>
        <v>49.438202247191015</v>
      </c>
      <c r="Q3317" t="s">
        <v>8317</v>
      </c>
      <c r="R3317" t="s">
        <v>8318</v>
      </c>
      <c r="S3317" s="12">
        <f>((((I3317/60)/60)/24)+DATE(1970,1,1))</f>
        <v>42496.303715277783</v>
      </c>
      <c r="T3317" s="12">
        <f>((((J3317/60)/60)/24)+DATE(1970,1,1))</f>
        <v>42466.303715277783</v>
      </c>
    </row>
    <row r="3318" spans="1:20" ht="72" hidden="1"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E3318/D3318</f>
        <v>1.0008673425918038</v>
      </c>
      <c r="P3318" s="8">
        <f>E3318/L3318</f>
        <v>93.977440000000001</v>
      </c>
      <c r="Q3318" t="s">
        <v>8317</v>
      </c>
      <c r="R3318" t="s">
        <v>8318</v>
      </c>
      <c r="S3318" s="12">
        <f>((((I3318/60)/60)/24)+DATE(1970,1,1))</f>
        <v>41859.57916666667</v>
      </c>
      <c r="T3318" s="12">
        <f>((((J3318/60)/60)/24)+DATE(1970,1,1))</f>
        <v>41826.871238425927</v>
      </c>
    </row>
    <row r="3319" spans="1:20" ht="43.2" hidden="1"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E3319/D3319</f>
        <v>1.0619047619047619</v>
      </c>
      <c r="P3319" s="8">
        <f>E3319/L3319</f>
        <v>61.944444444444443</v>
      </c>
      <c r="Q3319" t="s">
        <v>8317</v>
      </c>
      <c r="R3319" t="s">
        <v>8318</v>
      </c>
      <c r="S3319" s="12">
        <f>((((I3319/60)/60)/24)+DATE(1970,1,1))</f>
        <v>42529.039629629624</v>
      </c>
      <c r="T3319" s="12">
        <f>((((J3319/60)/60)/24)+DATE(1970,1,1))</f>
        <v>42499.039629629624</v>
      </c>
    </row>
    <row r="3320" spans="1:20" ht="28.8" hidden="1"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E3320/D3320</f>
        <v>1.256</v>
      </c>
      <c r="P3320" s="8">
        <f>E3320/L3320</f>
        <v>78.5</v>
      </c>
      <c r="Q3320" t="s">
        <v>8317</v>
      </c>
      <c r="R3320" t="s">
        <v>8318</v>
      </c>
      <c r="S3320" s="12">
        <f>((((I3320/60)/60)/24)+DATE(1970,1,1))</f>
        <v>42471.104166666672</v>
      </c>
      <c r="T3320" s="12">
        <f>((((J3320/60)/60)/24)+DATE(1970,1,1))</f>
        <v>42431.302002314813</v>
      </c>
    </row>
    <row r="3321" spans="1:20" ht="43.2"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E3321/D3321</f>
        <v>1.08</v>
      </c>
      <c r="P3321" s="8">
        <f>E3321/L3321</f>
        <v>33.75</v>
      </c>
      <c r="Q3321" t="s">
        <v>8317</v>
      </c>
      <c r="R3321" t="s">
        <v>8318</v>
      </c>
      <c r="S3321" s="12">
        <f>((((I3321/60)/60)/24)+DATE(1970,1,1))</f>
        <v>42035.585486111115</v>
      </c>
      <c r="T3321" s="12">
        <f>((((J3321/60)/60)/24)+DATE(1970,1,1))</f>
        <v>41990.585486111115</v>
      </c>
    </row>
    <row r="3322" spans="1:20" ht="43.2" hidden="1"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E3322/D3322</f>
        <v>1.01</v>
      </c>
      <c r="P3322" s="8">
        <f>E3322/L3322</f>
        <v>66.44736842105263</v>
      </c>
      <c r="Q3322" t="s">
        <v>8317</v>
      </c>
      <c r="R3322" t="s">
        <v>8318</v>
      </c>
      <c r="S3322" s="12">
        <f>((((I3322/60)/60)/24)+DATE(1970,1,1))</f>
        <v>42543.045798611114</v>
      </c>
      <c r="T3322" s="12">
        <f>((((J3322/60)/60)/24)+DATE(1970,1,1))</f>
        <v>42513.045798611114</v>
      </c>
    </row>
    <row r="3323" spans="1:20" ht="57.6" hidden="1"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E3323/D3323</f>
        <v>1.0740000000000001</v>
      </c>
      <c r="P3323" s="8">
        <f>E3323/L3323</f>
        <v>35.799999999999997</v>
      </c>
      <c r="Q3323" t="s">
        <v>8317</v>
      </c>
      <c r="R3323" t="s">
        <v>8318</v>
      </c>
      <c r="S3323" s="12">
        <f>((((I3323/60)/60)/24)+DATE(1970,1,1))</f>
        <v>41928.165972222225</v>
      </c>
      <c r="T3323" s="12">
        <f>((((J3323/60)/60)/24)+DATE(1970,1,1))</f>
        <v>41914.100289351853</v>
      </c>
    </row>
    <row r="3324" spans="1:20" ht="43.2" hidden="1"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E3324/D3324</f>
        <v>1.0151515151515151</v>
      </c>
      <c r="P3324" s="8">
        <f>E3324/L3324</f>
        <v>145.65217391304347</v>
      </c>
      <c r="Q3324" t="s">
        <v>8317</v>
      </c>
      <c r="R3324" t="s">
        <v>8318</v>
      </c>
      <c r="S3324" s="12">
        <f>((((I3324/60)/60)/24)+DATE(1970,1,1))</f>
        <v>42543.163194444445</v>
      </c>
      <c r="T3324" s="12">
        <f>((((J3324/60)/60)/24)+DATE(1970,1,1))</f>
        <v>42521.010370370372</v>
      </c>
    </row>
    <row r="3325" spans="1:20" ht="43.2"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E3325/D3325</f>
        <v>1.2589999999999999</v>
      </c>
      <c r="P3325" s="8">
        <f>E3325/L3325</f>
        <v>25.693877551020407</v>
      </c>
      <c r="Q3325" t="s">
        <v>8317</v>
      </c>
      <c r="R3325" t="s">
        <v>8318</v>
      </c>
      <c r="S3325" s="12">
        <f>((((I3325/60)/60)/24)+DATE(1970,1,1))</f>
        <v>42638.36583333333</v>
      </c>
      <c r="T3325" s="12">
        <f>((((J3325/60)/60)/24)+DATE(1970,1,1))</f>
        <v>42608.36583333333</v>
      </c>
    </row>
    <row r="3326" spans="1:20" ht="43.2" hidden="1"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E3326/D3326</f>
        <v>1.0166666666666666</v>
      </c>
      <c r="P3326" s="8">
        <f>E3326/L3326</f>
        <v>152.5</v>
      </c>
      <c r="Q3326" t="s">
        <v>8317</v>
      </c>
      <c r="R3326" t="s">
        <v>8318</v>
      </c>
      <c r="S3326" s="12">
        <f>((((I3326/60)/60)/24)+DATE(1970,1,1))</f>
        <v>42526.58321759259</v>
      </c>
      <c r="T3326" s="12">
        <f>((((J3326/60)/60)/24)+DATE(1970,1,1))</f>
        <v>42512.58321759259</v>
      </c>
    </row>
    <row r="3327" spans="1:20" ht="43.2"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E3327/D3327</f>
        <v>1.125</v>
      </c>
      <c r="P3327" s="8">
        <f>E3327/L3327</f>
        <v>30</v>
      </c>
      <c r="Q3327" t="s">
        <v>8317</v>
      </c>
      <c r="R3327" t="s">
        <v>8318</v>
      </c>
      <c r="S3327" s="12">
        <f>((((I3327/60)/60)/24)+DATE(1970,1,1))</f>
        <v>42099.743946759263</v>
      </c>
      <c r="T3327" s="12">
        <f>((((J3327/60)/60)/24)+DATE(1970,1,1))</f>
        <v>42064.785613425927</v>
      </c>
    </row>
    <row r="3328" spans="1:20" ht="43.2" hidden="1"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E3328/D3328</f>
        <v>1.0137499999999999</v>
      </c>
      <c r="P3328" s="8">
        <f>E3328/L3328</f>
        <v>142.28070175438597</v>
      </c>
      <c r="Q3328" t="s">
        <v>8317</v>
      </c>
      <c r="R3328" t="s">
        <v>8318</v>
      </c>
      <c r="S3328" s="12">
        <f>((((I3328/60)/60)/24)+DATE(1970,1,1))</f>
        <v>42071.67251157407</v>
      </c>
      <c r="T3328" s="12">
        <f>((((J3328/60)/60)/24)+DATE(1970,1,1))</f>
        <v>42041.714178240742</v>
      </c>
    </row>
    <row r="3329" spans="1:20" ht="43.2"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E3329/D3329</f>
        <v>1.0125</v>
      </c>
      <c r="P3329" s="8">
        <f>E3329/L3329</f>
        <v>24.545454545454547</v>
      </c>
      <c r="Q3329" t="s">
        <v>8317</v>
      </c>
      <c r="R3329" t="s">
        <v>8318</v>
      </c>
      <c r="S3329" s="12">
        <f>((((I3329/60)/60)/24)+DATE(1970,1,1))</f>
        <v>42498.374606481477</v>
      </c>
      <c r="T3329" s="12">
        <f>((((J3329/60)/60)/24)+DATE(1970,1,1))</f>
        <v>42468.374606481477</v>
      </c>
    </row>
    <row r="3330" spans="1:20" ht="43.2" hidden="1"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E3330/D3330</f>
        <v>1.4638888888888888</v>
      </c>
      <c r="P3330" s="8">
        <f>E3330/L3330</f>
        <v>292.77777777777777</v>
      </c>
      <c r="Q3330" t="s">
        <v>8317</v>
      </c>
      <c r="R3330" t="s">
        <v>8318</v>
      </c>
      <c r="S3330" s="12">
        <f>((((I3330/60)/60)/24)+DATE(1970,1,1))</f>
        <v>41825.041666666664</v>
      </c>
      <c r="T3330" s="12">
        <f>((((J3330/60)/60)/24)+DATE(1970,1,1))</f>
        <v>41822.57503472222</v>
      </c>
    </row>
    <row r="3331" spans="1:20" ht="43.2"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E3331/D3331</f>
        <v>1.1679999999999999</v>
      </c>
      <c r="P3331" s="8">
        <f>E3331/L3331</f>
        <v>44.92307692307692</v>
      </c>
      <c r="Q3331" t="s">
        <v>8317</v>
      </c>
      <c r="R3331" t="s">
        <v>8318</v>
      </c>
      <c r="S3331" s="12">
        <f>((((I3331/60)/60)/24)+DATE(1970,1,1))</f>
        <v>41847.958333333336</v>
      </c>
      <c r="T3331" s="12">
        <f>((((J3331/60)/60)/24)+DATE(1970,1,1))</f>
        <v>41837.323009259257</v>
      </c>
    </row>
    <row r="3332" spans="1:20" ht="43.2"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E3332/D3332</f>
        <v>1.0626666666666666</v>
      </c>
      <c r="P3332" s="8">
        <f>E3332/L3332</f>
        <v>23.10144927536232</v>
      </c>
      <c r="Q3332" t="s">
        <v>8317</v>
      </c>
      <c r="R3332" t="s">
        <v>8318</v>
      </c>
      <c r="S3332" s="12">
        <f>((((I3332/60)/60)/24)+DATE(1970,1,1))</f>
        <v>42095.845694444448</v>
      </c>
      <c r="T3332" s="12">
        <f>((((J3332/60)/60)/24)+DATE(1970,1,1))</f>
        <v>42065.887361111112</v>
      </c>
    </row>
    <row r="3333" spans="1:20" ht="43.2" hidden="1"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E3333/D3333</f>
        <v>1.0451999999999999</v>
      </c>
      <c r="P3333" s="8">
        <f>E3333/L3333</f>
        <v>80.400000000000006</v>
      </c>
      <c r="Q3333" t="s">
        <v>8317</v>
      </c>
      <c r="R3333" t="s">
        <v>8318</v>
      </c>
      <c r="S3333" s="12">
        <f>((((I3333/60)/60)/24)+DATE(1970,1,1))</f>
        <v>42283.697754629626</v>
      </c>
      <c r="T3333" s="12">
        <f>((((J3333/60)/60)/24)+DATE(1970,1,1))</f>
        <v>42248.697754629626</v>
      </c>
    </row>
    <row r="3334" spans="1:20" ht="43.2" hidden="1"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E3334/D3334</f>
        <v>1</v>
      </c>
      <c r="P3334" s="8">
        <f>E3334/L3334</f>
        <v>72.289156626506028</v>
      </c>
      <c r="Q3334" t="s">
        <v>8317</v>
      </c>
      <c r="R3334" t="s">
        <v>8318</v>
      </c>
      <c r="S3334" s="12">
        <f>((((I3334/60)/60)/24)+DATE(1970,1,1))</f>
        <v>41839.860300925924</v>
      </c>
      <c r="T3334" s="12">
        <f>((((J3334/60)/60)/24)+DATE(1970,1,1))</f>
        <v>41809.860300925924</v>
      </c>
    </row>
    <row r="3335" spans="1:20" ht="43.2" hidden="1"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E3335/D3335</f>
        <v>1.0457142857142858</v>
      </c>
      <c r="P3335" s="8">
        <f>E3335/L3335</f>
        <v>32.972972972972975</v>
      </c>
      <c r="Q3335" t="s">
        <v>8317</v>
      </c>
      <c r="R3335" t="s">
        <v>8318</v>
      </c>
      <c r="S3335" s="12">
        <f>((((I3335/60)/60)/24)+DATE(1970,1,1))</f>
        <v>42170.676851851851</v>
      </c>
      <c r="T3335" s="12">
        <f>((((J3335/60)/60)/24)+DATE(1970,1,1))</f>
        <v>42148.676851851851</v>
      </c>
    </row>
    <row r="3336" spans="1:20" ht="28.8" hidden="1"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E3336/D3336</f>
        <v>1.3862051149573753</v>
      </c>
      <c r="P3336" s="8">
        <f>E3336/L3336</f>
        <v>116.65217391304348</v>
      </c>
      <c r="Q3336" t="s">
        <v>8317</v>
      </c>
      <c r="R3336" t="s">
        <v>8318</v>
      </c>
      <c r="S3336" s="12">
        <f>((((I3336/60)/60)/24)+DATE(1970,1,1))</f>
        <v>42215.521087962959</v>
      </c>
      <c r="T3336" s="12">
        <f>((((J3336/60)/60)/24)+DATE(1970,1,1))</f>
        <v>42185.521087962959</v>
      </c>
    </row>
    <row r="3337" spans="1:20" ht="43.2"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E3337/D3337</f>
        <v>1.0032000000000001</v>
      </c>
      <c r="P3337" s="8">
        <f>E3337/L3337</f>
        <v>79.61904761904762</v>
      </c>
      <c r="Q3337" t="s">
        <v>8317</v>
      </c>
      <c r="R3337" t="s">
        <v>8318</v>
      </c>
      <c r="S3337" s="12">
        <f>((((I3337/60)/60)/24)+DATE(1970,1,1))</f>
        <v>41854.958333333336</v>
      </c>
      <c r="T3337" s="12">
        <f>((((J3337/60)/60)/24)+DATE(1970,1,1))</f>
        <v>41827.674143518518</v>
      </c>
    </row>
    <row r="3338" spans="1:20" ht="43.2"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E3338/D3338</f>
        <v>1</v>
      </c>
      <c r="P3338" s="8">
        <f>E3338/L3338</f>
        <v>27.777777777777779</v>
      </c>
      <c r="Q3338" t="s">
        <v>8317</v>
      </c>
      <c r="R3338" t="s">
        <v>8318</v>
      </c>
      <c r="S3338" s="12">
        <f>((((I3338/60)/60)/24)+DATE(1970,1,1))</f>
        <v>42465.35701388889</v>
      </c>
      <c r="T3338" s="12">
        <f>((((J3338/60)/60)/24)+DATE(1970,1,1))</f>
        <v>42437.398680555561</v>
      </c>
    </row>
    <row r="3339" spans="1:20" ht="43.2"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E3339/D3339</f>
        <v>1.1020000000000001</v>
      </c>
      <c r="P3339" s="8">
        <f>E3339/L3339</f>
        <v>81.029411764705884</v>
      </c>
      <c r="Q3339" t="s">
        <v>8317</v>
      </c>
      <c r="R3339" t="s">
        <v>8318</v>
      </c>
      <c r="S3339" s="12">
        <f>((((I3339/60)/60)/24)+DATE(1970,1,1))</f>
        <v>41922.875</v>
      </c>
      <c r="T3339" s="12">
        <f>((((J3339/60)/60)/24)+DATE(1970,1,1))</f>
        <v>41901.282025462962</v>
      </c>
    </row>
    <row r="3340" spans="1:20" ht="28.8" hidden="1"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E3340/D3340</f>
        <v>1.0218</v>
      </c>
      <c r="P3340" s="8">
        <f>E3340/L3340</f>
        <v>136.84821428571428</v>
      </c>
      <c r="Q3340" t="s">
        <v>8317</v>
      </c>
      <c r="R3340" t="s">
        <v>8318</v>
      </c>
      <c r="S3340" s="12">
        <f>((((I3340/60)/60)/24)+DATE(1970,1,1))</f>
        <v>42790.574999999997</v>
      </c>
      <c r="T3340" s="12">
        <f>((((J3340/60)/60)/24)+DATE(1970,1,1))</f>
        <v>42769.574999999997</v>
      </c>
    </row>
    <row r="3341" spans="1:20" ht="43.2" hidden="1"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E3341/D3341</f>
        <v>1.0435000000000001</v>
      </c>
      <c r="P3341" s="8">
        <f>E3341/L3341</f>
        <v>177.61702127659575</v>
      </c>
      <c r="Q3341" t="s">
        <v>8317</v>
      </c>
      <c r="R3341" t="s">
        <v>8318</v>
      </c>
      <c r="S3341" s="12">
        <f>((((I3341/60)/60)/24)+DATE(1970,1,1))</f>
        <v>42579.665717592594</v>
      </c>
      <c r="T3341" s="12">
        <f>((((J3341/60)/60)/24)+DATE(1970,1,1))</f>
        <v>42549.665717592594</v>
      </c>
    </row>
    <row r="3342" spans="1:20" ht="43.2" hidden="1"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E3342/D3342</f>
        <v>1.3816666666666666</v>
      </c>
      <c r="P3342" s="8">
        <f>E3342/L3342</f>
        <v>109.07894736842105</v>
      </c>
      <c r="Q3342" t="s">
        <v>8317</v>
      </c>
      <c r="R3342" t="s">
        <v>8318</v>
      </c>
      <c r="S3342" s="12">
        <f>((((I3342/60)/60)/24)+DATE(1970,1,1))</f>
        <v>42710.974004629628</v>
      </c>
      <c r="T3342" s="12">
        <f>((((J3342/60)/60)/24)+DATE(1970,1,1))</f>
        <v>42685.974004629628</v>
      </c>
    </row>
    <row r="3343" spans="1:20" ht="43.2"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E3343/D3343</f>
        <v>1</v>
      </c>
      <c r="P3343" s="8">
        <f>E3343/L3343</f>
        <v>119.64285714285714</v>
      </c>
      <c r="Q3343" t="s">
        <v>8317</v>
      </c>
      <c r="R3343" t="s">
        <v>8318</v>
      </c>
      <c r="S3343" s="12">
        <f>((((I3343/60)/60)/24)+DATE(1970,1,1))</f>
        <v>42533.708333333328</v>
      </c>
      <c r="T3343" s="12">
        <f>((((J3343/60)/60)/24)+DATE(1970,1,1))</f>
        <v>42510.798854166671</v>
      </c>
    </row>
    <row r="3344" spans="1:20" ht="43.2" hidden="1"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E3344/D3344</f>
        <v>1.0166666666666666</v>
      </c>
      <c r="P3344" s="8">
        <f>E3344/L3344</f>
        <v>78.205128205128204</v>
      </c>
      <c r="Q3344" t="s">
        <v>8317</v>
      </c>
      <c r="R3344" t="s">
        <v>8318</v>
      </c>
      <c r="S3344" s="12">
        <f>((((I3344/60)/60)/24)+DATE(1970,1,1))</f>
        <v>42095.207638888889</v>
      </c>
      <c r="T3344" s="12">
        <f>((((J3344/60)/60)/24)+DATE(1970,1,1))</f>
        <v>42062.296412037031</v>
      </c>
    </row>
    <row r="3345" spans="1:20" ht="43.2"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E3345/D3345</f>
        <v>1.7142857142857142</v>
      </c>
      <c r="P3345" s="8">
        <f>E3345/L3345</f>
        <v>52.173913043478258</v>
      </c>
      <c r="Q3345" t="s">
        <v>8317</v>
      </c>
      <c r="R3345" t="s">
        <v>8318</v>
      </c>
      <c r="S3345" s="12">
        <f>((((I3345/60)/60)/24)+DATE(1970,1,1))</f>
        <v>42473.554166666669</v>
      </c>
      <c r="T3345" s="12">
        <f>((((J3345/60)/60)/24)+DATE(1970,1,1))</f>
        <v>42452.916481481487</v>
      </c>
    </row>
    <row r="3346" spans="1:20" ht="43.2" hidden="1"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E3346/D3346</f>
        <v>1.0144444444444445</v>
      </c>
      <c r="P3346" s="8">
        <f>E3346/L3346</f>
        <v>114.125</v>
      </c>
      <c r="Q3346" t="s">
        <v>8317</v>
      </c>
      <c r="R3346" t="s">
        <v>8318</v>
      </c>
      <c r="S3346" s="12">
        <f>((((I3346/60)/60)/24)+DATE(1970,1,1))</f>
        <v>41881.200150462959</v>
      </c>
      <c r="T3346" s="12">
        <f>((((J3346/60)/60)/24)+DATE(1970,1,1))</f>
        <v>41851.200150462959</v>
      </c>
    </row>
    <row r="3347" spans="1:20" ht="43.2" hidden="1"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E3347/D3347</f>
        <v>1.3</v>
      </c>
      <c r="P3347" s="8">
        <f>E3347/L3347</f>
        <v>50</v>
      </c>
      <c r="Q3347" t="s">
        <v>8317</v>
      </c>
      <c r="R3347" t="s">
        <v>8318</v>
      </c>
      <c r="S3347" s="12">
        <f>((((I3347/60)/60)/24)+DATE(1970,1,1))</f>
        <v>42112.025694444441</v>
      </c>
      <c r="T3347" s="12">
        <f>((((J3347/60)/60)/24)+DATE(1970,1,1))</f>
        <v>42053.106111111112</v>
      </c>
    </row>
    <row r="3348" spans="1:20" ht="43.2" hidden="1"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E3348/D3348</f>
        <v>1.1000000000000001</v>
      </c>
      <c r="P3348" s="8">
        <f>E3348/L3348</f>
        <v>91.666666666666671</v>
      </c>
      <c r="Q3348" t="s">
        <v>8317</v>
      </c>
      <c r="R3348" t="s">
        <v>8318</v>
      </c>
      <c r="S3348" s="12">
        <f>((((I3348/60)/60)/24)+DATE(1970,1,1))</f>
        <v>42061.024421296301</v>
      </c>
      <c r="T3348" s="12">
        <f>((((J3348/60)/60)/24)+DATE(1970,1,1))</f>
        <v>42054.024421296301</v>
      </c>
    </row>
    <row r="3349" spans="1:20" ht="57.6"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E3349/D3349</f>
        <v>1.1944999999999999</v>
      </c>
      <c r="P3349" s="8">
        <f>E3349/L3349</f>
        <v>108.59090909090909</v>
      </c>
      <c r="Q3349" t="s">
        <v>8317</v>
      </c>
      <c r="R3349" t="s">
        <v>8318</v>
      </c>
      <c r="S3349" s="12">
        <f>((((I3349/60)/60)/24)+DATE(1970,1,1))</f>
        <v>42498.875</v>
      </c>
      <c r="T3349" s="12">
        <f>((((J3349/60)/60)/24)+DATE(1970,1,1))</f>
        <v>42484.551550925928</v>
      </c>
    </row>
    <row r="3350" spans="1:20" ht="43.2" hidden="1"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E3350/D3350</f>
        <v>1.002909090909091</v>
      </c>
      <c r="P3350" s="8">
        <f>E3350/L3350</f>
        <v>69.822784810126578</v>
      </c>
      <c r="Q3350" t="s">
        <v>8317</v>
      </c>
      <c r="R3350" t="s">
        <v>8318</v>
      </c>
      <c r="S3350" s="12">
        <f>((((I3350/60)/60)/24)+DATE(1970,1,1))</f>
        <v>42490.165972222225</v>
      </c>
      <c r="T3350" s="12">
        <f>((((J3350/60)/60)/24)+DATE(1970,1,1))</f>
        <v>42466.558796296296</v>
      </c>
    </row>
    <row r="3351" spans="1:20" ht="43.2" hidden="1"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E3351/D3351</f>
        <v>1.534</v>
      </c>
      <c r="P3351" s="8">
        <f>E3351/L3351</f>
        <v>109.57142857142857</v>
      </c>
      <c r="Q3351" t="s">
        <v>8317</v>
      </c>
      <c r="R3351" t="s">
        <v>8318</v>
      </c>
      <c r="S3351" s="12">
        <f>((((I3351/60)/60)/24)+DATE(1970,1,1))</f>
        <v>42534.708333333328</v>
      </c>
      <c r="T3351" s="12">
        <f>((((J3351/60)/60)/24)+DATE(1970,1,1))</f>
        <v>42513.110787037032</v>
      </c>
    </row>
    <row r="3352" spans="1:20" ht="57.6" hidden="1"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E3352/D3352</f>
        <v>1.0442857142857143</v>
      </c>
      <c r="P3352" s="8">
        <f>E3352/L3352</f>
        <v>71.666666666666671</v>
      </c>
      <c r="Q3352" t="s">
        <v>8317</v>
      </c>
      <c r="R3352" t="s">
        <v>8318</v>
      </c>
      <c r="S3352" s="12">
        <f>((((I3352/60)/60)/24)+DATE(1970,1,1))</f>
        <v>42337.958333333328</v>
      </c>
      <c r="T3352" s="12">
        <f>((((J3352/60)/60)/24)+DATE(1970,1,1))</f>
        <v>42302.701516203699</v>
      </c>
    </row>
    <row r="3353" spans="1:20" ht="43.2"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E3353/D3353</f>
        <v>1.0109999999999999</v>
      </c>
      <c r="P3353" s="8">
        <f>E3353/L3353</f>
        <v>93.611111111111114</v>
      </c>
      <c r="Q3353" t="s">
        <v>8317</v>
      </c>
      <c r="R3353" t="s">
        <v>8318</v>
      </c>
      <c r="S3353" s="12">
        <f>((((I3353/60)/60)/24)+DATE(1970,1,1))</f>
        <v>41843.458333333336</v>
      </c>
      <c r="T3353" s="12">
        <f>((((J3353/60)/60)/24)+DATE(1970,1,1))</f>
        <v>41806.395428240743</v>
      </c>
    </row>
    <row r="3354" spans="1:20" ht="43.2"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E3354/D3354</f>
        <v>1.0751999999999999</v>
      </c>
      <c r="P3354" s="8">
        <f>E3354/L3354</f>
        <v>76.8</v>
      </c>
      <c r="Q3354" t="s">
        <v>8317</v>
      </c>
      <c r="R3354" t="s">
        <v>8318</v>
      </c>
      <c r="S3354" s="12">
        <f>((((I3354/60)/60)/24)+DATE(1970,1,1))</f>
        <v>42552.958333333328</v>
      </c>
      <c r="T3354" s="12">
        <f>((((J3354/60)/60)/24)+DATE(1970,1,1))</f>
        <v>42495.992800925931</v>
      </c>
    </row>
    <row r="3355" spans="1:20" ht="43.2"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E3355/D3355</f>
        <v>3.15</v>
      </c>
      <c r="P3355" s="8">
        <f>E3355/L3355</f>
        <v>35.795454545454547</v>
      </c>
      <c r="Q3355" t="s">
        <v>8317</v>
      </c>
      <c r="R3355" t="s">
        <v>8318</v>
      </c>
      <c r="S3355" s="12">
        <f>((((I3355/60)/60)/24)+DATE(1970,1,1))</f>
        <v>42492.958333333328</v>
      </c>
      <c r="T3355" s="12">
        <f>((((J3355/60)/60)/24)+DATE(1970,1,1))</f>
        <v>42479.432291666672</v>
      </c>
    </row>
    <row r="3356" spans="1:20" ht="28.8" hidden="1"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E3356/D3356</f>
        <v>1.0193333333333334</v>
      </c>
      <c r="P3356" s="8">
        <f>E3356/L3356</f>
        <v>55.6</v>
      </c>
      <c r="Q3356" t="s">
        <v>8317</v>
      </c>
      <c r="R3356" t="s">
        <v>8318</v>
      </c>
      <c r="S3356" s="12">
        <f>((((I3356/60)/60)/24)+DATE(1970,1,1))</f>
        <v>42306.167361111111</v>
      </c>
      <c r="T3356" s="12">
        <f>((((J3356/60)/60)/24)+DATE(1970,1,1))</f>
        <v>42270.7269212963</v>
      </c>
    </row>
    <row r="3357" spans="1:20" ht="43.2"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E3357/D3357</f>
        <v>1.2628571428571429</v>
      </c>
      <c r="P3357" s="8">
        <f>E3357/L3357</f>
        <v>147.33333333333334</v>
      </c>
      <c r="Q3357" t="s">
        <v>8317</v>
      </c>
      <c r="R3357" t="s">
        <v>8318</v>
      </c>
      <c r="S3357" s="12">
        <f>((((I3357/60)/60)/24)+DATE(1970,1,1))</f>
        <v>42500.470138888893</v>
      </c>
      <c r="T3357" s="12">
        <f>((((J3357/60)/60)/24)+DATE(1970,1,1))</f>
        <v>42489.619525462964</v>
      </c>
    </row>
    <row r="3358" spans="1:20" ht="43.2"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E3358/D3358</f>
        <v>1.014</v>
      </c>
      <c r="P3358" s="8">
        <f>E3358/L3358</f>
        <v>56.333333333333336</v>
      </c>
      <c r="Q3358" t="s">
        <v>8317</v>
      </c>
      <c r="R3358" t="s">
        <v>8318</v>
      </c>
      <c r="S3358" s="12">
        <f>((((I3358/60)/60)/24)+DATE(1970,1,1))</f>
        <v>42566.815648148149</v>
      </c>
      <c r="T3358" s="12">
        <f>((((J3358/60)/60)/24)+DATE(1970,1,1))</f>
        <v>42536.815648148149</v>
      </c>
    </row>
    <row r="3359" spans="1:20" ht="43.2"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E3359/D3359</f>
        <v>1.01</v>
      </c>
      <c r="P3359" s="8">
        <f>E3359/L3359</f>
        <v>96.19047619047619</v>
      </c>
      <c r="Q3359" t="s">
        <v>8317</v>
      </c>
      <c r="R3359" t="s">
        <v>8318</v>
      </c>
      <c r="S3359" s="12">
        <f>((((I3359/60)/60)/24)+DATE(1970,1,1))</f>
        <v>41852.417939814812</v>
      </c>
      <c r="T3359" s="12">
        <f>((((J3359/60)/60)/24)+DATE(1970,1,1))</f>
        <v>41822.417939814812</v>
      </c>
    </row>
    <row r="3360" spans="1:20" ht="43.2" hidden="1"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E3360/D3360</f>
        <v>1.0299</v>
      </c>
      <c r="P3360" s="8">
        <f>E3360/L3360</f>
        <v>63.574074074074076</v>
      </c>
      <c r="Q3360" t="s">
        <v>8317</v>
      </c>
      <c r="R3360" t="s">
        <v>8318</v>
      </c>
      <c r="S3360" s="12">
        <f>((((I3360/60)/60)/24)+DATE(1970,1,1))</f>
        <v>41962.352766203709</v>
      </c>
      <c r="T3360" s="12">
        <f>((((J3360/60)/60)/24)+DATE(1970,1,1))</f>
        <v>41932.311099537037</v>
      </c>
    </row>
    <row r="3361" spans="1:20" ht="43.2" hidden="1"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E3361/D3361</f>
        <v>1.0625</v>
      </c>
      <c r="P3361" s="8">
        <f>E3361/L3361</f>
        <v>184.78260869565219</v>
      </c>
      <c r="Q3361" t="s">
        <v>8317</v>
      </c>
      <c r="R3361" t="s">
        <v>8318</v>
      </c>
      <c r="S3361" s="12">
        <f>((((I3361/60)/60)/24)+DATE(1970,1,1))</f>
        <v>42791.057106481487</v>
      </c>
      <c r="T3361" s="12">
        <f>((((J3361/60)/60)/24)+DATE(1970,1,1))</f>
        <v>42746.057106481487</v>
      </c>
    </row>
    <row r="3362" spans="1:20" ht="28.8" hidden="1"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E3362/D3362</f>
        <v>1.0137777777777779</v>
      </c>
      <c r="P3362" s="8">
        <f>E3362/L3362</f>
        <v>126.72222222222223</v>
      </c>
      <c r="Q3362" t="s">
        <v>8317</v>
      </c>
      <c r="R3362" t="s">
        <v>8318</v>
      </c>
      <c r="S3362" s="12">
        <f>((((I3362/60)/60)/24)+DATE(1970,1,1))</f>
        <v>42718.665972222225</v>
      </c>
      <c r="T3362" s="12">
        <f>((((J3362/60)/60)/24)+DATE(1970,1,1))</f>
        <v>42697.082673611112</v>
      </c>
    </row>
    <row r="3363" spans="1:20" ht="57.6" hidden="1"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E3363/D3363</f>
        <v>1.1346000000000001</v>
      </c>
      <c r="P3363" s="8">
        <f>E3363/L3363</f>
        <v>83.42647058823529</v>
      </c>
      <c r="Q3363" t="s">
        <v>8317</v>
      </c>
      <c r="R3363" t="s">
        <v>8318</v>
      </c>
      <c r="S3363" s="12">
        <f>((((I3363/60)/60)/24)+DATE(1970,1,1))</f>
        <v>41883.665972222225</v>
      </c>
      <c r="T3363" s="12">
        <f>((((J3363/60)/60)/24)+DATE(1970,1,1))</f>
        <v>41866.025347222225</v>
      </c>
    </row>
    <row r="3364" spans="1:20" ht="43.2" hidden="1"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E3364/D3364</f>
        <v>2.1800000000000002</v>
      </c>
      <c r="P3364" s="8">
        <f>E3364/L3364</f>
        <v>54.5</v>
      </c>
      <c r="Q3364" t="s">
        <v>8317</v>
      </c>
      <c r="R3364" t="s">
        <v>8318</v>
      </c>
      <c r="S3364" s="12">
        <f>((((I3364/60)/60)/24)+DATE(1970,1,1))</f>
        <v>42070.204861111109</v>
      </c>
      <c r="T3364" s="12">
        <f>((((J3364/60)/60)/24)+DATE(1970,1,1))</f>
        <v>42056.091631944444</v>
      </c>
    </row>
    <row r="3365" spans="1:20" ht="43.2" hidden="1"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E3365/D3365</f>
        <v>1.0141935483870967</v>
      </c>
      <c r="P3365" s="8">
        <f>E3365/L3365</f>
        <v>302.30769230769232</v>
      </c>
      <c r="Q3365" t="s">
        <v>8317</v>
      </c>
      <c r="R3365" t="s">
        <v>8318</v>
      </c>
      <c r="S3365" s="12">
        <f>((((I3365/60)/60)/24)+DATE(1970,1,1))</f>
        <v>41870.666666666664</v>
      </c>
      <c r="T3365" s="12">
        <f>((((J3365/60)/60)/24)+DATE(1970,1,1))</f>
        <v>41851.771354166667</v>
      </c>
    </row>
    <row r="3366" spans="1:20" ht="43.2"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E3366/D3366</f>
        <v>1.0593333333333332</v>
      </c>
      <c r="P3366" s="8">
        <f>E3366/L3366</f>
        <v>44.138888888888886</v>
      </c>
      <c r="Q3366" t="s">
        <v>8317</v>
      </c>
      <c r="R3366" t="s">
        <v>8318</v>
      </c>
      <c r="S3366" s="12">
        <f>((((I3366/60)/60)/24)+DATE(1970,1,1))</f>
        <v>42444.875</v>
      </c>
      <c r="T3366" s="12">
        <f>((((J3366/60)/60)/24)+DATE(1970,1,1))</f>
        <v>42422.977418981478</v>
      </c>
    </row>
    <row r="3367" spans="1:20" ht="43.2" hidden="1"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E3367/D3367</f>
        <v>1.04</v>
      </c>
      <c r="P3367" s="8">
        <f>E3367/L3367</f>
        <v>866.66666666666663</v>
      </c>
      <c r="Q3367" t="s">
        <v>8317</v>
      </c>
      <c r="R3367" t="s">
        <v>8318</v>
      </c>
      <c r="S3367" s="12">
        <f>((((I3367/60)/60)/24)+DATE(1970,1,1))</f>
        <v>42351.101759259262</v>
      </c>
      <c r="T3367" s="12">
        <f>((((J3367/60)/60)/24)+DATE(1970,1,1))</f>
        <v>42321.101759259262</v>
      </c>
    </row>
    <row r="3368" spans="1:20" ht="43.2" hidden="1"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E3368/D3368</f>
        <v>2.21</v>
      </c>
      <c r="P3368" s="8">
        <f>E3368/L3368</f>
        <v>61.388888888888886</v>
      </c>
      <c r="Q3368" t="s">
        <v>8317</v>
      </c>
      <c r="R3368" t="s">
        <v>8318</v>
      </c>
      <c r="S3368" s="12">
        <f>((((I3368/60)/60)/24)+DATE(1970,1,1))</f>
        <v>42137.067557870367</v>
      </c>
      <c r="T3368" s="12">
        <f>((((J3368/60)/60)/24)+DATE(1970,1,1))</f>
        <v>42107.067557870367</v>
      </c>
    </row>
    <row r="3369" spans="1:20" ht="43.2"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E3369/D3369</f>
        <v>1.1866666666666668</v>
      </c>
      <c r="P3369" s="8">
        <f>E3369/L3369</f>
        <v>29.666666666666668</v>
      </c>
      <c r="Q3369" t="s">
        <v>8317</v>
      </c>
      <c r="R3369" t="s">
        <v>8318</v>
      </c>
      <c r="S3369" s="12">
        <f>((((I3369/60)/60)/24)+DATE(1970,1,1))</f>
        <v>42217.933958333335</v>
      </c>
      <c r="T3369" s="12">
        <f>((((J3369/60)/60)/24)+DATE(1970,1,1))</f>
        <v>42192.933958333335</v>
      </c>
    </row>
    <row r="3370" spans="1:20" ht="43.2" hidden="1"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E3370/D3370</f>
        <v>1.046</v>
      </c>
      <c r="P3370" s="8">
        <f>E3370/L3370</f>
        <v>45.478260869565219</v>
      </c>
      <c r="Q3370" t="s">
        <v>8317</v>
      </c>
      <c r="R3370" t="s">
        <v>8318</v>
      </c>
      <c r="S3370" s="12">
        <f>((((I3370/60)/60)/24)+DATE(1970,1,1))</f>
        <v>42005.208333333328</v>
      </c>
      <c r="T3370" s="12">
        <f>((((J3370/60)/60)/24)+DATE(1970,1,1))</f>
        <v>41969.199756944443</v>
      </c>
    </row>
    <row r="3371" spans="1:20" ht="43.2" hidden="1"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E3371/D3371</f>
        <v>1.0389999999999999</v>
      </c>
      <c r="P3371" s="8">
        <f>E3371/L3371</f>
        <v>96.203703703703709</v>
      </c>
      <c r="Q3371" t="s">
        <v>8317</v>
      </c>
      <c r="R3371" t="s">
        <v>8318</v>
      </c>
      <c r="S3371" s="12">
        <f>((((I3371/60)/60)/24)+DATE(1970,1,1))</f>
        <v>42750.041435185187</v>
      </c>
      <c r="T3371" s="12">
        <f>((((J3371/60)/60)/24)+DATE(1970,1,1))</f>
        <v>42690.041435185187</v>
      </c>
    </row>
    <row r="3372" spans="1:20" ht="28.8" hidden="1"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E3372/D3372</f>
        <v>1.1773333333333333</v>
      </c>
      <c r="P3372" s="8">
        <f>E3372/L3372</f>
        <v>67.92307692307692</v>
      </c>
      <c r="Q3372" t="s">
        <v>8317</v>
      </c>
      <c r="R3372" t="s">
        <v>8318</v>
      </c>
      <c r="S3372" s="12">
        <f>((((I3372/60)/60)/24)+DATE(1970,1,1))</f>
        <v>42721.333333333328</v>
      </c>
      <c r="T3372" s="12">
        <f>((((J3372/60)/60)/24)+DATE(1970,1,1))</f>
        <v>42690.334317129629</v>
      </c>
    </row>
    <row r="3373" spans="1:20" ht="28.8" hidden="1"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E3373/D3373</f>
        <v>1.385</v>
      </c>
      <c r="P3373" s="8">
        <f>E3373/L3373</f>
        <v>30.777777777777779</v>
      </c>
      <c r="Q3373" t="s">
        <v>8317</v>
      </c>
      <c r="R3373" t="s">
        <v>8318</v>
      </c>
      <c r="S3373" s="12">
        <f>((((I3373/60)/60)/24)+DATE(1970,1,1))</f>
        <v>42340.874594907407</v>
      </c>
      <c r="T3373" s="12">
        <f>((((J3373/60)/60)/24)+DATE(1970,1,1))</f>
        <v>42312.874594907407</v>
      </c>
    </row>
    <row r="3374" spans="1:20" ht="43.2" hidden="1"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E3374/D3374</f>
        <v>1.0349999999999999</v>
      </c>
      <c r="P3374" s="8">
        <f>E3374/L3374</f>
        <v>38.333333333333336</v>
      </c>
      <c r="Q3374" t="s">
        <v>8317</v>
      </c>
      <c r="R3374" t="s">
        <v>8318</v>
      </c>
      <c r="S3374" s="12">
        <f>((((I3374/60)/60)/24)+DATE(1970,1,1))</f>
        <v>41876.207638888889</v>
      </c>
      <c r="T3374" s="12">
        <f>((((J3374/60)/60)/24)+DATE(1970,1,1))</f>
        <v>41855.548101851848</v>
      </c>
    </row>
    <row r="3375" spans="1:20" ht="43.2"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E3375/D3375</f>
        <v>1.0024999999999999</v>
      </c>
      <c r="P3375" s="8">
        <f>E3375/L3375</f>
        <v>66.833333333333329</v>
      </c>
      <c r="Q3375" t="s">
        <v>8317</v>
      </c>
      <c r="R3375" t="s">
        <v>8318</v>
      </c>
      <c r="S3375" s="12">
        <f>((((I3375/60)/60)/24)+DATE(1970,1,1))</f>
        <v>42203.666666666672</v>
      </c>
      <c r="T3375" s="12">
        <f>((((J3375/60)/60)/24)+DATE(1970,1,1))</f>
        <v>42179.854629629626</v>
      </c>
    </row>
    <row r="3376" spans="1:20" ht="43.2" hidden="1"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E3376/D3376</f>
        <v>1.0657142857142856</v>
      </c>
      <c r="P3376" s="8">
        <f>E3376/L3376</f>
        <v>71.730769230769226</v>
      </c>
      <c r="Q3376" t="s">
        <v>8317</v>
      </c>
      <c r="R3376" t="s">
        <v>8318</v>
      </c>
      <c r="S3376" s="12">
        <f>((((I3376/60)/60)/24)+DATE(1970,1,1))</f>
        <v>42305.731666666667</v>
      </c>
      <c r="T3376" s="12">
        <f>((((J3376/60)/60)/24)+DATE(1970,1,1))</f>
        <v>42275.731666666667</v>
      </c>
    </row>
    <row r="3377" spans="1:20" ht="43.2"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E3377/D3377</f>
        <v>1</v>
      </c>
      <c r="P3377" s="8">
        <f>E3377/L3377</f>
        <v>176.47058823529412</v>
      </c>
      <c r="Q3377" t="s">
        <v>8317</v>
      </c>
      <c r="R3377" t="s">
        <v>8318</v>
      </c>
      <c r="S3377" s="12">
        <f>((((I3377/60)/60)/24)+DATE(1970,1,1))</f>
        <v>41777.610798611109</v>
      </c>
      <c r="T3377" s="12">
        <f>((((J3377/60)/60)/24)+DATE(1970,1,1))</f>
        <v>41765.610798611109</v>
      </c>
    </row>
    <row r="3378" spans="1:20" ht="43.2" hidden="1"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E3378/D3378</f>
        <v>1.0001249999999999</v>
      </c>
      <c r="P3378" s="8">
        <f>E3378/L3378</f>
        <v>421.10526315789474</v>
      </c>
      <c r="Q3378" t="s">
        <v>8317</v>
      </c>
      <c r="R3378" t="s">
        <v>8318</v>
      </c>
      <c r="S3378" s="12">
        <f>((((I3378/60)/60)/24)+DATE(1970,1,1))</f>
        <v>42119.659652777773</v>
      </c>
      <c r="T3378" s="12">
        <f>((((J3378/60)/60)/24)+DATE(1970,1,1))</f>
        <v>42059.701319444444</v>
      </c>
    </row>
    <row r="3379" spans="1:20" ht="43.2"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E3379/D3379</f>
        <v>1.0105</v>
      </c>
      <c r="P3379" s="8">
        <f>E3379/L3379</f>
        <v>104.98701298701299</v>
      </c>
      <c r="Q3379" t="s">
        <v>8317</v>
      </c>
      <c r="R3379" t="s">
        <v>8318</v>
      </c>
      <c r="S3379" s="12">
        <f>((((I3379/60)/60)/24)+DATE(1970,1,1))</f>
        <v>42083.705555555556</v>
      </c>
      <c r="T3379" s="12">
        <f>((((J3379/60)/60)/24)+DATE(1970,1,1))</f>
        <v>42053.732627314821</v>
      </c>
    </row>
    <row r="3380" spans="1:20" ht="43.2"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E3380/D3380</f>
        <v>1.0763636363636364</v>
      </c>
      <c r="P3380" s="8">
        <f>E3380/L3380</f>
        <v>28.19047619047619</v>
      </c>
      <c r="Q3380" t="s">
        <v>8317</v>
      </c>
      <c r="R3380" t="s">
        <v>8318</v>
      </c>
      <c r="S3380" s="12">
        <f>((((I3380/60)/60)/24)+DATE(1970,1,1))</f>
        <v>41882.547222222223</v>
      </c>
      <c r="T3380" s="12">
        <f>((((J3380/60)/60)/24)+DATE(1970,1,1))</f>
        <v>41858.355393518519</v>
      </c>
    </row>
    <row r="3381" spans="1:20" ht="57.6"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E3381/D3381</f>
        <v>1.0365</v>
      </c>
      <c r="P3381" s="8">
        <f>E3381/L3381</f>
        <v>54.55263157894737</v>
      </c>
      <c r="Q3381" t="s">
        <v>8317</v>
      </c>
      <c r="R3381" t="s">
        <v>8318</v>
      </c>
      <c r="S3381" s="12">
        <f>((((I3381/60)/60)/24)+DATE(1970,1,1))</f>
        <v>42242.958333333328</v>
      </c>
      <c r="T3381" s="12">
        <f>((((J3381/60)/60)/24)+DATE(1970,1,1))</f>
        <v>42225.513888888891</v>
      </c>
    </row>
    <row r="3382" spans="1:20" ht="57.6" hidden="1"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E3382/D3382</f>
        <v>1.0443333333333333</v>
      </c>
      <c r="P3382" s="8">
        <f>E3382/L3382</f>
        <v>111.89285714285714</v>
      </c>
      <c r="Q3382" t="s">
        <v>8317</v>
      </c>
      <c r="R3382" t="s">
        <v>8318</v>
      </c>
      <c r="S3382" s="12">
        <f>((((I3382/60)/60)/24)+DATE(1970,1,1))</f>
        <v>41972.995115740734</v>
      </c>
      <c r="T3382" s="12">
        <f>((((J3382/60)/60)/24)+DATE(1970,1,1))</f>
        <v>41937.95344907407</v>
      </c>
    </row>
    <row r="3383" spans="1:20" ht="43.2" hidden="1"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E3383/D3383</f>
        <v>1.0225</v>
      </c>
      <c r="P3383" s="8">
        <f>E3383/L3383</f>
        <v>85.208333333333329</v>
      </c>
      <c r="Q3383" t="s">
        <v>8317</v>
      </c>
      <c r="R3383" t="s">
        <v>8318</v>
      </c>
      <c r="S3383" s="12">
        <f>((((I3383/60)/60)/24)+DATE(1970,1,1))</f>
        <v>42074.143321759257</v>
      </c>
      <c r="T3383" s="12">
        <f>((((J3383/60)/60)/24)+DATE(1970,1,1))</f>
        <v>42044.184988425928</v>
      </c>
    </row>
    <row r="3384" spans="1:20" ht="43.2"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E3384/D3384</f>
        <v>1.0074285714285713</v>
      </c>
      <c r="P3384" s="8">
        <f>E3384/L3384</f>
        <v>76.652173913043484</v>
      </c>
      <c r="Q3384" t="s">
        <v>8317</v>
      </c>
      <c r="R3384" t="s">
        <v>8318</v>
      </c>
      <c r="S3384" s="12">
        <f>((((I3384/60)/60)/24)+DATE(1970,1,1))</f>
        <v>42583.957638888889</v>
      </c>
      <c r="T3384" s="12">
        <f>((((J3384/60)/60)/24)+DATE(1970,1,1))</f>
        <v>42559.431203703702</v>
      </c>
    </row>
    <row r="3385" spans="1:20" ht="43.2" hidden="1"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E3385/D3385</f>
        <v>1.1171428571428572</v>
      </c>
      <c r="P3385" s="8">
        <f>E3385/L3385</f>
        <v>65.166666666666671</v>
      </c>
      <c r="Q3385" t="s">
        <v>8317</v>
      </c>
      <c r="R3385" t="s">
        <v>8318</v>
      </c>
      <c r="S3385" s="12">
        <f>((((I3385/60)/60)/24)+DATE(1970,1,1))</f>
        <v>42544.782638888893</v>
      </c>
      <c r="T3385" s="12">
        <f>((((J3385/60)/60)/24)+DATE(1970,1,1))</f>
        <v>42524.782638888893</v>
      </c>
    </row>
    <row r="3386" spans="1:20" ht="43.2" hidden="1"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E3386/D3386</f>
        <v>1.0001100000000001</v>
      </c>
      <c r="P3386" s="8">
        <f>E3386/L3386</f>
        <v>93.760312499999998</v>
      </c>
      <c r="Q3386" t="s">
        <v>8317</v>
      </c>
      <c r="R3386" t="s">
        <v>8318</v>
      </c>
      <c r="S3386" s="12">
        <f>((((I3386/60)/60)/24)+DATE(1970,1,1))</f>
        <v>42329.125</v>
      </c>
      <c r="T3386" s="12">
        <f>((((J3386/60)/60)/24)+DATE(1970,1,1))</f>
        <v>42292.087592592594</v>
      </c>
    </row>
    <row r="3387" spans="1:20" ht="57.6" hidden="1"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E3387/D3387</f>
        <v>1</v>
      </c>
      <c r="P3387" s="8">
        <f>E3387/L3387</f>
        <v>133.33333333333334</v>
      </c>
      <c r="Q3387" t="s">
        <v>8317</v>
      </c>
      <c r="R3387" t="s">
        <v>8318</v>
      </c>
      <c r="S3387" s="12">
        <f>((((I3387/60)/60)/24)+DATE(1970,1,1))</f>
        <v>41983.8675</v>
      </c>
      <c r="T3387" s="12">
        <f>((((J3387/60)/60)/24)+DATE(1970,1,1))</f>
        <v>41953.8675</v>
      </c>
    </row>
    <row r="3388" spans="1:20" ht="43.2" hidden="1"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E3388/D3388</f>
        <v>1.05</v>
      </c>
      <c r="P3388" s="8">
        <f>E3388/L3388</f>
        <v>51.219512195121951</v>
      </c>
      <c r="Q3388" t="s">
        <v>8317</v>
      </c>
      <c r="R3388" t="s">
        <v>8318</v>
      </c>
      <c r="S3388" s="12">
        <f>((((I3388/60)/60)/24)+DATE(1970,1,1))</f>
        <v>41976.644745370373</v>
      </c>
      <c r="T3388" s="12">
        <f>((((J3388/60)/60)/24)+DATE(1970,1,1))</f>
        <v>41946.644745370373</v>
      </c>
    </row>
    <row r="3389" spans="1:20" ht="57.6" hidden="1"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E3389/D3389</f>
        <v>1.1686666666666667</v>
      </c>
      <c r="P3389" s="8">
        <f>E3389/L3389</f>
        <v>100.17142857142858</v>
      </c>
      <c r="Q3389" t="s">
        <v>8317</v>
      </c>
      <c r="R3389" t="s">
        <v>8318</v>
      </c>
      <c r="S3389" s="12">
        <f>((((I3389/60)/60)/24)+DATE(1970,1,1))</f>
        <v>41987.762592592597</v>
      </c>
      <c r="T3389" s="12">
        <f>((((J3389/60)/60)/24)+DATE(1970,1,1))</f>
        <v>41947.762592592589</v>
      </c>
    </row>
    <row r="3390" spans="1:20" ht="57.6"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E3390/D3390</f>
        <v>1.038</v>
      </c>
      <c r="P3390" s="8">
        <f>E3390/L3390</f>
        <v>34.6</v>
      </c>
      <c r="Q3390" t="s">
        <v>8317</v>
      </c>
      <c r="R3390" t="s">
        <v>8318</v>
      </c>
      <c r="S3390" s="12">
        <f>((((I3390/60)/60)/24)+DATE(1970,1,1))</f>
        <v>42173.461122685185</v>
      </c>
      <c r="T3390" s="12">
        <f>((((J3390/60)/60)/24)+DATE(1970,1,1))</f>
        <v>42143.461122685185</v>
      </c>
    </row>
    <row r="3391" spans="1:20" ht="43.2" hidden="1"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E3391/D3391</f>
        <v>1.145</v>
      </c>
      <c r="P3391" s="8">
        <f>E3391/L3391</f>
        <v>184.67741935483872</v>
      </c>
      <c r="Q3391" t="s">
        <v>8317</v>
      </c>
      <c r="R3391" t="s">
        <v>8318</v>
      </c>
      <c r="S3391" s="12">
        <f>((((I3391/60)/60)/24)+DATE(1970,1,1))</f>
        <v>42524.563449074078</v>
      </c>
      <c r="T3391" s="12">
        <f>((((J3391/60)/60)/24)+DATE(1970,1,1))</f>
        <v>42494.563449074078</v>
      </c>
    </row>
    <row r="3392" spans="1:20" ht="57.6" hidden="1"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E3392/D3392</f>
        <v>1.024</v>
      </c>
      <c r="P3392" s="8">
        <f>E3392/L3392</f>
        <v>69.818181818181813</v>
      </c>
      <c r="Q3392" t="s">
        <v>8317</v>
      </c>
      <c r="R3392" t="s">
        <v>8318</v>
      </c>
      <c r="S3392" s="12">
        <f>((((I3392/60)/60)/24)+DATE(1970,1,1))</f>
        <v>41830.774826388886</v>
      </c>
      <c r="T3392" s="12">
        <f>((((J3392/60)/60)/24)+DATE(1970,1,1))</f>
        <v>41815.774826388886</v>
      </c>
    </row>
    <row r="3393" spans="1:20" ht="43.2" hidden="1"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E3393/D3393</f>
        <v>2.23</v>
      </c>
      <c r="P3393" s="8">
        <f>E3393/L3393</f>
        <v>61.944444444444443</v>
      </c>
      <c r="Q3393" t="s">
        <v>8317</v>
      </c>
      <c r="R3393" t="s">
        <v>8318</v>
      </c>
      <c r="S3393" s="12">
        <f>((((I3393/60)/60)/24)+DATE(1970,1,1))</f>
        <v>41859.936111111114</v>
      </c>
      <c r="T3393" s="12">
        <f>((((J3393/60)/60)/24)+DATE(1970,1,1))</f>
        <v>41830.545694444445</v>
      </c>
    </row>
    <row r="3394" spans="1:20" ht="57.6"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E3394/D3394</f>
        <v>1</v>
      </c>
      <c r="P3394" s="8">
        <f>E3394/L3394</f>
        <v>41.666666666666664</v>
      </c>
      <c r="Q3394" t="s">
        <v>8317</v>
      </c>
      <c r="R3394" t="s">
        <v>8318</v>
      </c>
      <c r="S3394" s="12">
        <f>((((I3394/60)/60)/24)+DATE(1970,1,1))</f>
        <v>42496.845543981486</v>
      </c>
      <c r="T3394" s="12">
        <f>((((J3394/60)/60)/24)+DATE(1970,1,1))</f>
        <v>42446.845543981486</v>
      </c>
    </row>
    <row r="3395" spans="1:20" ht="43.2" hidden="1"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E3395/D3395</f>
        <v>1.0580000000000001</v>
      </c>
      <c r="P3395" s="8">
        <f>E3395/L3395</f>
        <v>36.06818181818182</v>
      </c>
      <c r="Q3395" t="s">
        <v>8317</v>
      </c>
      <c r="R3395" t="s">
        <v>8318</v>
      </c>
      <c r="S3395" s="12">
        <f>((((I3395/60)/60)/24)+DATE(1970,1,1))</f>
        <v>41949.031944444447</v>
      </c>
      <c r="T3395" s="12">
        <f>((((J3395/60)/60)/24)+DATE(1970,1,1))</f>
        <v>41923.921643518523</v>
      </c>
    </row>
    <row r="3396" spans="1:20" ht="43.2"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E3396/D3396</f>
        <v>1.4236363636363636</v>
      </c>
      <c r="P3396" s="8">
        <f>E3396/L3396</f>
        <v>29</v>
      </c>
      <c r="Q3396" t="s">
        <v>8317</v>
      </c>
      <c r="R3396" t="s">
        <v>8318</v>
      </c>
      <c r="S3396" s="12">
        <f>((((I3396/60)/60)/24)+DATE(1970,1,1))</f>
        <v>41847.59542824074</v>
      </c>
      <c r="T3396" s="12">
        <f>((((J3396/60)/60)/24)+DATE(1970,1,1))</f>
        <v>41817.59542824074</v>
      </c>
    </row>
    <row r="3397" spans="1:20" ht="28.8"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E3397/D3397</f>
        <v>1.84</v>
      </c>
      <c r="P3397" s="8">
        <f>E3397/L3397</f>
        <v>24.210526315789473</v>
      </c>
      <c r="Q3397" t="s">
        <v>8317</v>
      </c>
      <c r="R3397" t="s">
        <v>8318</v>
      </c>
      <c r="S3397" s="12">
        <f>((((I3397/60)/60)/24)+DATE(1970,1,1))</f>
        <v>42154.756944444445</v>
      </c>
      <c r="T3397" s="12">
        <f>((((J3397/60)/60)/24)+DATE(1970,1,1))</f>
        <v>42140.712314814817</v>
      </c>
    </row>
    <row r="3398" spans="1:20" ht="43.2" hidden="1"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E3398/D3398</f>
        <v>1.0433333333333332</v>
      </c>
      <c r="P3398" s="8">
        <f>E3398/L3398</f>
        <v>55.892857142857146</v>
      </c>
      <c r="Q3398" t="s">
        <v>8317</v>
      </c>
      <c r="R3398" t="s">
        <v>8318</v>
      </c>
      <c r="S3398" s="12">
        <f>((((I3398/60)/60)/24)+DATE(1970,1,1))</f>
        <v>41791.165972222225</v>
      </c>
      <c r="T3398" s="12">
        <f>((((J3398/60)/60)/24)+DATE(1970,1,1))</f>
        <v>41764.44663194444</v>
      </c>
    </row>
    <row r="3399" spans="1:20" ht="28.8"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E3399/D3399</f>
        <v>1.1200000000000001</v>
      </c>
      <c r="P3399" s="8">
        <f>E3399/L3399</f>
        <v>11.666666666666666</v>
      </c>
      <c r="Q3399" t="s">
        <v>8317</v>
      </c>
      <c r="R3399" t="s">
        <v>8318</v>
      </c>
      <c r="S3399" s="12">
        <f>((((I3399/60)/60)/24)+DATE(1970,1,1))</f>
        <v>42418.916666666672</v>
      </c>
      <c r="T3399" s="12">
        <f>((((J3399/60)/60)/24)+DATE(1970,1,1))</f>
        <v>42378.478344907402</v>
      </c>
    </row>
    <row r="3400" spans="1:20" ht="43.2" hidden="1"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E3400/D3400</f>
        <v>1.1107499999999999</v>
      </c>
      <c r="P3400" s="8">
        <f>E3400/L3400</f>
        <v>68.353846153846149</v>
      </c>
      <c r="Q3400" t="s">
        <v>8317</v>
      </c>
      <c r="R3400" t="s">
        <v>8318</v>
      </c>
      <c r="S3400" s="12">
        <f>((((I3400/60)/60)/24)+DATE(1970,1,1))</f>
        <v>41964.708333333328</v>
      </c>
      <c r="T3400" s="12">
        <f>((((J3400/60)/60)/24)+DATE(1970,1,1))</f>
        <v>41941.75203703704</v>
      </c>
    </row>
    <row r="3401" spans="1:20" ht="43.2"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E3401/D3401</f>
        <v>1.0375000000000001</v>
      </c>
      <c r="P3401" s="8">
        <f>E3401/L3401</f>
        <v>27.065217391304348</v>
      </c>
      <c r="Q3401" t="s">
        <v>8317</v>
      </c>
      <c r="R3401" t="s">
        <v>8318</v>
      </c>
      <c r="S3401" s="12">
        <f>((((I3401/60)/60)/24)+DATE(1970,1,1))</f>
        <v>42056.920428240745</v>
      </c>
      <c r="T3401" s="12">
        <f>((((J3401/60)/60)/24)+DATE(1970,1,1))</f>
        <v>42026.920428240745</v>
      </c>
    </row>
    <row r="3402" spans="1:20" ht="43.2" hidden="1"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E3402/D3402</f>
        <v>1.0041</v>
      </c>
      <c r="P3402" s="8">
        <f>E3402/L3402</f>
        <v>118.12941176470588</v>
      </c>
      <c r="Q3402" t="s">
        <v>8317</v>
      </c>
      <c r="R3402" t="s">
        <v>8318</v>
      </c>
      <c r="S3402" s="12">
        <f>((((I3402/60)/60)/24)+DATE(1970,1,1))</f>
        <v>41879.953865740739</v>
      </c>
      <c r="T3402" s="12">
        <f>((((J3402/60)/60)/24)+DATE(1970,1,1))</f>
        <v>41834.953865740739</v>
      </c>
    </row>
    <row r="3403" spans="1:20" ht="57.6"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E3403/D3403</f>
        <v>1.0186206896551724</v>
      </c>
      <c r="P3403" s="8">
        <f>E3403/L3403</f>
        <v>44.757575757575758</v>
      </c>
      <c r="Q3403" t="s">
        <v>8317</v>
      </c>
      <c r="R3403" t="s">
        <v>8318</v>
      </c>
      <c r="S3403" s="12">
        <f>((((I3403/60)/60)/24)+DATE(1970,1,1))</f>
        <v>42223.723912037036</v>
      </c>
      <c r="T3403" s="12">
        <f>((((J3403/60)/60)/24)+DATE(1970,1,1))</f>
        <v>42193.723912037036</v>
      </c>
    </row>
    <row r="3404" spans="1:20" ht="43.2" hidden="1"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E3404/D3404</f>
        <v>1.0976666666666666</v>
      </c>
      <c r="P3404" s="8">
        <f>E3404/L3404</f>
        <v>99.787878787878782</v>
      </c>
      <c r="Q3404" t="s">
        <v>8317</v>
      </c>
      <c r="R3404" t="s">
        <v>8318</v>
      </c>
      <c r="S3404" s="12">
        <f>((((I3404/60)/60)/24)+DATE(1970,1,1))</f>
        <v>42320.104861111111</v>
      </c>
      <c r="T3404" s="12">
        <f>((((J3404/60)/60)/24)+DATE(1970,1,1))</f>
        <v>42290.61855324074</v>
      </c>
    </row>
    <row r="3405" spans="1:20" ht="43.2"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E3405/D3405</f>
        <v>1</v>
      </c>
      <c r="P3405" s="8">
        <f>E3405/L3405</f>
        <v>117.64705882352941</v>
      </c>
      <c r="Q3405" t="s">
        <v>8317</v>
      </c>
      <c r="R3405" t="s">
        <v>8318</v>
      </c>
      <c r="S3405" s="12">
        <f>((((I3405/60)/60)/24)+DATE(1970,1,1))</f>
        <v>42180.462083333332</v>
      </c>
      <c r="T3405" s="12">
        <f>((((J3405/60)/60)/24)+DATE(1970,1,1))</f>
        <v>42150.462083333332</v>
      </c>
    </row>
    <row r="3406" spans="1:20" ht="57.6" hidden="1"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E3406/D3406</f>
        <v>1.22</v>
      </c>
      <c r="P3406" s="8">
        <f>E3406/L3406</f>
        <v>203.33333333333334</v>
      </c>
      <c r="Q3406" t="s">
        <v>8317</v>
      </c>
      <c r="R3406" t="s">
        <v>8318</v>
      </c>
      <c r="S3406" s="12">
        <f>((((I3406/60)/60)/24)+DATE(1970,1,1))</f>
        <v>42172.503495370373</v>
      </c>
      <c r="T3406" s="12">
        <f>((((J3406/60)/60)/24)+DATE(1970,1,1))</f>
        <v>42152.503495370373</v>
      </c>
    </row>
    <row r="3407" spans="1:20" ht="43.2"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E3407/D3407</f>
        <v>1.3757142857142857</v>
      </c>
      <c r="P3407" s="8">
        <f>E3407/L3407</f>
        <v>28.323529411764707</v>
      </c>
      <c r="Q3407" t="s">
        <v>8317</v>
      </c>
      <c r="R3407" t="s">
        <v>8318</v>
      </c>
      <c r="S3407" s="12">
        <f>((((I3407/60)/60)/24)+DATE(1970,1,1))</f>
        <v>42430.999305555553</v>
      </c>
      <c r="T3407" s="12">
        <f>((((J3407/60)/60)/24)+DATE(1970,1,1))</f>
        <v>42410.017199074078</v>
      </c>
    </row>
    <row r="3408" spans="1:20" ht="43.2" hidden="1"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E3408/D3408</f>
        <v>1.0031000000000001</v>
      </c>
      <c r="P3408" s="8">
        <f>E3408/L3408</f>
        <v>110.23076923076923</v>
      </c>
      <c r="Q3408" t="s">
        <v>8317</v>
      </c>
      <c r="R3408" t="s">
        <v>8318</v>
      </c>
      <c r="S3408" s="12">
        <f>((((I3408/60)/60)/24)+DATE(1970,1,1))</f>
        <v>41836.492777777778</v>
      </c>
      <c r="T3408" s="12">
        <f>((((J3408/60)/60)/24)+DATE(1970,1,1))</f>
        <v>41791.492777777778</v>
      </c>
    </row>
    <row r="3409" spans="1:20" ht="57.6"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E3409/D3409</f>
        <v>1.071</v>
      </c>
      <c r="P3409" s="8">
        <f>E3409/L3409</f>
        <v>31.970149253731343</v>
      </c>
      <c r="Q3409" t="s">
        <v>8317</v>
      </c>
      <c r="R3409" t="s">
        <v>8318</v>
      </c>
      <c r="S3409" s="12">
        <f>((((I3409/60)/60)/24)+DATE(1970,1,1))</f>
        <v>41826.422326388885</v>
      </c>
      <c r="T3409" s="12">
        <f>((((J3409/60)/60)/24)+DATE(1970,1,1))</f>
        <v>41796.422326388885</v>
      </c>
    </row>
    <row r="3410" spans="1:20" ht="43.2" hidden="1"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E3410/D3410</f>
        <v>2.11</v>
      </c>
      <c r="P3410" s="8">
        <f>E3410/L3410</f>
        <v>58.611111111111114</v>
      </c>
      <c r="Q3410" t="s">
        <v>8317</v>
      </c>
      <c r="R3410" t="s">
        <v>8318</v>
      </c>
      <c r="S3410" s="12">
        <f>((((I3410/60)/60)/24)+DATE(1970,1,1))</f>
        <v>41838.991944444446</v>
      </c>
      <c r="T3410" s="12">
        <f>((((J3410/60)/60)/24)+DATE(1970,1,1))</f>
        <v>41808.991944444446</v>
      </c>
    </row>
    <row r="3411" spans="1:20" ht="43.2"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E3411/D3411</f>
        <v>1.236</v>
      </c>
      <c r="P3411" s="8">
        <f>E3411/L3411</f>
        <v>29.428571428571427</v>
      </c>
      <c r="Q3411" t="s">
        <v>8317</v>
      </c>
      <c r="R3411" t="s">
        <v>8318</v>
      </c>
      <c r="S3411" s="12">
        <f>((((I3411/60)/60)/24)+DATE(1970,1,1))</f>
        <v>42582.873611111107</v>
      </c>
      <c r="T3411" s="12">
        <f>((((J3411/60)/60)/24)+DATE(1970,1,1))</f>
        <v>42544.814328703709</v>
      </c>
    </row>
    <row r="3412" spans="1:20" ht="43.2" hidden="1"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E3412/D3412</f>
        <v>1.085</v>
      </c>
      <c r="P3412" s="8">
        <f>E3412/L3412</f>
        <v>81.375</v>
      </c>
      <c r="Q3412" t="s">
        <v>8317</v>
      </c>
      <c r="R3412" t="s">
        <v>8318</v>
      </c>
      <c r="S3412" s="12">
        <f>((((I3412/60)/60)/24)+DATE(1970,1,1))</f>
        <v>42527.291666666672</v>
      </c>
      <c r="T3412" s="12">
        <f>((((J3412/60)/60)/24)+DATE(1970,1,1))</f>
        <v>42500.041550925926</v>
      </c>
    </row>
    <row r="3413" spans="1:20" ht="43.2" hidden="1"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E3413/D3413</f>
        <v>1.0356666666666667</v>
      </c>
      <c r="P3413" s="8">
        <f>E3413/L3413</f>
        <v>199.16666666666666</v>
      </c>
      <c r="Q3413" t="s">
        <v>8317</v>
      </c>
      <c r="R3413" t="s">
        <v>8318</v>
      </c>
      <c r="S3413" s="12">
        <f>((((I3413/60)/60)/24)+DATE(1970,1,1))</f>
        <v>42285.022824074069</v>
      </c>
      <c r="T3413" s="12">
        <f>((((J3413/60)/60)/24)+DATE(1970,1,1))</f>
        <v>42265.022824074069</v>
      </c>
    </row>
    <row r="3414" spans="1:20" ht="43.2"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E3414/D3414</f>
        <v>1</v>
      </c>
      <c r="P3414" s="8">
        <f>E3414/L3414</f>
        <v>115.38461538461539</v>
      </c>
      <c r="Q3414" t="s">
        <v>8317</v>
      </c>
      <c r="R3414" t="s">
        <v>8318</v>
      </c>
      <c r="S3414" s="12">
        <f>((((I3414/60)/60)/24)+DATE(1970,1,1))</f>
        <v>41909.959050925929</v>
      </c>
      <c r="T3414" s="12">
        <f>((((J3414/60)/60)/24)+DATE(1970,1,1))</f>
        <v>41879.959050925929</v>
      </c>
    </row>
    <row r="3415" spans="1:20" ht="57.6" hidden="1"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E3415/D3415</f>
        <v>1.3</v>
      </c>
      <c r="P3415" s="8">
        <f>E3415/L3415</f>
        <v>46.428571428571431</v>
      </c>
      <c r="Q3415" t="s">
        <v>8317</v>
      </c>
      <c r="R3415" t="s">
        <v>8318</v>
      </c>
      <c r="S3415" s="12">
        <f>((((I3415/60)/60)/24)+DATE(1970,1,1))</f>
        <v>42063.207638888889</v>
      </c>
      <c r="T3415" s="12">
        <f>((((J3415/60)/60)/24)+DATE(1970,1,1))</f>
        <v>42053.733078703706</v>
      </c>
    </row>
    <row r="3416" spans="1:20" ht="43.2" hidden="1"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E3416/D3416</f>
        <v>1.0349999999999999</v>
      </c>
      <c r="P3416" s="8">
        <f>E3416/L3416</f>
        <v>70.568181818181813</v>
      </c>
      <c r="Q3416" t="s">
        <v>8317</v>
      </c>
      <c r="R3416" t="s">
        <v>8318</v>
      </c>
      <c r="S3416" s="12">
        <f>((((I3416/60)/60)/24)+DATE(1970,1,1))</f>
        <v>42705.332638888889</v>
      </c>
      <c r="T3416" s="12">
        <f>((((J3416/60)/60)/24)+DATE(1970,1,1))</f>
        <v>42675.832465277781</v>
      </c>
    </row>
    <row r="3417" spans="1:20" ht="43.2" hidden="1"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E3417/D3417</f>
        <v>1</v>
      </c>
      <c r="P3417" s="8">
        <f>E3417/L3417</f>
        <v>22.222222222222221</v>
      </c>
      <c r="Q3417" t="s">
        <v>8317</v>
      </c>
      <c r="R3417" t="s">
        <v>8318</v>
      </c>
      <c r="S3417" s="12">
        <f>((((I3417/60)/60)/24)+DATE(1970,1,1))</f>
        <v>42477.979166666672</v>
      </c>
      <c r="T3417" s="12">
        <f>((((J3417/60)/60)/24)+DATE(1970,1,1))</f>
        <v>42467.144166666665</v>
      </c>
    </row>
    <row r="3418" spans="1:20" ht="57.6"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E3418/D3418</f>
        <v>1.196</v>
      </c>
      <c r="P3418" s="8">
        <f>E3418/L3418</f>
        <v>159.46666666666667</v>
      </c>
      <c r="Q3418" t="s">
        <v>8317</v>
      </c>
      <c r="R3418" t="s">
        <v>8318</v>
      </c>
      <c r="S3418" s="12">
        <f>((((I3418/60)/60)/24)+DATE(1970,1,1))</f>
        <v>42117.770833333328</v>
      </c>
      <c r="T3418" s="12">
        <f>((((J3418/60)/60)/24)+DATE(1970,1,1))</f>
        <v>42089.412557870368</v>
      </c>
    </row>
    <row r="3419" spans="1:20" ht="43.2" hidden="1"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E3419/D3419</f>
        <v>1.0000058823529412</v>
      </c>
      <c r="P3419" s="8">
        <f>E3419/L3419</f>
        <v>37.777999999999999</v>
      </c>
      <c r="Q3419" t="s">
        <v>8317</v>
      </c>
      <c r="R3419" t="s">
        <v>8318</v>
      </c>
      <c r="S3419" s="12">
        <f>((((I3419/60)/60)/24)+DATE(1970,1,1))</f>
        <v>41938.029861111114</v>
      </c>
      <c r="T3419" s="12">
        <f>((((J3419/60)/60)/24)+DATE(1970,1,1))</f>
        <v>41894.91375</v>
      </c>
    </row>
    <row r="3420" spans="1:20" ht="43.2" hidden="1"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E3420/D3420</f>
        <v>1.00875</v>
      </c>
      <c r="P3420" s="8">
        <f>E3420/L3420</f>
        <v>72.053571428571431</v>
      </c>
      <c r="Q3420" t="s">
        <v>8317</v>
      </c>
      <c r="R3420" t="s">
        <v>8318</v>
      </c>
      <c r="S3420" s="12">
        <f>((((I3420/60)/60)/24)+DATE(1970,1,1))</f>
        <v>41782.83457175926</v>
      </c>
      <c r="T3420" s="12">
        <f>((((J3420/60)/60)/24)+DATE(1970,1,1))</f>
        <v>41752.83457175926</v>
      </c>
    </row>
    <row r="3421" spans="1:20" ht="57.6" hidden="1"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E3421/D3421</f>
        <v>1.0654545454545454</v>
      </c>
      <c r="P3421" s="8">
        <f>E3421/L3421</f>
        <v>63.695652173913047</v>
      </c>
      <c r="Q3421" t="s">
        <v>8317</v>
      </c>
      <c r="R3421" t="s">
        <v>8318</v>
      </c>
      <c r="S3421" s="12">
        <f>((((I3421/60)/60)/24)+DATE(1970,1,1))</f>
        <v>42466.895833333328</v>
      </c>
      <c r="T3421" s="12">
        <f>((((J3421/60)/60)/24)+DATE(1970,1,1))</f>
        <v>42448.821585648147</v>
      </c>
    </row>
    <row r="3422" spans="1:20" ht="43.2"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E3422/D3422</f>
        <v>1.38</v>
      </c>
      <c r="P3422" s="8">
        <f>E3422/L3422</f>
        <v>28.411764705882351</v>
      </c>
      <c r="Q3422" t="s">
        <v>8317</v>
      </c>
      <c r="R3422" t="s">
        <v>8318</v>
      </c>
      <c r="S3422" s="12">
        <f>((((I3422/60)/60)/24)+DATE(1970,1,1))</f>
        <v>42414</v>
      </c>
      <c r="T3422" s="12">
        <f>((((J3422/60)/60)/24)+DATE(1970,1,1))</f>
        <v>42405.090300925927</v>
      </c>
    </row>
    <row r="3423" spans="1:20" ht="43.2" hidden="1"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E3423/D3423</f>
        <v>1.0115000000000001</v>
      </c>
      <c r="P3423" s="8">
        <f>E3423/L3423</f>
        <v>103.21428571428571</v>
      </c>
      <c r="Q3423" t="s">
        <v>8317</v>
      </c>
      <c r="R3423" t="s">
        <v>8318</v>
      </c>
      <c r="S3423" s="12">
        <f>((((I3423/60)/60)/24)+DATE(1970,1,1))</f>
        <v>42067.791238425925</v>
      </c>
      <c r="T3423" s="12">
        <f>((((J3423/60)/60)/24)+DATE(1970,1,1))</f>
        <v>42037.791238425925</v>
      </c>
    </row>
    <row r="3424" spans="1:20" ht="43.2"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E3424/D3424</f>
        <v>1.091</v>
      </c>
      <c r="P3424" s="8">
        <f>E3424/L3424</f>
        <v>71.152173913043484</v>
      </c>
      <c r="Q3424" t="s">
        <v>8317</v>
      </c>
      <c r="R3424" t="s">
        <v>8318</v>
      </c>
      <c r="S3424" s="12">
        <f>((((I3424/60)/60)/24)+DATE(1970,1,1))</f>
        <v>42352</v>
      </c>
      <c r="T3424" s="12">
        <f>((((J3424/60)/60)/24)+DATE(1970,1,1))</f>
        <v>42323.562222222223</v>
      </c>
    </row>
    <row r="3425" spans="1:20" ht="43.2" hidden="1"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E3425/D3425</f>
        <v>1.4</v>
      </c>
      <c r="P3425" s="8">
        <f>E3425/L3425</f>
        <v>35</v>
      </c>
      <c r="Q3425" t="s">
        <v>8317</v>
      </c>
      <c r="R3425" t="s">
        <v>8318</v>
      </c>
      <c r="S3425" s="12">
        <f>((((I3425/60)/60)/24)+DATE(1970,1,1))</f>
        <v>42118.911354166667</v>
      </c>
      <c r="T3425" s="12">
        <f>((((J3425/60)/60)/24)+DATE(1970,1,1))</f>
        <v>42088.911354166667</v>
      </c>
    </row>
    <row r="3426" spans="1:20" ht="43.2" hidden="1"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E3426/D3426</f>
        <v>1.0358333333333334</v>
      </c>
      <c r="P3426" s="8">
        <f>E3426/L3426</f>
        <v>81.776315789473685</v>
      </c>
      <c r="Q3426" t="s">
        <v>8317</v>
      </c>
      <c r="R3426" t="s">
        <v>8318</v>
      </c>
      <c r="S3426" s="12">
        <f>((((I3426/60)/60)/24)+DATE(1970,1,1))</f>
        <v>42040.290972222225</v>
      </c>
      <c r="T3426" s="12">
        <f>((((J3426/60)/60)/24)+DATE(1970,1,1))</f>
        <v>42018.676898148144</v>
      </c>
    </row>
    <row r="3427" spans="1:20" ht="43.2" hidden="1"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E3427/D3427</f>
        <v>1.0297033333333332</v>
      </c>
      <c r="P3427" s="8">
        <f>E3427/L3427</f>
        <v>297.02980769230766</v>
      </c>
      <c r="Q3427" t="s">
        <v>8317</v>
      </c>
      <c r="R3427" t="s">
        <v>8318</v>
      </c>
      <c r="S3427" s="12">
        <f>((((I3427/60)/60)/24)+DATE(1970,1,1))</f>
        <v>41916.617314814815</v>
      </c>
      <c r="T3427" s="12">
        <f>((((J3427/60)/60)/24)+DATE(1970,1,1))</f>
        <v>41884.617314814815</v>
      </c>
    </row>
    <row r="3428" spans="1:20" ht="43.2" hidden="1"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E3428/D3428</f>
        <v>1.0813333333333333</v>
      </c>
      <c r="P3428" s="8">
        <f>E3428/L3428</f>
        <v>46.609195402298852</v>
      </c>
      <c r="Q3428" t="s">
        <v>8317</v>
      </c>
      <c r="R3428" t="s">
        <v>8318</v>
      </c>
      <c r="S3428" s="12">
        <f>((((I3428/60)/60)/24)+DATE(1970,1,1))</f>
        <v>41903.083333333336</v>
      </c>
      <c r="T3428" s="12">
        <f>((((J3428/60)/60)/24)+DATE(1970,1,1))</f>
        <v>41884.056747685187</v>
      </c>
    </row>
    <row r="3429" spans="1:20" ht="43.2"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E3429/D3429</f>
        <v>1</v>
      </c>
      <c r="P3429" s="8">
        <f>E3429/L3429</f>
        <v>51.724137931034484</v>
      </c>
      <c r="Q3429" t="s">
        <v>8317</v>
      </c>
      <c r="R3429" t="s">
        <v>8318</v>
      </c>
      <c r="S3429" s="12">
        <f>((((I3429/60)/60)/24)+DATE(1970,1,1))</f>
        <v>41822.645277777774</v>
      </c>
      <c r="T3429" s="12">
        <f>((((J3429/60)/60)/24)+DATE(1970,1,1))</f>
        <v>41792.645277777774</v>
      </c>
    </row>
    <row r="3430" spans="1:20" ht="43.2"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E3430/D3430</f>
        <v>1.0275000000000001</v>
      </c>
      <c r="P3430" s="8">
        <f>E3430/L3430</f>
        <v>40.294117647058826</v>
      </c>
      <c r="Q3430" t="s">
        <v>8317</v>
      </c>
      <c r="R3430" t="s">
        <v>8318</v>
      </c>
      <c r="S3430" s="12">
        <f>((((I3430/60)/60)/24)+DATE(1970,1,1))</f>
        <v>42063.708333333328</v>
      </c>
      <c r="T3430" s="12">
        <f>((((J3430/60)/60)/24)+DATE(1970,1,1))</f>
        <v>42038.720451388886</v>
      </c>
    </row>
    <row r="3431" spans="1:20" ht="43.2"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E3431/D3431</f>
        <v>1.3</v>
      </c>
      <c r="P3431" s="8">
        <f>E3431/L3431</f>
        <v>16.25</v>
      </c>
      <c r="Q3431" t="s">
        <v>8317</v>
      </c>
      <c r="R3431" t="s">
        <v>8318</v>
      </c>
      <c r="S3431" s="12">
        <f>((((I3431/60)/60)/24)+DATE(1970,1,1))</f>
        <v>42676.021539351852</v>
      </c>
      <c r="T3431" s="12">
        <f>((((J3431/60)/60)/24)+DATE(1970,1,1))</f>
        <v>42662.021539351852</v>
      </c>
    </row>
    <row r="3432" spans="1:20" ht="43.2"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E3432/D3432</f>
        <v>1.0854949999999999</v>
      </c>
      <c r="P3432" s="8">
        <f>E3432/L3432</f>
        <v>30.152638888888887</v>
      </c>
      <c r="Q3432" t="s">
        <v>8317</v>
      </c>
      <c r="R3432" t="s">
        <v>8318</v>
      </c>
      <c r="S3432" s="12">
        <f>((((I3432/60)/60)/24)+DATE(1970,1,1))</f>
        <v>41850.945613425924</v>
      </c>
      <c r="T3432" s="12">
        <f>((((J3432/60)/60)/24)+DATE(1970,1,1))</f>
        <v>41820.945613425924</v>
      </c>
    </row>
    <row r="3433" spans="1:20" ht="43.2" hidden="1"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E3433/D3433</f>
        <v>1</v>
      </c>
      <c r="P3433" s="8">
        <f>E3433/L3433</f>
        <v>95.238095238095241</v>
      </c>
      <c r="Q3433" t="s">
        <v>8317</v>
      </c>
      <c r="R3433" t="s">
        <v>8318</v>
      </c>
      <c r="S3433" s="12">
        <f>((((I3433/60)/60)/24)+DATE(1970,1,1))</f>
        <v>41869.730937500004</v>
      </c>
      <c r="T3433" s="12">
        <f>((((J3433/60)/60)/24)+DATE(1970,1,1))</f>
        <v>41839.730937500004</v>
      </c>
    </row>
    <row r="3434" spans="1:20" ht="43.2" hidden="1"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E3434/D3434</f>
        <v>1.0965</v>
      </c>
      <c r="P3434" s="8">
        <f>E3434/L3434</f>
        <v>52.214285714285715</v>
      </c>
      <c r="Q3434" t="s">
        <v>8317</v>
      </c>
      <c r="R3434" t="s">
        <v>8318</v>
      </c>
      <c r="S3434" s="12">
        <f>((((I3434/60)/60)/24)+DATE(1970,1,1))</f>
        <v>42405.916666666672</v>
      </c>
      <c r="T3434" s="12">
        <f>((((J3434/60)/60)/24)+DATE(1970,1,1))</f>
        <v>42380.581180555557</v>
      </c>
    </row>
    <row r="3435" spans="1:20" ht="43.2" hidden="1"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E3435/D3435</f>
        <v>1.0026315789473683</v>
      </c>
      <c r="P3435" s="8">
        <f>E3435/L3435</f>
        <v>134.1549295774648</v>
      </c>
      <c r="Q3435" t="s">
        <v>8317</v>
      </c>
      <c r="R3435" t="s">
        <v>8318</v>
      </c>
      <c r="S3435" s="12">
        <f>((((I3435/60)/60)/24)+DATE(1970,1,1))</f>
        <v>41807.125</v>
      </c>
      <c r="T3435" s="12">
        <f>((((J3435/60)/60)/24)+DATE(1970,1,1))</f>
        <v>41776.063136574077</v>
      </c>
    </row>
    <row r="3436" spans="1:20" ht="43.2" hidden="1"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E3436/D3436</f>
        <v>1.0555000000000001</v>
      </c>
      <c r="P3436" s="8">
        <f>E3436/L3436</f>
        <v>62.827380952380949</v>
      </c>
      <c r="Q3436" t="s">
        <v>8317</v>
      </c>
      <c r="R3436" t="s">
        <v>8318</v>
      </c>
      <c r="S3436" s="12">
        <f>((((I3436/60)/60)/24)+DATE(1970,1,1))</f>
        <v>41830.380428240744</v>
      </c>
      <c r="T3436" s="12">
        <f>((((J3436/60)/60)/24)+DATE(1970,1,1))</f>
        <v>41800.380428240744</v>
      </c>
    </row>
    <row r="3437" spans="1:20" ht="43.2" hidden="1"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E3437/D3437</f>
        <v>1.1200000000000001</v>
      </c>
      <c r="P3437" s="8">
        <f>E3437/L3437</f>
        <v>58.94736842105263</v>
      </c>
      <c r="Q3437" t="s">
        <v>8317</v>
      </c>
      <c r="R3437" t="s">
        <v>8318</v>
      </c>
      <c r="S3437" s="12">
        <f>((((I3437/60)/60)/24)+DATE(1970,1,1))</f>
        <v>42589.125</v>
      </c>
      <c r="T3437" s="12">
        <f>((((J3437/60)/60)/24)+DATE(1970,1,1))</f>
        <v>42572.61681712963</v>
      </c>
    </row>
    <row r="3438" spans="1:20" ht="43.2" hidden="1"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E3438/D3438</f>
        <v>1.0589999999999999</v>
      </c>
      <c r="P3438" s="8">
        <f>E3438/L3438</f>
        <v>143.1081081081081</v>
      </c>
      <c r="Q3438" t="s">
        <v>8317</v>
      </c>
      <c r="R3438" t="s">
        <v>8318</v>
      </c>
      <c r="S3438" s="12">
        <f>((((I3438/60)/60)/24)+DATE(1970,1,1))</f>
        <v>41872.686111111114</v>
      </c>
      <c r="T3438" s="12">
        <f>((((J3438/60)/60)/24)+DATE(1970,1,1))</f>
        <v>41851.541585648149</v>
      </c>
    </row>
    <row r="3439" spans="1:20" ht="57.6" hidden="1"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E3439/D3439</f>
        <v>1.01</v>
      </c>
      <c r="P3439" s="8">
        <f>E3439/L3439</f>
        <v>84.166666666666671</v>
      </c>
      <c r="Q3439" t="s">
        <v>8317</v>
      </c>
      <c r="R3439" t="s">
        <v>8318</v>
      </c>
      <c r="S3439" s="12">
        <f>((((I3439/60)/60)/24)+DATE(1970,1,1))</f>
        <v>42235.710879629631</v>
      </c>
      <c r="T3439" s="12">
        <f>((((J3439/60)/60)/24)+DATE(1970,1,1))</f>
        <v>42205.710879629631</v>
      </c>
    </row>
    <row r="3440" spans="1:20" ht="43.2"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E3440/D3440</f>
        <v>1.042</v>
      </c>
      <c r="P3440" s="8">
        <f>E3440/L3440</f>
        <v>186.07142857142858</v>
      </c>
      <c r="Q3440" t="s">
        <v>8317</v>
      </c>
      <c r="R3440" t="s">
        <v>8318</v>
      </c>
      <c r="S3440" s="12">
        <f>((((I3440/60)/60)/24)+DATE(1970,1,1))</f>
        <v>42126.875</v>
      </c>
      <c r="T3440" s="12">
        <f>((((J3440/60)/60)/24)+DATE(1970,1,1))</f>
        <v>42100.927858796291</v>
      </c>
    </row>
    <row r="3441" spans="1:20" ht="28.8" hidden="1"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E3441/D3441</f>
        <v>1.3467833333333334</v>
      </c>
      <c r="P3441" s="8">
        <f>E3441/L3441</f>
        <v>89.785555555555561</v>
      </c>
      <c r="Q3441" t="s">
        <v>8317</v>
      </c>
      <c r="R3441" t="s">
        <v>8318</v>
      </c>
      <c r="S3441" s="12">
        <f>((((I3441/60)/60)/24)+DATE(1970,1,1))</f>
        <v>42388.207638888889</v>
      </c>
      <c r="T3441" s="12">
        <f>((((J3441/60)/60)/24)+DATE(1970,1,1))</f>
        <v>42374.911226851851</v>
      </c>
    </row>
    <row r="3442" spans="1:20" ht="43.2" hidden="1"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E3442/D3442</f>
        <v>1.052184</v>
      </c>
      <c r="P3442" s="8">
        <f>E3442/L3442</f>
        <v>64.157560975609755</v>
      </c>
      <c r="Q3442" t="s">
        <v>8317</v>
      </c>
      <c r="R3442" t="s">
        <v>8318</v>
      </c>
      <c r="S3442" s="12">
        <f>((((I3442/60)/60)/24)+DATE(1970,1,1))</f>
        <v>41831.677083333336</v>
      </c>
      <c r="T3442" s="12">
        <f>((((J3442/60)/60)/24)+DATE(1970,1,1))</f>
        <v>41809.12300925926</v>
      </c>
    </row>
    <row r="3443" spans="1:20" ht="43.2" hidden="1"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E3443/D3443</f>
        <v>1.026</v>
      </c>
      <c r="P3443" s="8">
        <f>E3443/L3443</f>
        <v>59.651162790697676</v>
      </c>
      <c r="Q3443" t="s">
        <v>8317</v>
      </c>
      <c r="R3443" t="s">
        <v>8318</v>
      </c>
      <c r="S3443" s="12">
        <f>((((I3443/60)/60)/24)+DATE(1970,1,1))</f>
        <v>42321.845138888893</v>
      </c>
      <c r="T3443" s="12">
        <f>((((J3443/60)/60)/24)+DATE(1970,1,1))</f>
        <v>42294.429641203707</v>
      </c>
    </row>
    <row r="3444" spans="1:20" ht="43.2" hidden="1"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E3444/D3444</f>
        <v>1</v>
      </c>
      <c r="P3444" s="8">
        <f>E3444/L3444</f>
        <v>31.25</v>
      </c>
      <c r="Q3444" t="s">
        <v>8317</v>
      </c>
      <c r="R3444" t="s">
        <v>8318</v>
      </c>
      <c r="S3444" s="12">
        <f>((((I3444/60)/60)/24)+DATE(1970,1,1))</f>
        <v>42154.841111111105</v>
      </c>
      <c r="T3444" s="12">
        <f>((((J3444/60)/60)/24)+DATE(1970,1,1))</f>
        <v>42124.841111111105</v>
      </c>
    </row>
    <row r="3445" spans="1:20" ht="43.2" hidden="1"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E3445/D3445</f>
        <v>1.855</v>
      </c>
      <c r="P3445" s="8">
        <f>E3445/L3445</f>
        <v>41.222222222222221</v>
      </c>
      <c r="Q3445" t="s">
        <v>8317</v>
      </c>
      <c r="R3445" t="s">
        <v>8318</v>
      </c>
      <c r="S3445" s="12">
        <f>((((I3445/60)/60)/24)+DATE(1970,1,1))</f>
        <v>41891.524837962963</v>
      </c>
      <c r="T3445" s="12">
        <f>((((J3445/60)/60)/24)+DATE(1970,1,1))</f>
        <v>41861.524837962963</v>
      </c>
    </row>
    <row r="3446" spans="1:20" ht="43.2" hidden="1"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E3446/D3446</f>
        <v>2.89</v>
      </c>
      <c r="P3446" s="8">
        <f>E3446/L3446</f>
        <v>43.35</v>
      </c>
      <c r="Q3446" t="s">
        <v>8317</v>
      </c>
      <c r="R3446" t="s">
        <v>8318</v>
      </c>
      <c r="S3446" s="12">
        <f>((((I3446/60)/60)/24)+DATE(1970,1,1))</f>
        <v>42529.582638888889</v>
      </c>
      <c r="T3446" s="12">
        <f>((((J3446/60)/60)/24)+DATE(1970,1,1))</f>
        <v>42521.291504629626</v>
      </c>
    </row>
    <row r="3447" spans="1:20" ht="43.2"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E3447/D3447</f>
        <v>1</v>
      </c>
      <c r="P3447" s="8">
        <f>E3447/L3447</f>
        <v>64.516129032258064</v>
      </c>
      <c r="Q3447" t="s">
        <v>8317</v>
      </c>
      <c r="R3447" t="s">
        <v>8318</v>
      </c>
      <c r="S3447" s="12">
        <f>((((I3447/60)/60)/24)+DATE(1970,1,1))</f>
        <v>42300.530509259261</v>
      </c>
      <c r="T3447" s="12">
        <f>((((J3447/60)/60)/24)+DATE(1970,1,1))</f>
        <v>42272.530509259261</v>
      </c>
    </row>
    <row r="3448" spans="1:20" ht="43.2"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E3448/D3448</f>
        <v>1.0820000000000001</v>
      </c>
      <c r="P3448" s="8">
        <f>E3448/L3448</f>
        <v>43.28</v>
      </c>
      <c r="Q3448" t="s">
        <v>8317</v>
      </c>
      <c r="R3448" t="s">
        <v>8318</v>
      </c>
      <c r="S3448" s="12">
        <f>((((I3448/60)/60)/24)+DATE(1970,1,1))</f>
        <v>42040.513888888891</v>
      </c>
      <c r="T3448" s="12">
        <f>((((J3448/60)/60)/24)+DATE(1970,1,1))</f>
        <v>42016.832465277781</v>
      </c>
    </row>
    <row r="3449" spans="1:20" ht="28.8" hidden="1"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E3449/D3449</f>
        <v>1.0780000000000001</v>
      </c>
      <c r="P3449" s="8">
        <f>E3449/L3449</f>
        <v>77</v>
      </c>
      <c r="Q3449" t="s">
        <v>8317</v>
      </c>
      <c r="R3449" t="s">
        <v>8318</v>
      </c>
      <c r="S3449" s="12">
        <f>((((I3449/60)/60)/24)+DATE(1970,1,1))</f>
        <v>42447.847361111111</v>
      </c>
      <c r="T3449" s="12">
        <f>((((J3449/60)/60)/24)+DATE(1970,1,1))</f>
        <v>42402.889027777783</v>
      </c>
    </row>
    <row r="3450" spans="1:20" ht="43.2" hidden="1"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E3450/D3450</f>
        <v>1.0976190476190477</v>
      </c>
      <c r="P3450" s="8">
        <f>E3450/L3450</f>
        <v>51.222222222222221</v>
      </c>
      <c r="Q3450" t="s">
        <v>8317</v>
      </c>
      <c r="R3450" t="s">
        <v>8318</v>
      </c>
      <c r="S3450" s="12">
        <f>((((I3450/60)/60)/24)+DATE(1970,1,1))</f>
        <v>41990.119085648148</v>
      </c>
      <c r="T3450" s="12">
        <f>((((J3450/60)/60)/24)+DATE(1970,1,1))</f>
        <v>41960.119085648148</v>
      </c>
    </row>
    <row r="3451" spans="1:20" ht="43.2" hidden="1"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E3451/D3451</f>
        <v>1.70625</v>
      </c>
      <c r="P3451" s="8">
        <f>E3451/L3451</f>
        <v>68.25</v>
      </c>
      <c r="Q3451" t="s">
        <v>8317</v>
      </c>
      <c r="R3451" t="s">
        <v>8318</v>
      </c>
      <c r="S3451" s="12">
        <f>((((I3451/60)/60)/24)+DATE(1970,1,1))</f>
        <v>42560.166666666672</v>
      </c>
      <c r="T3451" s="12">
        <f>((((J3451/60)/60)/24)+DATE(1970,1,1))</f>
        <v>42532.052523148144</v>
      </c>
    </row>
    <row r="3452" spans="1:20" ht="43.2"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E3452/D3452</f>
        <v>1.52</v>
      </c>
      <c r="P3452" s="8">
        <f>E3452/L3452</f>
        <v>19.487179487179485</v>
      </c>
      <c r="Q3452" t="s">
        <v>8317</v>
      </c>
      <c r="R3452" t="s">
        <v>8318</v>
      </c>
      <c r="S3452" s="12">
        <f>((((I3452/60)/60)/24)+DATE(1970,1,1))</f>
        <v>42096.662858796291</v>
      </c>
      <c r="T3452" s="12">
        <f>((((J3452/60)/60)/24)+DATE(1970,1,1))</f>
        <v>42036.704525462963</v>
      </c>
    </row>
    <row r="3453" spans="1:20" ht="43.2" hidden="1"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E3453/D3453</f>
        <v>1.0123076923076924</v>
      </c>
      <c r="P3453" s="8">
        <f>E3453/L3453</f>
        <v>41.125</v>
      </c>
      <c r="Q3453" t="s">
        <v>8317</v>
      </c>
      <c r="R3453" t="s">
        <v>8318</v>
      </c>
      <c r="S3453" s="12">
        <f>((((I3453/60)/60)/24)+DATE(1970,1,1))</f>
        <v>42115.723692129628</v>
      </c>
      <c r="T3453" s="12">
        <f>((((J3453/60)/60)/24)+DATE(1970,1,1))</f>
        <v>42088.723692129628</v>
      </c>
    </row>
    <row r="3454" spans="1:20" ht="43.2" hidden="1"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E3454/D3454</f>
        <v>1.532</v>
      </c>
      <c r="P3454" s="8">
        <f>E3454/L3454</f>
        <v>41.405405405405403</v>
      </c>
      <c r="Q3454" t="s">
        <v>8317</v>
      </c>
      <c r="R3454" t="s">
        <v>8318</v>
      </c>
      <c r="S3454" s="12">
        <f>((((I3454/60)/60)/24)+DATE(1970,1,1))</f>
        <v>41843.165972222225</v>
      </c>
      <c r="T3454" s="12">
        <f>((((J3454/60)/60)/24)+DATE(1970,1,1))</f>
        <v>41820.639189814814</v>
      </c>
    </row>
    <row r="3455" spans="1:20" ht="43.2"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E3455/D3455</f>
        <v>1.2833333333333334</v>
      </c>
      <c r="P3455" s="8">
        <f>E3455/L3455</f>
        <v>27.5</v>
      </c>
      <c r="Q3455" t="s">
        <v>8317</v>
      </c>
      <c r="R3455" t="s">
        <v>8318</v>
      </c>
      <c r="S3455" s="12">
        <f>((((I3455/60)/60)/24)+DATE(1970,1,1))</f>
        <v>42595.97865740741</v>
      </c>
      <c r="T3455" s="12">
        <f>((((J3455/60)/60)/24)+DATE(1970,1,1))</f>
        <v>42535.97865740741</v>
      </c>
    </row>
    <row r="3456" spans="1:20" ht="57.6"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E3456/D3456</f>
        <v>1.0071428571428571</v>
      </c>
      <c r="P3456" s="8">
        <f>E3456/L3456</f>
        <v>33.571428571428569</v>
      </c>
      <c r="Q3456" t="s">
        <v>8317</v>
      </c>
      <c r="R3456" t="s">
        <v>8318</v>
      </c>
      <c r="S3456" s="12">
        <f>((((I3456/60)/60)/24)+DATE(1970,1,1))</f>
        <v>41851.698599537034</v>
      </c>
      <c r="T3456" s="12">
        <f>((((J3456/60)/60)/24)+DATE(1970,1,1))</f>
        <v>41821.698599537034</v>
      </c>
    </row>
    <row r="3457" spans="1:20" ht="43.2" hidden="1"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E3457/D3457</f>
        <v>1.0065</v>
      </c>
      <c r="P3457" s="8">
        <f>E3457/L3457</f>
        <v>145.86956521739131</v>
      </c>
      <c r="Q3457" t="s">
        <v>8317</v>
      </c>
      <c r="R3457" t="s">
        <v>8318</v>
      </c>
      <c r="S3457" s="12">
        <f>((((I3457/60)/60)/24)+DATE(1970,1,1))</f>
        <v>42656.7503125</v>
      </c>
      <c r="T3457" s="12">
        <f>((((J3457/60)/60)/24)+DATE(1970,1,1))</f>
        <v>42626.7503125</v>
      </c>
    </row>
    <row r="3458" spans="1:20" ht="43.2" hidden="1"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E3458/D3458</f>
        <v>1.913</v>
      </c>
      <c r="P3458" s="8">
        <f>E3458/L3458</f>
        <v>358.6875</v>
      </c>
      <c r="Q3458" t="s">
        <v>8317</v>
      </c>
      <c r="R3458" t="s">
        <v>8318</v>
      </c>
      <c r="S3458" s="12">
        <f>((((I3458/60)/60)/24)+DATE(1970,1,1))</f>
        <v>41852.290972222225</v>
      </c>
      <c r="T3458" s="12">
        <f>((((J3458/60)/60)/24)+DATE(1970,1,1))</f>
        <v>41821.205636574072</v>
      </c>
    </row>
    <row r="3459" spans="1:20" ht="28.8" hidden="1"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E3459/D3459</f>
        <v>1.4019999999999999</v>
      </c>
      <c r="P3459" s="8">
        <f>E3459/L3459</f>
        <v>50.981818181818184</v>
      </c>
      <c r="Q3459" t="s">
        <v>8317</v>
      </c>
      <c r="R3459" t="s">
        <v>8318</v>
      </c>
      <c r="S3459" s="12">
        <f>((((I3459/60)/60)/24)+DATE(1970,1,1))</f>
        <v>42047.249305555553</v>
      </c>
      <c r="T3459" s="12">
        <f>((((J3459/60)/60)/24)+DATE(1970,1,1))</f>
        <v>42016.706678240742</v>
      </c>
    </row>
    <row r="3460" spans="1:20" ht="43.2" hidden="1"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E3460/D3460</f>
        <v>1.2433537832310839</v>
      </c>
      <c r="P3460" s="8">
        <f>E3460/L3460</f>
        <v>45.037037037037038</v>
      </c>
      <c r="Q3460" t="s">
        <v>8317</v>
      </c>
      <c r="R3460" t="s">
        <v>8318</v>
      </c>
      <c r="S3460" s="12">
        <f>((((I3460/60)/60)/24)+DATE(1970,1,1))</f>
        <v>42038.185416666667</v>
      </c>
      <c r="T3460" s="12">
        <f>((((J3460/60)/60)/24)+DATE(1970,1,1))</f>
        <v>42011.202581018515</v>
      </c>
    </row>
    <row r="3461" spans="1:20" ht="43.2"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E3461/D3461</f>
        <v>1.262</v>
      </c>
      <c r="P3461" s="8">
        <f>E3461/L3461</f>
        <v>17.527777777777779</v>
      </c>
      <c r="Q3461" t="s">
        <v>8317</v>
      </c>
      <c r="R3461" t="s">
        <v>8318</v>
      </c>
      <c r="S3461" s="12">
        <f>((((I3461/60)/60)/24)+DATE(1970,1,1))</f>
        <v>42510.479861111111</v>
      </c>
      <c r="T3461" s="12">
        <f>((((J3461/60)/60)/24)+DATE(1970,1,1))</f>
        <v>42480.479861111111</v>
      </c>
    </row>
    <row r="3462" spans="1:20" ht="43.2"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E3462/D3462</f>
        <v>1.9</v>
      </c>
      <c r="P3462" s="8">
        <f>E3462/L3462</f>
        <v>50</v>
      </c>
      <c r="Q3462" t="s">
        <v>8317</v>
      </c>
      <c r="R3462" t="s">
        <v>8318</v>
      </c>
      <c r="S3462" s="12">
        <f>((((I3462/60)/60)/24)+DATE(1970,1,1))</f>
        <v>41866.527222222219</v>
      </c>
      <c r="T3462" s="12">
        <f>((((J3462/60)/60)/24)+DATE(1970,1,1))</f>
        <v>41852.527222222219</v>
      </c>
    </row>
    <row r="3463" spans="1:20" ht="43.2" hidden="1"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E3463/D3463</f>
        <v>1.39</v>
      </c>
      <c r="P3463" s="8">
        <f>E3463/L3463</f>
        <v>57.916666666666664</v>
      </c>
      <c r="Q3463" t="s">
        <v>8317</v>
      </c>
      <c r="R3463" t="s">
        <v>8318</v>
      </c>
      <c r="S3463" s="12">
        <f>((((I3463/60)/60)/24)+DATE(1970,1,1))</f>
        <v>42672.125</v>
      </c>
      <c r="T3463" s="12">
        <f>((((J3463/60)/60)/24)+DATE(1970,1,1))</f>
        <v>42643.632858796293</v>
      </c>
    </row>
    <row r="3464" spans="1:20" ht="43.2" hidden="1"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E3464/D3464</f>
        <v>2.02</v>
      </c>
      <c r="P3464" s="8">
        <f>E3464/L3464</f>
        <v>29.705882352941178</v>
      </c>
      <c r="Q3464" t="s">
        <v>8317</v>
      </c>
      <c r="R3464" t="s">
        <v>8318</v>
      </c>
      <c r="S3464" s="12">
        <f>((((I3464/60)/60)/24)+DATE(1970,1,1))</f>
        <v>42195.75</v>
      </c>
      <c r="T3464" s="12">
        <f>((((J3464/60)/60)/24)+DATE(1970,1,1))</f>
        <v>42179.898472222223</v>
      </c>
    </row>
    <row r="3465" spans="1:20" ht="43.2" hidden="1"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E3465/D3465</f>
        <v>1.0338000000000001</v>
      </c>
      <c r="P3465" s="8">
        <f>E3465/L3465</f>
        <v>90.684210526315795</v>
      </c>
      <c r="Q3465" t="s">
        <v>8317</v>
      </c>
      <c r="R3465" t="s">
        <v>8318</v>
      </c>
      <c r="S3465" s="12">
        <f>((((I3465/60)/60)/24)+DATE(1970,1,1))</f>
        <v>42654.165972222225</v>
      </c>
      <c r="T3465" s="12">
        <f>((((J3465/60)/60)/24)+DATE(1970,1,1))</f>
        <v>42612.918807870374</v>
      </c>
    </row>
    <row r="3466" spans="1:20" ht="57.6" hidden="1"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E3466/D3466</f>
        <v>1.023236</v>
      </c>
      <c r="P3466" s="8">
        <f>E3466/L3466</f>
        <v>55.012688172043013</v>
      </c>
      <c r="Q3466" t="s">
        <v>8317</v>
      </c>
      <c r="R3466" t="s">
        <v>8318</v>
      </c>
      <c r="S3466" s="12">
        <f>((((I3466/60)/60)/24)+DATE(1970,1,1))</f>
        <v>42605.130057870367</v>
      </c>
      <c r="T3466" s="12">
        <f>((((J3466/60)/60)/24)+DATE(1970,1,1))</f>
        <v>42575.130057870367</v>
      </c>
    </row>
    <row r="3467" spans="1:20" ht="43.2"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E3467/D3467</f>
        <v>1.03</v>
      </c>
      <c r="P3467" s="8">
        <f>E3467/L3467</f>
        <v>57.222222222222221</v>
      </c>
      <c r="Q3467" t="s">
        <v>8317</v>
      </c>
      <c r="R3467" t="s">
        <v>8318</v>
      </c>
      <c r="S3467" s="12">
        <f>((((I3467/60)/60)/24)+DATE(1970,1,1))</f>
        <v>42225.666666666672</v>
      </c>
      <c r="T3467" s="12">
        <f>((((J3467/60)/60)/24)+DATE(1970,1,1))</f>
        <v>42200.625833333332</v>
      </c>
    </row>
    <row r="3468" spans="1:20" ht="43.2" hidden="1"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E3468/D3468</f>
        <v>1.2714285714285714</v>
      </c>
      <c r="P3468" s="8">
        <f>E3468/L3468</f>
        <v>72.950819672131146</v>
      </c>
      <c r="Q3468" t="s">
        <v>8317</v>
      </c>
      <c r="R3468" t="s">
        <v>8318</v>
      </c>
      <c r="S3468" s="12">
        <f>((((I3468/60)/60)/24)+DATE(1970,1,1))</f>
        <v>42479.977430555555</v>
      </c>
      <c r="T3468" s="12">
        <f>((((J3468/60)/60)/24)+DATE(1970,1,1))</f>
        <v>42420.019097222219</v>
      </c>
    </row>
    <row r="3469" spans="1:20" hidden="1"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E3469/D3469</f>
        <v>1.01</v>
      </c>
      <c r="P3469" s="8">
        <f>E3469/L3469</f>
        <v>64.468085106382972</v>
      </c>
      <c r="Q3469" t="s">
        <v>8317</v>
      </c>
      <c r="R3469" t="s">
        <v>8318</v>
      </c>
      <c r="S3469" s="12">
        <f>((((I3469/60)/60)/24)+DATE(1970,1,1))</f>
        <v>42083.630000000005</v>
      </c>
      <c r="T3469" s="12">
        <f>((((J3469/60)/60)/24)+DATE(1970,1,1))</f>
        <v>42053.671666666662</v>
      </c>
    </row>
    <row r="3470" spans="1:20" ht="43.2" hidden="1"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E3470/D3470</f>
        <v>1.2178</v>
      </c>
      <c r="P3470" s="8">
        <f>E3470/L3470</f>
        <v>716.35294117647061</v>
      </c>
      <c r="Q3470" t="s">
        <v>8317</v>
      </c>
      <c r="R3470" t="s">
        <v>8318</v>
      </c>
      <c r="S3470" s="12">
        <f>((((I3470/60)/60)/24)+DATE(1970,1,1))</f>
        <v>42634.125</v>
      </c>
      <c r="T3470" s="12">
        <f>((((J3470/60)/60)/24)+DATE(1970,1,1))</f>
        <v>42605.765381944439</v>
      </c>
    </row>
    <row r="3471" spans="1:20" ht="57.6" hidden="1"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E3471/D3471</f>
        <v>1.1339285714285714</v>
      </c>
      <c r="P3471" s="8">
        <f>E3471/L3471</f>
        <v>50.396825396825399</v>
      </c>
      <c r="Q3471" t="s">
        <v>8317</v>
      </c>
      <c r="R3471" t="s">
        <v>8318</v>
      </c>
      <c r="S3471" s="12">
        <f>((((I3471/60)/60)/24)+DATE(1970,1,1))</f>
        <v>42488.641724537039</v>
      </c>
      <c r="T3471" s="12">
        <f>((((J3471/60)/60)/24)+DATE(1970,1,1))</f>
        <v>42458.641724537039</v>
      </c>
    </row>
    <row r="3472" spans="1:20" ht="28.8" hidden="1"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E3472/D3472</f>
        <v>1.5</v>
      </c>
      <c r="P3472" s="8">
        <f>E3472/L3472</f>
        <v>41.666666666666664</v>
      </c>
      <c r="Q3472" t="s">
        <v>8317</v>
      </c>
      <c r="R3472" t="s">
        <v>8318</v>
      </c>
      <c r="S3472" s="12">
        <f>((((I3472/60)/60)/24)+DATE(1970,1,1))</f>
        <v>42566.901388888888</v>
      </c>
      <c r="T3472" s="12">
        <f>((((J3472/60)/60)/24)+DATE(1970,1,1))</f>
        <v>42529.022013888884</v>
      </c>
    </row>
    <row r="3473" spans="1:20" ht="43.2"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E3473/D3473</f>
        <v>2.1459999999999999</v>
      </c>
      <c r="P3473" s="8">
        <f>E3473/L3473</f>
        <v>35.766666666666666</v>
      </c>
      <c r="Q3473" t="s">
        <v>8317</v>
      </c>
      <c r="R3473" t="s">
        <v>8318</v>
      </c>
      <c r="S3473" s="12">
        <f>((((I3473/60)/60)/24)+DATE(1970,1,1))</f>
        <v>41882.833333333336</v>
      </c>
      <c r="T3473" s="12">
        <f>((((J3473/60)/60)/24)+DATE(1970,1,1))</f>
        <v>41841.820486111108</v>
      </c>
    </row>
    <row r="3474" spans="1:20" ht="43.2" hidden="1"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E3474/D3474</f>
        <v>1.0205</v>
      </c>
      <c r="P3474" s="8">
        <f>E3474/L3474</f>
        <v>88.739130434782609</v>
      </c>
      <c r="Q3474" t="s">
        <v>8317</v>
      </c>
      <c r="R3474" t="s">
        <v>8318</v>
      </c>
      <c r="S3474" s="12">
        <f>((((I3474/60)/60)/24)+DATE(1970,1,1))</f>
        <v>41949.249305555553</v>
      </c>
      <c r="T3474" s="12">
        <f>((((J3474/60)/60)/24)+DATE(1970,1,1))</f>
        <v>41928.170497685183</v>
      </c>
    </row>
    <row r="3475" spans="1:20" ht="43.2" hidden="1"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E3475/D3475</f>
        <v>1</v>
      </c>
      <c r="P3475" s="8">
        <f>E3475/L3475</f>
        <v>148.4848484848485</v>
      </c>
      <c r="Q3475" t="s">
        <v>8317</v>
      </c>
      <c r="R3475" t="s">
        <v>8318</v>
      </c>
      <c r="S3475" s="12">
        <f>((((I3475/60)/60)/24)+DATE(1970,1,1))</f>
        <v>42083.852083333331</v>
      </c>
      <c r="T3475" s="12">
        <f>((((J3475/60)/60)/24)+DATE(1970,1,1))</f>
        <v>42062.834444444445</v>
      </c>
    </row>
    <row r="3476" spans="1:20" ht="43.2"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E3476/D3476</f>
        <v>1.01</v>
      </c>
      <c r="P3476" s="8">
        <f>E3476/L3476</f>
        <v>51.794871794871796</v>
      </c>
      <c r="Q3476" t="s">
        <v>8317</v>
      </c>
      <c r="R3476" t="s">
        <v>8318</v>
      </c>
      <c r="S3476" s="12">
        <f>((((I3476/60)/60)/24)+DATE(1970,1,1))</f>
        <v>42571.501516203702</v>
      </c>
      <c r="T3476" s="12">
        <f>((((J3476/60)/60)/24)+DATE(1970,1,1))</f>
        <v>42541.501516203702</v>
      </c>
    </row>
    <row r="3477" spans="1:20" ht="43.2"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E3477/D3477</f>
        <v>1.1333333333333333</v>
      </c>
      <c r="P3477" s="8">
        <f>E3477/L3477</f>
        <v>20</v>
      </c>
      <c r="Q3477" t="s">
        <v>8317</v>
      </c>
      <c r="R3477" t="s">
        <v>8318</v>
      </c>
      <c r="S3477" s="12">
        <f>((((I3477/60)/60)/24)+DATE(1970,1,1))</f>
        <v>41946</v>
      </c>
      <c r="T3477" s="12">
        <f>((((J3477/60)/60)/24)+DATE(1970,1,1))</f>
        <v>41918.880833333329</v>
      </c>
    </row>
    <row r="3478" spans="1:20" ht="43.2" hidden="1"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E3478/D3478</f>
        <v>1.04</v>
      </c>
      <c r="P3478" s="8">
        <f>E3478/L3478</f>
        <v>52</v>
      </c>
      <c r="Q3478" t="s">
        <v>8317</v>
      </c>
      <c r="R3478" t="s">
        <v>8318</v>
      </c>
      <c r="S3478" s="12">
        <f>((((I3478/60)/60)/24)+DATE(1970,1,1))</f>
        <v>41939.125</v>
      </c>
      <c r="T3478" s="12">
        <f>((((J3478/60)/60)/24)+DATE(1970,1,1))</f>
        <v>41921.279976851853</v>
      </c>
    </row>
    <row r="3479" spans="1:20" ht="43.2" hidden="1"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E3479/D3479</f>
        <v>1.1533333333333333</v>
      </c>
      <c r="P3479" s="8">
        <f>E3479/L3479</f>
        <v>53.230769230769234</v>
      </c>
      <c r="Q3479" t="s">
        <v>8317</v>
      </c>
      <c r="R3479" t="s">
        <v>8318</v>
      </c>
      <c r="S3479" s="12">
        <f>((((I3479/60)/60)/24)+DATE(1970,1,1))</f>
        <v>42141.125</v>
      </c>
      <c r="T3479" s="12">
        <f>((((J3479/60)/60)/24)+DATE(1970,1,1))</f>
        <v>42128.736608796295</v>
      </c>
    </row>
    <row r="3480" spans="1:20" ht="43.2" hidden="1"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E3480/D3480</f>
        <v>1.1285000000000001</v>
      </c>
      <c r="P3480" s="8">
        <f>E3480/L3480</f>
        <v>39.596491228070178</v>
      </c>
      <c r="Q3480" t="s">
        <v>8317</v>
      </c>
      <c r="R3480" t="s">
        <v>8318</v>
      </c>
      <c r="S3480" s="12">
        <f>((((I3480/60)/60)/24)+DATE(1970,1,1))</f>
        <v>42079.875</v>
      </c>
      <c r="T3480" s="12">
        <f>((((J3480/60)/60)/24)+DATE(1970,1,1))</f>
        <v>42053.916921296302</v>
      </c>
    </row>
    <row r="3481" spans="1:20" ht="43.2"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E3481/D3481</f>
        <v>1.2786666666666666</v>
      </c>
      <c r="P3481" s="8">
        <f>E3481/L3481</f>
        <v>34.25</v>
      </c>
      <c r="Q3481" t="s">
        <v>8317</v>
      </c>
      <c r="R3481" t="s">
        <v>8318</v>
      </c>
      <c r="S3481" s="12">
        <f>((((I3481/60)/60)/24)+DATE(1970,1,1))</f>
        <v>41811.855092592588</v>
      </c>
      <c r="T3481" s="12">
        <f>((((J3481/60)/60)/24)+DATE(1970,1,1))</f>
        <v>41781.855092592588</v>
      </c>
    </row>
    <row r="3482" spans="1:20" ht="43.2" hidden="1"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E3482/D3482</f>
        <v>1.4266666666666667</v>
      </c>
      <c r="P3482" s="8">
        <f>E3482/L3482</f>
        <v>164.61538461538461</v>
      </c>
      <c r="Q3482" t="s">
        <v>8317</v>
      </c>
      <c r="R3482" t="s">
        <v>8318</v>
      </c>
      <c r="S3482" s="12">
        <f>((((I3482/60)/60)/24)+DATE(1970,1,1))</f>
        <v>42195.875</v>
      </c>
      <c r="T3482" s="12">
        <f>((((J3482/60)/60)/24)+DATE(1970,1,1))</f>
        <v>42171.317442129628</v>
      </c>
    </row>
    <row r="3483" spans="1:20" ht="43.2" hidden="1"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E3483/D3483</f>
        <v>1.1879999999999999</v>
      </c>
      <c r="P3483" s="8">
        <f>E3483/L3483</f>
        <v>125.05263157894737</v>
      </c>
      <c r="Q3483" t="s">
        <v>8317</v>
      </c>
      <c r="R3483" t="s">
        <v>8318</v>
      </c>
      <c r="S3483" s="12">
        <f>((((I3483/60)/60)/24)+DATE(1970,1,1))</f>
        <v>42006.24754629629</v>
      </c>
      <c r="T3483" s="12">
        <f>((((J3483/60)/60)/24)+DATE(1970,1,1))</f>
        <v>41989.24754629629</v>
      </c>
    </row>
    <row r="3484" spans="1:20" ht="43.2"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E3484/D3484</f>
        <v>1.3833333333333333</v>
      </c>
      <c r="P3484" s="8">
        <f>E3484/L3484</f>
        <v>51.875</v>
      </c>
      <c r="Q3484" t="s">
        <v>8317</v>
      </c>
      <c r="R3484" t="s">
        <v>8318</v>
      </c>
      <c r="S3484" s="12">
        <f>((((I3484/60)/60)/24)+DATE(1970,1,1))</f>
        <v>41826.771597222221</v>
      </c>
      <c r="T3484" s="12">
        <f>((((J3484/60)/60)/24)+DATE(1970,1,1))</f>
        <v>41796.771597222221</v>
      </c>
    </row>
    <row r="3485" spans="1:20" ht="43.2" hidden="1"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E3485/D3485</f>
        <v>1.599402985074627</v>
      </c>
      <c r="P3485" s="8">
        <f>E3485/L3485</f>
        <v>40.285714285714285</v>
      </c>
      <c r="Q3485" t="s">
        <v>8317</v>
      </c>
      <c r="R3485" t="s">
        <v>8318</v>
      </c>
      <c r="S3485" s="12">
        <f>((((I3485/60)/60)/24)+DATE(1970,1,1))</f>
        <v>41823.668761574074</v>
      </c>
      <c r="T3485" s="12">
        <f>((((J3485/60)/60)/24)+DATE(1970,1,1))</f>
        <v>41793.668761574074</v>
      </c>
    </row>
    <row r="3486" spans="1:20" ht="57.6" hidden="1"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E3486/D3486</f>
        <v>1.1424000000000001</v>
      </c>
      <c r="P3486" s="8">
        <f>E3486/L3486</f>
        <v>64.909090909090907</v>
      </c>
      <c r="Q3486" t="s">
        <v>8317</v>
      </c>
      <c r="R3486" t="s">
        <v>8318</v>
      </c>
      <c r="S3486" s="12">
        <f>((((I3486/60)/60)/24)+DATE(1970,1,1))</f>
        <v>42536.760405092587</v>
      </c>
      <c r="T3486" s="12">
        <f>((((J3486/60)/60)/24)+DATE(1970,1,1))</f>
        <v>42506.760405092587</v>
      </c>
    </row>
    <row r="3487" spans="1:20" ht="43.2" hidden="1"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E3487/D3487</f>
        <v>1.0060606060606061</v>
      </c>
      <c r="P3487" s="8">
        <f>E3487/L3487</f>
        <v>55.333333333333336</v>
      </c>
      <c r="Q3487" t="s">
        <v>8317</v>
      </c>
      <c r="R3487" t="s">
        <v>8318</v>
      </c>
      <c r="S3487" s="12">
        <f>((((I3487/60)/60)/24)+DATE(1970,1,1))</f>
        <v>42402.693055555559</v>
      </c>
      <c r="T3487" s="12">
        <f>((((J3487/60)/60)/24)+DATE(1970,1,1))</f>
        <v>42372.693055555559</v>
      </c>
    </row>
    <row r="3488" spans="1:20" ht="43.2" hidden="1"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E3488/D3488</f>
        <v>1.552</v>
      </c>
      <c r="P3488" s="8">
        <f>E3488/L3488</f>
        <v>83.142857142857139</v>
      </c>
      <c r="Q3488" t="s">
        <v>8317</v>
      </c>
      <c r="R3488" t="s">
        <v>8318</v>
      </c>
      <c r="S3488" s="12">
        <f>((((I3488/60)/60)/24)+DATE(1970,1,1))</f>
        <v>42158.290972222225</v>
      </c>
      <c r="T3488" s="12">
        <f>((((J3488/60)/60)/24)+DATE(1970,1,1))</f>
        <v>42126.87501157407</v>
      </c>
    </row>
    <row r="3489" spans="1:20" ht="43.2"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E3489/D3489</f>
        <v>1.2775000000000001</v>
      </c>
      <c r="P3489" s="8">
        <f>E3489/L3489</f>
        <v>38.712121212121211</v>
      </c>
      <c r="Q3489" t="s">
        <v>8317</v>
      </c>
      <c r="R3489" t="s">
        <v>8318</v>
      </c>
      <c r="S3489" s="12">
        <f>((((I3489/60)/60)/24)+DATE(1970,1,1))</f>
        <v>42179.940416666665</v>
      </c>
      <c r="T3489" s="12">
        <f>((((J3489/60)/60)/24)+DATE(1970,1,1))</f>
        <v>42149.940416666665</v>
      </c>
    </row>
    <row r="3490" spans="1:20" ht="57.6" hidden="1"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E3490/D3490</f>
        <v>1.212</v>
      </c>
      <c r="P3490" s="8">
        <f>E3490/L3490</f>
        <v>125.37931034482759</v>
      </c>
      <c r="Q3490" t="s">
        <v>8317</v>
      </c>
      <c r="R3490" t="s">
        <v>8318</v>
      </c>
      <c r="S3490" s="12">
        <f>((((I3490/60)/60)/24)+DATE(1970,1,1))</f>
        <v>42111.666666666672</v>
      </c>
      <c r="T3490" s="12">
        <f>((((J3490/60)/60)/24)+DATE(1970,1,1))</f>
        <v>42087.768055555556</v>
      </c>
    </row>
    <row r="3491" spans="1:20" ht="43.2"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E3491/D3491</f>
        <v>1.127</v>
      </c>
      <c r="P3491" s="8">
        <f>E3491/L3491</f>
        <v>78.263888888888886</v>
      </c>
      <c r="Q3491" t="s">
        <v>8317</v>
      </c>
      <c r="R3491" t="s">
        <v>8318</v>
      </c>
      <c r="S3491" s="12">
        <f>((((I3491/60)/60)/24)+DATE(1970,1,1))</f>
        <v>41783.875</v>
      </c>
      <c r="T3491" s="12">
        <f>((((J3491/60)/60)/24)+DATE(1970,1,1))</f>
        <v>41753.635775462964</v>
      </c>
    </row>
    <row r="3492" spans="1:20" ht="43.2" hidden="1"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E3492/D3492</f>
        <v>1.2749999999999999</v>
      </c>
      <c r="P3492" s="8">
        <f>E3492/L3492</f>
        <v>47.222222222222221</v>
      </c>
      <c r="Q3492" t="s">
        <v>8317</v>
      </c>
      <c r="R3492" t="s">
        <v>8318</v>
      </c>
      <c r="S3492" s="12">
        <f>((((I3492/60)/60)/24)+DATE(1970,1,1))</f>
        <v>42473.802361111113</v>
      </c>
      <c r="T3492" s="12">
        <f>((((J3492/60)/60)/24)+DATE(1970,1,1))</f>
        <v>42443.802361111113</v>
      </c>
    </row>
    <row r="3493" spans="1:20" ht="43.2" hidden="1"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E3493/D3493</f>
        <v>1.5820000000000001</v>
      </c>
      <c r="P3493" s="8">
        <f>E3493/L3493</f>
        <v>79.099999999999994</v>
      </c>
      <c r="Q3493" t="s">
        <v>8317</v>
      </c>
      <c r="R3493" t="s">
        <v>8318</v>
      </c>
      <c r="S3493" s="12">
        <f>((((I3493/60)/60)/24)+DATE(1970,1,1))</f>
        <v>42142.249814814815</v>
      </c>
      <c r="T3493" s="12">
        <f>((((J3493/60)/60)/24)+DATE(1970,1,1))</f>
        <v>42121.249814814815</v>
      </c>
    </row>
    <row r="3494" spans="1:20" ht="43.2" hidden="1"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E3494/D3494</f>
        <v>1.0526894736842105</v>
      </c>
      <c r="P3494" s="8">
        <f>E3494/L3494</f>
        <v>114.29199999999999</v>
      </c>
      <c r="Q3494" t="s">
        <v>8317</v>
      </c>
      <c r="R3494" t="s">
        <v>8318</v>
      </c>
      <c r="S3494" s="12">
        <f>((((I3494/60)/60)/24)+DATE(1970,1,1))</f>
        <v>42303.009224537032</v>
      </c>
      <c r="T3494" s="12">
        <f>((((J3494/60)/60)/24)+DATE(1970,1,1))</f>
        <v>42268.009224537032</v>
      </c>
    </row>
    <row r="3495" spans="1:20" ht="43.2" hidden="1"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E3495/D3495</f>
        <v>1</v>
      </c>
      <c r="P3495" s="8">
        <f>E3495/L3495</f>
        <v>51.724137931034484</v>
      </c>
      <c r="Q3495" t="s">
        <v>8317</v>
      </c>
      <c r="R3495" t="s">
        <v>8318</v>
      </c>
      <c r="S3495" s="12">
        <f>((((I3495/60)/60)/24)+DATE(1970,1,1))</f>
        <v>41868.21597222222</v>
      </c>
      <c r="T3495" s="12">
        <f>((((J3495/60)/60)/24)+DATE(1970,1,1))</f>
        <v>41848.866157407407</v>
      </c>
    </row>
    <row r="3496" spans="1:20" ht="43.2" hidden="1"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E3496/D3496</f>
        <v>1</v>
      </c>
      <c r="P3496" s="8">
        <f>E3496/L3496</f>
        <v>30.76923076923077</v>
      </c>
      <c r="Q3496" t="s">
        <v>8317</v>
      </c>
      <c r="R3496" t="s">
        <v>8318</v>
      </c>
      <c r="S3496" s="12">
        <f>((((I3496/60)/60)/24)+DATE(1970,1,1))</f>
        <v>42700.25</v>
      </c>
      <c r="T3496" s="12">
        <f>((((J3496/60)/60)/24)+DATE(1970,1,1))</f>
        <v>42689.214988425927</v>
      </c>
    </row>
    <row r="3497" spans="1:20" ht="43.2" hidden="1"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E3497/D3497</f>
        <v>1.0686</v>
      </c>
      <c r="P3497" s="8">
        <f>E3497/L3497</f>
        <v>74.208333333333329</v>
      </c>
      <c r="Q3497" t="s">
        <v>8317</v>
      </c>
      <c r="R3497" t="s">
        <v>8318</v>
      </c>
      <c r="S3497" s="12">
        <f>((((I3497/60)/60)/24)+DATE(1970,1,1))</f>
        <v>41944.720833333333</v>
      </c>
      <c r="T3497" s="12">
        <f>((((J3497/60)/60)/24)+DATE(1970,1,1))</f>
        <v>41915.762835648151</v>
      </c>
    </row>
    <row r="3498" spans="1:20" ht="57.6" hidden="1"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E3498/D3498</f>
        <v>1.244</v>
      </c>
      <c r="P3498" s="8">
        <f>E3498/L3498</f>
        <v>47.846153846153847</v>
      </c>
      <c r="Q3498" t="s">
        <v>8317</v>
      </c>
      <c r="R3498" t="s">
        <v>8318</v>
      </c>
      <c r="S3498" s="12">
        <f>((((I3498/60)/60)/24)+DATE(1970,1,1))</f>
        <v>42624.846828703703</v>
      </c>
      <c r="T3498" s="12">
        <f>((((J3498/60)/60)/24)+DATE(1970,1,1))</f>
        <v>42584.846828703703</v>
      </c>
    </row>
    <row r="3499" spans="1:20" ht="57.6" hidden="1"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E3499/D3499</f>
        <v>1.0870406189555126</v>
      </c>
      <c r="P3499" s="8">
        <f>E3499/L3499</f>
        <v>34.408163265306122</v>
      </c>
      <c r="Q3499" t="s">
        <v>8317</v>
      </c>
      <c r="R3499" t="s">
        <v>8318</v>
      </c>
      <c r="S3499" s="12">
        <f>((((I3499/60)/60)/24)+DATE(1970,1,1))</f>
        <v>42523.916666666672</v>
      </c>
      <c r="T3499" s="12">
        <f>((((J3499/60)/60)/24)+DATE(1970,1,1))</f>
        <v>42511.741944444439</v>
      </c>
    </row>
    <row r="3500" spans="1:20" ht="57.6" hidden="1"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E3500/D3500</f>
        <v>1.0242424242424242</v>
      </c>
      <c r="P3500" s="8">
        <f>E3500/L3500</f>
        <v>40.238095238095241</v>
      </c>
      <c r="Q3500" t="s">
        <v>8317</v>
      </c>
      <c r="R3500" t="s">
        <v>8318</v>
      </c>
      <c r="S3500" s="12">
        <f>((((I3500/60)/60)/24)+DATE(1970,1,1))</f>
        <v>42518.905555555553</v>
      </c>
      <c r="T3500" s="12">
        <f>((((J3500/60)/60)/24)+DATE(1970,1,1))</f>
        <v>42459.15861111111</v>
      </c>
    </row>
    <row r="3501" spans="1:20" ht="43.2" hidden="1"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E3501/D3501</f>
        <v>1.0549999999999999</v>
      </c>
      <c r="P3501" s="8">
        <f>E3501/L3501</f>
        <v>60.285714285714285</v>
      </c>
      <c r="Q3501" t="s">
        <v>8317</v>
      </c>
      <c r="R3501" t="s">
        <v>8318</v>
      </c>
      <c r="S3501" s="12">
        <f>((((I3501/60)/60)/24)+DATE(1970,1,1))</f>
        <v>42186.290972222225</v>
      </c>
      <c r="T3501" s="12">
        <f>((((J3501/60)/60)/24)+DATE(1970,1,1))</f>
        <v>42132.036168981482</v>
      </c>
    </row>
    <row r="3502" spans="1:20" ht="57.6" hidden="1"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E3502/D3502</f>
        <v>1.0629999999999999</v>
      </c>
      <c r="P3502" s="8">
        <f>E3502/L3502</f>
        <v>25.30952380952381</v>
      </c>
      <c r="Q3502" t="s">
        <v>8317</v>
      </c>
      <c r="R3502" t="s">
        <v>8318</v>
      </c>
      <c r="S3502" s="12">
        <f>((((I3502/60)/60)/24)+DATE(1970,1,1))</f>
        <v>42436.207638888889</v>
      </c>
      <c r="T3502" s="12">
        <f>((((J3502/60)/60)/24)+DATE(1970,1,1))</f>
        <v>42419.91942129629</v>
      </c>
    </row>
    <row r="3503" spans="1:20" ht="43.2"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E3503/D3503</f>
        <v>1.0066666666666666</v>
      </c>
      <c r="P3503" s="8">
        <f>E3503/L3503</f>
        <v>35.952380952380949</v>
      </c>
      <c r="Q3503" t="s">
        <v>8317</v>
      </c>
      <c r="R3503" t="s">
        <v>8318</v>
      </c>
      <c r="S3503" s="12">
        <f>((((I3503/60)/60)/24)+DATE(1970,1,1))</f>
        <v>42258.763831018514</v>
      </c>
      <c r="T3503" s="12">
        <f>((((J3503/60)/60)/24)+DATE(1970,1,1))</f>
        <v>42233.763831018514</v>
      </c>
    </row>
    <row r="3504" spans="1:20" ht="43.2" hidden="1"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E3504/D3504</f>
        <v>1.054</v>
      </c>
      <c r="P3504" s="8">
        <f>E3504/L3504</f>
        <v>136</v>
      </c>
      <c r="Q3504" t="s">
        <v>8317</v>
      </c>
      <c r="R3504" t="s">
        <v>8318</v>
      </c>
      <c r="S3504" s="12">
        <f>((((I3504/60)/60)/24)+DATE(1970,1,1))</f>
        <v>42445.165972222225</v>
      </c>
      <c r="T3504" s="12">
        <f>((((J3504/60)/60)/24)+DATE(1970,1,1))</f>
        <v>42430.839398148149</v>
      </c>
    </row>
    <row r="3505" spans="1:20" ht="43.2"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E3505/D3505</f>
        <v>1.0755999999999999</v>
      </c>
      <c r="P3505" s="8">
        <f>E3505/L3505</f>
        <v>70.763157894736835</v>
      </c>
      <c r="Q3505" t="s">
        <v>8317</v>
      </c>
      <c r="R3505" t="s">
        <v>8318</v>
      </c>
      <c r="S3505" s="12">
        <f>((((I3505/60)/60)/24)+DATE(1970,1,1))</f>
        <v>42575.478333333333</v>
      </c>
      <c r="T3505" s="12">
        <f>((((J3505/60)/60)/24)+DATE(1970,1,1))</f>
        <v>42545.478333333333</v>
      </c>
    </row>
    <row r="3506" spans="1:20" ht="43.2" hidden="1"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E3506/D3506</f>
        <v>1</v>
      </c>
      <c r="P3506" s="8">
        <f>E3506/L3506</f>
        <v>125</v>
      </c>
      <c r="Q3506" t="s">
        <v>8317</v>
      </c>
      <c r="R3506" t="s">
        <v>8318</v>
      </c>
      <c r="S3506" s="12">
        <f>((((I3506/60)/60)/24)+DATE(1970,1,1))</f>
        <v>42327.790405092594</v>
      </c>
      <c r="T3506" s="12">
        <f>((((J3506/60)/60)/24)+DATE(1970,1,1))</f>
        <v>42297.748738425929</v>
      </c>
    </row>
    <row r="3507" spans="1:20" ht="86.4" hidden="1"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E3507/D3507</f>
        <v>1.0376000000000001</v>
      </c>
      <c r="P3507" s="8">
        <f>E3507/L3507</f>
        <v>66.512820512820511</v>
      </c>
      <c r="Q3507" t="s">
        <v>8317</v>
      </c>
      <c r="R3507" t="s">
        <v>8318</v>
      </c>
      <c r="S3507" s="12">
        <f>((((I3507/60)/60)/24)+DATE(1970,1,1))</f>
        <v>41772.166666666664</v>
      </c>
      <c r="T3507" s="12">
        <f>((((J3507/60)/60)/24)+DATE(1970,1,1))</f>
        <v>41760.935706018521</v>
      </c>
    </row>
    <row r="3508" spans="1:20" ht="43.2" hidden="1"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E3508/D3508</f>
        <v>1.0149999999999999</v>
      </c>
      <c r="P3508" s="8">
        <f>E3508/L3508</f>
        <v>105</v>
      </c>
      <c r="Q3508" t="s">
        <v>8317</v>
      </c>
      <c r="R3508" t="s">
        <v>8318</v>
      </c>
      <c r="S3508" s="12">
        <f>((((I3508/60)/60)/24)+DATE(1970,1,1))</f>
        <v>41874.734259259261</v>
      </c>
      <c r="T3508" s="12">
        <f>((((J3508/60)/60)/24)+DATE(1970,1,1))</f>
        <v>41829.734259259261</v>
      </c>
    </row>
    <row r="3509" spans="1:20" ht="43.2" hidden="1"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E3509/D3509</f>
        <v>1.044</v>
      </c>
      <c r="P3509" s="8">
        <f>E3509/L3509</f>
        <v>145</v>
      </c>
      <c r="Q3509" t="s">
        <v>8317</v>
      </c>
      <c r="R3509" t="s">
        <v>8318</v>
      </c>
      <c r="S3509" s="12">
        <f>((((I3509/60)/60)/24)+DATE(1970,1,1))</f>
        <v>42521.92288194444</v>
      </c>
      <c r="T3509" s="12">
        <f>((((J3509/60)/60)/24)+DATE(1970,1,1))</f>
        <v>42491.92288194444</v>
      </c>
    </row>
    <row r="3510" spans="1:20" ht="43.2"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E3510/D3510</f>
        <v>1.8</v>
      </c>
      <c r="P3510" s="8">
        <f>E3510/L3510</f>
        <v>12</v>
      </c>
      <c r="Q3510" t="s">
        <v>8317</v>
      </c>
      <c r="R3510" t="s">
        <v>8318</v>
      </c>
      <c r="S3510" s="12">
        <f>((((I3510/60)/60)/24)+DATE(1970,1,1))</f>
        <v>42500.875</v>
      </c>
      <c r="T3510" s="12">
        <f>((((J3510/60)/60)/24)+DATE(1970,1,1))</f>
        <v>42477.729780092588</v>
      </c>
    </row>
    <row r="3511" spans="1:20" ht="43.2" hidden="1"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E3511/D3511</f>
        <v>1.0633333333333332</v>
      </c>
      <c r="P3511" s="8">
        <f>E3511/L3511</f>
        <v>96.666666666666671</v>
      </c>
      <c r="Q3511" t="s">
        <v>8317</v>
      </c>
      <c r="R3511" t="s">
        <v>8318</v>
      </c>
      <c r="S3511" s="12">
        <f>((((I3511/60)/60)/24)+DATE(1970,1,1))</f>
        <v>41964.204861111109</v>
      </c>
      <c r="T3511" s="12">
        <f>((((J3511/60)/60)/24)+DATE(1970,1,1))</f>
        <v>41950.859560185185</v>
      </c>
    </row>
    <row r="3512" spans="1:20" ht="57.6" hidden="1"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E3512/D3512</f>
        <v>1.0055555555555555</v>
      </c>
      <c r="P3512" s="8">
        <f>E3512/L3512</f>
        <v>60.333333333333336</v>
      </c>
      <c r="Q3512" t="s">
        <v>8317</v>
      </c>
      <c r="R3512" t="s">
        <v>8318</v>
      </c>
      <c r="S3512" s="12">
        <f>((((I3512/60)/60)/24)+DATE(1970,1,1))</f>
        <v>41822.62090277778</v>
      </c>
      <c r="T3512" s="12">
        <f>((((J3512/60)/60)/24)+DATE(1970,1,1))</f>
        <v>41802.62090277778</v>
      </c>
    </row>
    <row r="3513" spans="1:20" ht="43.2"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E3513/D3513</f>
        <v>1.012</v>
      </c>
      <c r="P3513" s="8">
        <f>E3513/L3513</f>
        <v>79.89473684210526</v>
      </c>
      <c r="Q3513" t="s">
        <v>8317</v>
      </c>
      <c r="R3513" t="s">
        <v>8318</v>
      </c>
      <c r="S3513" s="12">
        <f>((((I3513/60)/60)/24)+DATE(1970,1,1))</f>
        <v>41950.770833333336</v>
      </c>
      <c r="T3513" s="12">
        <f>((((J3513/60)/60)/24)+DATE(1970,1,1))</f>
        <v>41927.873784722222</v>
      </c>
    </row>
    <row r="3514" spans="1:20" ht="43.2"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E3514/D3514</f>
        <v>1</v>
      </c>
      <c r="P3514" s="8">
        <f>E3514/L3514</f>
        <v>58.823529411764703</v>
      </c>
      <c r="Q3514" t="s">
        <v>8317</v>
      </c>
      <c r="R3514" t="s">
        <v>8318</v>
      </c>
      <c r="S3514" s="12">
        <f>((((I3514/60)/60)/24)+DATE(1970,1,1))</f>
        <v>42117.49527777778</v>
      </c>
      <c r="T3514" s="12">
        <f>((((J3514/60)/60)/24)+DATE(1970,1,1))</f>
        <v>42057.536944444444</v>
      </c>
    </row>
    <row r="3515" spans="1:20" ht="43.2" hidden="1"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E3515/D3515</f>
        <v>1.1839285714285714</v>
      </c>
      <c r="P3515" s="8">
        <f>E3515/L3515</f>
        <v>75.340909090909093</v>
      </c>
      <c r="Q3515" t="s">
        <v>8317</v>
      </c>
      <c r="R3515" t="s">
        <v>8318</v>
      </c>
      <c r="S3515" s="12">
        <f>((((I3515/60)/60)/24)+DATE(1970,1,1))</f>
        <v>41794.207638888889</v>
      </c>
      <c r="T3515" s="12">
        <f>((((J3515/60)/60)/24)+DATE(1970,1,1))</f>
        <v>41781.096203703702</v>
      </c>
    </row>
    <row r="3516" spans="1:20" ht="43.2" hidden="1"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E3516/D3516</f>
        <v>1.1000000000000001</v>
      </c>
      <c r="P3516" s="8">
        <f>E3516/L3516</f>
        <v>55</v>
      </c>
      <c r="Q3516" t="s">
        <v>8317</v>
      </c>
      <c r="R3516" t="s">
        <v>8318</v>
      </c>
      <c r="S3516" s="12">
        <f>((((I3516/60)/60)/24)+DATE(1970,1,1))</f>
        <v>42037.207638888889</v>
      </c>
      <c r="T3516" s="12">
        <f>((((J3516/60)/60)/24)+DATE(1970,1,1))</f>
        <v>42020.846666666665</v>
      </c>
    </row>
    <row r="3517" spans="1:20" ht="43.2" hidden="1"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E3517/D3517</f>
        <v>1.0266666666666666</v>
      </c>
      <c r="P3517" s="8">
        <f>E3517/L3517</f>
        <v>66.956521739130437</v>
      </c>
      <c r="Q3517" t="s">
        <v>8317</v>
      </c>
      <c r="R3517" t="s">
        <v>8318</v>
      </c>
      <c r="S3517" s="12">
        <f>((((I3517/60)/60)/24)+DATE(1970,1,1))</f>
        <v>42155.772812499999</v>
      </c>
      <c r="T3517" s="12">
        <f>((((J3517/60)/60)/24)+DATE(1970,1,1))</f>
        <v>42125.772812499999</v>
      </c>
    </row>
    <row r="3518" spans="1:20" ht="43.2" hidden="1"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E3518/D3518</f>
        <v>1</v>
      </c>
      <c r="P3518" s="8">
        <f>E3518/L3518</f>
        <v>227.27272727272728</v>
      </c>
      <c r="Q3518" t="s">
        <v>8317</v>
      </c>
      <c r="R3518" t="s">
        <v>8318</v>
      </c>
      <c r="S3518" s="12">
        <f>((((I3518/60)/60)/24)+DATE(1970,1,1))</f>
        <v>41890.125</v>
      </c>
      <c r="T3518" s="12">
        <f>((((J3518/60)/60)/24)+DATE(1970,1,1))</f>
        <v>41856.010069444441</v>
      </c>
    </row>
    <row r="3519" spans="1:20" ht="43.2"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E3519/D3519</f>
        <v>1</v>
      </c>
      <c r="P3519" s="8">
        <f>E3519/L3519</f>
        <v>307.69230769230768</v>
      </c>
      <c r="Q3519" t="s">
        <v>8317</v>
      </c>
      <c r="R3519" t="s">
        <v>8318</v>
      </c>
      <c r="S3519" s="12">
        <f>((((I3519/60)/60)/24)+DATE(1970,1,1))</f>
        <v>41824.458333333336</v>
      </c>
      <c r="T3519" s="12">
        <f>((((J3519/60)/60)/24)+DATE(1970,1,1))</f>
        <v>41794.817523148151</v>
      </c>
    </row>
    <row r="3520" spans="1:20" ht="43.2" hidden="1"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E3520/D3520</f>
        <v>1.10046</v>
      </c>
      <c r="P3520" s="8">
        <f>E3520/L3520</f>
        <v>50.020909090909093</v>
      </c>
      <c r="Q3520" t="s">
        <v>8317</v>
      </c>
      <c r="R3520" t="s">
        <v>8318</v>
      </c>
      <c r="S3520" s="12">
        <f>((((I3520/60)/60)/24)+DATE(1970,1,1))</f>
        <v>41914.597916666666</v>
      </c>
      <c r="T3520" s="12">
        <f>((((J3520/60)/60)/24)+DATE(1970,1,1))</f>
        <v>41893.783553240741</v>
      </c>
    </row>
    <row r="3521" spans="1:20" ht="43.2"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E3521/D3521</f>
        <v>1.0135000000000001</v>
      </c>
      <c r="P3521" s="8">
        <f>E3521/L3521</f>
        <v>72.392857142857139</v>
      </c>
      <c r="Q3521" t="s">
        <v>8317</v>
      </c>
      <c r="R3521" t="s">
        <v>8318</v>
      </c>
      <c r="S3521" s="12">
        <f>((((I3521/60)/60)/24)+DATE(1970,1,1))</f>
        <v>42067.598958333328</v>
      </c>
      <c r="T3521" s="12">
        <f>((((J3521/60)/60)/24)+DATE(1970,1,1))</f>
        <v>42037.598958333328</v>
      </c>
    </row>
    <row r="3522" spans="1:20" ht="43.2"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E3522/D3522</f>
        <v>1.0075000000000001</v>
      </c>
      <c r="P3522" s="8">
        <f>E3522/L3522</f>
        <v>95.952380952380949</v>
      </c>
      <c r="Q3522" t="s">
        <v>8317</v>
      </c>
      <c r="R3522" t="s">
        <v>8318</v>
      </c>
      <c r="S3522" s="12">
        <f>((((I3522/60)/60)/24)+DATE(1970,1,1))</f>
        <v>42253.57430555555</v>
      </c>
      <c r="T3522" s="12">
        <f>((((J3522/60)/60)/24)+DATE(1970,1,1))</f>
        <v>42227.824212962965</v>
      </c>
    </row>
    <row r="3523" spans="1:20" ht="57.6" hidden="1"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E3523/D3523</f>
        <v>1.6942857142857144</v>
      </c>
      <c r="P3523" s="8">
        <f>E3523/L3523</f>
        <v>45.615384615384613</v>
      </c>
      <c r="Q3523" t="s">
        <v>8317</v>
      </c>
      <c r="R3523" t="s">
        <v>8318</v>
      </c>
      <c r="S3523" s="12">
        <f>((((I3523/60)/60)/24)+DATE(1970,1,1))</f>
        <v>41911.361342592594</v>
      </c>
      <c r="T3523" s="12">
        <f>((((J3523/60)/60)/24)+DATE(1970,1,1))</f>
        <v>41881.361342592594</v>
      </c>
    </row>
    <row r="3524" spans="1:20" ht="43.2"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E3524/D3524</f>
        <v>1</v>
      </c>
      <c r="P3524" s="8">
        <f>E3524/L3524</f>
        <v>41.029411764705884</v>
      </c>
      <c r="Q3524" t="s">
        <v>8317</v>
      </c>
      <c r="R3524" t="s">
        <v>8318</v>
      </c>
      <c r="S3524" s="12">
        <f>((((I3524/60)/60)/24)+DATE(1970,1,1))</f>
        <v>42262.420833333337</v>
      </c>
      <c r="T3524" s="12">
        <f>((((J3524/60)/60)/24)+DATE(1970,1,1))</f>
        <v>42234.789884259255</v>
      </c>
    </row>
    <row r="3525" spans="1:20" ht="43.2"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E3525/D3525</f>
        <v>1.1365000000000001</v>
      </c>
      <c r="P3525" s="8">
        <f>E3525/L3525</f>
        <v>56.825000000000003</v>
      </c>
      <c r="Q3525" t="s">
        <v>8317</v>
      </c>
      <c r="R3525" t="s">
        <v>8318</v>
      </c>
      <c r="S3525" s="12">
        <f>((((I3525/60)/60)/24)+DATE(1970,1,1))</f>
        <v>42638.958333333328</v>
      </c>
      <c r="T3525" s="12">
        <f>((((J3525/60)/60)/24)+DATE(1970,1,1))</f>
        <v>42581.397546296299</v>
      </c>
    </row>
    <row r="3526" spans="1:20" ht="43.2" hidden="1"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E3526/D3526</f>
        <v>1.0156000000000001</v>
      </c>
      <c r="P3526" s="8">
        <f>E3526/L3526</f>
        <v>137.24324324324326</v>
      </c>
      <c r="Q3526" t="s">
        <v>8317</v>
      </c>
      <c r="R3526" t="s">
        <v>8318</v>
      </c>
      <c r="S3526" s="12">
        <f>((((I3526/60)/60)/24)+DATE(1970,1,1))</f>
        <v>41895.166666666664</v>
      </c>
      <c r="T3526" s="12">
        <f>((((J3526/60)/60)/24)+DATE(1970,1,1))</f>
        <v>41880.76357638889</v>
      </c>
    </row>
    <row r="3527" spans="1:20" ht="43.2" hidden="1"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E3527/D3527</f>
        <v>1.06</v>
      </c>
      <c r="P3527" s="8">
        <f>E3527/L3527</f>
        <v>75.714285714285708</v>
      </c>
      <c r="Q3527" t="s">
        <v>8317</v>
      </c>
      <c r="R3527" t="s">
        <v>8318</v>
      </c>
      <c r="S3527" s="12">
        <f>((((I3527/60)/60)/24)+DATE(1970,1,1))</f>
        <v>42225.666666666672</v>
      </c>
      <c r="T3527" s="12">
        <f>((((J3527/60)/60)/24)+DATE(1970,1,1))</f>
        <v>42214.6956712963</v>
      </c>
    </row>
    <row r="3528" spans="1:20" ht="43.2" hidden="1"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E3528/D3528</f>
        <v>1.02</v>
      </c>
      <c r="P3528" s="8">
        <f>E3528/L3528</f>
        <v>99</v>
      </c>
      <c r="Q3528" t="s">
        <v>8317</v>
      </c>
      <c r="R3528" t="s">
        <v>8318</v>
      </c>
      <c r="S3528" s="12">
        <f>((((I3528/60)/60)/24)+DATE(1970,1,1))</f>
        <v>42488.249305555553</v>
      </c>
      <c r="T3528" s="12">
        <f>((((J3528/60)/60)/24)+DATE(1970,1,1))</f>
        <v>42460.335312499999</v>
      </c>
    </row>
    <row r="3529" spans="1:20" ht="43.2" hidden="1"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E3529/D3529</f>
        <v>1.1691666666666667</v>
      </c>
      <c r="P3529" s="8">
        <f>E3529/L3529</f>
        <v>81.569767441860463</v>
      </c>
      <c r="Q3529" t="s">
        <v>8317</v>
      </c>
      <c r="R3529" t="s">
        <v>8318</v>
      </c>
      <c r="S3529" s="12">
        <f>((((I3529/60)/60)/24)+DATE(1970,1,1))</f>
        <v>42196.165972222225</v>
      </c>
      <c r="T3529" s="12">
        <f>((((J3529/60)/60)/24)+DATE(1970,1,1))</f>
        <v>42167.023206018523</v>
      </c>
    </row>
    <row r="3530" spans="1:20" ht="43.2"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E3530/D3530</f>
        <v>1.0115151515151515</v>
      </c>
      <c r="P3530" s="8">
        <f>E3530/L3530</f>
        <v>45.108108108108105</v>
      </c>
      <c r="Q3530" t="s">
        <v>8317</v>
      </c>
      <c r="R3530" t="s">
        <v>8318</v>
      </c>
      <c r="S3530" s="12">
        <f>((((I3530/60)/60)/24)+DATE(1970,1,1))</f>
        <v>42753.50136574074</v>
      </c>
      <c r="T3530" s="12">
        <f>((((J3530/60)/60)/24)+DATE(1970,1,1))</f>
        <v>42733.50136574074</v>
      </c>
    </row>
    <row r="3531" spans="1:20" ht="43.2" hidden="1"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E3531/D3531</f>
        <v>1.32</v>
      </c>
      <c r="P3531" s="8">
        <f>E3531/L3531</f>
        <v>36.666666666666664</v>
      </c>
      <c r="Q3531" t="s">
        <v>8317</v>
      </c>
      <c r="R3531" t="s">
        <v>8318</v>
      </c>
      <c r="S3531" s="12">
        <f>((((I3531/60)/60)/24)+DATE(1970,1,1))</f>
        <v>42198.041666666672</v>
      </c>
      <c r="T3531" s="12">
        <f>((((J3531/60)/60)/24)+DATE(1970,1,1))</f>
        <v>42177.761782407411</v>
      </c>
    </row>
    <row r="3532" spans="1:20" ht="43.2"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E3532/D3532</f>
        <v>1</v>
      </c>
      <c r="P3532" s="8">
        <f>E3532/L3532</f>
        <v>125</v>
      </c>
      <c r="Q3532" t="s">
        <v>8317</v>
      </c>
      <c r="R3532" t="s">
        <v>8318</v>
      </c>
      <c r="S3532" s="12">
        <f>((((I3532/60)/60)/24)+DATE(1970,1,1))</f>
        <v>42470.833333333328</v>
      </c>
      <c r="T3532" s="12">
        <f>((((J3532/60)/60)/24)+DATE(1970,1,1))</f>
        <v>42442.623344907406</v>
      </c>
    </row>
    <row r="3533" spans="1:20" hidden="1"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E3533/D3533</f>
        <v>1.28</v>
      </c>
      <c r="P3533" s="8">
        <f>E3533/L3533</f>
        <v>49.230769230769234</v>
      </c>
      <c r="Q3533" t="s">
        <v>8317</v>
      </c>
      <c r="R3533" t="s">
        <v>8318</v>
      </c>
      <c r="S3533" s="12">
        <f>((((I3533/60)/60)/24)+DATE(1970,1,1))</f>
        <v>42551.654328703706</v>
      </c>
      <c r="T3533" s="12">
        <f>((((J3533/60)/60)/24)+DATE(1970,1,1))</f>
        <v>42521.654328703706</v>
      </c>
    </row>
    <row r="3534" spans="1:20" ht="57.6" hidden="1"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E3534/D3534</f>
        <v>1.1895833333333334</v>
      </c>
      <c r="P3534" s="8">
        <f>E3534/L3534</f>
        <v>42.296296296296298</v>
      </c>
      <c r="Q3534" t="s">
        <v>8317</v>
      </c>
      <c r="R3534" t="s">
        <v>8318</v>
      </c>
      <c r="S3534" s="12">
        <f>((((I3534/60)/60)/24)+DATE(1970,1,1))</f>
        <v>41900.165972222225</v>
      </c>
      <c r="T3534" s="12">
        <f>((((J3534/60)/60)/24)+DATE(1970,1,1))</f>
        <v>41884.599849537037</v>
      </c>
    </row>
    <row r="3535" spans="1:20" ht="57.6" hidden="1"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E3535/D3535</f>
        <v>1.262</v>
      </c>
      <c r="P3535" s="8">
        <f>E3535/L3535</f>
        <v>78.875</v>
      </c>
      <c r="Q3535" t="s">
        <v>8317</v>
      </c>
      <c r="R3535" t="s">
        <v>8318</v>
      </c>
      <c r="S3535" s="12">
        <f>((((I3535/60)/60)/24)+DATE(1970,1,1))</f>
        <v>42319.802858796291</v>
      </c>
      <c r="T3535" s="12">
        <f>((((J3535/60)/60)/24)+DATE(1970,1,1))</f>
        <v>42289.761192129634</v>
      </c>
    </row>
    <row r="3536" spans="1:20" ht="43.2" hidden="1"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E3536/D3536</f>
        <v>1.5620000000000001</v>
      </c>
      <c r="P3536" s="8">
        <f>E3536/L3536</f>
        <v>38.284313725490193</v>
      </c>
      <c r="Q3536" t="s">
        <v>8317</v>
      </c>
      <c r="R3536" t="s">
        <v>8318</v>
      </c>
      <c r="S3536" s="12">
        <f>((((I3536/60)/60)/24)+DATE(1970,1,1))</f>
        <v>42278.6252662037</v>
      </c>
      <c r="T3536" s="12">
        <f>((((J3536/60)/60)/24)+DATE(1970,1,1))</f>
        <v>42243.6252662037</v>
      </c>
    </row>
    <row r="3537" spans="1:20" ht="43.2"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E3537/D3537</f>
        <v>1.0315000000000001</v>
      </c>
      <c r="P3537" s="8">
        <f>E3537/L3537</f>
        <v>44.847826086956523</v>
      </c>
      <c r="Q3537" t="s">
        <v>8317</v>
      </c>
      <c r="R3537" t="s">
        <v>8318</v>
      </c>
      <c r="S3537" s="12">
        <f>((((I3537/60)/60)/24)+DATE(1970,1,1))</f>
        <v>42279.75</v>
      </c>
      <c r="T3537" s="12">
        <f>((((J3537/60)/60)/24)+DATE(1970,1,1))</f>
        <v>42248.640162037031</v>
      </c>
    </row>
    <row r="3538" spans="1:20" ht="43.2"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E3538/D3538</f>
        <v>1.5333333333333334</v>
      </c>
      <c r="P3538" s="8">
        <f>E3538/L3538</f>
        <v>13.529411764705882</v>
      </c>
      <c r="Q3538" t="s">
        <v>8317</v>
      </c>
      <c r="R3538" t="s">
        <v>8318</v>
      </c>
      <c r="S3538" s="12">
        <f>((((I3538/60)/60)/24)+DATE(1970,1,1))</f>
        <v>42358.499305555553</v>
      </c>
      <c r="T3538" s="12">
        <f>((((J3538/60)/60)/24)+DATE(1970,1,1))</f>
        <v>42328.727141203708</v>
      </c>
    </row>
    <row r="3539" spans="1:20" ht="43.2" hidden="1"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E3539/D3539</f>
        <v>1.8044444444444445</v>
      </c>
      <c r="P3539" s="8">
        <f>E3539/L3539</f>
        <v>43.5</v>
      </c>
      <c r="Q3539" t="s">
        <v>8317</v>
      </c>
      <c r="R3539" t="s">
        <v>8318</v>
      </c>
      <c r="S3539" s="12">
        <f>((((I3539/60)/60)/24)+DATE(1970,1,1))</f>
        <v>41960.332638888889</v>
      </c>
      <c r="T3539" s="12">
        <f>((((J3539/60)/60)/24)+DATE(1970,1,1))</f>
        <v>41923.354351851849</v>
      </c>
    </row>
    <row r="3540" spans="1:20" ht="43.2"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E3540/D3540</f>
        <v>1.2845</v>
      </c>
      <c r="P3540" s="8">
        <f>E3540/L3540</f>
        <v>30.951807228915662</v>
      </c>
      <c r="Q3540" t="s">
        <v>8317</v>
      </c>
      <c r="R3540" t="s">
        <v>8318</v>
      </c>
      <c r="S3540" s="12">
        <f>((((I3540/60)/60)/24)+DATE(1970,1,1))</f>
        <v>42599.420601851853</v>
      </c>
      <c r="T3540" s="12">
        <f>((((J3540/60)/60)/24)+DATE(1970,1,1))</f>
        <v>42571.420601851853</v>
      </c>
    </row>
    <row r="3541" spans="1:20" ht="43.2" hidden="1"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E3541/D3541</f>
        <v>1.1966666666666668</v>
      </c>
      <c r="P3541" s="8">
        <f>E3541/L3541</f>
        <v>55.230769230769234</v>
      </c>
      <c r="Q3541" t="s">
        <v>8317</v>
      </c>
      <c r="R3541" t="s">
        <v>8318</v>
      </c>
      <c r="S3541" s="12">
        <f>((((I3541/60)/60)/24)+DATE(1970,1,1))</f>
        <v>42621.756041666667</v>
      </c>
      <c r="T3541" s="12">
        <f>((((J3541/60)/60)/24)+DATE(1970,1,1))</f>
        <v>42600.756041666667</v>
      </c>
    </row>
    <row r="3542" spans="1:20" ht="57.6"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E3542/D3542</f>
        <v>1.23</v>
      </c>
      <c r="P3542" s="8">
        <f>E3542/L3542</f>
        <v>46.125</v>
      </c>
      <c r="Q3542" t="s">
        <v>8317</v>
      </c>
      <c r="R3542" t="s">
        <v>8318</v>
      </c>
      <c r="S3542" s="12">
        <f>((((I3542/60)/60)/24)+DATE(1970,1,1))</f>
        <v>42547.003368055557</v>
      </c>
      <c r="T3542" s="12">
        <f>((((J3542/60)/60)/24)+DATE(1970,1,1))</f>
        <v>42517.003368055557</v>
      </c>
    </row>
    <row r="3543" spans="1:20" ht="43.2"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E3543/D3543</f>
        <v>1.05</v>
      </c>
      <c r="P3543" s="8">
        <f>E3543/L3543</f>
        <v>39.375</v>
      </c>
      <c r="Q3543" t="s">
        <v>8317</v>
      </c>
      <c r="R3543" t="s">
        <v>8318</v>
      </c>
      <c r="S3543" s="12">
        <f>((((I3543/60)/60)/24)+DATE(1970,1,1))</f>
        <v>42247.730034722219</v>
      </c>
      <c r="T3543" s="12">
        <f>((((J3543/60)/60)/24)+DATE(1970,1,1))</f>
        <v>42222.730034722219</v>
      </c>
    </row>
    <row r="3544" spans="1:20" ht="43.2" hidden="1"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E3544/D3544</f>
        <v>1.0223636363636364</v>
      </c>
      <c r="P3544" s="8">
        <f>E3544/L3544</f>
        <v>66.152941176470591</v>
      </c>
      <c r="Q3544" t="s">
        <v>8317</v>
      </c>
      <c r="R3544" t="s">
        <v>8318</v>
      </c>
      <c r="S3544" s="12">
        <f>((((I3544/60)/60)/24)+DATE(1970,1,1))</f>
        <v>41889.599791666667</v>
      </c>
      <c r="T3544" s="12">
        <f>((((J3544/60)/60)/24)+DATE(1970,1,1))</f>
        <v>41829.599791666667</v>
      </c>
    </row>
    <row r="3545" spans="1:20" ht="43.2" hidden="1"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E3545/D3545</f>
        <v>1.0466666666666666</v>
      </c>
      <c r="P3545" s="8">
        <f>E3545/L3545</f>
        <v>54.137931034482762</v>
      </c>
      <c r="Q3545" t="s">
        <v>8317</v>
      </c>
      <c r="R3545" t="s">
        <v>8318</v>
      </c>
      <c r="S3545" s="12">
        <f>((((I3545/60)/60)/24)+DATE(1970,1,1))</f>
        <v>42180.755312499998</v>
      </c>
      <c r="T3545" s="12">
        <f>((((J3545/60)/60)/24)+DATE(1970,1,1))</f>
        <v>42150.755312499998</v>
      </c>
    </row>
    <row r="3546" spans="1:20" ht="28.8" hidden="1"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E3546/D3546</f>
        <v>1</v>
      </c>
      <c r="P3546" s="8">
        <f>E3546/L3546</f>
        <v>104.16666666666667</v>
      </c>
      <c r="Q3546" t="s">
        <v>8317</v>
      </c>
      <c r="R3546" t="s">
        <v>8318</v>
      </c>
      <c r="S3546" s="12">
        <f>((((I3546/60)/60)/24)+DATE(1970,1,1))</f>
        <v>42070.831678240742</v>
      </c>
      <c r="T3546" s="12">
        <f>((((J3546/60)/60)/24)+DATE(1970,1,1))</f>
        <v>42040.831678240742</v>
      </c>
    </row>
    <row r="3547" spans="1:20" ht="43.2" hidden="1"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E3547/D3547</f>
        <v>1.004</v>
      </c>
      <c r="P3547" s="8">
        <f>E3547/L3547</f>
        <v>31.375</v>
      </c>
      <c r="Q3547" t="s">
        <v>8317</v>
      </c>
      <c r="R3547" t="s">
        <v>8318</v>
      </c>
      <c r="S3547" s="12">
        <f>((((I3547/60)/60)/24)+DATE(1970,1,1))</f>
        <v>42105.807395833333</v>
      </c>
      <c r="T3547" s="12">
        <f>((((J3547/60)/60)/24)+DATE(1970,1,1))</f>
        <v>42075.807395833333</v>
      </c>
    </row>
    <row r="3548" spans="1:20" ht="43.2" hidden="1"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E3548/D3548</f>
        <v>1.0227272727272727</v>
      </c>
      <c r="P3548" s="8">
        <f>E3548/L3548</f>
        <v>59.210526315789473</v>
      </c>
      <c r="Q3548" t="s">
        <v>8317</v>
      </c>
      <c r="R3548" t="s">
        <v>8318</v>
      </c>
      <c r="S3548" s="12">
        <f>((((I3548/60)/60)/24)+DATE(1970,1,1))</f>
        <v>42095.165972222225</v>
      </c>
      <c r="T3548" s="12">
        <f>((((J3548/60)/60)/24)+DATE(1970,1,1))</f>
        <v>42073.660694444443</v>
      </c>
    </row>
    <row r="3549" spans="1:20" ht="43.2" hidden="1"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E3549/D3549</f>
        <v>1.1440928571428572</v>
      </c>
      <c r="P3549" s="8">
        <f>E3549/L3549</f>
        <v>119.17633928571429</v>
      </c>
      <c r="Q3549" t="s">
        <v>8317</v>
      </c>
      <c r="R3549" t="s">
        <v>8318</v>
      </c>
      <c r="S3549" s="12">
        <f>((((I3549/60)/60)/24)+DATE(1970,1,1))</f>
        <v>42504.165972222225</v>
      </c>
      <c r="T3549" s="12">
        <f>((((J3549/60)/60)/24)+DATE(1970,1,1))</f>
        <v>42480.078715277778</v>
      </c>
    </row>
    <row r="3550" spans="1:20" ht="43.2" hidden="1"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E3550/D3550</f>
        <v>1.019047619047619</v>
      </c>
      <c r="P3550" s="8">
        <f>E3550/L3550</f>
        <v>164.61538461538461</v>
      </c>
      <c r="Q3550" t="s">
        <v>8317</v>
      </c>
      <c r="R3550" t="s">
        <v>8318</v>
      </c>
      <c r="S3550" s="12">
        <f>((((I3550/60)/60)/24)+DATE(1970,1,1))</f>
        <v>42434.041666666672</v>
      </c>
      <c r="T3550" s="12">
        <f>((((J3550/60)/60)/24)+DATE(1970,1,1))</f>
        <v>42411.942291666666</v>
      </c>
    </row>
    <row r="3551" spans="1:20" ht="43.2"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E3551/D3551</f>
        <v>1.02</v>
      </c>
      <c r="P3551" s="8">
        <f>E3551/L3551</f>
        <v>24.285714285714285</v>
      </c>
      <c r="Q3551" t="s">
        <v>8317</v>
      </c>
      <c r="R3551" t="s">
        <v>8318</v>
      </c>
      <c r="S3551" s="12">
        <f>((((I3551/60)/60)/24)+DATE(1970,1,1))</f>
        <v>42251.394363425927</v>
      </c>
      <c r="T3551" s="12">
        <f>((((J3551/60)/60)/24)+DATE(1970,1,1))</f>
        <v>42223.394363425927</v>
      </c>
    </row>
    <row r="3552" spans="1:20" ht="43.2"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E3552/D3552</f>
        <v>1.048</v>
      </c>
      <c r="P3552" s="8">
        <f>E3552/L3552</f>
        <v>40.9375</v>
      </c>
      <c r="Q3552" t="s">
        <v>8317</v>
      </c>
      <c r="R3552" t="s">
        <v>8318</v>
      </c>
      <c r="S3552" s="12">
        <f>((((I3552/60)/60)/24)+DATE(1970,1,1))</f>
        <v>42492.893495370372</v>
      </c>
      <c r="T3552" s="12">
        <f>((((J3552/60)/60)/24)+DATE(1970,1,1))</f>
        <v>42462.893495370372</v>
      </c>
    </row>
    <row r="3553" spans="1:20" ht="43.2" hidden="1"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E3553/D3553</f>
        <v>1.0183333333333333</v>
      </c>
      <c r="P3553" s="8">
        <f>E3553/L3553</f>
        <v>61.1</v>
      </c>
      <c r="Q3553" t="s">
        <v>8317</v>
      </c>
      <c r="R3553" t="s">
        <v>8318</v>
      </c>
      <c r="S3553" s="12">
        <f>((((I3553/60)/60)/24)+DATE(1970,1,1))</f>
        <v>41781.921527777777</v>
      </c>
      <c r="T3553" s="12">
        <f>((((J3553/60)/60)/24)+DATE(1970,1,1))</f>
        <v>41753.515856481477</v>
      </c>
    </row>
    <row r="3554" spans="1:20" ht="43.2"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E3554/D3554</f>
        <v>1</v>
      </c>
      <c r="P3554" s="8">
        <f>E3554/L3554</f>
        <v>38.65</v>
      </c>
      <c r="Q3554" t="s">
        <v>8317</v>
      </c>
      <c r="R3554" t="s">
        <v>8318</v>
      </c>
      <c r="S3554" s="12">
        <f>((((I3554/60)/60)/24)+DATE(1970,1,1))</f>
        <v>41818.587083333332</v>
      </c>
      <c r="T3554" s="12">
        <f>((((J3554/60)/60)/24)+DATE(1970,1,1))</f>
        <v>41788.587083333332</v>
      </c>
    </row>
    <row r="3555" spans="1:20" ht="43.2" hidden="1"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E3555/D3555</f>
        <v>1.0627272727272727</v>
      </c>
      <c r="P3555" s="8">
        <f>E3555/L3555</f>
        <v>56.20192307692308</v>
      </c>
      <c r="Q3555" t="s">
        <v>8317</v>
      </c>
      <c r="R3555" t="s">
        <v>8318</v>
      </c>
      <c r="S3555" s="12">
        <f>((((I3555/60)/60)/24)+DATE(1970,1,1))</f>
        <v>42228</v>
      </c>
      <c r="T3555" s="12">
        <f>((((J3555/60)/60)/24)+DATE(1970,1,1))</f>
        <v>42196.028703703705</v>
      </c>
    </row>
    <row r="3556" spans="1:20" ht="43.2" hidden="1"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E3556/D3556</f>
        <v>1.1342219999999998</v>
      </c>
      <c r="P3556" s="8">
        <f>E3556/L3556</f>
        <v>107.00207547169811</v>
      </c>
      <c r="Q3556" t="s">
        <v>8317</v>
      </c>
      <c r="R3556" t="s">
        <v>8318</v>
      </c>
      <c r="S3556" s="12">
        <f>((((I3556/60)/60)/24)+DATE(1970,1,1))</f>
        <v>42046.708333333328</v>
      </c>
      <c r="T3556" s="12">
        <f>((((J3556/60)/60)/24)+DATE(1970,1,1))</f>
        <v>42016.050451388888</v>
      </c>
    </row>
    <row r="3557" spans="1:20" ht="43.2" hidden="1"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E3557/D3557</f>
        <v>1</v>
      </c>
      <c r="P3557" s="8">
        <f>E3557/L3557</f>
        <v>171.42857142857142</v>
      </c>
      <c r="Q3557" t="s">
        <v>8317</v>
      </c>
      <c r="R3557" t="s">
        <v>8318</v>
      </c>
      <c r="S3557" s="12">
        <f>((((I3557/60)/60)/24)+DATE(1970,1,1))</f>
        <v>42691.483726851846</v>
      </c>
      <c r="T3557" s="12">
        <f>((((J3557/60)/60)/24)+DATE(1970,1,1))</f>
        <v>42661.442060185189</v>
      </c>
    </row>
    <row r="3558" spans="1:20" ht="43.2"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E3558/D3558</f>
        <v>1.0045454545454546</v>
      </c>
      <c r="P3558" s="8">
        <f>E3558/L3558</f>
        <v>110.5</v>
      </c>
      <c r="Q3558" t="s">
        <v>8317</v>
      </c>
      <c r="R3558" t="s">
        <v>8318</v>
      </c>
      <c r="S3558" s="12">
        <f>((((I3558/60)/60)/24)+DATE(1970,1,1))</f>
        <v>41868.649583333332</v>
      </c>
      <c r="T3558" s="12">
        <f>((((J3558/60)/60)/24)+DATE(1970,1,1))</f>
        <v>41808.649583333332</v>
      </c>
    </row>
    <row r="3559" spans="1:20" ht="57.6" hidden="1"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E3559/D3559</f>
        <v>1.0003599999999999</v>
      </c>
      <c r="P3559" s="8">
        <f>E3559/L3559</f>
        <v>179.27598566308242</v>
      </c>
      <c r="Q3559" t="s">
        <v>8317</v>
      </c>
      <c r="R3559" t="s">
        <v>8318</v>
      </c>
      <c r="S3559" s="12">
        <f>((((I3559/60)/60)/24)+DATE(1970,1,1))</f>
        <v>41764.276747685188</v>
      </c>
      <c r="T3559" s="12">
        <f>((((J3559/60)/60)/24)+DATE(1970,1,1))</f>
        <v>41730.276747685188</v>
      </c>
    </row>
    <row r="3560" spans="1:20" ht="43.2"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E3560/D3560</f>
        <v>1.44</v>
      </c>
      <c r="P3560" s="8">
        <f>E3560/L3560</f>
        <v>22.90909090909091</v>
      </c>
      <c r="Q3560" t="s">
        <v>8317</v>
      </c>
      <c r="R3560" t="s">
        <v>8318</v>
      </c>
      <c r="S3560" s="12">
        <f>((((I3560/60)/60)/24)+DATE(1970,1,1))</f>
        <v>42181.875</v>
      </c>
      <c r="T3560" s="12">
        <f>((((J3560/60)/60)/24)+DATE(1970,1,1))</f>
        <v>42139.816840277781</v>
      </c>
    </row>
    <row r="3561" spans="1:20" ht="57.6" hidden="1"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E3561/D3561</f>
        <v>1.0349999999999999</v>
      </c>
      <c r="P3561" s="8">
        <f>E3561/L3561</f>
        <v>43.125</v>
      </c>
      <c r="Q3561" t="s">
        <v>8317</v>
      </c>
      <c r="R3561" t="s">
        <v>8318</v>
      </c>
      <c r="S3561" s="12">
        <f>((((I3561/60)/60)/24)+DATE(1970,1,1))</f>
        <v>42216.373611111107</v>
      </c>
      <c r="T3561" s="12">
        <f>((((J3561/60)/60)/24)+DATE(1970,1,1))</f>
        <v>42194.096157407403</v>
      </c>
    </row>
    <row r="3562" spans="1:20" ht="43.2" hidden="1"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E3562/D3562</f>
        <v>1.0843750000000001</v>
      </c>
      <c r="P3562" s="8">
        <f>E3562/L3562</f>
        <v>46.891891891891895</v>
      </c>
      <c r="Q3562" t="s">
        <v>8317</v>
      </c>
      <c r="R3562" t="s">
        <v>8318</v>
      </c>
      <c r="S3562" s="12">
        <f>((((I3562/60)/60)/24)+DATE(1970,1,1))</f>
        <v>42151.114583333328</v>
      </c>
      <c r="T3562" s="12">
        <f>((((J3562/60)/60)/24)+DATE(1970,1,1))</f>
        <v>42115.889652777783</v>
      </c>
    </row>
    <row r="3563" spans="1:20" ht="115.2" hidden="1"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E3563/D3563</f>
        <v>1.024</v>
      </c>
      <c r="P3563" s="8">
        <f>E3563/L3563</f>
        <v>47.407407407407405</v>
      </c>
      <c r="Q3563" t="s">
        <v>8317</v>
      </c>
      <c r="R3563" t="s">
        <v>8318</v>
      </c>
      <c r="S3563" s="12">
        <f>((((I3563/60)/60)/24)+DATE(1970,1,1))</f>
        <v>42221.774999999994</v>
      </c>
      <c r="T3563" s="12">
        <f>((((J3563/60)/60)/24)+DATE(1970,1,1))</f>
        <v>42203.680300925931</v>
      </c>
    </row>
    <row r="3564" spans="1:20" ht="43.2"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E3564/D3564</f>
        <v>1.4888888888888889</v>
      </c>
      <c r="P3564" s="8">
        <f>E3564/L3564</f>
        <v>15.129032258064516</v>
      </c>
      <c r="Q3564" t="s">
        <v>8317</v>
      </c>
      <c r="R3564" t="s">
        <v>8318</v>
      </c>
      <c r="S3564" s="12">
        <f>((((I3564/60)/60)/24)+DATE(1970,1,1))</f>
        <v>42442.916666666672</v>
      </c>
      <c r="T3564" s="12">
        <f>((((J3564/60)/60)/24)+DATE(1970,1,1))</f>
        <v>42433.761886574073</v>
      </c>
    </row>
    <row r="3565" spans="1:20" ht="43.2"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E3565/D3565</f>
        <v>1.0549000000000002</v>
      </c>
      <c r="P3565" s="8">
        <f>E3565/L3565</f>
        <v>21.098000000000003</v>
      </c>
      <c r="Q3565" t="s">
        <v>8317</v>
      </c>
      <c r="R3565" t="s">
        <v>8318</v>
      </c>
      <c r="S3565" s="12">
        <f>((((I3565/60)/60)/24)+DATE(1970,1,1))</f>
        <v>42583.791666666672</v>
      </c>
      <c r="T3565" s="12">
        <f>((((J3565/60)/60)/24)+DATE(1970,1,1))</f>
        <v>42555.671944444446</v>
      </c>
    </row>
    <row r="3566" spans="1:20" ht="28.8"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E3566/D3566</f>
        <v>1.0049999999999999</v>
      </c>
      <c r="P3566" s="8">
        <f>E3566/L3566</f>
        <v>59.117647058823529</v>
      </c>
      <c r="Q3566" t="s">
        <v>8317</v>
      </c>
      <c r="R3566" t="s">
        <v>8318</v>
      </c>
      <c r="S3566" s="12">
        <f>((((I3566/60)/60)/24)+DATE(1970,1,1))</f>
        <v>42282.666666666672</v>
      </c>
      <c r="T3566" s="12">
        <f>((((J3566/60)/60)/24)+DATE(1970,1,1))</f>
        <v>42236.623252314821</v>
      </c>
    </row>
    <row r="3567" spans="1:20" ht="43.2" hidden="1"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E3567/D3567</f>
        <v>1.3055555555555556</v>
      </c>
      <c r="P3567" s="8">
        <f>E3567/L3567</f>
        <v>97.916666666666671</v>
      </c>
      <c r="Q3567" t="s">
        <v>8317</v>
      </c>
      <c r="R3567" t="s">
        <v>8318</v>
      </c>
      <c r="S3567" s="12">
        <f>((((I3567/60)/60)/24)+DATE(1970,1,1))</f>
        <v>42004.743148148147</v>
      </c>
      <c r="T3567" s="12">
        <f>((((J3567/60)/60)/24)+DATE(1970,1,1))</f>
        <v>41974.743148148147</v>
      </c>
    </row>
    <row r="3568" spans="1:20" ht="43.2"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E3568/D3568</f>
        <v>1.0475000000000001</v>
      </c>
      <c r="P3568" s="8">
        <f>E3568/L3568</f>
        <v>55.131578947368418</v>
      </c>
      <c r="Q3568" t="s">
        <v>8317</v>
      </c>
      <c r="R3568" t="s">
        <v>8318</v>
      </c>
      <c r="S3568" s="12">
        <f>((((I3568/60)/60)/24)+DATE(1970,1,1))</f>
        <v>42027.507905092592</v>
      </c>
      <c r="T3568" s="12">
        <f>((((J3568/60)/60)/24)+DATE(1970,1,1))</f>
        <v>41997.507905092592</v>
      </c>
    </row>
    <row r="3569" spans="1:20" ht="43.2"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E3569/D3569</f>
        <v>1.0880000000000001</v>
      </c>
      <c r="P3569" s="8">
        <f>E3569/L3569</f>
        <v>26.536585365853657</v>
      </c>
      <c r="Q3569" t="s">
        <v>8317</v>
      </c>
      <c r="R3569" t="s">
        <v>8318</v>
      </c>
      <c r="S3569" s="12">
        <f>((((I3569/60)/60)/24)+DATE(1970,1,1))</f>
        <v>42165.810694444444</v>
      </c>
      <c r="T3569" s="12">
        <f>((((J3569/60)/60)/24)+DATE(1970,1,1))</f>
        <v>42135.810694444444</v>
      </c>
    </row>
    <row r="3570" spans="1:20" ht="43.2" hidden="1"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E3570/D3570</f>
        <v>1.1100000000000001</v>
      </c>
      <c r="P3570" s="8">
        <f>E3570/L3570</f>
        <v>58.421052631578945</v>
      </c>
      <c r="Q3570" t="s">
        <v>8317</v>
      </c>
      <c r="R3570" t="s">
        <v>8318</v>
      </c>
      <c r="S3570" s="12">
        <f>((((I3570/60)/60)/24)+DATE(1970,1,1))</f>
        <v>41899.740671296298</v>
      </c>
      <c r="T3570" s="12">
        <f>((((J3570/60)/60)/24)+DATE(1970,1,1))</f>
        <v>41869.740671296298</v>
      </c>
    </row>
    <row r="3571" spans="1:20" ht="43.2" hidden="1"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E3571/D3571</f>
        <v>1.0047999999999999</v>
      </c>
      <c r="P3571" s="8">
        <f>E3571/L3571</f>
        <v>122.53658536585365</v>
      </c>
      <c r="Q3571" t="s">
        <v>8317</v>
      </c>
      <c r="R3571" t="s">
        <v>8318</v>
      </c>
      <c r="S3571" s="12">
        <f>((((I3571/60)/60)/24)+DATE(1970,1,1))</f>
        <v>42012.688611111109</v>
      </c>
      <c r="T3571" s="12">
        <f>((((J3571/60)/60)/24)+DATE(1970,1,1))</f>
        <v>41982.688611111109</v>
      </c>
    </row>
    <row r="3572" spans="1:20" ht="43.2" hidden="1"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E3572/D3572</f>
        <v>1.1435</v>
      </c>
      <c r="P3572" s="8">
        <f>E3572/L3572</f>
        <v>87.961538461538467</v>
      </c>
      <c r="Q3572" t="s">
        <v>8317</v>
      </c>
      <c r="R3572" t="s">
        <v>8318</v>
      </c>
      <c r="S3572" s="12">
        <f>((((I3572/60)/60)/24)+DATE(1970,1,1))</f>
        <v>42004.291666666672</v>
      </c>
      <c r="T3572" s="12">
        <f>((((J3572/60)/60)/24)+DATE(1970,1,1))</f>
        <v>41976.331979166673</v>
      </c>
    </row>
    <row r="3573" spans="1:20" ht="43.2"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E3573/D3573</f>
        <v>1.2206666666666666</v>
      </c>
      <c r="P3573" s="8">
        <f>E3573/L3573</f>
        <v>73.239999999999995</v>
      </c>
      <c r="Q3573" t="s">
        <v>8317</v>
      </c>
      <c r="R3573" t="s">
        <v>8318</v>
      </c>
      <c r="S3573" s="12">
        <f>((((I3573/60)/60)/24)+DATE(1970,1,1))</f>
        <v>41942.858946759261</v>
      </c>
      <c r="T3573" s="12">
        <f>((((J3573/60)/60)/24)+DATE(1970,1,1))</f>
        <v>41912.858946759261</v>
      </c>
    </row>
    <row r="3574" spans="1:20" ht="28.8"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E3574/D3574</f>
        <v>1</v>
      </c>
      <c r="P3574" s="8">
        <f>E3574/L3574</f>
        <v>55.555555555555557</v>
      </c>
      <c r="Q3574" t="s">
        <v>8317</v>
      </c>
      <c r="R3574" t="s">
        <v>8318</v>
      </c>
      <c r="S3574" s="12">
        <f>((((I3574/60)/60)/24)+DATE(1970,1,1))</f>
        <v>42176.570393518516</v>
      </c>
      <c r="T3574" s="12">
        <f>((((J3574/60)/60)/24)+DATE(1970,1,1))</f>
        <v>42146.570393518516</v>
      </c>
    </row>
    <row r="3575" spans="1:20" ht="43.2"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E3575/D3575</f>
        <v>1.028</v>
      </c>
      <c r="P3575" s="8">
        <f>E3575/L3575</f>
        <v>39.53846153846154</v>
      </c>
      <c r="Q3575" t="s">
        <v>8317</v>
      </c>
      <c r="R3575" t="s">
        <v>8318</v>
      </c>
      <c r="S3575" s="12">
        <f>((((I3575/60)/60)/24)+DATE(1970,1,1))</f>
        <v>41951.417199074072</v>
      </c>
      <c r="T3575" s="12">
        <f>((((J3575/60)/60)/24)+DATE(1970,1,1))</f>
        <v>41921.375532407408</v>
      </c>
    </row>
    <row r="3576" spans="1:20" ht="43.2" hidden="1"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E3576/D3576</f>
        <v>1.0612068965517241</v>
      </c>
      <c r="P3576" s="8">
        <f>E3576/L3576</f>
        <v>136.77777777777777</v>
      </c>
      <c r="Q3576" t="s">
        <v>8317</v>
      </c>
      <c r="R3576" t="s">
        <v>8318</v>
      </c>
      <c r="S3576" s="12">
        <f>((((I3576/60)/60)/24)+DATE(1970,1,1))</f>
        <v>41956.984351851846</v>
      </c>
      <c r="T3576" s="12">
        <f>((((J3576/60)/60)/24)+DATE(1970,1,1))</f>
        <v>41926.942685185182</v>
      </c>
    </row>
    <row r="3577" spans="1:20" ht="43.2" hidden="1"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E3577/D3577</f>
        <v>1.0133000000000001</v>
      </c>
      <c r="P3577" s="8">
        <f>E3577/L3577</f>
        <v>99.343137254901961</v>
      </c>
      <c r="Q3577" t="s">
        <v>8317</v>
      </c>
      <c r="R3577" t="s">
        <v>8318</v>
      </c>
      <c r="S3577" s="12">
        <f>((((I3577/60)/60)/24)+DATE(1970,1,1))</f>
        <v>42593.165972222225</v>
      </c>
      <c r="T3577" s="12">
        <f>((((J3577/60)/60)/24)+DATE(1970,1,1))</f>
        <v>42561.783877314811</v>
      </c>
    </row>
    <row r="3578" spans="1:20" ht="43.2" hidden="1"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E3578/D3578</f>
        <v>1</v>
      </c>
      <c r="P3578" s="8">
        <f>E3578/L3578</f>
        <v>20</v>
      </c>
      <c r="Q3578" t="s">
        <v>8317</v>
      </c>
      <c r="R3578" t="s">
        <v>8318</v>
      </c>
      <c r="S3578" s="12">
        <f>((((I3578/60)/60)/24)+DATE(1970,1,1))</f>
        <v>42709.590902777782</v>
      </c>
      <c r="T3578" s="12">
        <f>((((J3578/60)/60)/24)+DATE(1970,1,1))</f>
        <v>42649.54923611111</v>
      </c>
    </row>
    <row r="3579" spans="1:20" ht="43.2" hidden="1"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E3579/D3579</f>
        <v>1.3</v>
      </c>
      <c r="P3579" s="8">
        <f>E3579/L3579</f>
        <v>28.888888888888889</v>
      </c>
      <c r="Q3579" t="s">
        <v>8317</v>
      </c>
      <c r="R3579" t="s">
        <v>8318</v>
      </c>
      <c r="S3579" s="12">
        <f>((((I3579/60)/60)/24)+DATE(1970,1,1))</f>
        <v>42120.26944444445</v>
      </c>
      <c r="T3579" s="12">
        <f>((((J3579/60)/60)/24)+DATE(1970,1,1))</f>
        <v>42093.786840277782</v>
      </c>
    </row>
    <row r="3580" spans="1:20" ht="43.2"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E3580/D3580</f>
        <v>1.0001333333333333</v>
      </c>
      <c r="P3580" s="8">
        <f>E3580/L3580</f>
        <v>40.545945945945945</v>
      </c>
      <c r="Q3580" t="s">
        <v>8317</v>
      </c>
      <c r="R3580" t="s">
        <v>8318</v>
      </c>
      <c r="S3580" s="12">
        <f>((((I3580/60)/60)/24)+DATE(1970,1,1))</f>
        <v>42490.733530092592</v>
      </c>
      <c r="T3580" s="12">
        <f>((((J3580/60)/60)/24)+DATE(1970,1,1))</f>
        <v>42460.733530092592</v>
      </c>
    </row>
    <row r="3581" spans="1:20" ht="43.2"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E3581/D3581</f>
        <v>1</v>
      </c>
      <c r="P3581" s="8">
        <f>E3581/L3581</f>
        <v>35.714285714285715</v>
      </c>
      <c r="Q3581" t="s">
        <v>8317</v>
      </c>
      <c r="R3581" t="s">
        <v>8318</v>
      </c>
      <c r="S3581" s="12">
        <f>((((I3581/60)/60)/24)+DATE(1970,1,1))</f>
        <v>42460.720555555556</v>
      </c>
      <c r="T3581" s="12">
        <f>((((J3581/60)/60)/24)+DATE(1970,1,1))</f>
        <v>42430.762222222227</v>
      </c>
    </row>
    <row r="3582" spans="1:20" ht="43.2" hidden="1"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E3582/D3582</f>
        <v>1.1388888888888888</v>
      </c>
      <c r="P3582" s="8">
        <f>E3582/L3582</f>
        <v>37.962962962962962</v>
      </c>
      <c r="Q3582" t="s">
        <v>8317</v>
      </c>
      <c r="R3582" t="s">
        <v>8318</v>
      </c>
      <c r="S3582" s="12">
        <f>((((I3582/60)/60)/24)+DATE(1970,1,1))</f>
        <v>42064.207638888889</v>
      </c>
      <c r="T3582" s="12">
        <f>((((J3582/60)/60)/24)+DATE(1970,1,1))</f>
        <v>42026.176180555558</v>
      </c>
    </row>
    <row r="3583" spans="1:20" ht="43.2"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E3583/D3583</f>
        <v>1</v>
      </c>
      <c r="P3583" s="8">
        <f>E3583/L3583</f>
        <v>33.333333333333336</v>
      </c>
      <c r="Q3583" t="s">
        <v>8317</v>
      </c>
      <c r="R3583" t="s">
        <v>8318</v>
      </c>
      <c r="S3583" s="12">
        <f>((((I3583/60)/60)/24)+DATE(1970,1,1))</f>
        <v>41850.471180555556</v>
      </c>
      <c r="T3583" s="12">
        <f>((((J3583/60)/60)/24)+DATE(1970,1,1))</f>
        <v>41836.471180555556</v>
      </c>
    </row>
    <row r="3584" spans="1:20" ht="43.2" hidden="1"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E3584/D3584</f>
        <v>2.87</v>
      </c>
      <c r="P3584" s="8">
        <f>E3584/L3584</f>
        <v>58.571428571428569</v>
      </c>
      <c r="Q3584" t="s">
        <v>8317</v>
      </c>
      <c r="R3584" t="s">
        <v>8318</v>
      </c>
      <c r="S3584" s="12">
        <f>((((I3584/60)/60)/24)+DATE(1970,1,1))</f>
        <v>42465.095856481479</v>
      </c>
      <c r="T3584" s="12">
        <f>((((J3584/60)/60)/24)+DATE(1970,1,1))</f>
        <v>42451.095856481479</v>
      </c>
    </row>
    <row r="3585" spans="1:20" ht="43.2" hidden="1"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E3585/D3585</f>
        <v>1.085</v>
      </c>
      <c r="P3585" s="8">
        <f>E3585/L3585</f>
        <v>135.625</v>
      </c>
      <c r="Q3585" t="s">
        <v>8317</v>
      </c>
      <c r="R3585" t="s">
        <v>8318</v>
      </c>
      <c r="S3585" s="12">
        <f>((((I3585/60)/60)/24)+DATE(1970,1,1))</f>
        <v>42478.384317129632</v>
      </c>
      <c r="T3585" s="12">
        <f>((((J3585/60)/60)/24)+DATE(1970,1,1))</f>
        <v>42418.425983796296</v>
      </c>
    </row>
    <row r="3586" spans="1:20" ht="86.4"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E3586/D3586</f>
        <v>1.155</v>
      </c>
      <c r="P3586" s="8">
        <f>E3586/L3586</f>
        <v>30.9375</v>
      </c>
      <c r="Q3586" t="s">
        <v>8317</v>
      </c>
      <c r="R3586" t="s">
        <v>8318</v>
      </c>
      <c r="S3586" s="12">
        <f>((((I3586/60)/60)/24)+DATE(1970,1,1))</f>
        <v>42198.316481481481</v>
      </c>
      <c r="T3586" s="12">
        <f>((((J3586/60)/60)/24)+DATE(1970,1,1))</f>
        <v>42168.316481481481</v>
      </c>
    </row>
    <row r="3587" spans="1:20" ht="43.2" hidden="1"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E3587/D3587</f>
        <v>1.1911764705882353</v>
      </c>
      <c r="P3587" s="8">
        <f>E3587/L3587</f>
        <v>176.08695652173913</v>
      </c>
      <c r="Q3587" t="s">
        <v>8317</v>
      </c>
      <c r="R3587" t="s">
        <v>8318</v>
      </c>
      <c r="S3587" s="12">
        <f>((((I3587/60)/60)/24)+DATE(1970,1,1))</f>
        <v>41994.716319444444</v>
      </c>
      <c r="T3587" s="12">
        <f>((((J3587/60)/60)/24)+DATE(1970,1,1))</f>
        <v>41964.716319444444</v>
      </c>
    </row>
    <row r="3588" spans="1:20" hidden="1"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E3588/D3588</f>
        <v>1.0942666666666667</v>
      </c>
      <c r="P3588" s="8">
        <f>E3588/L3588</f>
        <v>151.9814814814815</v>
      </c>
      <c r="Q3588" t="s">
        <v>8317</v>
      </c>
      <c r="R3588" t="s">
        <v>8318</v>
      </c>
      <c r="S3588" s="12">
        <f>((((I3588/60)/60)/24)+DATE(1970,1,1))</f>
        <v>42636.697569444441</v>
      </c>
      <c r="T3588" s="12">
        <f>((((J3588/60)/60)/24)+DATE(1970,1,1))</f>
        <v>42576.697569444441</v>
      </c>
    </row>
    <row r="3589" spans="1:20" ht="43.2"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E3589/D3589</f>
        <v>1.266</v>
      </c>
      <c r="P3589" s="8">
        <f>E3589/L3589</f>
        <v>22.607142857142858</v>
      </c>
      <c r="Q3589" t="s">
        <v>8317</v>
      </c>
      <c r="R3589" t="s">
        <v>8318</v>
      </c>
      <c r="S3589" s="12">
        <f>((((I3589/60)/60)/24)+DATE(1970,1,1))</f>
        <v>42548.791666666672</v>
      </c>
      <c r="T3589" s="12">
        <f>((((J3589/60)/60)/24)+DATE(1970,1,1))</f>
        <v>42503.539976851855</v>
      </c>
    </row>
    <row r="3590" spans="1:20" ht="43.2"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E3590/D3590</f>
        <v>1.0049999999999999</v>
      </c>
      <c r="P3590" s="8">
        <f>E3590/L3590</f>
        <v>18.272727272727273</v>
      </c>
      <c r="Q3590" t="s">
        <v>8317</v>
      </c>
      <c r="R3590" t="s">
        <v>8318</v>
      </c>
      <c r="S3590" s="12">
        <f>((((I3590/60)/60)/24)+DATE(1970,1,1))</f>
        <v>42123.958333333328</v>
      </c>
      <c r="T3590" s="12">
        <f>((((J3590/60)/60)/24)+DATE(1970,1,1))</f>
        <v>42101.828819444447</v>
      </c>
    </row>
    <row r="3591" spans="1:20" ht="43.2" hidden="1"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E3591/D3591</f>
        <v>1.2749999999999999</v>
      </c>
      <c r="P3591" s="8">
        <f>E3591/L3591</f>
        <v>82.258064516129039</v>
      </c>
      <c r="Q3591" t="s">
        <v>8317</v>
      </c>
      <c r="R3591" t="s">
        <v>8318</v>
      </c>
      <c r="S3591" s="12">
        <f>((((I3591/60)/60)/24)+DATE(1970,1,1))</f>
        <v>42150.647534722222</v>
      </c>
      <c r="T3591" s="12">
        <f>((((J3591/60)/60)/24)+DATE(1970,1,1))</f>
        <v>42125.647534722222</v>
      </c>
    </row>
    <row r="3592" spans="1:20" ht="43.2"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E3592/D3592</f>
        <v>1.0005999999999999</v>
      </c>
      <c r="P3592" s="8">
        <f>E3592/L3592</f>
        <v>68.534246575342465</v>
      </c>
      <c r="Q3592" t="s">
        <v>8317</v>
      </c>
      <c r="R3592" t="s">
        <v>8318</v>
      </c>
      <c r="S3592" s="12">
        <f>((((I3592/60)/60)/24)+DATE(1970,1,1))</f>
        <v>41932.333726851852</v>
      </c>
      <c r="T3592" s="12">
        <f>((((J3592/60)/60)/24)+DATE(1970,1,1))</f>
        <v>41902.333726851852</v>
      </c>
    </row>
    <row r="3593" spans="1:20" ht="43.2" hidden="1"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E3593/D3593</f>
        <v>1.75</v>
      </c>
      <c r="P3593" s="8">
        <f>E3593/L3593</f>
        <v>68.055555555555557</v>
      </c>
      <c r="Q3593" t="s">
        <v>8317</v>
      </c>
      <c r="R3593" t="s">
        <v>8318</v>
      </c>
      <c r="S3593" s="12">
        <f>((((I3593/60)/60)/24)+DATE(1970,1,1))</f>
        <v>42028.207638888889</v>
      </c>
      <c r="T3593" s="12">
        <f>((((J3593/60)/60)/24)+DATE(1970,1,1))</f>
        <v>42003.948425925926</v>
      </c>
    </row>
    <row r="3594" spans="1:20" ht="43.2" hidden="1"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E3594/D3594</f>
        <v>1.2725</v>
      </c>
      <c r="P3594" s="8">
        <f>E3594/L3594</f>
        <v>72.714285714285708</v>
      </c>
      <c r="Q3594" t="s">
        <v>8317</v>
      </c>
      <c r="R3594" t="s">
        <v>8318</v>
      </c>
      <c r="S3594" s="12">
        <f>((((I3594/60)/60)/24)+DATE(1970,1,1))</f>
        <v>42046.207638888889</v>
      </c>
      <c r="T3594" s="12">
        <f>((((J3594/60)/60)/24)+DATE(1970,1,1))</f>
        <v>41988.829942129625</v>
      </c>
    </row>
    <row r="3595" spans="1:20" ht="43.2" hidden="1"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E3595/D3595</f>
        <v>1.1063333333333334</v>
      </c>
      <c r="P3595" s="8">
        <f>E3595/L3595</f>
        <v>77.186046511627907</v>
      </c>
      <c r="Q3595" t="s">
        <v>8317</v>
      </c>
      <c r="R3595" t="s">
        <v>8318</v>
      </c>
      <c r="S3595" s="12">
        <f>((((I3595/60)/60)/24)+DATE(1970,1,1))</f>
        <v>42009.851388888885</v>
      </c>
      <c r="T3595" s="12">
        <f>((((J3595/60)/60)/24)+DATE(1970,1,1))</f>
        <v>41974.898599537039</v>
      </c>
    </row>
    <row r="3596" spans="1:20" ht="43.2" hidden="1"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E3596/D3596</f>
        <v>1.2593749999999999</v>
      </c>
      <c r="P3596" s="8">
        <f>E3596/L3596</f>
        <v>55.972222222222221</v>
      </c>
      <c r="Q3596" t="s">
        <v>8317</v>
      </c>
      <c r="R3596" t="s">
        <v>8318</v>
      </c>
      <c r="S3596" s="12">
        <f>((((I3596/60)/60)/24)+DATE(1970,1,1))</f>
        <v>42617.066921296297</v>
      </c>
      <c r="T3596" s="12">
        <f>((((J3596/60)/60)/24)+DATE(1970,1,1))</f>
        <v>42592.066921296297</v>
      </c>
    </row>
    <row r="3597" spans="1:20" ht="28.8" hidden="1"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E3597/D3597</f>
        <v>1.1850000000000001</v>
      </c>
      <c r="P3597" s="8">
        <f>E3597/L3597</f>
        <v>49.693548387096776</v>
      </c>
      <c r="Q3597" t="s">
        <v>8317</v>
      </c>
      <c r="R3597" t="s">
        <v>8318</v>
      </c>
      <c r="S3597" s="12">
        <f>((((I3597/60)/60)/24)+DATE(1970,1,1))</f>
        <v>42076.290972222225</v>
      </c>
      <c r="T3597" s="12">
        <f>((((J3597/60)/60)/24)+DATE(1970,1,1))</f>
        <v>42050.008368055554</v>
      </c>
    </row>
    <row r="3598" spans="1:20" ht="43.2" hidden="1"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E3598/D3598</f>
        <v>1.0772727272727274</v>
      </c>
      <c r="P3598" s="8">
        <f>E3598/L3598</f>
        <v>79</v>
      </c>
      <c r="Q3598" t="s">
        <v>8317</v>
      </c>
      <c r="R3598" t="s">
        <v>8318</v>
      </c>
      <c r="S3598" s="12">
        <f>((((I3598/60)/60)/24)+DATE(1970,1,1))</f>
        <v>41877.715069444443</v>
      </c>
      <c r="T3598" s="12">
        <f>((((J3598/60)/60)/24)+DATE(1970,1,1))</f>
        <v>41856.715069444443</v>
      </c>
    </row>
    <row r="3599" spans="1:20" ht="28.8" hidden="1"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E3599/D3599</f>
        <v>1.026</v>
      </c>
      <c r="P3599" s="8">
        <f>E3599/L3599</f>
        <v>77.727272727272734</v>
      </c>
      <c r="Q3599" t="s">
        <v>8317</v>
      </c>
      <c r="R3599" t="s">
        <v>8318</v>
      </c>
      <c r="S3599" s="12">
        <f>((((I3599/60)/60)/24)+DATE(1970,1,1))</f>
        <v>42432.249305555553</v>
      </c>
      <c r="T3599" s="12">
        <f>((((J3599/60)/60)/24)+DATE(1970,1,1))</f>
        <v>42417.585532407407</v>
      </c>
    </row>
    <row r="3600" spans="1:20" ht="43.2" hidden="1"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E3600/D3600</f>
        <v>1.101</v>
      </c>
      <c r="P3600" s="8">
        <f>E3600/L3600</f>
        <v>40.777777777777779</v>
      </c>
      <c r="Q3600" t="s">
        <v>8317</v>
      </c>
      <c r="R3600" t="s">
        <v>8318</v>
      </c>
      <c r="S3600" s="12">
        <f>((((I3600/60)/60)/24)+DATE(1970,1,1))</f>
        <v>41885.207638888889</v>
      </c>
      <c r="T3600" s="12">
        <f>((((J3600/60)/60)/24)+DATE(1970,1,1))</f>
        <v>41866.79886574074</v>
      </c>
    </row>
    <row r="3601" spans="1:20" ht="43.2" hidden="1"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E3601/D3601</f>
        <v>2.02</v>
      </c>
      <c r="P3601" s="8">
        <f>E3601/L3601</f>
        <v>59.411764705882355</v>
      </c>
      <c r="Q3601" t="s">
        <v>8317</v>
      </c>
      <c r="R3601" t="s">
        <v>8318</v>
      </c>
      <c r="S3601" s="12">
        <f>((((I3601/60)/60)/24)+DATE(1970,1,1))</f>
        <v>42246</v>
      </c>
      <c r="T3601" s="12">
        <f>((((J3601/60)/60)/24)+DATE(1970,1,1))</f>
        <v>42220.79487268519</v>
      </c>
    </row>
    <row r="3602" spans="1:20" ht="28.8" hidden="1"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E3602/D3602</f>
        <v>1.3</v>
      </c>
      <c r="P3602" s="8">
        <f>E3602/L3602</f>
        <v>3.25</v>
      </c>
      <c r="Q3602" t="s">
        <v>8317</v>
      </c>
      <c r="R3602" t="s">
        <v>8318</v>
      </c>
      <c r="S3602" s="12">
        <f>((((I3602/60)/60)/24)+DATE(1970,1,1))</f>
        <v>42656.849120370374</v>
      </c>
      <c r="T3602" s="12">
        <f>((((J3602/60)/60)/24)+DATE(1970,1,1))</f>
        <v>42628.849120370374</v>
      </c>
    </row>
    <row r="3603" spans="1:20" ht="43.2"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E3603/D3603</f>
        <v>1.0435000000000001</v>
      </c>
      <c r="P3603" s="8">
        <f>E3603/L3603</f>
        <v>39.377358490566039</v>
      </c>
      <c r="Q3603" t="s">
        <v>8317</v>
      </c>
      <c r="R3603" t="s">
        <v>8318</v>
      </c>
      <c r="S3603" s="12">
        <f>((((I3603/60)/60)/24)+DATE(1970,1,1))</f>
        <v>42020.99863425926</v>
      </c>
      <c r="T3603" s="12">
        <f>((((J3603/60)/60)/24)+DATE(1970,1,1))</f>
        <v>41990.99863425926</v>
      </c>
    </row>
    <row r="3604" spans="1:20" ht="57.6" hidden="1"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E3604/D3604</f>
        <v>1.0004999999999999</v>
      </c>
      <c r="P3604" s="8">
        <f>E3604/L3604</f>
        <v>81.673469387755105</v>
      </c>
      <c r="Q3604" t="s">
        <v>8317</v>
      </c>
      <c r="R3604" t="s">
        <v>8318</v>
      </c>
      <c r="S3604" s="12">
        <f>((((I3604/60)/60)/24)+DATE(1970,1,1))</f>
        <v>42507.894432870366</v>
      </c>
      <c r="T3604" s="12">
        <f>((((J3604/60)/60)/24)+DATE(1970,1,1))</f>
        <v>42447.894432870366</v>
      </c>
    </row>
    <row r="3605" spans="1:20" ht="43.2" hidden="1"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E3605/D3605</f>
        <v>1.7066666666666668</v>
      </c>
      <c r="P3605" s="8">
        <f>E3605/L3605</f>
        <v>44.912280701754383</v>
      </c>
      <c r="Q3605" t="s">
        <v>8317</v>
      </c>
      <c r="R3605" t="s">
        <v>8318</v>
      </c>
      <c r="S3605" s="12">
        <f>((((I3605/60)/60)/24)+DATE(1970,1,1))</f>
        <v>42313.906018518523</v>
      </c>
      <c r="T3605" s="12">
        <f>((((J3605/60)/60)/24)+DATE(1970,1,1))</f>
        <v>42283.864351851851</v>
      </c>
    </row>
    <row r="3606" spans="1:20" ht="43.2" hidden="1"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E3606/D3606</f>
        <v>1.1283333333333334</v>
      </c>
      <c r="P3606" s="8">
        <f>E3606/L3606</f>
        <v>49.05797101449275</v>
      </c>
      <c r="Q3606" t="s">
        <v>8317</v>
      </c>
      <c r="R3606" t="s">
        <v>8318</v>
      </c>
      <c r="S3606" s="12">
        <f>((((I3606/60)/60)/24)+DATE(1970,1,1))</f>
        <v>42489.290972222225</v>
      </c>
      <c r="T3606" s="12">
        <f>((((J3606/60)/60)/24)+DATE(1970,1,1))</f>
        <v>42483.015694444446</v>
      </c>
    </row>
    <row r="3607" spans="1:20" ht="57.6"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E3607/D3607</f>
        <v>1.84</v>
      </c>
      <c r="P3607" s="8">
        <f>E3607/L3607</f>
        <v>30.666666666666668</v>
      </c>
      <c r="Q3607" t="s">
        <v>8317</v>
      </c>
      <c r="R3607" t="s">
        <v>8318</v>
      </c>
      <c r="S3607" s="12">
        <f>((((I3607/60)/60)/24)+DATE(1970,1,1))</f>
        <v>42413.793124999997</v>
      </c>
      <c r="T3607" s="12">
        <f>((((J3607/60)/60)/24)+DATE(1970,1,1))</f>
        <v>42383.793124999997</v>
      </c>
    </row>
    <row r="3608" spans="1:20" ht="43.2"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E3608/D3608</f>
        <v>1.3026666666666666</v>
      </c>
      <c r="P3608" s="8">
        <f>E3608/L3608</f>
        <v>61.0625</v>
      </c>
      <c r="Q3608" t="s">
        <v>8317</v>
      </c>
      <c r="R3608" t="s">
        <v>8318</v>
      </c>
      <c r="S3608" s="12">
        <f>((((I3608/60)/60)/24)+DATE(1970,1,1))</f>
        <v>42596.604826388888</v>
      </c>
      <c r="T3608" s="12">
        <f>((((J3608/60)/60)/24)+DATE(1970,1,1))</f>
        <v>42566.604826388888</v>
      </c>
    </row>
    <row r="3609" spans="1:20" ht="28.8"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E3609/D3609</f>
        <v>1.0545454545454545</v>
      </c>
      <c r="P3609" s="8">
        <f>E3609/L3609</f>
        <v>29</v>
      </c>
      <c r="Q3609" t="s">
        <v>8317</v>
      </c>
      <c r="R3609" t="s">
        <v>8318</v>
      </c>
      <c r="S3609" s="12">
        <f>((((I3609/60)/60)/24)+DATE(1970,1,1))</f>
        <v>42353</v>
      </c>
      <c r="T3609" s="12">
        <f>((((J3609/60)/60)/24)+DATE(1970,1,1))</f>
        <v>42338.963912037041</v>
      </c>
    </row>
    <row r="3610" spans="1:20" ht="43.2"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E3610/D3610</f>
        <v>1</v>
      </c>
      <c r="P3610" s="8">
        <f>E3610/L3610</f>
        <v>29.62962962962963</v>
      </c>
      <c r="Q3610" t="s">
        <v>8317</v>
      </c>
      <c r="R3610" t="s">
        <v>8318</v>
      </c>
      <c r="S3610" s="12">
        <f>((((I3610/60)/60)/24)+DATE(1970,1,1))</f>
        <v>42538.583333333328</v>
      </c>
      <c r="T3610" s="12">
        <f>((((J3610/60)/60)/24)+DATE(1970,1,1))</f>
        <v>42506.709375000006</v>
      </c>
    </row>
    <row r="3611" spans="1:20" ht="43.2"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E3611/D3611</f>
        <v>1.5331632653061225</v>
      </c>
      <c r="P3611" s="8">
        <f>E3611/L3611</f>
        <v>143.0952380952381</v>
      </c>
      <c r="Q3611" t="s">
        <v>8317</v>
      </c>
      <c r="R3611" t="s">
        <v>8318</v>
      </c>
      <c r="S3611" s="12">
        <f>((((I3611/60)/60)/24)+DATE(1970,1,1))</f>
        <v>42459.950057870374</v>
      </c>
      <c r="T3611" s="12">
        <f>((((J3611/60)/60)/24)+DATE(1970,1,1))</f>
        <v>42429.991724537031</v>
      </c>
    </row>
    <row r="3612" spans="1:20" ht="43.2"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E3612/D3612</f>
        <v>1.623</v>
      </c>
      <c r="P3612" s="8">
        <f>E3612/L3612</f>
        <v>52.354838709677416</v>
      </c>
      <c r="Q3612" t="s">
        <v>8317</v>
      </c>
      <c r="R3612" t="s">
        <v>8318</v>
      </c>
      <c r="S3612" s="12">
        <f>((((I3612/60)/60)/24)+DATE(1970,1,1))</f>
        <v>42233.432129629626</v>
      </c>
      <c r="T3612" s="12">
        <f>((((J3612/60)/60)/24)+DATE(1970,1,1))</f>
        <v>42203.432129629626</v>
      </c>
    </row>
    <row r="3613" spans="1:20" ht="43.2"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E3613/D3613</f>
        <v>1.36</v>
      </c>
      <c r="P3613" s="8">
        <f>E3613/L3613</f>
        <v>66.666666666666671</v>
      </c>
      <c r="Q3613" t="s">
        <v>8317</v>
      </c>
      <c r="R3613" t="s">
        <v>8318</v>
      </c>
      <c r="S3613" s="12">
        <f>((((I3613/60)/60)/24)+DATE(1970,1,1))</f>
        <v>42102.370381944449</v>
      </c>
      <c r="T3613" s="12">
        <f>((((J3613/60)/60)/24)+DATE(1970,1,1))</f>
        <v>42072.370381944449</v>
      </c>
    </row>
    <row r="3614" spans="1:20" ht="43.2" hidden="1"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E3614/D3614</f>
        <v>1.444</v>
      </c>
      <c r="P3614" s="8">
        <f>E3614/L3614</f>
        <v>126.66666666666667</v>
      </c>
      <c r="Q3614" t="s">
        <v>8317</v>
      </c>
      <c r="R3614" t="s">
        <v>8318</v>
      </c>
      <c r="S3614" s="12">
        <f>((((I3614/60)/60)/24)+DATE(1970,1,1))</f>
        <v>41799.726979166669</v>
      </c>
      <c r="T3614" s="12">
        <f>((((J3614/60)/60)/24)+DATE(1970,1,1))</f>
        <v>41789.726979166669</v>
      </c>
    </row>
    <row r="3615" spans="1:20" ht="43.2" hidden="1"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E3615/D3615</f>
        <v>1</v>
      </c>
      <c r="P3615" s="8">
        <f>E3615/L3615</f>
        <v>62.5</v>
      </c>
      <c r="Q3615" t="s">
        <v>8317</v>
      </c>
      <c r="R3615" t="s">
        <v>8318</v>
      </c>
      <c r="S3615" s="12">
        <f>((((I3615/60)/60)/24)+DATE(1970,1,1))</f>
        <v>41818.58997685185</v>
      </c>
      <c r="T3615" s="12">
        <f>((((J3615/60)/60)/24)+DATE(1970,1,1))</f>
        <v>41788.58997685185</v>
      </c>
    </row>
    <row r="3616" spans="1:20" ht="43.2" hidden="1"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E3616/D3616</f>
        <v>1.008</v>
      </c>
      <c r="P3616" s="8">
        <f>E3616/L3616</f>
        <v>35.492957746478872</v>
      </c>
      <c r="Q3616" t="s">
        <v>8317</v>
      </c>
      <c r="R3616" t="s">
        <v>8318</v>
      </c>
      <c r="S3616" s="12">
        <f>((((I3616/60)/60)/24)+DATE(1970,1,1))</f>
        <v>42174.041851851856</v>
      </c>
      <c r="T3616" s="12">
        <f>((((J3616/60)/60)/24)+DATE(1970,1,1))</f>
        <v>42144.041851851856</v>
      </c>
    </row>
    <row r="3617" spans="1:20" ht="43.2"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E3617/D3617</f>
        <v>1.0680000000000001</v>
      </c>
      <c r="P3617" s="8">
        <f>E3617/L3617</f>
        <v>37.083333333333336</v>
      </c>
      <c r="Q3617" t="s">
        <v>8317</v>
      </c>
      <c r="R3617" t="s">
        <v>8318</v>
      </c>
      <c r="S3617" s="12">
        <f>((((I3617/60)/60)/24)+DATE(1970,1,1))</f>
        <v>42348.593703703707</v>
      </c>
      <c r="T3617" s="12">
        <f>((((J3617/60)/60)/24)+DATE(1970,1,1))</f>
        <v>42318.593703703707</v>
      </c>
    </row>
    <row r="3618" spans="1:20" ht="43.2"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E3618/D3618</f>
        <v>1.248</v>
      </c>
      <c r="P3618" s="8">
        <f>E3618/L3618</f>
        <v>69.333333333333329</v>
      </c>
      <c r="Q3618" t="s">
        <v>8317</v>
      </c>
      <c r="R3618" t="s">
        <v>8318</v>
      </c>
      <c r="S3618" s="12">
        <f>((((I3618/60)/60)/24)+DATE(1970,1,1))</f>
        <v>42082.908148148148</v>
      </c>
      <c r="T3618" s="12">
        <f>((((J3618/60)/60)/24)+DATE(1970,1,1))</f>
        <v>42052.949814814812</v>
      </c>
    </row>
    <row r="3619" spans="1:20" ht="43.2"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E3619/D3619</f>
        <v>1.1891891891891893</v>
      </c>
      <c r="P3619" s="8">
        <f>E3619/L3619</f>
        <v>17.254901960784313</v>
      </c>
      <c r="Q3619" t="s">
        <v>8317</v>
      </c>
      <c r="R3619" t="s">
        <v>8318</v>
      </c>
      <c r="S3619" s="12">
        <f>((((I3619/60)/60)/24)+DATE(1970,1,1))</f>
        <v>42794</v>
      </c>
      <c r="T3619" s="12">
        <f>((((J3619/60)/60)/24)+DATE(1970,1,1))</f>
        <v>42779.610289351855</v>
      </c>
    </row>
    <row r="3620" spans="1:20" ht="43.2"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E3620/D3620</f>
        <v>1.01</v>
      </c>
      <c r="P3620" s="8">
        <f>E3620/L3620</f>
        <v>36.071428571428569</v>
      </c>
      <c r="Q3620" t="s">
        <v>8317</v>
      </c>
      <c r="R3620" t="s">
        <v>8318</v>
      </c>
      <c r="S3620" s="12">
        <f>((((I3620/60)/60)/24)+DATE(1970,1,1))</f>
        <v>42158.627893518518</v>
      </c>
      <c r="T3620" s="12">
        <f>((((J3620/60)/60)/24)+DATE(1970,1,1))</f>
        <v>42128.627893518518</v>
      </c>
    </row>
    <row r="3621" spans="1:20" ht="43.2" hidden="1"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E3621/D3621</f>
        <v>1.1299999999999999</v>
      </c>
      <c r="P3621" s="8">
        <f>E3621/L3621</f>
        <v>66.470588235294116</v>
      </c>
      <c r="Q3621" t="s">
        <v>8317</v>
      </c>
      <c r="R3621" t="s">
        <v>8318</v>
      </c>
      <c r="S3621" s="12">
        <f>((((I3621/60)/60)/24)+DATE(1970,1,1))</f>
        <v>42693.916666666672</v>
      </c>
      <c r="T3621" s="12">
        <f>((((J3621/60)/60)/24)+DATE(1970,1,1))</f>
        <v>42661.132245370376</v>
      </c>
    </row>
    <row r="3622" spans="1:20" ht="43.2" hidden="1"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E3622/D3622</f>
        <v>1.0519047619047619</v>
      </c>
      <c r="P3622" s="8">
        <f>E3622/L3622</f>
        <v>56.065989847715734</v>
      </c>
      <c r="Q3622" t="s">
        <v>8317</v>
      </c>
      <c r="R3622" t="s">
        <v>8318</v>
      </c>
      <c r="S3622" s="12">
        <f>((((I3622/60)/60)/24)+DATE(1970,1,1))</f>
        <v>42068.166666666672</v>
      </c>
      <c r="T3622" s="12">
        <f>((((J3622/60)/60)/24)+DATE(1970,1,1))</f>
        <v>42037.938206018516</v>
      </c>
    </row>
    <row r="3623" spans="1:20" ht="43.2" hidden="1"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E3623/D3623</f>
        <v>1.0973333333333333</v>
      </c>
      <c r="P3623" s="8">
        <f>E3623/L3623</f>
        <v>47.028571428571432</v>
      </c>
      <c r="Q3623" t="s">
        <v>8317</v>
      </c>
      <c r="R3623" t="s">
        <v>8318</v>
      </c>
      <c r="S3623" s="12">
        <f>((((I3623/60)/60)/24)+DATE(1970,1,1))</f>
        <v>42643.875</v>
      </c>
      <c r="T3623" s="12">
        <f>((((J3623/60)/60)/24)+DATE(1970,1,1))</f>
        <v>42619.935694444444</v>
      </c>
    </row>
    <row r="3624" spans="1:20" ht="28.8" hidden="1"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E3624/D3624</f>
        <v>1.00099</v>
      </c>
      <c r="P3624" s="8">
        <f>E3624/L3624</f>
        <v>47.666190476190479</v>
      </c>
      <c r="Q3624" t="s">
        <v>8317</v>
      </c>
      <c r="R3624" t="s">
        <v>8318</v>
      </c>
      <c r="S3624" s="12">
        <f>((((I3624/60)/60)/24)+DATE(1970,1,1))</f>
        <v>41910.140972222223</v>
      </c>
      <c r="T3624" s="12">
        <f>((((J3624/60)/60)/24)+DATE(1970,1,1))</f>
        <v>41877.221886574072</v>
      </c>
    </row>
    <row r="3625" spans="1:20" ht="28.8" hidden="1"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E3625/D3625</f>
        <v>1.2</v>
      </c>
      <c r="P3625" s="8">
        <f>E3625/L3625</f>
        <v>88.235294117647058</v>
      </c>
      <c r="Q3625" t="s">
        <v>8317</v>
      </c>
      <c r="R3625" t="s">
        <v>8318</v>
      </c>
      <c r="S3625" s="12">
        <f>((((I3625/60)/60)/24)+DATE(1970,1,1))</f>
        <v>41846.291666666664</v>
      </c>
      <c r="T3625" s="12">
        <f>((((J3625/60)/60)/24)+DATE(1970,1,1))</f>
        <v>41828.736921296295</v>
      </c>
    </row>
    <row r="3626" spans="1:20" ht="72" hidden="1"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E3626/D3626</f>
        <v>1.0493333333333332</v>
      </c>
      <c r="P3626" s="8">
        <f>E3626/L3626</f>
        <v>80.717948717948715</v>
      </c>
      <c r="Q3626" t="s">
        <v>8317</v>
      </c>
      <c r="R3626" t="s">
        <v>8318</v>
      </c>
      <c r="S3626" s="12">
        <f>((((I3626/60)/60)/24)+DATE(1970,1,1))</f>
        <v>42605.774189814809</v>
      </c>
      <c r="T3626" s="12">
        <f>((((J3626/60)/60)/24)+DATE(1970,1,1))</f>
        <v>42545.774189814809</v>
      </c>
    </row>
    <row r="3627" spans="1:20" ht="57.6"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E3627/D3627</f>
        <v>1.0266666666666666</v>
      </c>
      <c r="P3627" s="8">
        <f>E3627/L3627</f>
        <v>39.487179487179489</v>
      </c>
      <c r="Q3627" t="s">
        <v>8317</v>
      </c>
      <c r="R3627" t="s">
        <v>8318</v>
      </c>
      <c r="S3627" s="12">
        <f>((((I3627/60)/60)/24)+DATE(1970,1,1))</f>
        <v>42187.652511574073</v>
      </c>
      <c r="T3627" s="12">
        <f>((((J3627/60)/60)/24)+DATE(1970,1,1))</f>
        <v>42157.652511574073</v>
      </c>
    </row>
    <row r="3628" spans="1:20" ht="43.2"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E3628/D3628</f>
        <v>1.0182500000000001</v>
      </c>
      <c r="P3628" s="8">
        <f>E3628/L3628</f>
        <v>84.854166666666671</v>
      </c>
      <c r="Q3628" t="s">
        <v>8317</v>
      </c>
      <c r="R3628" t="s">
        <v>8318</v>
      </c>
      <c r="S3628" s="12">
        <f>((((I3628/60)/60)/24)+DATE(1970,1,1))</f>
        <v>41867.667326388888</v>
      </c>
      <c r="T3628" s="12">
        <f>((((J3628/60)/60)/24)+DATE(1970,1,1))</f>
        <v>41846.667326388888</v>
      </c>
    </row>
    <row r="3629" spans="1:20" ht="43.2" hidden="1"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E3629/D3629</f>
        <v>1</v>
      </c>
      <c r="P3629" s="8">
        <f>E3629/L3629</f>
        <v>68.965517241379317</v>
      </c>
      <c r="Q3629" t="s">
        <v>8317</v>
      </c>
      <c r="R3629" t="s">
        <v>8318</v>
      </c>
      <c r="S3629" s="12">
        <f>((((I3629/60)/60)/24)+DATE(1970,1,1))</f>
        <v>42511.165972222225</v>
      </c>
      <c r="T3629" s="12">
        <f>((((J3629/60)/60)/24)+DATE(1970,1,1))</f>
        <v>42460.741747685184</v>
      </c>
    </row>
    <row r="3630" spans="1:20" ht="43.2" hidden="1"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E3630/D3630</f>
        <v>0</v>
      </c>
      <c r="P3630" s="8" t="e">
        <f>E3630/L3630</f>
        <v>#DIV/0!</v>
      </c>
      <c r="Q3630" t="s">
        <v>8317</v>
      </c>
      <c r="R3630" t="s">
        <v>8359</v>
      </c>
      <c r="S3630" s="12">
        <f>((((I3630/60)/60)/24)+DATE(1970,1,1))</f>
        <v>42351.874953703707</v>
      </c>
      <c r="T3630" s="12">
        <f>((((J3630/60)/60)/24)+DATE(1970,1,1))</f>
        <v>42291.833287037036</v>
      </c>
    </row>
    <row r="3631" spans="1:20" ht="57.6" hidden="1"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E3631/D3631</f>
        <v>1.9999999999999999E-6</v>
      </c>
      <c r="P3631" s="8">
        <f>E3631/L3631</f>
        <v>1</v>
      </c>
      <c r="Q3631" t="s">
        <v>8317</v>
      </c>
      <c r="R3631" t="s">
        <v>8359</v>
      </c>
      <c r="S3631" s="12">
        <f>((((I3631/60)/60)/24)+DATE(1970,1,1))</f>
        <v>42495.708333333328</v>
      </c>
      <c r="T3631" s="12">
        <f>((((J3631/60)/60)/24)+DATE(1970,1,1))</f>
        <v>42437.094490740739</v>
      </c>
    </row>
    <row r="3632" spans="1:20" ht="43.2"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E3632/D3632</f>
        <v>3.3333333333333332E-4</v>
      </c>
      <c r="P3632" s="8">
        <f>E3632/L3632</f>
        <v>1</v>
      </c>
      <c r="Q3632" t="s">
        <v>8317</v>
      </c>
      <c r="R3632" t="s">
        <v>8359</v>
      </c>
      <c r="S3632" s="12">
        <f>((((I3632/60)/60)/24)+DATE(1970,1,1))</f>
        <v>41972.888773148152</v>
      </c>
      <c r="T3632" s="12">
        <f>((((J3632/60)/60)/24)+DATE(1970,1,1))</f>
        <v>41942.84710648148</v>
      </c>
    </row>
    <row r="3633" spans="1:20" ht="57.6" hidden="1"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E3633/D3633</f>
        <v>0.51023391812865493</v>
      </c>
      <c r="P3633" s="8">
        <f>E3633/L3633</f>
        <v>147.88135593220338</v>
      </c>
      <c r="Q3633" t="s">
        <v>8317</v>
      </c>
      <c r="R3633" t="s">
        <v>8359</v>
      </c>
      <c r="S3633" s="12">
        <f>((((I3633/60)/60)/24)+DATE(1970,1,1))</f>
        <v>41905.165972222225</v>
      </c>
      <c r="T3633" s="12">
        <f>((((J3633/60)/60)/24)+DATE(1970,1,1))</f>
        <v>41880.753437499996</v>
      </c>
    </row>
    <row r="3634" spans="1:20" ht="43.2"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E3634/D3634</f>
        <v>0.2</v>
      </c>
      <c r="P3634" s="8">
        <f>E3634/L3634</f>
        <v>100</v>
      </c>
      <c r="Q3634" t="s">
        <v>8317</v>
      </c>
      <c r="R3634" t="s">
        <v>8359</v>
      </c>
      <c r="S3634" s="12">
        <f>((((I3634/60)/60)/24)+DATE(1970,1,1))</f>
        <v>41966.936909722222</v>
      </c>
      <c r="T3634" s="12">
        <f>((((J3634/60)/60)/24)+DATE(1970,1,1))</f>
        <v>41946.936909722222</v>
      </c>
    </row>
    <row r="3635" spans="1:20" ht="43.2" hidden="1"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E3635/D3635</f>
        <v>0.35239999999999999</v>
      </c>
      <c r="P3635" s="8">
        <f>E3635/L3635</f>
        <v>56.838709677419352</v>
      </c>
      <c r="Q3635" t="s">
        <v>8317</v>
      </c>
      <c r="R3635" t="s">
        <v>8359</v>
      </c>
      <c r="S3635" s="12">
        <f>((((I3635/60)/60)/24)+DATE(1970,1,1))</f>
        <v>42693.041666666672</v>
      </c>
      <c r="T3635" s="12">
        <f>((((J3635/60)/60)/24)+DATE(1970,1,1))</f>
        <v>42649.623460648145</v>
      </c>
    </row>
    <row r="3636" spans="1:20" ht="43.2" hidden="1"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E3636/D3636</f>
        <v>4.2466666666666666E-2</v>
      </c>
      <c r="P3636" s="8">
        <f>E3636/L3636</f>
        <v>176.94444444444446</v>
      </c>
      <c r="Q3636" t="s">
        <v>8317</v>
      </c>
      <c r="R3636" t="s">
        <v>8359</v>
      </c>
      <c r="S3636" s="12">
        <f>((((I3636/60)/60)/24)+DATE(1970,1,1))</f>
        <v>42749.165972222225</v>
      </c>
      <c r="T3636" s="12">
        <f>((((J3636/60)/60)/24)+DATE(1970,1,1))</f>
        <v>42701.166365740741</v>
      </c>
    </row>
    <row r="3637" spans="1:20" ht="28.8" hidden="1"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E3637/D3637</f>
        <v>0.36457142857142855</v>
      </c>
      <c r="P3637" s="8">
        <f>E3637/L3637</f>
        <v>127.6</v>
      </c>
      <c r="Q3637" t="s">
        <v>8317</v>
      </c>
      <c r="R3637" t="s">
        <v>8359</v>
      </c>
      <c r="S3637" s="12">
        <f>((((I3637/60)/60)/24)+DATE(1970,1,1))</f>
        <v>42480.88282407407</v>
      </c>
      <c r="T3637" s="12">
        <f>((((J3637/60)/60)/24)+DATE(1970,1,1))</f>
        <v>42450.88282407407</v>
      </c>
    </row>
    <row r="3638" spans="1:20" ht="43.2" hidden="1"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E3638/D3638</f>
        <v>0</v>
      </c>
      <c r="P3638" s="8" t="e">
        <f>E3638/L3638</f>
        <v>#DIV/0!</v>
      </c>
      <c r="Q3638" t="s">
        <v>8317</v>
      </c>
      <c r="R3638" t="s">
        <v>8359</v>
      </c>
      <c r="S3638" s="12">
        <f>((((I3638/60)/60)/24)+DATE(1970,1,1))</f>
        <v>42261.694780092599</v>
      </c>
      <c r="T3638" s="12">
        <f>((((J3638/60)/60)/24)+DATE(1970,1,1))</f>
        <v>42226.694780092599</v>
      </c>
    </row>
    <row r="3639" spans="1:20" ht="57.6" hidden="1"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E3639/D3639</f>
        <v>0.30866666666666664</v>
      </c>
      <c r="P3639" s="8">
        <f>E3639/L3639</f>
        <v>66.142857142857139</v>
      </c>
      <c r="Q3639" t="s">
        <v>8317</v>
      </c>
      <c r="R3639" t="s">
        <v>8359</v>
      </c>
      <c r="S3639" s="12">
        <f>((((I3639/60)/60)/24)+DATE(1970,1,1))</f>
        <v>42005.700636574074</v>
      </c>
      <c r="T3639" s="12">
        <f>((((J3639/60)/60)/24)+DATE(1970,1,1))</f>
        <v>41975.700636574074</v>
      </c>
    </row>
    <row r="3640" spans="1:20" ht="28.8" hidden="1"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E3640/D3640</f>
        <v>6.545454545454546E-2</v>
      </c>
      <c r="P3640" s="8">
        <f>E3640/L3640</f>
        <v>108</v>
      </c>
      <c r="Q3640" t="s">
        <v>8317</v>
      </c>
      <c r="R3640" t="s">
        <v>8359</v>
      </c>
      <c r="S3640" s="12">
        <f>((((I3640/60)/60)/24)+DATE(1970,1,1))</f>
        <v>42113.631157407406</v>
      </c>
      <c r="T3640" s="12">
        <f>((((J3640/60)/60)/24)+DATE(1970,1,1))</f>
        <v>42053.672824074078</v>
      </c>
    </row>
    <row r="3641" spans="1:20" ht="43.2" hidden="1"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E3641/D3641</f>
        <v>4.0000000000000003E-5</v>
      </c>
      <c r="P3641" s="8">
        <f>E3641/L3641</f>
        <v>1</v>
      </c>
      <c r="Q3641" t="s">
        <v>8317</v>
      </c>
      <c r="R3641" t="s">
        <v>8359</v>
      </c>
      <c r="S3641" s="12">
        <f>((((I3641/60)/60)/24)+DATE(1970,1,1))</f>
        <v>42650.632638888885</v>
      </c>
      <c r="T3641" s="12">
        <f>((((J3641/60)/60)/24)+DATE(1970,1,1))</f>
        <v>42590.677152777775</v>
      </c>
    </row>
    <row r="3642" spans="1:20" ht="72" hidden="1"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E3642/D3642</f>
        <v>5.5E-2</v>
      </c>
      <c r="P3642" s="8">
        <f>E3642/L3642</f>
        <v>18.333333333333332</v>
      </c>
      <c r="Q3642" t="s">
        <v>8317</v>
      </c>
      <c r="R3642" t="s">
        <v>8359</v>
      </c>
      <c r="S3642" s="12">
        <f>((((I3642/60)/60)/24)+DATE(1970,1,1))</f>
        <v>42134.781597222223</v>
      </c>
      <c r="T3642" s="12">
        <f>((((J3642/60)/60)/24)+DATE(1970,1,1))</f>
        <v>42104.781597222223</v>
      </c>
    </row>
    <row r="3643" spans="1:20" ht="43.2" hidden="1"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E3643/D3643</f>
        <v>0</v>
      </c>
      <c r="P3643" s="8" t="e">
        <f>E3643/L3643</f>
        <v>#DIV/0!</v>
      </c>
      <c r="Q3643" t="s">
        <v>8317</v>
      </c>
      <c r="R3643" t="s">
        <v>8359</v>
      </c>
      <c r="S3643" s="12">
        <f>((((I3643/60)/60)/24)+DATE(1970,1,1))</f>
        <v>41917.208333333336</v>
      </c>
      <c r="T3643" s="12">
        <f>((((J3643/60)/60)/24)+DATE(1970,1,1))</f>
        <v>41899.627071759263</v>
      </c>
    </row>
    <row r="3644" spans="1:20" ht="57.6" hidden="1"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E3644/D3644</f>
        <v>2.1428571428571429E-2</v>
      </c>
      <c r="P3644" s="8">
        <f>E3644/L3644</f>
        <v>7.5</v>
      </c>
      <c r="Q3644" t="s">
        <v>8317</v>
      </c>
      <c r="R3644" t="s">
        <v>8359</v>
      </c>
      <c r="S3644" s="12">
        <f>((((I3644/60)/60)/24)+DATE(1970,1,1))</f>
        <v>42338.708333333328</v>
      </c>
      <c r="T3644" s="12">
        <f>((((J3644/60)/60)/24)+DATE(1970,1,1))</f>
        <v>42297.816284722227</v>
      </c>
    </row>
    <row r="3645" spans="1:20" ht="43.2" hidden="1"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E3645/D3645</f>
        <v>0</v>
      </c>
      <c r="P3645" s="8" t="e">
        <f>E3645/L3645</f>
        <v>#DIV/0!</v>
      </c>
      <c r="Q3645" t="s">
        <v>8317</v>
      </c>
      <c r="R3645" t="s">
        <v>8359</v>
      </c>
      <c r="S3645" s="12">
        <f>((((I3645/60)/60)/24)+DATE(1970,1,1))</f>
        <v>42325.185636574075</v>
      </c>
      <c r="T3645" s="12">
        <f>((((J3645/60)/60)/24)+DATE(1970,1,1))</f>
        <v>42285.143969907411</v>
      </c>
    </row>
    <row r="3646" spans="1:20" ht="43.2" hidden="1"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E3646/D3646</f>
        <v>0.16420000000000001</v>
      </c>
      <c r="P3646" s="8">
        <f>E3646/L3646</f>
        <v>68.416666666666671</v>
      </c>
      <c r="Q3646" t="s">
        <v>8317</v>
      </c>
      <c r="R3646" t="s">
        <v>8359</v>
      </c>
      <c r="S3646" s="12">
        <f>((((I3646/60)/60)/24)+DATE(1970,1,1))</f>
        <v>42437.207638888889</v>
      </c>
      <c r="T3646" s="12">
        <f>((((J3646/60)/60)/24)+DATE(1970,1,1))</f>
        <v>42409.241747685184</v>
      </c>
    </row>
    <row r="3647" spans="1:20" ht="43.2" hidden="1"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E3647/D3647</f>
        <v>1E-3</v>
      </c>
      <c r="P3647" s="8">
        <f>E3647/L3647</f>
        <v>1</v>
      </c>
      <c r="Q3647" t="s">
        <v>8317</v>
      </c>
      <c r="R3647" t="s">
        <v>8359</v>
      </c>
      <c r="S3647" s="12">
        <f>((((I3647/60)/60)/24)+DATE(1970,1,1))</f>
        <v>42696.012013888889</v>
      </c>
      <c r="T3647" s="12">
        <f>((((J3647/60)/60)/24)+DATE(1970,1,1))</f>
        <v>42665.970347222217</v>
      </c>
    </row>
    <row r="3648" spans="1:20" ht="43.2" hidden="1"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E3648/D3648</f>
        <v>4.8099999999999997E-2</v>
      </c>
      <c r="P3648" s="8">
        <f>E3648/L3648</f>
        <v>60.125</v>
      </c>
      <c r="Q3648" t="s">
        <v>8317</v>
      </c>
      <c r="R3648" t="s">
        <v>8359</v>
      </c>
      <c r="S3648" s="12">
        <f>((((I3648/60)/60)/24)+DATE(1970,1,1))</f>
        <v>42171.979166666672</v>
      </c>
      <c r="T3648" s="12">
        <f>((((J3648/60)/60)/24)+DATE(1970,1,1))</f>
        <v>42140.421319444446</v>
      </c>
    </row>
    <row r="3649" spans="1:20" ht="43.2"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E3649/D3649</f>
        <v>0.06</v>
      </c>
      <c r="P3649" s="8">
        <f>E3649/L3649</f>
        <v>15</v>
      </c>
      <c r="Q3649" t="s">
        <v>8317</v>
      </c>
      <c r="R3649" t="s">
        <v>8359</v>
      </c>
      <c r="S3649" s="12">
        <f>((((I3649/60)/60)/24)+DATE(1970,1,1))</f>
        <v>42643.749155092592</v>
      </c>
      <c r="T3649" s="12">
        <f>((((J3649/60)/60)/24)+DATE(1970,1,1))</f>
        <v>42598.749155092592</v>
      </c>
    </row>
    <row r="3650" spans="1:20" ht="28.8" hidden="1"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E3650/D3650</f>
        <v>1.003825</v>
      </c>
      <c r="P3650" s="8">
        <f>E3650/L3650</f>
        <v>550.04109589041093</v>
      </c>
      <c r="Q3650" t="s">
        <v>8317</v>
      </c>
      <c r="R3650" t="s">
        <v>8318</v>
      </c>
      <c r="S3650" s="12">
        <f>((((I3650/60)/60)/24)+DATE(1970,1,1))</f>
        <v>41917.292187500003</v>
      </c>
      <c r="T3650" s="12">
        <f>((((J3650/60)/60)/24)+DATE(1970,1,1))</f>
        <v>41887.292187500003</v>
      </c>
    </row>
    <row r="3651" spans="1:20" ht="43.2" hidden="1"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E3651/D3651</f>
        <v>1.04</v>
      </c>
      <c r="P3651" s="8">
        <f>E3651/L3651</f>
        <v>97.5</v>
      </c>
      <c r="Q3651" t="s">
        <v>8317</v>
      </c>
      <c r="R3651" t="s">
        <v>8318</v>
      </c>
      <c r="S3651" s="12">
        <f>((((I3651/60)/60)/24)+DATE(1970,1,1))</f>
        <v>41806.712893518517</v>
      </c>
      <c r="T3651" s="12">
        <f>((((J3651/60)/60)/24)+DATE(1970,1,1))</f>
        <v>41780.712893518517</v>
      </c>
    </row>
    <row r="3652" spans="1:20" ht="43.2"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E3652/D3652</f>
        <v>1</v>
      </c>
      <c r="P3652" s="8">
        <f>E3652/L3652</f>
        <v>29.411764705882351</v>
      </c>
      <c r="Q3652" t="s">
        <v>8317</v>
      </c>
      <c r="R3652" t="s">
        <v>8318</v>
      </c>
      <c r="S3652" s="12">
        <f>((((I3652/60)/60)/24)+DATE(1970,1,1))</f>
        <v>42402.478981481487</v>
      </c>
      <c r="T3652" s="12">
        <f>((((J3652/60)/60)/24)+DATE(1970,1,1))</f>
        <v>42381.478981481487</v>
      </c>
    </row>
    <row r="3653" spans="1:20" ht="43.2" hidden="1"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E3653/D3653</f>
        <v>1.04</v>
      </c>
      <c r="P3653" s="8">
        <f>E3653/L3653</f>
        <v>57.777777777777779</v>
      </c>
      <c r="Q3653" t="s">
        <v>8317</v>
      </c>
      <c r="R3653" t="s">
        <v>8318</v>
      </c>
      <c r="S3653" s="12">
        <f>((((I3653/60)/60)/24)+DATE(1970,1,1))</f>
        <v>41861.665972222225</v>
      </c>
      <c r="T3653" s="12">
        <f>((((J3653/60)/60)/24)+DATE(1970,1,1))</f>
        <v>41828.646319444444</v>
      </c>
    </row>
    <row r="3654" spans="1:20" ht="43.2" hidden="1"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E3654/D3654</f>
        <v>2.5066666666666668</v>
      </c>
      <c r="P3654" s="8">
        <f>E3654/L3654</f>
        <v>44.235294117647058</v>
      </c>
      <c r="Q3654" t="s">
        <v>8317</v>
      </c>
      <c r="R3654" t="s">
        <v>8318</v>
      </c>
      <c r="S3654" s="12">
        <f>((((I3654/60)/60)/24)+DATE(1970,1,1))</f>
        <v>42607.165972222225</v>
      </c>
      <c r="T3654" s="12">
        <f>((((J3654/60)/60)/24)+DATE(1970,1,1))</f>
        <v>42596.644699074073</v>
      </c>
    </row>
    <row r="3655" spans="1:20" ht="43.2"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E3655/D3655</f>
        <v>1.0049999999999999</v>
      </c>
      <c r="P3655" s="8">
        <f>E3655/L3655</f>
        <v>60.909090909090907</v>
      </c>
      <c r="Q3655" t="s">
        <v>8317</v>
      </c>
      <c r="R3655" t="s">
        <v>8318</v>
      </c>
      <c r="S3655" s="12">
        <f>((((I3655/60)/60)/24)+DATE(1970,1,1))</f>
        <v>42221.363506944443</v>
      </c>
      <c r="T3655" s="12">
        <f>((((J3655/60)/60)/24)+DATE(1970,1,1))</f>
        <v>42191.363506944443</v>
      </c>
    </row>
    <row r="3656" spans="1:20" ht="57.6"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E3656/D3656</f>
        <v>1.744</v>
      </c>
      <c r="P3656" s="8">
        <f>E3656/L3656</f>
        <v>68.84210526315789</v>
      </c>
      <c r="Q3656" t="s">
        <v>8317</v>
      </c>
      <c r="R3656" t="s">
        <v>8318</v>
      </c>
      <c r="S3656" s="12">
        <f>((((I3656/60)/60)/24)+DATE(1970,1,1))</f>
        <v>42463.708333333328</v>
      </c>
      <c r="T3656" s="12">
        <f>((((J3656/60)/60)/24)+DATE(1970,1,1))</f>
        <v>42440.416504629626</v>
      </c>
    </row>
    <row r="3657" spans="1:20" ht="57.6" hidden="1"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E3657/D3657</f>
        <v>1.1626000000000001</v>
      </c>
      <c r="P3657" s="8">
        <f>E3657/L3657</f>
        <v>73.582278481012665</v>
      </c>
      <c r="Q3657" t="s">
        <v>8317</v>
      </c>
      <c r="R3657" t="s">
        <v>8318</v>
      </c>
      <c r="S3657" s="12">
        <f>((((I3657/60)/60)/24)+DATE(1970,1,1))</f>
        <v>42203.290972222225</v>
      </c>
      <c r="T3657" s="12">
        <f>((((J3657/60)/60)/24)+DATE(1970,1,1))</f>
        <v>42173.803217592591</v>
      </c>
    </row>
    <row r="3658" spans="1:20" ht="43.2" hidden="1"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E3658/D3658</f>
        <v>1.0582</v>
      </c>
      <c r="P3658" s="8">
        <f>E3658/L3658</f>
        <v>115.02173913043478</v>
      </c>
      <c r="Q3658" t="s">
        <v>8317</v>
      </c>
      <c r="R3658" t="s">
        <v>8318</v>
      </c>
      <c r="S3658" s="12">
        <f>((((I3658/60)/60)/24)+DATE(1970,1,1))</f>
        <v>42767.957638888889</v>
      </c>
      <c r="T3658" s="12">
        <f>((((J3658/60)/60)/24)+DATE(1970,1,1))</f>
        <v>42737.910138888896</v>
      </c>
    </row>
    <row r="3659" spans="1:20" ht="43.2" hidden="1"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E3659/D3659</f>
        <v>1.1074999999999999</v>
      </c>
      <c r="P3659" s="8">
        <f>E3659/L3659</f>
        <v>110.75</v>
      </c>
      <c r="Q3659" t="s">
        <v>8317</v>
      </c>
      <c r="R3659" t="s">
        <v>8318</v>
      </c>
      <c r="S3659" s="12">
        <f>((((I3659/60)/60)/24)+DATE(1970,1,1))</f>
        <v>42522.904166666667</v>
      </c>
      <c r="T3659" s="12">
        <f>((((J3659/60)/60)/24)+DATE(1970,1,1))</f>
        <v>42499.629849537043</v>
      </c>
    </row>
    <row r="3660" spans="1:20" ht="28.8" hidden="1"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E3660/D3660</f>
        <v>1.0066666666666666</v>
      </c>
      <c r="P3660" s="8">
        <f>E3660/L3660</f>
        <v>75.5</v>
      </c>
      <c r="Q3660" t="s">
        <v>8317</v>
      </c>
      <c r="R3660" t="s">
        <v>8318</v>
      </c>
      <c r="S3660" s="12">
        <f>((((I3660/60)/60)/24)+DATE(1970,1,1))</f>
        <v>41822.165972222225</v>
      </c>
      <c r="T3660" s="12">
        <f>((((J3660/60)/60)/24)+DATE(1970,1,1))</f>
        <v>41775.858564814815</v>
      </c>
    </row>
    <row r="3661" spans="1:20" ht="43.2" hidden="1"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E3661/D3661</f>
        <v>1.0203333333333333</v>
      </c>
      <c r="P3661" s="8">
        <f>E3661/L3661</f>
        <v>235.46153846153845</v>
      </c>
      <c r="Q3661" t="s">
        <v>8317</v>
      </c>
      <c r="R3661" t="s">
        <v>8318</v>
      </c>
      <c r="S3661" s="12">
        <f>((((I3661/60)/60)/24)+DATE(1970,1,1))</f>
        <v>42082.610416666663</v>
      </c>
      <c r="T3661" s="12">
        <f>((((J3661/60)/60)/24)+DATE(1970,1,1))</f>
        <v>42055.277199074073</v>
      </c>
    </row>
    <row r="3662" spans="1:20" ht="57.6"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E3662/D3662</f>
        <v>1</v>
      </c>
      <c r="P3662" s="8">
        <f>E3662/L3662</f>
        <v>11.363636363636363</v>
      </c>
      <c r="Q3662" t="s">
        <v>8317</v>
      </c>
      <c r="R3662" t="s">
        <v>8318</v>
      </c>
      <c r="S3662" s="12">
        <f>((((I3662/60)/60)/24)+DATE(1970,1,1))</f>
        <v>41996.881076388891</v>
      </c>
      <c r="T3662" s="12">
        <f>((((J3662/60)/60)/24)+DATE(1970,1,1))</f>
        <v>41971.881076388891</v>
      </c>
    </row>
    <row r="3663" spans="1:20" ht="43.2" hidden="1"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E3663/D3663</f>
        <v>1.1100000000000001</v>
      </c>
      <c r="P3663" s="8">
        <f>E3663/L3663</f>
        <v>92.5</v>
      </c>
      <c r="Q3663" t="s">
        <v>8317</v>
      </c>
      <c r="R3663" t="s">
        <v>8318</v>
      </c>
      <c r="S3663" s="12">
        <f>((((I3663/60)/60)/24)+DATE(1970,1,1))</f>
        <v>42470.166666666672</v>
      </c>
      <c r="T3663" s="12">
        <f>((((J3663/60)/60)/24)+DATE(1970,1,1))</f>
        <v>42447.896666666667</v>
      </c>
    </row>
    <row r="3664" spans="1:20" ht="57.6" hidden="1"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E3664/D3664</f>
        <v>1.0142500000000001</v>
      </c>
      <c r="P3664" s="8">
        <f>E3664/L3664</f>
        <v>202.85</v>
      </c>
      <c r="Q3664" t="s">
        <v>8317</v>
      </c>
      <c r="R3664" t="s">
        <v>8318</v>
      </c>
      <c r="S3664" s="12">
        <f>((((I3664/60)/60)/24)+DATE(1970,1,1))</f>
        <v>42094.178402777776</v>
      </c>
      <c r="T3664" s="12">
        <f>((((J3664/60)/60)/24)+DATE(1970,1,1))</f>
        <v>42064.220069444447</v>
      </c>
    </row>
    <row r="3665" spans="1:20" ht="43.2"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E3665/D3665</f>
        <v>1.04</v>
      </c>
      <c r="P3665" s="8">
        <f>E3665/L3665</f>
        <v>26</v>
      </c>
      <c r="Q3665" t="s">
        <v>8317</v>
      </c>
      <c r="R3665" t="s">
        <v>8318</v>
      </c>
      <c r="S3665" s="12">
        <f>((((I3665/60)/60)/24)+DATE(1970,1,1))</f>
        <v>42725.493402777778</v>
      </c>
      <c r="T3665" s="12">
        <f>((((J3665/60)/60)/24)+DATE(1970,1,1))</f>
        <v>42665.451736111107</v>
      </c>
    </row>
    <row r="3666" spans="1:20" ht="43.2" hidden="1"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E3666/D3666</f>
        <v>1.09375</v>
      </c>
      <c r="P3666" s="8">
        <f>E3666/L3666</f>
        <v>46.05263157894737</v>
      </c>
      <c r="Q3666" t="s">
        <v>8317</v>
      </c>
      <c r="R3666" t="s">
        <v>8318</v>
      </c>
      <c r="S3666" s="12">
        <f>((((I3666/60)/60)/24)+DATE(1970,1,1))</f>
        <v>42537.248715277776</v>
      </c>
      <c r="T3666" s="12">
        <f>((((J3666/60)/60)/24)+DATE(1970,1,1))</f>
        <v>42523.248715277776</v>
      </c>
    </row>
    <row r="3667" spans="1:20" ht="43.2" hidden="1"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E3667/D3667</f>
        <v>1.1516129032258065</v>
      </c>
      <c r="P3667" s="8">
        <f>E3667/L3667</f>
        <v>51</v>
      </c>
      <c r="Q3667" t="s">
        <v>8317</v>
      </c>
      <c r="R3667" t="s">
        <v>8318</v>
      </c>
      <c r="S3667" s="12">
        <f>((((I3667/60)/60)/24)+DATE(1970,1,1))</f>
        <v>42305.829166666663</v>
      </c>
      <c r="T3667" s="12">
        <f>((((J3667/60)/60)/24)+DATE(1970,1,1))</f>
        <v>42294.808124999996</v>
      </c>
    </row>
    <row r="3668" spans="1:20" ht="28.8" hidden="1"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E3668/D3668</f>
        <v>1</v>
      </c>
      <c r="P3668" s="8">
        <f>E3668/L3668</f>
        <v>31.578947368421051</v>
      </c>
      <c r="Q3668" t="s">
        <v>8317</v>
      </c>
      <c r="R3668" t="s">
        <v>8318</v>
      </c>
      <c r="S3668" s="12">
        <f>((((I3668/60)/60)/24)+DATE(1970,1,1))</f>
        <v>41844.291666666664</v>
      </c>
      <c r="T3668" s="12">
        <f>((((J3668/60)/60)/24)+DATE(1970,1,1))</f>
        <v>41822.90488425926</v>
      </c>
    </row>
    <row r="3669" spans="1:20" ht="43.2"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E3669/D3669</f>
        <v>1.0317033333333334</v>
      </c>
      <c r="P3669" s="8">
        <f>E3669/L3669</f>
        <v>53.363965517241382</v>
      </c>
      <c r="Q3669" t="s">
        <v>8317</v>
      </c>
      <c r="R3669" t="s">
        <v>8318</v>
      </c>
      <c r="S3669" s="12">
        <f>((((I3669/60)/60)/24)+DATE(1970,1,1))</f>
        <v>42203.970127314817</v>
      </c>
      <c r="T3669" s="12">
        <f>((((J3669/60)/60)/24)+DATE(1970,1,1))</f>
        <v>42173.970127314817</v>
      </c>
    </row>
    <row r="3670" spans="1:20" ht="43.2" hidden="1"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E3670/D3670</f>
        <v>1.0349999999999999</v>
      </c>
      <c r="P3670" s="8">
        <f>E3670/L3670</f>
        <v>36.964285714285715</v>
      </c>
      <c r="Q3670" t="s">
        <v>8317</v>
      </c>
      <c r="R3670" t="s">
        <v>8318</v>
      </c>
      <c r="S3670" s="12">
        <f>((((I3670/60)/60)/24)+DATE(1970,1,1))</f>
        <v>42208.772916666669</v>
      </c>
      <c r="T3670" s="12">
        <f>((((J3670/60)/60)/24)+DATE(1970,1,1))</f>
        <v>42185.556157407409</v>
      </c>
    </row>
    <row r="3671" spans="1:20" ht="43.2"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E3671/D3671</f>
        <v>1.3819999999999999</v>
      </c>
      <c r="P3671" s="8">
        <f>E3671/L3671</f>
        <v>81.294117647058826</v>
      </c>
      <c r="Q3671" t="s">
        <v>8317</v>
      </c>
      <c r="R3671" t="s">
        <v>8318</v>
      </c>
      <c r="S3671" s="12">
        <f>((((I3671/60)/60)/24)+DATE(1970,1,1))</f>
        <v>42166.675196759257</v>
      </c>
      <c r="T3671" s="12">
        <f>((((J3671/60)/60)/24)+DATE(1970,1,1))</f>
        <v>42136.675196759257</v>
      </c>
    </row>
    <row r="3672" spans="1:20" ht="43.2"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E3672/D3672</f>
        <v>1.0954545454545455</v>
      </c>
      <c r="P3672" s="8">
        <f>E3672/L3672</f>
        <v>20.083333333333332</v>
      </c>
      <c r="Q3672" t="s">
        <v>8317</v>
      </c>
      <c r="R3672" t="s">
        <v>8318</v>
      </c>
      <c r="S3672" s="12">
        <f>((((I3672/60)/60)/24)+DATE(1970,1,1))</f>
        <v>42155.958333333328</v>
      </c>
      <c r="T3672" s="12">
        <f>((((J3672/60)/60)/24)+DATE(1970,1,1))</f>
        <v>42142.514016203699</v>
      </c>
    </row>
    <row r="3673" spans="1:20" ht="43.2" hidden="1"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E3673/D3673</f>
        <v>1.0085714285714287</v>
      </c>
      <c r="P3673" s="8">
        <f>E3673/L3673</f>
        <v>88.25</v>
      </c>
      <c r="Q3673" t="s">
        <v>8317</v>
      </c>
      <c r="R3673" t="s">
        <v>8318</v>
      </c>
      <c r="S3673" s="12">
        <f>((((I3673/60)/60)/24)+DATE(1970,1,1))</f>
        <v>41841.165972222225</v>
      </c>
      <c r="T3673" s="12">
        <f>((((J3673/60)/60)/24)+DATE(1970,1,1))</f>
        <v>41820.62809027778</v>
      </c>
    </row>
    <row r="3674" spans="1:20" ht="57.6"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E3674/D3674</f>
        <v>1.0153333333333334</v>
      </c>
      <c r="P3674" s="8">
        <f>E3674/L3674</f>
        <v>53.438596491228068</v>
      </c>
      <c r="Q3674" t="s">
        <v>8317</v>
      </c>
      <c r="R3674" t="s">
        <v>8318</v>
      </c>
      <c r="S3674" s="12">
        <f>((((I3674/60)/60)/24)+DATE(1970,1,1))</f>
        <v>41908.946574074071</v>
      </c>
      <c r="T3674" s="12">
        <f>((((J3674/60)/60)/24)+DATE(1970,1,1))</f>
        <v>41878.946574074071</v>
      </c>
    </row>
    <row r="3675" spans="1:20" ht="43.2"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E3675/D3675</f>
        <v>1.13625</v>
      </c>
      <c r="P3675" s="8">
        <f>E3675/L3675</f>
        <v>39.868421052631582</v>
      </c>
      <c r="Q3675" t="s">
        <v>8317</v>
      </c>
      <c r="R3675" t="s">
        <v>8318</v>
      </c>
      <c r="S3675" s="12">
        <f>((((I3675/60)/60)/24)+DATE(1970,1,1))</f>
        <v>41948.536111111112</v>
      </c>
      <c r="T3675" s="12">
        <f>((((J3675/60)/60)/24)+DATE(1970,1,1))</f>
        <v>41914.295104166667</v>
      </c>
    </row>
    <row r="3676" spans="1:20" ht="43.2" hidden="1"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E3676/D3676</f>
        <v>1</v>
      </c>
      <c r="P3676" s="8">
        <f>E3676/L3676</f>
        <v>145.16129032258064</v>
      </c>
      <c r="Q3676" t="s">
        <v>8317</v>
      </c>
      <c r="R3676" t="s">
        <v>8318</v>
      </c>
      <c r="S3676" s="12">
        <f>((((I3676/60)/60)/24)+DATE(1970,1,1))</f>
        <v>42616.873020833329</v>
      </c>
      <c r="T3676" s="12">
        <f>((((J3676/60)/60)/24)+DATE(1970,1,1))</f>
        <v>42556.873020833329</v>
      </c>
    </row>
    <row r="3677" spans="1:20" ht="43.2"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E3677/D3677</f>
        <v>1.4</v>
      </c>
      <c r="P3677" s="8">
        <f>E3677/L3677</f>
        <v>23.333333333333332</v>
      </c>
      <c r="Q3677" t="s">
        <v>8317</v>
      </c>
      <c r="R3677" t="s">
        <v>8318</v>
      </c>
      <c r="S3677" s="12">
        <f>((((I3677/60)/60)/24)+DATE(1970,1,1))</f>
        <v>42505.958333333328</v>
      </c>
      <c r="T3677" s="12">
        <f>((((J3677/60)/60)/24)+DATE(1970,1,1))</f>
        <v>42493.597013888888</v>
      </c>
    </row>
    <row r="3678" spans="1:20" ht="43.2" hidden="1"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E3678/D3678</f>
        <v>1.2875000000000001</v>
      </c>
      <c r="P3678" s="8">
        <f>E3678/L3678</f>
        <v>64.375</v>
      </c>
      <c r="Q3678" t="s">
        <v>8317</v>
      </c>
      <c r="R3678" t="s">
        <v>8318</v>
      </c>
      <c r="S3678" s="12">
        <f>((((I3678/60)/60)/24)+DATE(1970,1,1))</f>
        <v>41894.815787037034</v>
      </c>
      <c r="T3678" s="12">
        <f>((((J3678/60)/60)/24)+DATE(1970,1,1))</f>
        <v>41876.815787037034</v>
      </c>
    </row>
    <row r="3679" spans="1:20" ht="43.2" hidden="1"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E3679/D3679</f>
        <v>1.0290416666666666</v>
      </c>
      <c r="P3679" s="8">
        <f>E3679/L3679</f>
        <v>62.052763819095475</v>
      </c>
      <c r="Q3679" t="s">
        <v>8317</v>
      </c>
      <c r="R3679" t="s">
        <v>8318</v>
      </c>
      <c r="S3679" s="12">
        <f>((((I3679/60)/60)/24)+DATE(1970,1,1))</f>
        <v>41823.165972222225</v>
      </c>
      <c r="T3679" s="12">
        <f>((((J3679/60)/60)/24)+DATE(1970,1,1))</f>
        <v>41802.574282407404</v>
      </c>
    </row>
    <row r="3680" spans="1:20" ht="43.2"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E3680/D3680</f>
        <v>1.0249999999999999</v>
      </c>
      <c r="P3680" s="8">
        <f>E3680/L3680</f>
        <v>66.129032258064512</v>
      </c>
      <c r="Q3680" t="s">
        <v>8317</v>
      </c>
      <c r="R3680" t="s">
        <v>8318</v>
      </c>
      <c r="S3680" s="12">
        <f>((((I3680/60)/60)/24)+DATE(1970,1,1))</f>
        <v>42155.531226851846</v>
      </c>
      <c r="T3680" s="12">
        <f>((((J3680/60)/60)/24)+DATE(1970,1,1))</f>
        <v>42120.531226851846</v>
      </c>
    </row>
    <row r="3681" spans="1:20" ht="43.2" hidden="1"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E3681/D3681</f>
        <v>1.101</v>
      </c>
      <c r="P3681" s="8">
        <f>E3681/L3681</f>
        <v>73.400000000000006</v>
      </c>
      <c r="Q3681" t="s">
        <v>8317</v>
      </c>
      <c r="R3681" t="s">
        <v>8318</v>
      </c>
      <c r="S3681" s="12">
        <f>((((I3681/60)/60)/24)+DATE(1970,1,1))</f>
        <v>41821.207638888889</v>
      </c>
      <c r="T3681" s="12">
        <f>((((J3681/60)/60)/24)+DATE(1970,1,1))</f>
        <v>41786.761354166665</v>
      </c>
    </row>
    <row r="3682" spans="1:20" ht="43.2" hidden="1"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E3682/D3682</f>
        <v>1.1276666666666666</v>
      </c>
      <c r="P3682" s="8">
        <f>E3682/L3682</f>
        <v>99.5</v>
      </c>
      <c r="Q3682" t="s">
        <v>8317</v>
      </c>
      <c r="R3682" t="s">
        <v>8318</v>
      </c>
      <c r="S3682" s="12">
        <f>((((I3682/60)/60)/24)+DATE(1970,1,1))</f>
        <v>42648.454097222217</v>
      </c>
      <c r="T3682" s="12">
        <f>((((J3682/60)/60)/24)+DATE(1970,1,1))</f>
        <v>42627.454097222217</v>
      </c>
    </row>
    <row r="3683" spans="1:20" ht="57.6" hidden="1"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E3683/D3683</f>
        <v>1.119</v>
      </c>
      <c r="P3683" s="8">
        <f>E3683/L3683</f>
        <v>62.166666666666664</v>
      </c>
      <c r="Q3683" t="s">
        <v>8317</v>
      </c>
      <c r="R3683" t="s">
        <v>8318</v>
      </c>
      <c r="S3683" s="12">
        <f>((((I3683/60)/60)/24)+DATE(1970,1,1))</f>
        <v>42384.651504629626</v>
      </c>
      <c r="T3683" s="12">
        <f>((((J3683/60)/60)/24)+DATE(1970,1,1))</f>
        <v>42374.651504629626</v>
      </c>
    </row>
    <row r="3684" spans="1:20" ht="43.2" hidden="1"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E3684/D3684</f>
        <v>1.3919999999999999</v>
      </c>
      <c r="P3684" s="8">
        <f>E3684/L3684</f>
        <v>62.328358208955223</v>
      </c>
      <c r="Q3684" t="s">
        <v>8317</v>
      </c>
      <c r="R3684" t="s">
        <v>8318</v>
      </c>
      <c r="S3684" s="12">
        <f>((((I3684/60)/60)/24)+DATE(1970,1,1))</f>
        <v>41806.290972222225</v>
      </c>
      <c r="T3684" s="12">
        <f>((((J3684/60)/60)/24)+DATE(1970,1,1))</f>
        <v>41772.685393518521</v>
      </c>
    </row>
    <row r="3685" spans="1:20" ht="43.2" hidden="1"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E3685/D3685</f>
        <v>1.1085714285714285</v>
      </c>
      <c r="P3685" s="8">
        <f>E3685/L3685</f>
        <v>58.787878787878789</v>
      </c>
      <c r="Q3685" t="s">
        <v>8317</v>
      </c>
      <c r="R3685" t="s">
        <v>8318</v>
      </c>
      <c r="S3685" s="12">
        <f>((((I3685/60)/60)/24)+DATE(1970,1,1))</f>
        <v>42663.116851851853</v>
      </c>
      <c r="T3685" s="12">
        <f>((((J3685/60)/60)/24)+DATE(1970,1,1))</f>
        <v>42633.116851851853</v>
      </c>
    </row>
    <row r="3686" spans="1:20" ht="43.2" hidden="1"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E3686/D3686</f>
        <v>1.3906666666666667</v>
      </c>
      <c r="P3686" s="8">
        <f>E3686/L3686</f>
        <v>45.347826086956523</v>
      </c>
      <c r="Q3686" t="s">
        <v>8317</v>
      </c>
      <c r="R3686" t="s">
        <v>8318</v>
      </c>
      <c r="S3686" s="12">
        <f>((((I3686/60)/60)/24)+DATE(1970,1,1))</f>
        <v>42249.180393518516</v>
      </c>
      <c r="T3686" s="12">
        <f>((((J3686/60)/60)/24)+DATE(1970,1,1))</f>
        <v>42219.180393518516</v>
      </c>
    </row>
    <row r="3687" spans="1:20" ht="43.2" hidden="1"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E3687/D3687</f>
        <v>1.0569999999999999</v>
      </c>
      <c r="P3687" s="8">
        <f>E3687/L3687</f>
        <v>41.944444444444443</v>
      </c>
      <c r="Q3687" t="s">
        <v>8317</v>
      </c>
      <c r="R3687" t="s">
        <v>8318</v>
      </c>
      <c r="S3687" s="12">
        <f>((((I3687/60)/60)/24)+DATE(1970,1,1))</f>
        <v>41778.875</v>
      </c>
      <c r="T3687" s="12">
        <f>((((J3687/60)/60)/24)+DATE(1970,1,1))</f>
        <v>41753.593275462961</v>
      </c>
    </row>
    <row r="3688" spans="1:20" ht="43.2" hidden="1"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E3688/D3688</f>
        <v>1.0142857142857142</v>
      </c>
      <c r="P3688" s="8">
        <f>E3688/L3688</f>
        <v>59.166666666666664</v>
      </c>
      <c r="Q3688" t="s">
        <v>8317</v>
      </c>
      <c r="R3688" t="s">
        <v>8318</v>
      </c>
      <c r="S3688" s="12">
        <f>((((I3688/60)/60)/24)+DATE(1970,1,1))</f>
        <v>42245.165972222225</v>
      </c>
      <c r="T3688" s="12">
        <f>((((J3688/60)/60)/24)+DATE(1970,1,1))</f>
        <v>42230.662731481483</v>
      </c>
    </row>
    <row r="3689" spans="1:20" ht="43.2" hidden="1"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E3689/D3689</f>
        <v>1.0024500000000001</v>
      </c>
      <c r="P3689" s="8">
        <f>E3689/L3689</f>
        <v>200.49</v>
      </c>
      <c r="Q3689" t="s">
        <v>8317</v>
      </c>
      <c r="R3689" t="s">
        <v>8318</v>
      </c>
      <c r="S3689" s="12">
        <f>((((I3689/60)/60)/24)+DATE(1970,1,1))</f>
        <v>41817.218229166669</v>
      </c>
      <c r="T3689" s="12">
        <f>((((J3689/60)/60)/24)+DATE(1970,1,1))</f>
        <v>41787.218229166669</v>
      </c>
    </row>
    <row r="3690" spans="1:20" ht="43.2"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E3690/D3690</f>
        <v>1.0916666666666666</v>
      </c>
      <c r="P3690" s="8">
        <f>E3690/L3690</f>
        <v>83.974358974358978</v>
      </c>
      <c r="Q3690" t="s">
        <v>8317</v>
      </c>
      <c r="R3690" t="s">
        <v>8318</v>
      </c>
      <c r="S3690" s="12">
        <f>((((I3690/60)/60)/24)+DATE(1970,1,1))</f>
        <v>41859.787083333329</v>
      </c>
      <c r="T3690" s="12">
        <f>((((J3690/60)/60)/24)+DATE(1970,1,1))</f>
        <v>41829.787083333329</v>
      </c>
    </row>
    <row r="3691" spans="1:20" ht="43.2" hidden="1"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E3691/D3691</f>
        <v>1.1833333333333333</v>
      </c>
      <c r="P3691" s="8">
        <f>E3691/L3691</f>
        <v>57.258064516129032</v>
      </c>
      <c r="Q3691" t="s">
        <v>8317</v>
      </c>
      <c r="R3691" t="s">
        <v>8318</v>
      </c>
      <c r="S3691" s="12">
        <f>((((I3691/60)/60)/24)+DATE(1970,1,1))</f>
        <v>42176.934027777781</v>
      </c>
      <c r="T3691" s="12">
        <f>((((J3691/60)/60)/24)+DATE(1970,1,1))</f>
        <v>42147.826840277776</v>
      </c>
    </row>
    <row r="3692" spans="1:20" ht="43.2" hidden="1"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E3692/D3692</f>
        <v>1.2</v>
      </c>
      <c r="P3692" s="8">
        <f>E3692/L3692</f>
        <v>58.064516129032256</v>
      </c>
      <c r="Q3692" t="s">
        <v>8317</v>
      </c>
      <c r="R3692" t="s">
        <v>8318</v>
      </c>
      <c r="S3692" s="12">
        <f>((((I3692/60)/60)/24)+DATE(1970,1,1))</f>
        <v>41970.639849537038</v>
      </c>
      <c r="T3692" s="12">
        <f>((((J3692/60)/60)/24)+DATE(1970,1,1))</f>
        <v>41940.598182870373</v>
      </c>
    </row>
    <row r="3693" spans="1:20" ht="28.8" hidden="1"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E3693/D3693</f>
        <v>1.2796000000000001</v>
      </c>
      <c r="P3693" s="8">
        <f>E3693/L3693</f>
        <v>186.80291970802921</v>
      </c>
      <c r="Q3693" t="s">
        <v>8317</v>
      </c>
      <c r="R3693" t="s">
        <v>8318</v>
      </c>
      <c r="S3693" s="12">
        <f>((((I3693/60)/60)/24)+DATE(1970,1,1))</f>
        <v>42065.207638888889</v>
      </c>
      <c r="T3693" s="12">
        <f>((((J3693/60)/60)/24)+DATE(1970,1,1))</f>
        <v>42020.700567129628</v>
      </c>
    </row>
    <row r="3694" spans="1:20" ht="28.8" hidden="1"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E3694/D3694</f>
        <v>1.26</v>
      </c>
      <c r="P3694" s="8">
        <f>E3694/L3694</f>
        <v>74.117647058823536</v>
      </c>
      <c r="Q3694" t="s">
        <v>8317</v>
      </c>
      <c r="R3694" t="s">
        <v>8318</v>
      </c>
      <c r="S3694" s="12">
        <f>((((I3694/60)/60)/24)+DATE(1970,1,1))</f>
        <v>41901</v>
      </c>
      <c r="T3694" s="12">
        <f>((((J3694/60)/60)/24)+DATE(1970,1,1))</f>
        <v>41891.96503472222</v>
      </c>
    </row>
    <row r="3695" spans="1:20" ht="43.2"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E3695/D3695</f>
        <v>1.2912912912912913</v>
      </c>
      <c r="P3695" s="8">
        <f>E3695/L3695</f>
        <v>30.714285714285715</v>
      </c>
      <c r="Q3695" t="s">
        <v>8317</v>
      </c>
      <c r="R3695" t="s">
        <v>8318</v>
      </c>
      <c r="S3695" s="12">
        <f>((((I3695/60)/60)/24)+DATE(1970,1,1))</f>
        <v>42338.9375</v>
      </c>
      <c r="T3695" s="12">
        <f>((((J3695/60)/60)/24)+DATE(1970,1,1))</f>
        <v>42309.191307870366</v>
      </c>
    </row>
    <row r="3696" spans="1:20" ht="57.6" hidden="1"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E3696/D3696</f>
        <v>1.0742857142857143</v>
      </c>
      <c r="P3696" s="8">
        <f>E3696/L3696</f>
        <v>62.666666666666664</v>
      </c>
      <c r="Q3696" t="s">
        <v>8317</v>
      </c>
      <c r="R3696" t="s">
        <v>8318</v>
      </c>
      <c r="S3696" s="12">
        <f>((((I3696/60)/60)/24)+DATE(1970,1,1))</f>
        <v>42527.083333333328</v>
      </c>
      <c r="T3696" s="12">
        <f>((((J3696/60)/60)/24)+DATE(1970,1,1))</f>
        <v>42490.133877314816</v>
      </c>
    </row>
    <row r="3697" spans="1:20" ht="57.6" hidden="1"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E3697/D3697</f>
        <v>1.00125</v>
      </c>
      <c r="P3697" s="8">
        <f>E3697/L3697</f>
        <v>121.36363636363636</v>
      </c>
      <c r="Q3697" t="s">
        <v>8317</v>
      </c>
      <c r="R3697" t="s">
        <v>8318</v>
      </c>
      <c r="S3697" s="12">
        <f>((((I3697/60)/60)/24)+DATE(1970,1,1))</f>
        <v>42015.870486111111</v>
      </c>
      <c r="T3697" s="12">
        <f>((((J3697/60)/60)/24)+DATE(1970,1,1))</f>
        <v>41995.870486111111</v>
      </c>
    </row>
    <row r="3698" spans="1:20" ht="43.2"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E3698/D3698</f>
        <v>1.55</v>
      </c>
      <c r="P3698" s="8">
        <f>E3698/L3698</f>
        <v>39.743589743589745</v>
      </c>
      <c r="Q3698" t="s">
        <v>8317</v>
      </c>
      <c r="R3698" t="s">
        <v>8318</v>
      </c>
      <c r="S3698" s="12">
        <f>((((I3698/60)/60)/24)+DATE(1970,1,1))</f>
        <v>42048.617083333331</v>
      </c>
      <c r="T3698" s="12">
        <f>((((J3698/60)/60)/24)+DATE(1970,1,1))</f>
        <v>41988.617083333331</v>
      </c>
    </row>
    <row r="3699" spans="1:20" ht="43.2"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E3699/D3699</f>
        <v>1.08</v>
      </c>
      <c r="P3699" s="8">
        <f>E3699/L3699</f>
        <v>72</v>
      </c>
      <c r="Q3699" t="s">
        <v>8317</v>
      </c>
      <c r="R3699" t="s">
        <v>8318</v>
      </c>
      <c r="S3699" s="12">
        <f>((((I3699/60)/60)/24)+DATE(1970,1,1))</f>
        <v>42500.465833333335</v>
      </c>
      <c r="T3699" s="12">
        <f>((((J3699/60)/60)/24)+DATE(1970,1,1))</f>
        <v>42479.465833333335</v>
      </c>
    </row>
    <row r="3700" spans="1:20" ht="43.2" hidden="1"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E3700/D3700</f>
        <v>1.1052</v>
      </c>
      <c r="P3700" s="8">
        <f>E3700/L3700</f>
        <v>40.632352941176471</v>
      </c>
      <c r="Q3700" t="s">
        <v>8317</v>
      </c>
      <c r="R3700" t="s">
        <v>8318</v>
      </c>
      <c r="S3700" s="12">
        <f>((((I3700/60)/60)/24)+DATE(1970,1,1))</f>
        <v>42431.806562500002</v>
      </c>
      <c r="T3700" s="12">
        <f>((((J3700/60)/60)/24)+DATE(1970,1,1))</f>
        <v>42401.806562500002</v>
      </c>
    </row>
    <row r="3701" spans="1:20" ht="43.2" hidden="1"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E3701/D3701</f>
        <v>1.008</v>
      </c>
      <c r="P3701" s="8">
        <f>E3701/L3701</f>
        <v>63</v>
      </c>
      <c r="Q3701" t="s">
        <v>8317</v>
      </c>
      <c r="R3701" t="s">
        <v>8318</v>
      </c>
      <c r="S3701" s="12">
        <f>((((I3701/60)/60)/24)+DATE(1970,1,1))</f>
        <v>41927.602037037039</v>
      </c>
      <c r="T3701" s="12">
        <f>((((J3701/60)/60)/24)+DATE(1970,1,1))</f>
        <v>41897.602037037039</v>
      </c>
    </row>
    <row r="3702" spans="1:20" ht="28.8" hidden="1"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E3702/D3702</f>
        <v>1.212</v>
      </c>
      <c r="P3702" s="8">
        <f>E3702/L3702</f>
        <v>33.666666666666664</v>
      </c>
      <c r="Q3702" t="s">
        <v>8317</v>
      </c>
      <c r="R3702" t="s">
        <v>8318</v>
      </c>
      <c r="S3702" s="12">
        <f>((((I3702/60)/60)/24)+DATE(1970,1,1))</f>
        <v>41912.666666666664</v>
      </c>
      <c r="T3702" s="12">
        <f>((((J3702/60)/60)/24)+DATE(1970,1,1))</f>
        <v>41882.585648148146</v>
      </c>
    </row>
    <row r="3703" spans="1:20" ht="43.2"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E3703/D3703</f>
        <v>1.0033333333333334</v>
      </c>
      <c r="P3703" s="8">
        <f>E3703/L3703</f>
        <v>38.589743589743591</v>
      </c>
      <c r="Q3703" t="s">
        <v>8317</v>
      </c>
      <c r="R3703" t="s">
        <v>8318</v>
      </c>
      <c r="S3703" s="12">
        <f>((((I3703/60)/60)/24)+DATE(1970,1,1))</f>
        <v>42159.541585648149</v>
      </c>
      <c r="T3703" s="12">
        <f>((((J3703/60)/60)/24)+DATE(1970,1,1))</f>
        <v>42129.541585648149</v>
      </c>
    </row>
    <row r="3704" spans="1:20" ht="57.6"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E3704/D3704</f>
        <v>1.0916666666666666</v>
      </c>
      <c r="P3704" s="8">
        <f>E3704/L3704</f>
        <v>155.95238095238096</v>
      </c>
      <c r="Q3704" t="s">
        <v>8317</v>
      </c>
      <c r="R3704" t="s">
        <v>8318</v>
      </c>
      <c r="S3704" s="12">
        <f>((((I3704/60)/60)/24)+DATE(1970,1,1))</f>
        <v>42561.957638888889</v>
      </c>
      <c r="T3704" s="12">
        <f>((((J3704/60)/60)/24)+DATE(1970,1,1))</f>
        <v>42524.53800925926</v>
      </c>
    </row>
    <row r="3705" spans="1:20" ht="43.2" hidden="1"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E3705/D3705</f>
        <v>1.2342857142857142</v>
      </c>
      <c r="P3705" s="8">
        <f>E3705/L3705</f>
        <v>43.2</v>
      </c>
      <c r="Q3705" t="s">
        <v>8317</v>
      </c>
      <c r="R3705" t="s">
        <v>8318</v>
      </c>
      <c r="S3705" s="12">
        <f>((((I3705/60)/60)/24)+DATE(1970,1,1))</f>
        <v>42595.290972222225</v>
      </c>
      <c r="T3705" s="12">
        <f>((((J3705/60)/60)/24)+DATE(1970,1,1))</f>
        <v>42556.504490740743</v>
      </c>
    </row>
    <row r="3706" spans="1:20" ht="43.2"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E3706/D3706</f>
        <v>1.3633666666666666</v>
      </c>
      <c r="P3706" s="8">
        <f>E3706/L3706</f>
        <v>15.148518518518518</v>
      </c>
      <c r="Q3706" t="s">
        <v>8317</v>
      </c>
      <c r="R3706" t="s">
        <v>8318</v>
      </c>
      <c r="S3706" s="12">
        <f>((((I3706/60)/60)/24)+DATE(1970,1,1))</f>
        <v>42521.689745370371</v>
      </c>
      <c r="T3706" s="12">
        <f>((((J3706/60)/60)/24)+DATE(1970,1,1))</f>
        <v>42461.689745370371</v>
      </c>
    </row>
    <row r="3707" spans="1:20" ht="43.2" hidden="1"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E3707/D3707</f>
        <v>1.0346657233816767</v>
      </c>
      <c r="P3707" s="8">
        <f>E3707/L3707</f>
        <v>83.571428571428569</v>
      </c>
      <c r="Q3707" t="s">
        <v>8317</v>
      </c>
      <c r="R3707" t="s">
        <v>8318</v>
      </c>
      <c r="S3707" s="12">
        <f>((((I3707/60)/60)/24)+DATE(1970,1,1))</f>
        <v>41813.75</v>
      </c>
      <c r="T3707" s="12">
        <f>((((J3707/60)/60)/24)+DATE(1970,1,1))</f>
        <v>41792.542986111112</v>
      </c>
    </row>
    <row r="3708" spans="1:20" ht="43.2" hidden="1"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E3708/D3708</f>
        <v>1.2133333333333334</v>
      </c>
      <c r="P3708" s="8">
        <f>E3708/L3708</f>
        <v>140</v>
      </c>
      <c r="Q3708" t="s">
        <v>8317</v>
      </c>
      <c r="R3708" t="s">
        <v>8318</v>
      </c>
      <c r="S3708" s="12">
        <f>((((I3708/60)/60)/24)+DATE(1970,1,1))</f>
        <v>41894.913761574076</v>
      </c>
      <c r="T3708" s="12">
        <f>((((J3708/60)/60)/24)+DATE(1970,1,1))</f>
        <v>41879.913761574076</v>
      </c>
    </row>
    <row r="3709" spans="1:20" ht="43.2" hidden="1"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E3709/D3709</f>
        <v>1.86</v>
      </c>
      <c r="P3709" s="8">
        <f>E3709/L3709</f>
        <v>80.869565217391298</v>
      </c>
      <c r="Q3709" t="s">
        <v>8317</v>
      </c>
      <c r="R3709" t="s">
        <v>8318</v>
      </c>
      <c r="S3709" s="12">
        <f>((((I3709/60)/60)/24)+DATE(1970,1,1))</f>
        <v>42573.226388888885</v>
      </c>
      <c r="T3709" s="12">
        <f>((((J3709/60)/60)/24)+DATE(1970,1,1))</f>
        <v>42552.048356481479</v>
      </c>
    </row>
    <row r="3710" spans="1:20" ht="57.6" hidden="1"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E3710/D3710</f>
        <v>3</v>
      </c>
      <c r="P3710" s="8">
        <f>E3710/L3710</f>
        <v>53.846153846153847</v>
      </c>
      <c r="Q3710" t="s">
        <v>8317</v>
      </c>
      <c r="R3710" t="s">
        <v>8318</v>
      </c>
      <c r="S3710" s="12">
        <f>((((I3710/60)/60)/24)+DATE(1970,1,1))</f>
        <v>41824.142199074071</v>
      </c>
      <c r="T3710" s="12">
        <f>((((J3710/60)/60)/24)+DATE(1970,1,1))</f>
        <v>41810.142199074071</v>
      </c>
    </row>
    <row r="3711" spans="1:20" ht="43.2"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E3711/D3711</f>
        <v>1.0825</v>
      </c>
      <c r="P3711" s="8">
        <f>E3711/L3711</f>
        <v>30.928571428571427</v>
      </c>
      <c r="Q3711" t="s">
        <v>8317</v>
      </c>
      <c r="R3711" t="s">
        <v>8318</v>
      </c>
      <c r="S3711" s="12">
        <f>((((I3711/60)/60)/24)+DATE(1970,1,1))</f>
        <v>41815.707708333335</v>
      </c>
      <c r="T3711" s="12">
        <f>((((J3711/60)/60)/24)+DATE(1970,1,1))</f>
        <v>41785.707708333335</v>
      </c>
    </row>
    <row r="3712" spans="1:20" ht="28.8" hidden="1"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E3712/D3712</f>
        <v>1.4115384615384616</v>
      </c>
      <c r="P3712" s="8">
        <f>E3712/L3712</f>
        <v>67.962962962962962</v>
      </c>
      <c r="Q3712" t="s">
        <v>8317</v>
      </c>
      <c r="R3712" t="s">
        <v>8318</v>
      </c>
      <c r="S3712" s="12">
        <f>((((I3712/60)/60)/24)+DATE(1970,1,1))</f>
        <v>42097.576249999998</v>
      </c>
      <c r="T3712" s="12">
        <f>((((J3712/60)/60)/24)+DATE(1970,1,1))</f>
        <v>42072.576249999998</v>
      </c>
    </row>
    <row r="3713" spans="1:20" ht="28.8" hidden="1"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E3713/D3713</f>
        <v>1.1399999999999999</v>
      </c>
      <c r="P3713" s="8">
        <f>E3713/L3713</f>
        <v>27.142857142857142</v>
      </c>
      <c r="Q3713" t="s">
        <v>8317</v>
      </c>
      <c r="R3713" t="s">
        <v>8318</v>
      </c>
      <c r="S3713" s="12">
        <f>((((I3713/60)/60)/24)+DATE(1970,1,1))</f>
        <v>41805.666666666664</v>
      </c>
      <c r="T3713" s="12">
        <f>((((J3713/60)/60)/24)+DATE(1970,1,1))</f>
        <v>41779.724224537036</v>
      </c>
    </row>
    <row r="3714" spans="1:20" ht="57.6" hidden="1"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E3714/D3714</f>
        <v>1.5373333333333334</v>
      </c>
      <c r="P3714" s="8">
        <f>E3714/L3714</f>
        <v>110.86538461538461</v>
      </c>
      <c r="Q3714" t="s">
        <v>8317</v>
      </c>
      <c r="R3714" t="s">
        <v>8318</v>
      </c>
      <c r="S3714" s="12">
        <f>((((I3714/60)/60)/24)+DATE(1970,1,1))</f>
        <v>42155.290972222225</v>
      </c>
      <c r="T3714" s="12">
        <f>((((J3714/60)/60)/24)+DATE(1970,1,1))</f>
        <v>42134.172071759262</v>
      </c>
    </row>
    <row r="3715" spans="1:20" ht="43.2" hidden="1"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E3715/D3715</f>
        <v>1.0149999999999999</v>
      </c>
      <c r="P3715" s="8">
        <f>E3715/L3715</f>
        <v>106.84210526315789</v>
      </c>
      <c r="Q3715" t="s">
        <v>8317</v>
      </c>
      <c r="R3715" t="s">
        <v>8318</v>
      </c>
      <c r="S3715" s="12">
        <f>((((I3715/60)/60)/24)+DATE(1970,1,1))</f>
        <v>42525.738032407404</v>
      </c>
      <c r="T3715" s="12">
        <f>((((J3715/60)/60)/24)+DATE(1970,1,1))</f>
        <v>42505.738032407404</v>
      </c>
    </row>
    <row r="3716" spans="1:20" ht="43.2" hidden="1"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E3716/D3716</f>
        <v>1.0235000000000001</v>
      </c>
      <c r="P3716" s="8">
        <f>E3716/L3716</f>
        <v>105.51546391752578</v>
      </c>
      <c r="Q3716" t="s">
        <v>8317</v>
      </c>
      <c r="R3716" t="s">
        <v>8318</v>
      </c>
      <c r="S3716" s="12">
        <f>((((I3716/60)/60)/24)+DATE(1970,1,1))</f>
        <v>42150.165972222225</v>
      </c>
      <c r="T3716" s="12">
        <f>((((J3716/60)/60)/24)+DATE(1970,1,1))</f>
        <v>42118.556331018524</v>
      </c>
    </row>
    <row r="3717" spans="1:20" ht="43.2"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E3717/D3717</f>
        <v>1.0257142857142858</v>
      </c>
      <c r="P3717" s="8">
        <f>E3717/L3717</f>
        <v>132.96296296296296</v>
      </c>
      <c r="Q3717" t="s">
        <v>8317</v>
      </c>
      <c r="R3717" t="s">
        <v>8318</v>
      </c>
      <c r="S3717" s="12">
        <f>((((I3717/60)/60)/24)+DATE(1970,1,1))</f>
        <v>42094.536111111112</v>
      </c>
      <c r="T3717" s="12">
        <f>((((J3717/60)/60)/24)+DATE(1970,1,1))</f>
        <v>42036.995590277773</v>
      </c>
    </row>
    <row r="3718" spans="1:20" ht="43.2" hidden="1"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E3718/D3718</f>
        <v>1.5575000000000001</v>
      </c>
      <c r="P3718" s="8">
        <f>E3718/L3718</f>
        <v>51.916666666666664</v>
      </c>
      <c r="Q3718" t="s">
        <v>8317</v>
      </c>
      <c r="R3718" t="s">
        <v>8318</v>
      </c>
      <c r="S3718" s="12">
        <f>((((I3718/60)/60)/24)+DATE(1970,1,1))</f>
        <v>42390.887835648144</v>
      </c>
      <c r="T3718" s="12">
        <f>((((J3718/60)/60)/24)+DATE(1970,1,1))</f>
        <v>42360.887835648144</v>
      </c>
    </row>
    <row r="3719" spans="1:20" ht="43.2"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E3719/D3719</f>
        <v>1.0075000000000001</v>
      </c>
      <c r="P3719" s="8">
        <f>E3719/L3719</f>
        <v>310</v>
      </c>
      <c r="Q3719" t="s">
        <v>8317</v>
      </c>
      <c r="R3719" t="s">
        <v>8318</v>
      </c>
      <c r="S3719" s="12">
        <f>((((I3719/60)/60)/24)+DATE(1970,1,1))</f>
        <v>42133.866307870368</v>
      </c>
      <c r="T3719" s="12">
        <f>((((J3719/60)/60)/24)+DATE(1970,1,1))</f>
        <v>42102.866307870368</v>
      </c>
    </row>
    <row r="3720" spans="1:20" ht="43.2"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E3720/D3720</f>
        <v>2.3940000000000001</v>
      </c>
      <c r="P3720" s="8">
        <f>E3720/L3720</f>
        <v>26.021739130434781</v>
      </c>
      <c r="Q3720" t="s">
        <v>8317</v>
      </c>
      <c r="R3720" t="s">
        <v>8318</v>
      </c>
      <c r="S3720" s="12">
        <f>((((I3720/60)/60)/24)+DATE(1970,1,1))</f>
        <v>42062.716145833328</v>
      </c>
      <c r="T3720" s="12">
        <f>((((J3720/60)/60)/24)+DATE(1970,1,1))</f>
        <v>42032.716145833328</v>
      </c>
    </row>
    <row r="3721" spans="1:20" ht="28.8"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E3721/D3721</f>
        <v>2.1</v>
      </c>
      <c r="P3721" s="8">
        <f>E3721/L3721</f>
        <v>105</v>
      </c>
      <c r="Q3721" t="s">
        <v>8317</v>
      </c>
      <c r="R3721" t="s">
        <v>8318</v>
      </c>
      <c r="S3721" s="12">
        <f>((((I3721/60)/60)/24)+DATE(1970,1,1))</f>
        <v>42177.729930555557</v>
      </c>
      <c r="T3721" s="12">
        <f>((((J3721/60)/60)/24)+DATE(1970,1,1))</f>
        <v>42147.729930555557</v>
      </c>
    </row>
    <row r="3722" spans="1:20" ht="28.8" hidden="1"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E3722/D3722</f>
        <v>1.0451515151515152</v>
      </c>
      <c r="P3722" s="8">
        <f>E3722/L3722</f>
        <v>86.224999999999994</v>
      </c>
      <c r="Q3722" t="s">
        <v>8317</v>
      </c>
      <c r="R3722" t="s">
        <v>8318</v>
      </c>
      <c r="S3722" s="12">
        <f>((((I3722/60)/60)/24)+DATE(1970,1,1))</f>
        <v>42187.993125000001</v>
      </c>
      <c r="T3722" s="12">
        <f>((((J3722/60)/60)/24)+DATE(1970,1,1))</f>
        <v>42165.993125000001</v>
      </c>
    </row>
    <row r="3723" spans="1:20" ht="57.6" hidden="1"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E3723/D3723</f>
        <v>1.008</v>
      </c>
      <c r="P3723" s="8">
        <f>E3723/L3723</f>
        <v>114.54545454545455</v>
      </c>
      <c r="Q3723" t="s">
        <v>8317</v>
      </c>
      <c r="R3723" t="s">
        <v>8318</v>
      </c>
      <c r="S3723" s="12">
        <f>((((I3723/60)/60)/24)+DATE(1970,1,1))</f>
        <v>41948.977824074071</v>
      </c>
      <c r="T3723" s="12">
        <f>((((J3723/60)/60)/24)+DATE(1970,1,1))</f>
        <v>41927.936157407406</v>
      </c>
    </row>
    <row r="3724" spans="1:20" ht="57.6" hidden="1"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E3724/D3724</f>
        <v>1.1120000000000001</v>
      </c>
      <c r="P3724" s="8">
        <f>E3724/L3724</f>
        <v>47.657142857142858</v>
      </c>
      <c r="Q3724" t="s">
        <v>8317</v>
      </c>
      <c r="R3724" t="s">
        <v>8318</v>
      </c>
      <c r="S3724" s="12">
        <f>((((I3724/60)/60)/24)+DATE(1970,1,1))</f>
        <v>42411.957638888889</v>
      </c>
      <c r="T3724" s="12">
        <f>((((J3724/60)/60)/24)+DATE(1970,1,1))</f>
        <v>42381.671840277777</v>
      </c>
    </row>
    <row r="3725" spans="1:20" ht="28.8"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E3725/D3725</f>
        <v>1.0204444444444445</v>
      </c>
      <c r="P3725" s="8">
        <f>E3725/L3725</f>
        <v>72.888888888888886</v>
      </c>
      <c r="Q3725" t="s">
        <v>8317</v>
      </c>
      <c r="R3725" t="s">
        <v>8318</v>
      </c>
      <c r="S3725" s="12">
        <f>((((I3725/60)/60)/24)+DATE(1970,1,1))</f>
        <v>41973.794699074075</v>
      </c>
      <c r="T3725" s="12">
        <f>((((J3725/60)/60)/24)+DATE(1970,1,1))</f>
        <v>41943.753032407411</v>
      </c>
    </row>
    <row r="3726" spans="1:20" ht="43.2"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E3726/D3726</f>
        <v>1.0254767441860466</v>
      </c>
      <c r="P3726" s="8">
        <f>E3726/L3726</f>
        <v>49.545505617977533</v>
      </c>
      <c r="Q3726" t="s">
        <v>8317</v>
      </c>
      <c r="R3726" t="s">
        <v>8318</v>
      </c>
      <c r="S3726" s="12">
        <f>((((I3726/60)/60)/24)+DATE(1970,1,1))</f>
        <v>42494.958333333328</v>
      </c>
      <c r="T3726" s="12">
        <f>((((J3726/60)/60)/24)+DATE(1970,1,1))</f>
        <v>42465.491435185191</v>
      </c>
    </row>
    <row r="3727" spans="1:20" ht="43.2"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E3727/D3727</f>
        <v>1.27</v>
      </c>
      <c r="P3727" s="8">
        <f>E3727/L3727</f>
        <v>25.4</v>
      </c>
      <c r="Q3727" t="s">
        <v>8317</v>
      </c>
      <c r="R3727" t="s">
        <v>8318</v>
      </c>
      <c r="S3727" s="12">
        <f>((((I3727/60)/60)/24)+DATE(1970,1,1))</f>
        <v>42418.895833333328</v>
      </c>
      <c r="T3727" s="12">
        <f>((((J3727/60)/60)/24)+DATE(1970,1,1))</f>
        <v>42401.945219907408</v>
      </c>
    </row>
    <row r="3728" spans="1:20" ht="43.2" hidden="1"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E3728/D3728</f>
        <v>3.3870588235294119</v>
      </c>
      <c r="P3728" s="8">
        <f>E3728/L3728</f>
        <v>62.586956521739133</v>
      </c>
      <c r="Q3728" t="s">
        <v>8317</v>
      </c>
      <c r="R3728" t="s">
        <v>8318</v>
      </c>
      <c r="S3728" s="12">
        <f>((((I3728/60)/60)/24)+DATE(1970,1,1))</f>
        <v>42489.875</v>
      </c>
      <c r="T3728" s="12">
        <f>((((J3728/60)/60)/24)+DATE(1970,1,1))</f>
        <v>42462.140868055561</v>
      </c>
    </row>
    <row r="3729" spans="1:20" ht="43.2" hidden="1"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E3729/D3729</f>
        <v>1.0075000000000001</v>
      </c>
      <c r="P3729" s="8">
        <f>E3729/L3729</f>
        <v>61.060606060606062</v>
      </c>
      <c r="Q3729" t="s">
        <v>8317</v>
      </c>
      <c r="R3729" t="s">
        <v>8318</v>
      </c>
      <c r="S3729" s="12">
        <f>((((I3729/60)/60)/24)+DATE(1970,1,1))</f>
        <v>42663.204861111109</v>
      </c>
      <c r="T3729" s="12">
        <f>((((J3729/60)/60)/24)+DATE(1970,1,1))</f>
        <v>42632.348310185189</v>
      </c>
    </row>
    <row r="3730" spans="1:20" ht="43.2" hidden="1"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E3730/D3730</f>
        <v>9.3100000000000002E-2</v>
      </c>
      <c r="P3730" s="8">
        <f>E3730/L3730</f>
        <v>60.064516129032256</v>
      </c>
      <c r="Q3730" t="s">
        <v>8317</v>
      </c>
      <c r="R3730" t="s">
        <v>8318</v>
      </c>
      <c r="S3730" s="12">
        <f>((((I3730/60)/60)/24)+DATE(1970,1,1))</f>
        <v>42235.171018518522</v>
      </c>
      <c r="T3730" s="12">
        <f>((((J3730/60)/60)/24)+DATE(1970,1,1))</f>
        <v>42205.171018518522</v>
      </c>
    </row>
    <row r="3731" spans="1:20" ht="43.2" hidden="1"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E3731/D3731</f>
        <v>7.2400000000000006E-2</v>
      </c>
      <c r="P3731" s="8">
        <f>E3731/L3731</f>
        <v>72.400000000000006</v>
      </c>
      <c r="Q3731" t="s">
        <v>8317</v>
      </c>
      <c r="R3731" t="s">
        <v>8318</v>
      </c>
      <c r="S3731" s="12">
        <f>((((I3731/60)/60)/24)+DATE(1970,1,1))</f>
        <v>42086.16333333333</v>
      </c>
      <c r="T3731" s="12">
        <f>((((J3731/60)/60)/24)+DATE(1970,1,1))</f>
        <v>42041.205000000002</v>
      </c>
    </row>
    <row r="3732" spans="1:20" ht="43.2" hidden="1"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E3732/D3732</f>
        <v>0.1</v>
      </c>
      <c r="P3732" s="8">
        <f>E3732/L3732</f>
        <v>100</v>
      </c>
      <c r="Q3732" t="s">
        <v>8317</v>
      </c>
      <c r="R3732" t="s">
        <v>8318</v>
      </c>
      <c r="S3732" s="12">
        <f>((((I3732/60)/60)/24)+DATE(1970,1,1))</f>
        <v>42233.677766203706</v>
      </c>
      <c r="T3732" s="12">
        <f>((((J3732/60)/60)/24)+DATE(1970,1,1))</f>
        <v>42203.677766203706</v>
      </c>
    </row>
    <row r="3733" spans="1:20" ht="43.2" hidden="1"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E3733/D3733</f>
        <v>0.11272727272727273</v>
      </c>
      <c r="P3733" s="8">
        <f>E3733/L3733</f>
        <v>51.666666666666664</v>
      </c>
      <c r="Q3733" t="s">
        <v>8317</v>
      </c>
      <c r="R3733" t="s">
        <v>8318</v>
      </c>
      <c r="S3733" s="12">
        <f>((((I3733/60)/60)/24)+DATE(1970,1,1))</f>
        <v>42014.140972222223</v>
      </c>
      <c r="T3733" s="12">
        <f>((((J3733/60)/60)/24)+DATE(1970,1,1))</f>
        <v>41983.752847222218</v>
      </c>
    </row>
    <row r="3734" spans="1:20" ht="43.2" hidden="1"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E3734/D3734</f>
        <v>0.15411764705882353</v>
      </c>
      <c r="P3734" s="8">
        <f>E3734/L3734</f>
        <v>32.75</v>
      </c>
      <c r="Q3734" t="s">
        <v>8317</v>
      </c>
      <c r="R3734" t="s">
        <v>8318</v>
      </c>
      <c r="S3734" s="12">
        <f>((((I3734/60)/60)/24)+DATE(1970,1,1))</f>
        <v>42028.5</v>
      </c>
      <c r="T3734" s="12">
        <f>((((J3734/60)/60)/24)+DATE(1970,1,1))</f>
        <v>41968.677465277782</v>
      </c>
    </row>
    <row r="3735" spans="1:20" ht="43.2" hidden="1"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E3735/D3735</f>
        <v>0</v>
      </c>
      <c r="P3735" s="8" t="e">
        <f>E3735/L3735</f>
        <v>#DIV/0!</v>
      </c>
      <c r="Q3735" t="s">
        <v>8317</v>
      </c>
      <c r="R3735" t="s">
        <v>8318</v>
      </c>
      <c r="S3735" s="12">
        <f>((((I3735/60)/60)/24)+DATE(1970,1,1))</f>
        <v>42112.9375</v>
      </c>
      <c r="T3735" s="12">
        <f>((((J3735/60)/60)/24)+DATE(1970,1,1))</f>
        <v>42103.024398148147</v>
      </c>
    </row>
    <row r="3736" spans="1:20" ht="57.6" hidden="1"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E3736/D3736</f>
        <v>0.28466666666666668</v>
      </c>
      <c r="P3736" s="8">
        <f>E3736/L3736</f>
        <v>61</v>
      </c>
      <c r="Q3736" t="s">
        <v>8317</v>
      </c>
      <c r="R3736" t="s">
        <v>8318</v>
      </c>
      <c r="S3736" s="12">
        <f>((((I3736/60)/60)/24)+DATE(1970,1,1))</f>
        <v>42149.901574074072</v>
      </c>
      <c r="T3736" s="12">
        <f>((((J3736/60)/60)/24)+DATE(1970,1,1))</f>
        <v>42089.901574074072</v>
      </c>
    </row>
    <row r="3737" spans="1:20" ht="28.8"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E3737/D3737</f>
        <v>0.13333333333333333</v>
      </c>
      <c r="P3737" s="8">
        <f>E3737/L3737</f>
        <v>10</v>
      </c>
      <c r="Q3737" t="s">
        <v>8317</v>
      </c>
      <c r="R3737" t="s">
        <v>8318</v>
      </c>
      <c r="S3737" s="12">
        <f>((((I3737/60)/60)/24)+DATE(1970,1,1))</f>
        <v>42152.693159722221</v>
      </c>
      <c r="T3737" s="12">
        <f>((((J3737/60)/60)/24)+DATE(1970,1,1))</f>
        <v>42122.693159722221</v>
      </c>
    </row>
    <row r="3738" spans="1:20" ht="43.2"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E3738/D3738</f>
        <v>6.6666666666666671E-3</v>
      </c>
      <c r="P3738" s="8">
        <f>E3738/L3738</f>
        <v>10</v>
      </c>
      <c r="Q3738" t="s">
        <v>8317</v>
      </c>
      <c r="R3738" t="s">
        <v>8318</v>
      </c>
      <c r="S3738" s="12">
        <f>((((I3738/60)/60)/24)+DATE(1970,1,1))</f>
        <v>42086.75</v>
      </c>
      <c r="T3738" s="12">
        <f>((((J3738/60)/60)/24)+DATE(1970,1,1))</f>
        <v>42048.711724537032</v>
      </c>
    </row>
    <row r="3739" spans="1:20" ht="43.2" hidden="1"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E3739/D3739</f>
        <v>0.21428571428571427</v>
      </c>
      <c r="P3739" s="8">
        <f>E3739/L3739</f>
        <v>37.5</v>
      </c>
      <c r="Q3739" t="s">
        <v>8317</v>
      </c>
      <c r="R3739" t="s">
        <v>8318</v>
      </c>
      <c r="S3739" s="12">
        <f>((((I3739/60)/60)/24)+DATE(1970,1,1))</f>
        <v>42320.290972222225</v>
      </c>
      <c r="T3739" s="12">
        <f>((((J3739/60)/60)/24)+DATE(1970,1,1))</f>
        <v>42297.691006944442</v>
      </c>
    </row>
    <row r="3740" spans="1:20" ht="28.8"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E3740/D3740</f>
        <v>0.18</v>
      </c>
      <c r="P3740" s="8">
        <f>E3740/L3740</f>
        <v>45</v>
      </c>
      <c r="Q3740" t="s">
        <v>8317</v>
      </c>
      <c r="R3740" t="s">
        <v>8318</v>
      </c>
      <c r="S3740" s="12">
        <f>((((I3740/60)/60)/24)+DATE(1970,1,1))</f>
        <v>41835.916666666664</v>
      </c>
      <c r="T3740" s="12">
        <f>((((J3740/60)/60)/24)+DATE(1970,1,1))</f>
        <v>41813.938715277778</v>
      </c>
    </row>
    <row r="3741" spans="1:20" ht="43.2"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E3741/D3741</f>
        <v>0.20125000000000001</v>
      </c>
      <c r="P3741" s="8">
        <f>E3741/L3741</f>
        <v>100.625</v>
      </c>
      <c r="Q3741" t="s">
        <v>8317</v>
      </c>
      <c r="R3741" t="s">
        <v>8318</v>
      </c>
      <c r="S3741" s="12">
        <f>((((I3741/60)/60)/24)+DATE(1970,1,1))</f>
        <v>42568.449861111112</v>
      </c>
      <c r="T3741" s="12">
        <f>((((J3741/60)/60)/24)+DATE(1970,1,1))</f>
        <v>42548.449861111112</v>
      </c>
    </row>
    <row r="3742" spans="1:20" ht="43.2" hidden="1"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E3742/D3742</f>
        <v>0.17899999999999999</v>
      </c>
      <c r="P3742" s="8">
        <f>E3742/L3742</f>
        <v>25.571428571428573</v>
      </c>
      <c r="Q3742" t="s">
        <v>8317</v>
      </c>
      <c r="R3742" t="s">
        <v>8318</v>
      </c>
      <c r="S3742" s="12">
        <f>((((I3742/60)/60)/24)+DATE(1970,1,1))</f>
        <v>41863.079143518517</v>
      </c>
      <c r="T3742" s="12">
        <f>((((J3742/60)/60)/24)+DATE(1970,1,1))</f>
        <v>41833.089756944442</v>
      </c>
    </row>
    <row r="3743" spans="1:20" ht="43.2" hidden="1"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E3743/D3743</f>
        <v>0</v>
      </c>
      <c r="P3743" s="8" t="e">
        <f>E3743/L3743</f>
        <v>#DIV/0!</v>
      </c>
      <c r="Q3743" t="s">
        <v>8317</v>
      </c>
      <c r="R3743" t="s">
        <v>8318</v>
      </c>
      <c r="S3743" s="12">
        <f>((((I3743/60)/60)/24)+DATE(1970,1,1))</f>
        <v>42355.920717592591</v>
      </c>
      <c r="T3743" s="12">
        <f>((((J3743/60)/60)/24)+DATE(1970,1,1))</f>
        <v>42325.920717592591</v>
      </c>
    </row>
    <row r="3744" spans="1:20" ht="43.2" hidden="1"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E3744/D3744</f>
        <v>0.02</v>
      </c>
      <c r="P3744" s="8">
        <f>E3744/L3744</f>
        <v>25</v>
      </c>
      <c r="Q3744" t="s">
        <v>8317</v>
      </c>
      <c r="R3744" t="s">
        <v>8318</v>
      </c>
      <c r="S3744" s="12">
        <f>((((I3744/60)/60)/24)+DATE(1970,1,1))</f>
        <v>41888.214629629627</v>
      </c>
      <c r="T3744" s="12">
        <f>((((J3744/60)/60)/24)+DATE(1970,1,1))</f>
        <v>41858.214629629627</v>
      </c>
    </row>
    <row r="3745" spans="1:20" ht="28.8" hidden="1"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E3745/D3745</f>
        <v>0</v>
      </c>
      <c r="P3745" s="8" t="e">
        <f>E3745/L3745</f>
        <v>#DIV/0!</v>
      </c>
      <c r="Q3745" t="s">
        <v>8317</v>
      </c>
      <c r="R3745" t="s">
        <v>8318</v>
      </c>
      <c r="S3745" s="12">
        <f>((((I3745/60)/60)/24)+DATE(1970,1,1))</f>
        <v>41823.710231481484</v>
      </c>
      <c r="T3745" s="12">
        <f>((((J3745/60)/60)/24)+DATE(1970,1,1))</f>
        <v>41793.710231481484</v>
      </c>
    </row>
    <row r="3746" spans="1:20" ht="57.6" hidden="1"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E3746/D3746</f>
        <v>0</v>
      </c>
      <c r="P3746" s="8" t="e">
        <f>E3746/L3746</f>
        <v>#DIV/0!</v>
      </c>
      <c r="Q3746" t="s">
        <v>8317</v>
      </c>
      <c r="R3746" t="s">
        <v>8318</v>
      </c>
      <c r="S3746" s="12">
        <f>((((I3746/60)/60)/24)+DATE(1970,1,1))</f>
        <v>41825.165972222225</v>
      </c>
      <c r="T3746" s="12">
        <f>((((J3746/60)/60)/24)+DATE(1970,1,1))</f>
        <v>41793.814259259263</v>
      </c>
    </row>
    <row r="3747" spans="1:20" ht="43.2" hidden="1"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E3747/D3747</f>
        <v>0.1</v>
      </c>
      <c r="P3747" s="8">
        <f>E3747/L3747</f>
        <v>10</v>
      </c>
      <c r="Q3747" t="s">
        <v>8317</v>
      </c>
      <c r="R3747" t="s">
        <v>8318</v>
      </c>
      <c r="S3747" s="12">
        <f>((((I3747/60)/60)/24)+DATE(1970,1,1))</f>
        <v>41861.697939814818</v>
      </c>
      <c r="T3747" s="12">
        <f>((((J3747/60)/60)/24)+DATE(1970,1,1))</f>
        <v>41831.697939814818</v>
      </c>
    </row>
    <row r="3748" spans="1:20" hidden="1"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E3748/D3748</f>
        <v>2.3764705882352941E-2</v>
      </c>
      <c r="P3748" s="8">
        <f>E3748/L3748</f>
        <v>202</v>
      </c>
      <c r="Q3748" t="s">
        <v>8317</v>
      </c>
      <c r="R3748" t="s">
        <v>8318</v>
      </c>
      <c r="S3748" s="12">
        <f>((((I3748/60)/60)/24)+DATE(1970,1,1))</f>
        <v>42651.389340277776</v>
      </c>
      <c r="T3748" s="12">
        <f>((((J3748/60)/60)/24)+DATE(1970,1,1))</f>
        <v>42621.389340277776</v>
      </c>
    </row>
    <row r="3749" spans="1:20" ht="28.8"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E3749/D3749</f>
        <v>0.01</v>
      </c>
      <c r="P3749" s="8">
        <f>E3749/L3749</f>
        <v>25</v>
      </c>
      <c r="Q3749" t="s">
        <v>8317</v>
      </c>
      <c r="R3749" t="s">
        <v>8318</v>
      </c>
      <c r="S3749" s="12">
        <f>((((I3749/60)/60)/24)+DATE(1970,1,1))</f>
        <v>42190.957638888889</v>
      </c>
      <c r="T3749" s="12">
        <f>((((J3749/60)/60)/24)+DATE(1970,1,1))</f>
        <v>42164.299722222218</v>
      </c>
    </row>
    <row r="3750" spans="1:20" ht="43.2" hidden="1"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E3750/D3750</f>
        <v>1.0351999999999999</v>
      </c>
      <c r="P3750" s="8">
        <f>E3750/L3750</f>
        <v>99.538461538461533</v>
      </c>
      <c r="Q3750" t="s">
        <v>8317</v>
      </c>
      <c r="R3750" t="s">
        <v>8359</v>
      </c>
      <c r="S3750" s="12">
        <f>((((I3750/60)/60)/24)+DATE(1970,1,1))</f>
        <v>42416.249305555553</v>
      </c>
      <c r="T3750" s="12">
        <f>((((J3750/60)/60)/24)+DATE(1970,1,1))</f>
        <v>42395.706435185188</v>
      </c>
    </row>
    <row r="3751" spans="1:20" ht="43.2" hidden="1"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E3751/D3751</f>
        <v>1.05</v>
      </c>
      <c r="P3751" s="8">
        <f>E3751/L3751</f>
        <v>75</v>
      </c>
      <c r="Q3751" t="s">
        <v>8317</v>
      </c>
      <c r="R3751" t="s">
        <v>8359</v>
      </c>
      <c r="S3751" s="12">
        <f>((((I3751/60)/60)/24)+DATE(1970,1,1))</f>
        <v>42489.165972222225</v>
      </c>
      <c r="T3751" s="12">
        <f>((((J3751/60)/60)/24)+DATE(1970,1,1))</f>
        <v>42458.127175925925</v>
      </c>
    </row>
    <row r="3752" spans="1:20" ht="86.4" hidden="1"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E3752/D3752</f>
        <v>1.0044999999999999</v>
      </c>
      <c r="P3752" s="8">
        <f>E3752/L3752</f>
        <v>215.25</v>
      </c>
      <c r="Q3752" t="s">
        <v>8317</v>
      </c>
      <c r="R3752" t="s">
        <v>8359</v>
      </c>
      <c r="S3752" s="12">
        <f>((((I3752/60)/60)/24)+DATE(1970,1,1))</f>
        <v>42045.332638888889</v>
      </c>
      <c r="T3752" s="12">
        <f>((((J3752/60)/60)/24)+DATE(1970,1,1))</f>
        <v>42016.981574074074</v>
      </c>
    </row>
    <row r="3753" spans="1:20" ht="43.2" hidden="1"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E3753/D3753</f>
        <v>1.3260000000000001</v>
      </c>
      <c r="P3753" s="8">
        <f>E3753/L3753</f>
        <v>120.54545454545455</v>
      </c>
      <c r="Q3753" t="s">
        <v>8317</v>
      </c>
      <c r="R3753" t="s">
        <v>8359</v>
      </c>
      <c r="S3753" s="12">
        <f>((((I3753/60)/60)/24)+DATE(1970,1,1))</f>
        <v>42462.993900462956</v>
      </c>
      <c r="T3753" s="12">
        <f>((((J3753/60)/60)/24)+DATE(1970,1,1))</f>
        <v>42403.035567129627</v>
      </c>
    </row>
    <row r="3754" spans="1:20" ht="57.6"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E3754/D3754</f>
        <v>1.1299999999999999</v>
      </c>
      <c r="P3754" s="8">
        <f>E3754/L3754</f>
        <v>37.666666666666664</v>
      </c>
      <c r="Q3754" t="s">
        <v>8317</v>
      </c>
      <c r="R3754" t="s">
        <v>8359</v>
      </c>
      <c r="S3754" s="12">
        <f>((((I3754/60)/60)/24)+DATE(1970,1,1))</f>
        <v>42659.875</v>
      </c>
      <c r="T3754" s="12">
        <f>((((J3754/60)/60)/24)+DATE(1970,1,1))</f>
        <v>42619.802488425921</v>
      </c>
    </row>
    <row r="3755" spans="1:20" ht="43.2" hidden="1"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E3755/D3755</f>
        <v>1.0334000000000001</v>
      </c>
      <c r="P3755" s="8">
        <f>E3755/L3755</f>
        <v>172.23333333333332</v>
      </c>
      <c r="Q3755" t="s">
        <v>8317</v>
      </c>
      <c r="R3755" t="s">
        <v>8359</v>
      </c>
      <c r="S3755" s="12">
        <f>((((I3755/60)/60)/24)+DATE(1970,1,1))</f>
        <v>42158</v>
      </c>
      <c r="T3755" s="12">
        <f>((((J3755/60)/60)/24)+DATE(1970,1,1))</f>
        <v>42128.824074074073</v>
      </c>
    </row>
    <row r="3756" spans="1:20" ht="43.2" hidden="1"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E3756/D3756</f>
        <v>1.2</v>
      </c>
      <c r="P3756" s="8">
        <f>E3756/L3756</f>
        <v>111.11111111111111</v>
      </c>
      <c r="Q3756" t="s">
        <v>8317</v>
      </c>
      <c r="R3756" t="s">
        <v>8359</v>
      </c>
      <c r="S3756" s="12">
        <f>((((I3756/60)/60)/24)+DATE(1970,1,1))</f>
        <v>41846.207638888889</v>
      </c>
      <c r="T3756" s="12">
        <f>((((J3756/60)/60)/24)+DATE(1970,1,1))</f>
        <v>41808.881215277775</v>
      </c>
    </row>
    <row r="3757" spans="1:20" ht="43.2"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E3757/D3757</f>
        <v>1.2963636363636364</v>
      </c>
      <c r="P3757" s="8">
        <f>E3757/L3757</f>
        <v>25.464285714285715</v>
      </c>
      <c r="Q3757" t="s">
        <v>8317</v>
      </c>
      <c r="R3757" t="s">
        <v>8359</v>
      </c>
      <c r="S3757" s="12">
        <f>((((I3757/60)/60)/24)+DATE(1970,1,1))</f>
        <v>42475.866979166662</v>
      </c>
      <c r="T3757" s="12">
        <f>((((J3757/60)/60)/24)+DATE(1970,1,1))</f>
        <v>42445.866979166662</v>
      </c>
    </row>
    <row r="3758" spans="1:20" ht="43.2" hidden="1"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E3758/D3758</f>
        <v>1.0111111111111111</v>
      </c>
      <c r="P3758" s="8">
        <f>E3758/L3758</f>
        <v>267.64705882352939</v>
      </c>
      <c r="Q3758" t="s">
        <v>8317</v>
      </c>
      <c r="R3758" t="s">
        <v>8359</v>
      </c>
      <c r="S3758" s="12">
        <f>((((I3758/60)/60)/24)+DATE(1970,1,1))</f>
        <v>41801.814791666664</v>
      </c>
      <c r="T3758" s="12">
        <f>((((J3758/60)/60)/24)+DATE(1970,1,1))</f>
        <v>41771.814791666664</v>
      </c>
    </row>
    <row r="3759" spans="1:20" ht="43.2" hidden="1"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E3759/D3759</f>
        <v>1.0851428571428572</v>
      </c>
      <c r="P3759" s="8">
        <f>E3759/L3759</f>
        <v>75.959999999999994</v>
      </c>
      <c r="Q3759" t="s">
        <v>8317</v>
      </c>
      <c r="R3759" t="s">
        <v>8359</v>
      </c>
      <c r="S3759" s="12">
        <f>((((I3759/60)/60)/24)+DATE(1970,1,1))</f>
        <v>41974.850868055553</v>
      </c>
      <c r="T3759" s="12">
        <f>((((J3759/60)/60)/24)+DATE(1970,1,1))</f>
        <v>41954.850868055553</v>
      </c>
    </row>
    <row r="3760" spans="1:20" ht="28.8" hidden="1"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E3760/D3760</f>
        <v>1.0233333333333334</v>
      </c>
      <c r="P3760" s="8">
        <f>E3760/L3760</f>
        <v>59.03846153846154</v>
      </c>
      <c r="Q3760" t="s">
        <v>8317</v>
      </c>
      <c r="R3760" t="s">
        <v>8359</v>
      </c>
      <c r="S3760" s="12">
        <f>((((I3760/60)/60)/24)+DATE(1970,1,1))</f>
        <v>41778.208333333336</v>
      </c>
      <c r="T3760" s="12">
        <f>((((J3760/60)/60)/24)+DATE(1970,1,1))</f>
        <v>41747.471504629626</v>
      </c>
    </row>
    <row r="3761" spans="1:20" ht="28.8" hidden="1"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E3761/D3761</f>
        <v>1.1024425000000002</v>
      </c>
      <c r="P3761" s="8">
        <f>E3761/L3761</f>
        <v>50.111022727272733</v>
      </c>
      <c r="Q3761" t="s">
        <v>8317</v>
      </c>
      <c r="R3761" t="s">
        <v>8359</v>
      </c>
      <c r="S3761" s="12">
        <f>((((I3761/60)/60)/24)+DATE(1970,1,1))</f>
        <v>42242.108252314814</v>
      </c>
      <c r="T3761" s="12">
        <f>((((J3761/60)/60)/24)+DATE(1970,1,1))</f>
        <v>42182.108252314814</v>
      </c>
    </row>
    <row r="3762" spans="1:20" ht="43.2" hidden="1"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E3762/D3762</f>
        <v>1.010154</v>
      </c>
      <c r="P3762" s="8">
        <f>E3762/L3762</f>
        <v>55.502967032967035</v>
      </c>
      <c r="Q3762" t="s">
        <v>8317</v>
      </c>
      <c r="R3762" t="s">
        <v>8359</v>
      </c>
      <c r="S3762" s="12">
        <f>((((I3762/60)/60)/24)+DATE(1970,1,1))</f>
        <v>41764.525300925925</v>
      </c>
      <c r="T3762" s="12">
        <f>((((J3762/60)/60)/24)+DATE(1970,1,1))</f>
        <v>41739.525300925925</v>
      </c>
    </row>
    <row r="3763" spans="1:20" ht="57.6"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E3763/D3763</f>
        <v>1</v>
      </c>
      <c r="P3763" s="8">
        <f>E3763/L3763</f>
        <v>166.66666666666666</v>
      </c>
      <c r="Q3763" t="s">
        <v>8317</v>
      </c>
      <c r="R3763" t="s">
        <v>8359</v>
      </c>
      <c r="S3763" s="12">
        <f>((((I3763/60)/60)/24)+DATE(1970,1,1))</f>
        <v>42226.958333333328</v>
      </c>
      <c r="T3763" s="12">
        <f>((((J3763/60)/60)/24)+DATE(1970,1,1))</f>
        <v>42173.466863425929</v>
      </c>
    </row>
    <row r="3764" spans="1:20" ht="43.2"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E3764/D3764</f>
        <v>1.0624</v>
      </c>
      <c r="P3764" s="8">
        <f>E3764/L3764</f>
        <v>47.428571428571431</v>
      </c>
      <c r="Q3764" t="s">
        <v>8317</v>
      </c>
      <c r="R3764" t="s">
        <v>8359</v>
      </c>
      <c r="S3764" s="12">
        <f>((((I3764/60)/60)/24)+DATE(1970,1,1))</f>
        <v>42218.813530092593</v>
      </c>
      <c r="T3764" s="12">
        <f>((((J3764/60)/60)/24)+DATE(1970,1,1))</f>
        <v>42193.813530092593</v>
      </c>
    </row>
    <row r="3765" spans="1:20" ht="28.8" hidden="1"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E3765/D3765</f>
        <v>1</v>
      </c>
      <c r="P3765" s="8">
        <f>E3765/L3765</f>
        <v>64.935064935064929</v>
      </c>
      <c r="Q3765" t="s">
        <v>8317</v>
      </c>
      <c r="R3765" t="s">
        <v>8359</v>
      </c>
      <c r="S3765" s="12">
        <f>((((I3765/60)/60)/24)+DATE(1970,1,1))</f>
        <v>42095.708634259259</v>
      </c>
      <c r="T3765" s="12">
        <f>((((J3765/60)/60)/24)+DATE(1970,1,1))</f>
        <v>42065.750300925924</v>
      </c>
    </row>
    <row r="3766" spans="1:20" ht="43.2" hidden="1"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E3766/D3766</f>
        <v>1</v>
      </c>
      <c r="P3766" s="8">
        <f>E3766/L3766</f>
        <v>55.555555555555557</v>
      </c>
      <c r="Q3766" t="s">
        <v>8317</v>
      </c>
      <c r="R3766" t="s">
        <v>8359</v>
      </c>
      <c r="S3766" s="12">
        <f>((((I3766/60)/60)/24)+DATE(1970,1,1))</f>
        <v>42519.024999999994</v>
      </c>
      <c r="T3766" s="12">
        <f>((((J3766/60)/60)/24)+DATE(1970,1,1))</f>
        <v>42499.842962962968</v>
      </c>
    </row>
    <row r="3767" spans="1:20" ht="43.2" hidden="1"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E3767/D3767</f>
        <v>1.1345714285714286</v>
      </c>
      <c r="P3767" s="8">
        <f>E3767/L3767</f>
        <v>74.224299065420567</v>
      </c>
      <c r="Q3767" t="s">
        <v>8317</v>
      </c>
      <c r="R3767" t="s">
        <v>8359</v>
      </c>
      <c r="S3767" s="12">
        <f>((((I3767/60)/60)/24)+DATE(1970,1,1))</f>
        <v>41850.776412037041</v>
      </c>
      <c r="T3767" s="12">
        <f>((((J3767/60)/60)/24)+DATE(1970,1,1))</f>
        <v>41820.776412037041</v>
      </c>
    </row>
    <row r="3768" spans="1:20" ht="43.2" hidden="1"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E3768/D3768</f>
        <v>1.0265010000000001</v>
      </c>
      <c r="P3768" s="8">
        <f>E3768/L3768</f>
        <v>106.9271875</v>
      </c>
      <c r="Q3768" t="s">
        <v>8317</v>
      </c>
      <c r="R3768" t="s">
        <v>8359</v>
      </c>
      <c r="S3768" s="12">
        <f>((((I3768/60)/60)/24)+DATE(1970,1,1))</f>
        <v>41823.167187500003</v>
      </c>
      <c r="T3768" s="12">
        <f>((((J3768/60)/60)/24)+DATE(1970,1,1))</f>
        <v>41788.167187500003</v>
      </c>
    </row>
    <row r="3769" spans="1:20" ht="43.2" hidden="1"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E3769/D3769</f>
        <v>1.1675</v>
      </c>
      <c r="P3769" s="8">
        <f>E3769/L3769</f>
        <v>41.696428571428569</v>
      </c>
      <c r="Q3769" t="s">
        <v>8317</v>
      </c>
      <c r="R3769" t="s">
        <v>8359</v>
      </c>
      <c r="S3769" s="12">
        <f>((((I3769/60)/60)/24)+DATE(1970,1,1))</f>
        <v>42064.207638888889</v>
      </c>
      <c r="T3769" s="12">
        <f>((((J3769/60)/60)/24)+DATE(1970,1,1))</f>
        <v>42050.019641203704</v>
      </c>
    </row>
    <row r="3770" spans="1:20" ht="43.2" hidden="1"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E3770/D3770</f>
        <v>1.0765274999999999</v>
      </c>
      <c r="P3770" s="8">
        <f>E3770/L3770</f>
        <v>74.243275862068955</v>
      </c>
      <c r="Q3770" t="s">
        <v>8317</v>
      </c>
      <c r="R3770" t="s">
        <v>8359</v>
      </c>
      <c r="S3770" s="12">
        <f>((((I3770/60)/60)/24)+DATE(1970,1,1))</f>
        <v>41802.727893518517</v>
      </c>
      <c r="T3770" s="12">
        <f>((((J3770/60)/60)/24)+DATE(1970,1,1))</f>
        <v>41772.727893518517</v>
      </c>
    </row>
    <row r="3771" spans="1:20" ht="43.2" hidden="1"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E3771/D3771</f>
        <v>1</v>
      </c>
      <c r="P3771" s="8">
        <f>E3771/L3771</f>
        <v>73.333333333333329</v>
      </c>
      <c r="Q3771" t="s">
        <v>8317</v>
      </c>
      <c r="R3771" t="s">
        <v>8359</v>
      </c>
      <c r="S3771" s="12">
        <f>((((I3771/60)/60)/24)+DATE(1970,1,1))</f>
        <v>42475.598136574074</v>
      </c>
      <c r="T3771" s="12">
        <f>((((J3771/60)/60)/24)+DATE(1970,1,1))</f>
        <v>42445.598136574074</v>
      </c>
    </row>
    <row r="3772" spans="1:20" ht="43.2"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E3772/D3772</f>
        <v>1</v>
      </c>
      <c r="P3772" s="8">
        <f>E3772/L3772</f>
        <v>100</v>
      </c>
      <c r="Q3772" t="s">
        <v>8317</v>
      </c>
      <c r="R3772" t="s">
        <v>8359</v>
      </c>
      <c r="S3772" s="12">
        <f>((((I3772/60)/60)/24)+DATE(1970,1,1))</f>
        <v>42168.930671296301</v>
      </c>
      <c r="T3772" s="12">
        <f>((((J3772/60)/60)/24)+DATE(1970,1,1))</f>
        <v>42138.930671296301</v>
      </c>
    </row>
    <row r="3773" spans="1:20" ht="28.8" hidden="1"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E3773/D3773</f>
        <v>1.46</v>
      </c>
      <c r="P3773" s="8">
        <f>E3773/L3773</f>
        <v>38.421052631578945</v>
      </c>
      <c r="Q3773" t="s">
        <v>8317</v>
      </c>
      <c r="R3773" t="s">
        <v>8359</v>
      </c>
      <c r="S3773" s="12">
        <f>((((I3773/60)/60)/24)+DATE(1970,1,1))</f>
        <v>42508</v>
      </c>
      <c r="T3773" s="12">
        <f>((((J3773/60)/60)/24)+DATE(1970,1,1))</f>
        <v>42493.857083333336</v>
      </c>
    </row>
    <row r="3774" spans="1:20" ht="43.2" hidden="1"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E3774/D3774</f>
        <v>1.1020000000000001</v>
      </c>
      <c r="P3774" s="8">
        <f>E3774/L3774</f>
        <v>166.96969696969697</v>
      </c>
      <c r="Q3774" t="s">
        <v>8317</v>
      </c>
      <c r="R3774" t="s">
        <v>8359</v>
      </c>
      <c r="S3774" s="12">
        <f>((((I3774/60)/60)/24)+DATE(1970,1,1))</f>
        <v>42703.25</v>
      </c>
      <c r="T3774" s="12">
        <f>((((J3774/60)/60)/24)+DATE(1970,1,1))</f>
        <v>42682.616967592592</v>
      </c>
    </row>
    <row r="3775" spans="1:20" ht="28.8" hidden="1"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E3775/D3775</f>
        <v>1.0820000000000001</v>
      </c>
      <c r="P3775" s="8">
        <f>E3775/L3775</f>
        <v>94.912280701754383</v>
      </c>
      <c r="Q3775" t="s">
        <v>8317</v>
      </c>
      <c r="R3775" t="s">
        <v>8359</v>
      </c>
      <c r="S3775" s="12">
        <f>((((I3775/60)/60)/24)+DATE(1970,1,1))</f>
        <v>42689.088888888888</v>
      </c>
      <c r="T3775" s="12">
        <f>((((J3775/60)/60)/24)+DATE(1970,1,1))</f>
        <v>42656.005173611105</v>
      </c>
    </row>
    <row r="3776" spans="1:20" ht="57.6" hidden="1"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E3776/D3776</f>
        <v>1</v>
      </c>
      <c r="P3776" s="8">
        <f>E3776/L3776</f>
        <v>100</v>
      </c>
      <c r="Q3776" t="s">
        <v>8317</v>
      </c>
      <c r="R3776" t="s">
        <v>8359</v>
      </c>
      <c r="S3776" s="12">
        <f>((((I3776/60)/60)/24)+DATE(1970,1,1))</f>
        <v>42103.792303240742</v>
      </c>
      <c r="T3776" s="12">
        <f>((((J3776/60)/60)/24)+DATE(1970,1,1))</f>
        <v>42087.792303240742</v>
      </c>
    </row>
    <row r="3777" spans="1:20" ht="43.2" hidden="1"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E3777/D3777</f>
        <v>1.0024999999999999</v>
      </c>
      <c r="P3777" s="8">
        <f>E3777/L3777</f>
        <v>143.21428571428572</v>
      </c>
      <c r="Q3777" t="s">
        <v>8317</v>
      </c>
      <c r="R3777" t="s">
        <v>8359</v>
      </c>
      <c r="S3777" s="12">
        <f>((((I3777/60)/60)/24)+DATE(1970,1,1))</f>
        <v>42103.166666666672</v>
      </c>
      <c r="T3777" s="12">
        <f>((((J3777/60)/60)/24)+DATE(1970,1,1))</f>
        <v>42075.942627314813</v>
      </c>
    </row>
    <row r="3778" spans="1:20" ht="57.6" hidden="1"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E3778/D3778</f>
        <v>1.0671250000000001</v>
      </c>
      <c r="P3778" s="8">
        <f>E3778/L3778</f>
        <v>90.819148936170208</v>
      </c>
      <c r="Q3778" t="s">
        <v>8317</v>
      </c>
      <c r="R3778" t="s">
        <v>8359</v>
      </c>
      <c r="S3778" s="12">
        <f>((((I3778/60)/60)/24)+DATE(1970,1,1))</f>
        <v>41852.041666666664</v>
      </c>
      <c r="T3778" s="12">
        <f>((((J3778/60)/60)/24)+DATE(1970,1,1))</f>
        <v>41814.367800925924</v>
      </c>
    </row>
    <row r="3779" spans="1:20" ht="43.2" hidden="1"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E3779/D3779</f>
        <v>1.4319999999999999</v>
      </c>
      <c r="P3779" s="8">
        <f>E3779/L3779</f>
        <v>48.542372881355931</v>
      </c>
      <c r="Q3779" t="s">
        <v>8317</v>
      </c>
      <c r="R3779" t="s">
        <v>8359</v>
      </c>
      <c r="S3779" s="12">
        <f>((((I3779/60)/60)/24)+DATE(1970,1,1))</f>
        <v>41909.166666666664</v>
      </c>
      <c r="T3779" s="12">
        <f>((((J3779/60)/60)/24)+DATE(1970,1,1))</f>
        <v>41887.111354166671</v>
      </c>
    </row>
    <row r="3780" spans="1:20" ht="28.8" hidden="1"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E3780/D3780</f>
        <v>1.0504166666666668</v>
      </c>
      <c r="P3780" s="8">
        <f>E3780/L3780</f>
        <v>70.027777777777771</v>
      </c>
      <c r="Q3780" t="s">
        <v>8317</v>
      </c>
      <c r="R3780" t="s">
        <v>8359</v>
      </c>
      <c r="S3780" s="12">
        <f>((((I3780/60)/60)/24)+DATE(1970,1,1))</f>
        <v>42049.819212962961</v>
      </c>
      <c r="T3780" s="12">
        <f>((((J3780/60)/60)/24)+DATE(1970,1,1))</f>
        <v>41989.819212962961</v>
      </c>
    </row>
    <row r="3781" spans="1:20" ht="28.8" hidden="1"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E3781/D3781</f>
        <v>1.0398000000000001</v>
      </c>
      <c r="P3781" s="8">
        <f>E3781/L3781</f>
        <v>135.62608695652173</v>
      </c>
      <c r="Q3781" t="s">
        <v>8317</v>
      </c>
      <c r="R3781" t="s">
        <v>8359</v>
      </c>
      <c r="S3781" s="12">
        <f>((((I3781/60)/60)/24)+DATE(1970,1,1))</f>
        <v>42455.693750000006</v>
      </c>
      <c r="T3781" s="12">
        <f>((((J3781/60)/60)/24)+DATE(1970,1,1))</f>
        <v>42425.735416666663</v>
      </c>
    </row>
    <row r="3782" spans="1:20" ht="43.2" hidden="1"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E3782/D3782</f>
        <v>1.2</v>
      </c>
      <c r="P3782" s="8">
        <f>E3782/L3782</f>
        <v>100</v>
      </c>
      <c r="Q3782" t="s">
        <v>8317</v>
      </c>
      <c r="R3782" t="s">
        <v>8359</v>
      </c>
      <c r="S3782" s="12">
        <f>((((I3782/60)/60)/24)+DATE(1970,1,1))</f>
        <v>42198.837499999994</v>
      </c>
      <c r="T3782" s="12">
        <f>((((J3782/60)/60)/24)+DATE(1970,1,1))</f>
        <v>42166.219733796301</v>
      </c>
    </row>
    <row r="3783" spans="1:20" ht="57.6" hidden="1"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E3783/D3783</f>
        <v>1.0966666666666667</v>
      </c>
      <c r="P3783" s="8">
        <f>E3783/L3783</f>
        <v>94.90384615384616</v>
      </c>
      <c r="Q3783" t="s">
        <v>8317</v>
      </c>
      <c r="R3783" t="s">
        <v>8359</v>
      </c>
      <c r="S3783" s="12">
        <f>((((I3783/60)/60)/24)+DATE(1970,1,1))</f>
        <v>41890.882928240739</v>
      </c>
      <c r="T3783" s="12">
        <f>((((J3783/60)/60)/24)+DATE(1970,1,1))</f>
        <v>41865.882928240739</v>
      </c>
    </row>
    <row r="3784" spans="1:20" ht="43.2"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E3784/D3784</f>
        <v>1.0175000000000001</v>
      </c>
      <c r="P3784" s="8">
        <f>E3784/L3784</f>
        <v>75.370370370370367</v>
      </c>
      <c r="Q3784" t="s">
        <v>8317</v>
      </c>
      <c r="R3784" t="s">
        <v>8359</v>
      </c>
      <c r="S3784" s="12">
        <f>((((I3784/60)/60)/24)+DATE(1970,1,1))</f>
        <v>42575.958333333328</v>
      </c>
      <c r="T3784" s="12">
        <f>((((J3784/60)/60)/24)+DATE(1970,1,1))</f>
        <v>42546.862233796302</v>
      </c>
    </row>
    <row r="3785" spans="1:20" ht="43.2" hidden="1"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E3785/D3785</f>
        <v>1.2891666666666666</v>
      </c>
      <c r="P3785" s="8">
        <f>E3785/L3785</f>
        <v>64.458333333333329</v>
      </c>
      <c r="Q3785" t="s">
        <v>8317</v>
      </c>
      <c r="R3785" t="s">
        <v>8359</v>
      </c>
      <c r="S3785" s="12">
        <f>((((I3785/60)/60)/24)+DATE(1970,1,1))</f>
        <v>42444.666666666672</v>
      </c>
      <c r="T3785" s="12">
        <f>((((J3785/60)/60)/24)+DATE(1970,1,1))</f>
        <v>42420.140277777777</v>
      </c>
    </row>
    <row r="3786" spans="1:20" ht="43.2" hidden="1"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E3786/D3786</f>
        <v>1.1499999999999999</v>
      </c>
      <c r="P3786" s="8">
        <f>E3786/L3786</f>
        <v>115</v>
      </c>
      <c r="Q3786" t="s">
        <v>8317</v>
      </c>
      <c r="R3786" t="s">
        <v>8359</v>
      </c>
      <c r="S3786" s="12">
        <f>((((I3786/60)/60)/24)+DATE(1970,1,1))</f>
        <v>42561.980694444443</v>
      </c>
      <c r="T3786" s="12">
        <f>((((J3786/60)/60)/24)+DATE(1970,1,1))</f>
        <v>42531.980694444443</v>
      </c>
    </row>
    <row r="3787" spans="1:20" ht="43.2"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E3787/D3787</f>
        <v>1.5075000000000001</v>
      </c>
      <c r="P3787" s="8">
        <f>E3787/L3787</f>
        <v>100.5</v>
      </c>
      <c r="Q3787" t="s">
        <v>8317</v>
      </c>
      <c r="R3787" t="s">
        <v>8359</v>
      </c>
      <c r="S3787" s="12">
        <f>((((I3787/60)/60)/24)+DATE(1970,1,1))</f>
        <v>42584.418749999997</v>
      </c>
      <c r="T3787" s="12">
        <f>((((J3787/60)/60)/24)+DATE(1970,1,1))</f>
        <v>42548.63853009259</v>
      </c>
    </row>
    <row r="3788" spans="1:20" ht="43.2" hidden="1"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E3788/D3788</f>
        <v>1.1096666666666666</v>
      </c>
      <c r="P3788" s="8">
        <f>E3788/L3788</f>
        <v>93.774647887323937</v>
      </c>
      <c r="Q3788" t="s">
        <v>8317</v>
      </c>
      <c r="R3788" t="s">
        <v>8359</v>
      </c>
      <c r="S3788" s="12">
        <f>((((I3788/60)/60)/24)+DATE(1970,1,1))</f>
        <v>42517.037905092591</v>
      </c>
      <c r="T3788" s="12">
        <f>((((J3788/60)/60)/24)+DATE(1970,1,1))</f>
        <v>42487.037905092591</v>
      </c>
    </row>
    <row r="3789" spans="1:20" ht="43.2" hidden="1"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E3789/D3789</f>
        <v>1.0028571428571429</v>
      </c>
      <c r="P3789" s="8">
        <f>E3789/L3789</f>
        <v>35.1</v>
      </c>
      <c r="Q3789" t="s">
        <v>8317</v>
      </c>
      <c r="R3789" t="s">
        <v>8359</v>
      </c>
      <c r="S3789" s="12">
        <f>((((I3789/60)/60)/24)+DATE(1970,1,1))</f>
        <v>42196.165972222225</v>
      </c>
      <c r="T3789" s="12">
        <f>((((J3789/60)/60)/24)+DATE(1970,1,1))</f>
        <v>42167.534791666665</v>
      </c>
    </row>
    <row r="3790" spans="1:20" ht="72" hidden="1"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E3790/D3790</f>
        <v>6.6666666666666671E-3</v>
      </c>
      <c r="P3790" s="8">
        <f>E3790/L3790</f>
        <v>500</v>
      </c>
      <c r="Q3790" t="s">
        <v>8317</v>
      </c>
      <c r="R3790" t="s">
        <v>8359</v>
      </c>
      <c r="S3790" s="12">
        <f>((((I3790/60)/60)/24)+DATE(1970,1,1))</f>
        <v>42361.679166666669</v>
      </c>
      <c r="T3790" s="12">
        <f>((((J3790/60)/60)/24)+DATE(1970,1,1))</f>
        <v>42333.695821759262</v>
      </c>
    </row>
    <row r="3791" spans="1:20" ht="43.2"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E3791/D3791</f>
        <v>3.267605633802817E-2</v>
      </c>
      <c r="P3791" s="8">
        <f>E3791/L3791</f>
        <v>29</v>
      </c>
      <c r="Q3791" t="s">
        <v>8317</v>
      </c>
      <c r="R3791" t="s">
        <v>8359</v>
      </c>
      <c r="S3791" s="12">
        <f>((((I3791/60)/60)/24)+DATE(1970,1,1))</f>
        <v>42170.798819444448</v>
      </c>
      <c r="T3791" s="12">
        <f>((((J3791/60)/60)/24)+DATE(1970,1,1))</f>
        <v>42138.798819444448</v>
      </c>
    </row>
    <row r="3792" spans="1:20" ht="43.2" hidden="1"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E3792/D3792</f>
        <v>0</v>
      </c>
      <c r="P3792" s="8" t="e">
        <f>E3792/L3792</f>
        <v>#DIV/0!</v>
      </c>
      <c r="Q3792" t="s">
        <v>8317</v>
      </c>
      <c r="R3792" t="s">
        <v>8359</v>
      </c>
      <c r="S3792" s="12">
        <f>((((I3792/60)/60)/24)+DATE(1970,1,1))</f>
        <v>42696.708599537036</v>
      </c>
      <c r="T3792" s="12">
        <f>((((J3792/60)/60)/24)+DATE(1970,1,1))</f>
        <v>42666.666932870372</v>
      </c>
    </row>
    <row r="3793" spans="1:20" ht="28.8" hidden="1"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E3793/D3793</f>
        <v>0</v>
      </c>
      <c r="P3793" s="8" t="e">
        <f>E3793/L3793</f>
        <v>#DIV/0!</v>
      </c>
      <c r="Q3793" t="s">
        <v>8317</v>
      </c>
      <c r="R3793" t="s">
        <v>8359</v>
      </c>
      <c r="S3793" s="12">
        <f>((((I3793/60)/60)/24)+DATE(1970,1,1))</f>
        <v>41826.692037037035</v>
      </c>
      <c r="T3793" s="12">
        <f>((((J3793/60)/60)/24)+DATE(1970,1,1))</f>
        <v>41766.692037037035</v>
      </c>
    </row>
    <row r="3794" spans="1:20" ht="28.8" hidden="1"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E3794/D3794</f>
        <v>2.8E-3</v>
      </c>
      <c r="P3794" s="8">
        <f>E3794/L3794</f>
        <v>17.5</v>
      </c>
      <c r="Q3794" t="s">
        <v>8317</v>
      </c>
      <c r="R3794" t="s">
        <v>8359</v>
      </c>
      <c r="S3794" s="12">
        <f>((((I3794/60)/60)/24)+DATE(1970,1,1))</f>
        <v>42200.447013888886</v>
      </c>
      <c r="T3794" s="12">
        <f>((((J3794/60)/60)/24)+DATE(1970,1,1))</f>
        <v>42170.447013888886</v>
      </c>
    </row>
    <row r="3795" spans="1:20" ht="43.2" hidden="1"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E3795/D3795</f>
        <v>0.59657142857142853</v>
      </c>
      <c r="P3795" s="8">
        <f>E3795/L3795</f>
        <v>174</v>
      </c>
      <c r="Q3795" t="s">
        <v>8317</v>
      </c>
      <c r="R3795" t="s">
        <v>8359</v>
      </c>
      <c r="S3795" s="12">
        <f>((((I3795/60)/60)/24)+DATE(1970,1,1))</f>
        <v>41989.938993055555</v>
      </c>
      <c r="T3795" s="12">
        <f>((((J3795/60)/60)/24)+DATE(1970,1,1))</f>
        <v>41968.938993055555</v>
      </c>
    </row>
    <row r="3796" spans="1:20" ht="43.2"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E3796/D3796</f>
        <v>0.01</v>
      </c>
      <c r="P3796" s="8">
        <f>E3796/L3796</f>
        <v>50</v>
      </c>
      <c r="Q3796" t="s">
        <v>8317</v>
      </c>
      <c r="R3796" t="s">
        <v>8359</v>
      </c>
      <c r="S3796" s="12">
        <f>((((I3796/60)/60)/24)+DATE(1970,1,1))</f>
        <v>42162.58048611111</v>
      </c>
      <c r="T3796" s="12">
        <f>((((J3796/60)/60)/24)+DATE(1970,1,1))</f>
        <v>42132.58048611111</v>
      </c>
    </row>
    <row r="3797" spans="1:20" ht="43.2"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E3797/D3797</f>
        <v>1.6666666666666666E-2</v>
      </c>
      <c r="P3797" s="8">
        <f>E3797/L3797</f>
        <v>5</v>
      </c>
      <c r="Q3797" t="s">
        <v>8317</v>
      </c>
      <c r="R3797" t="s">
        <v>8359</v>
      </c>
      <c r="S3797" s="12">
        <f>((((I3797/60)/60)/24)+DATE(1970,1,1))</f>
        <v>42244.9375</v>
      </c>
      <c r="T3797" s="12">
        <f>((((J3797/60)/60)/24)+DATE(1970,1,1))</f>
        <v>42201.436226851853</v>
      </c>
    </row>
    <row r="3798" spans="1:20" ht="43.2" hidden="1"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E3798/D3798</f>
        <v>4.4444444444444447E-5</v>
      </c>
      <c r="P3798" s="8">
        <f>E3798/L3798</f>
        <v>1</v>
      </c>
      <c r="Q3798" t="s">
        <v>8317</v>
      </c>
      <c r="R3798" t="s">
        <v>8359</v>
      </c>
      <c r="S3798" s="12">
        <f>((((I3798/60)/60)/24)+DATE(1970,1,1))</f>
        <v>42749.029583333337</v>
      </c>
      <c r="T3798" s="12">
        <f>((((J3798/60)/60)/24)+DATE(1970,1,1))</f>
        <v>42689.029583333337</v>
      </c>
    </row>
    <row r="3799" spans="1:20" ht="57.6" hidden="1"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E3799/D3799</f>
        <v>0.89666666666666661</v>
      </c>
      <c r="P3799" s="8">
        <f>E3799/L3799</f>
        <v>145.40540540540542</v>
      </c>
      <c r="Q3799" t="s">
        <v>8317</v>
      </c>
      <c r="R3799" t="s">
        <v>8359</v>
      </c>
      <c r="S3799" s="12">
        <f>((((I3799/60)/60)/24)+DATE(1970,1,1))</f>
        <v>42114.881539351853</v>
      </c>
      <c r="T3799" s="12">
        <f>((((J3799/60)/60)/24)+DATE(1970,1,1))</f>
        <v>42084.881539351853</v>
      </c>
    </row>
    <row r="3800" spans="1:20" ht="43.2" hidden="1"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E3800/D3800</f>
        <v>1.4642857142857143E-2</v>
      </c>
      <c r="P3800" s="8">
        <f>E3800/L3800</f>
        <v>205</v>
      </c>
      <c r="Q3800" t="s">
        <v>8317</v>
      </c>
      <c r="R3800" t="s">
        <v>8359</v>
      </c>
      <c r="S3800" s="12">
        <f>((((I3800/60)/60)/24)+DATE(1970,1,1))</f>
        <v>41861.722777777781</v>
      </c>
      <c r="T3800" s="12">
        <f>((((J3800/60)/60)/24)+DATE(1970,1,1))</f>
        <v>41831.722777777781</v>
      </c>
    </row>
    <row r="3801" spans="1:20" ht="43.2" hidden="1"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E3801/D3801</f>
        <v>4.02E-2</v>
      </c>
      <c r="P3801" s="8">
        <f>E3801/L3801</f>
        <v>100.5</v>
      </c>
      <c r="Q3801" t="s">
        <v>8317</v>
      </c>
      <c r="R3801" t="s">
        <v>8359</v>
      </c>
      <c r="S3801" s="12">
        <f>((((I3801/60)/60)/24)+DATE(1970,1,1))</f>
        <v>42440.93105324074</v>
      </c>
      <c r="T3801" s="12">
        <f>((((J3801/60)/60)/24)+DATE(1970,1,1))</f>
        <v>42410.93105324074</v>
      </c>
    </row>
    <row r="3802" spans="1:20" ht="43.2" hidden="1"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E3802/D3802</f>
        <v>4.0045454545454544E-2</v>
      </c>
      <c r="P3802" s="8">
        <f>E3802/L3802</f>
        <v>55.0625</v>
      </c>
      <c r="Q3802" t="s">
        <v>8317</v>
      </c>
      <c r="R3802" t="s">
        <v>8359</v>
      </c>
      <c r="S3802" s="12">
        <f>((((I3802/60)/60)/24)+DATE(1970,1,1))</f>
        <v>42015.207638888889</v>
      </c>
      <c r="T3802" s="12">
        <f>((((J3802/60)/60)/24)+DATE(1970,1,1))</f>
        <v>41982.737071759257</v>
      </c>
    </row>
    <row r="3803" spans="1:20" ht="43.2" hidden="1"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E3803/D3803</f>
        <v>8.5199999999999998E-2</v>
      </c>
      <c r="P3803" s="8">
        <f>E3803/L3803</f>
        <v>47.333333333333336</v>
      </c>
      <c r="Q3803" t="s">
        <v>8317</v>
      </c>
      <c r="R3803" t="s">
        <v>8359</v>
      </c>
      <c r="S3803" s="12">
        <f>((((I3803/60)/60)/24)+DATE(1970,1,1))</f>
        <v>42006.676111111112</v>
      </c>
      <c r="T3803" s="12">
        <f>((((J3803/60)/60)/24)+DATE(1970,1,1))</f>
        <v>41975.676111111112</v>
      </c>
    </row>
    <row r="3804" spans="1:20" ht="43.2" hidden="1"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E3804/D3804</f>
        <v>0</v>
      </c>
      <c r="P3804" s="8" t="e">
        <f>E3804/L3804</f>
        <v>#DIV/0!</v>
      </c>
      <c r="Q3804" t="s">
        <v>8317</v>
      </c>
      <c r="R3804" t="s">
        <v>8359</v>
      </c>
      <c r="S3804" s="12">
        <f>((((I3804/60)/60)/24)+DATE(1970,1,1))</f>
        <v>42299.126226851848</v>
      </c>
      <c r="T3804" s="12">
        <f>((((J3804/60)/60)/24)+DATE(1970,1,1))</f>
        <v>42269.126226851848</v>
      </c>
    </row>
    <row r="3805" spans="1:20" ht="28.8" hidden="1"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E3805/D3805</f>
        <v>0.19650000000000001</v>
      </c>
      <c r="P3805" s="8">
        <f>E3805/L3805</f>
        <v>58.95</v>
      </c>
      <c r="Q3805" t="s">
        <v>8317</v>
      </c>
      <c r="R3805" t="s">
        <v>8359</v>
      </c>
      <c r="S3805" s="12">
        <f>((((I3805/60)/60)/24)+DATE(1970,1,1))</f>
        <v>42433.971851851849</v>
      </c>
      <c r="T3805" s="12">
        <f>((((J3805/60)/60)/24)+DATE(1970,1,1))</f>
        <v>42403.971851851849</v>
      </c>
    </row>
    <row r="3806" spans="1:20" ht="43.2" hidden="1"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E3806/D3806</f>
        <v>0</v>
      </c>
      <c r="P3806" s="8" t="e">
        <f>E3806/L3806</f>
        <v>#DIV/0!</v>
      </c>
      <c r="Q3806" t="s">
        <v>8317</v>
      </c>
      <c r="R3806" t="s">
        <v>8359</v>
      </c>
      <c r="S3806" s="12">
        <f>((((I3806/60)/60)/24)+DATE(1970,1,1))</f>
        <v>42582.291666666672</v>
      </c>
      <c r="T3806" s="12">
        <f>((((J3806/60)/60)/24)+DATE(1970,1,1))</f>
        <v>42527.00953703704</v>
      </c>
    </row>
    <row r="3807" spans="1:20" ht="43.2" hidden="1"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E3807/D3807</f>
        <v>2.0000000000000002E-5</v>
      </c>
      <c r="P3807" s="8">
        <f>E3807/L3807</f>
        <v>1.5</v>
      </c>
      <c r="Q3807" t="s">
        <v>8317</v>
      </c>
      <c r="R3807" t="s">
        <v>8359</v>
      </c>
      <c r="S3807" s="12">
        <f>((((I3807/60)/60)/24)+DATE(1970,1,1))</f>
        <v>41909.887037037035</v>
      </c>
      <c r="T3807" s="12">
        <f>((((J3807/60)/60)/24)+DATE(1970,1,1))</f>
        <v>41849.887037037035</v>
      </c>
    </row>
    <row r="3808" spans="1:20" ht="57.6" hidden="1"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E3808/D3808</f>
        <v>6.6666666666666664E-4</v>
      </c>
      <c r="P3808" s="8">
        <f>E3808/L3808</f>
        <v>5</v>
      </c>
      <c r="Q3808" t="s">
        <v>8317</v>
      </c>
      <c r="R3808" t="s">
        <v>8359</v>
      </c>
      <c r="S3808" s="12">
        <f>((((I3808/60)/60)/24)+DATE(1970,1,1))</f>
        <v>41819.259039351848</v>
      </c>
      <c r="T3808" s="12">
        <f>((((J3808/60)/60)/24)+DATE(1970,1,1))</f>
        <v>41799.259039351848</v>
      </c>
    </row>
    <row r="3809" spans="1:20" ht="43.2" hidden="1"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E3809/D3809</f>
        <v>0.30333333333333334</v>
      </c>
      <c r="P3809" s="8">
        <f>E3809/L3809</f>
        <v>50.555555555555557</v>
      </c>
      <c r="Q3809" t="s">
        <v>8317</v>
      </c>
      <c r="R3809" t="s">
        <v>8359</v>
      </c>
      <c r="S3809" s="12">
        <f>((((I3809/60)/60)/24)+DATE(1970,1,1))</f>
        <v>42097.909016203703</v>
      </c>
      <c r="T3809" s="12">
        <f>((((J3809/60)/60)/24)+DATE(1970,1,1))</f>
        <v>42090.909016203703</v>
      </c>
    </row>
    <row r="3810" spans="1:20" ht="43.2"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E3810/D3810</f>
        <v>1</v>
      </c>
      <c r="P3810" s="8">
        <f>E3810/L3810</f>
        <v>41.666666666666664</v>
      </c>
      <c r="Q3810" t="s">
        <v>8317</v>
      </c>
      <c r="R3810" t="s">
        <v>8318</v>
      </c>
      <c r="S3810" s="12">
        <f>((((I3810/60)/60)/24)+DATE(1970,1,1))</f>
        <v>42119.412256944444</v>
      </c>
      <c r="T3810" s="12">
        <f>((((J3810/60)/60)/24)+DATE(1970,1,1))</f>
        <v>42059.453923611116</v>
      </c>
    </row>
    <row r="3811" spans="1:20" ht="43.2"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E3811/D3811</f>
        <v>1.0125</v>
      </c>
      <c r="P3811" s="8">
        <f>E3811/L3811</f>
        <v>53.289473684210527</v>
      </c>
      <c r="Q3811" t="s">
        <v>8317</v>
      </c>
      <c r="R3811" t="s">
        <v>8318</v>
      </c>
      <c r="S3811" s="12">
        <f>((((I3811/60)/60)/24)+DATE(1970,1,1))</f>
        <v>41850.958333333336</v>
      </c>
      <c r="T3811" s="12">
        <f>((((J3811/60)/60)/24)+DATE(1970,1,1))</f>
        <v>41800.526701388888</v>
      </c>
    </row>
    <row r="3812" spans="1:20" ht="43.2" hidden="1"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E3812/D3812</f>
        <v>1.2173333333333334</v>
      </c>
      <c r="P3812" s="8">
        <f>E3812/L3812</f>
        <v>70.230769230769226</v>
      </c>
      <c r="Q3812" t="s">
        <v>8317</v>
      </c>
      <c r="R3812" t="s">
        <v>8318</v>
      </c>
      <c r="S3812" s="12">
        <f>((((I3812/60)/60)/24)+DATE(1970,1,1))</f>
        <v>42084.807384259257</v>
      </c>
      <c r="T3812" s="12">
        <f>((((J3812/60)/60)/24)+DATE(1970,1,1))</f>
        <v>42054.849050925928</v>
      </c>
    </row>
    <row r="3813" spans="1:20" ht="43.2"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E3813/D3813</f>
        <v>3.3</v>
      </c>
      <c r="P3813" s="8">
        <f>E3813/L3813</f>
        <v>43.421052631578945</v>
      </c>
      <c r="Q3813" t="s">
        <v>8317</v>
      </c>
      <c r="R3813" t="s">
        <v>8318</v>
      </c>
      <c r="S3813" s="12">
        <f>((((I3813/60)/60)/24)+DATE(1970,1,1))</f>
        <v>42521.458333333328</v>
      </c>
      <c r="T3813" s="12">
        <f>((((J3813/60)/60)/24)+DATE(1970,1,1))</f>
        <v>42487.62700231481</v>
      </c>
    </row>
    <row r="3814" spans="1:20" ht="43.2" hidden="1"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E3814/D3814</f>
        <v>1.0954999999999999</v>
      </c>
      <c r="P3814" s="8">
        <f>E3814/L3814</f>
        <v>199.18181818181819</v>
      </c>
      <c r="Q3814" t="s">
        <v>8317</v>
      </c>
      <c r="R3814" t="s">
        <v>8318</v>
      </c>
      <c r="S3814" s="12">
        <f>((((I3814/60)/60)/24)+DATE(1970,1,1))</f>
        <v>42156.165972222225</v>
      </c>
      <c r="T3814" s="12">
        <f>((((J3814/60)/60)/24)+DATE(1970,1,1))</f>
        <v>42109.751250000001</v>
      </c>
    </row>
    <row r="3815" spans="1:20" ht="43.2" hidden="1"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E3815/D3815</f>
        <v>1.0095190476190474</v>
      </c>
      <c r="P3815" s="8">
        <f>E3815/L3815</f>
        <v>78.518148148148143</v>
      </c>
      <c r="Q3815" t="s">
        <v>8317</v>
      </c>
      <c r="R3815" t="s">
        <v>8318</v>
      </c>
      <c r="S3815" s="12">
        <f>((((I3815/60)/60)/24)+DATE(1970,1,1))</f>
        <v>42535.904861111107</v>
      </c>
      <c r="T3815" s="12">
        <f>((((J3815/60)/60)/24)+DATE(1970,1,1))</f>
        <v>42497.275706018518</v>
      </c>
    </row>
    <row r="3816" spans="1:20" ht="43.2" hidden="1"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E3816/D3816</f>
        <v>1.4013333333333333</v>
      </c>
      <c r="P3816" s="8">
        <f>E3816/L3816</f>
        <v>61.823529411764703</v>
      </c>
      <c r="Q3816" t="s">
        <v>8317</v>
      </c>
      <c r="R3816" t="s">
        <v>8318</v>
      </c>
      <c r="S3816" s="12">
        <f>((((I3816/60)/60)/24)+DATE(1970,1,1))</f>
        <v>42095.165972222225</v>
      </c>
      <c r="T3816" s="12">
        <f>((((J3816/60)/60)/24)+DATE(1970,1,1))</f>
        <v>42058.904074074075</v>
      </c>
    </row>
    <row r="3817" spans="1:20" ht="28.8"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E3817/D3817</f>
        <v>1.0000100000000001</v>
      </c>
      <c r="P3817" s="8">
        <f>E3817/L3817</f>
        <v>50.000500000000002</v>
      </c>
      <c r="Q3817" t="s">
        <v>8317</v>
      </c>
      <c r="R3817" t="s">
        <v>8318</v>
      </c>
      <c r="S3817" s="12">
        <f>((((I3817/60)/60)/24)+DATE(1970,1,1))</f>
        <v>42236.958333333328</v>
      </c>
      <c r="T3817" s="12">
        <f>((((J3817/60)/60)/24)+DATE(1970,1,1))</f>
        <v>42207.259918981479</v>
      </c>
    </row>
    <row r="3818" spans="1:20" ht="57.6" hidden="1"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E3818/D3818</f>
        <v>1.19238</v>
      </c>
      <c r="P3818" s="8">
        <f>E3818/L3818</f>
        <v>48.339729729729726</v>
      </c>
      <c r="Q3818" t="s">
        <v>8317</v>
      </c>
      <c r="R3818" t="s">
        <v>8318</v>
      </c>
      <c r="S3818" s="12">
        <f>((((I3818/60)/60)/24)+DATE(1970,1,1))</f>
        <v>41837.690081018518</v>
      </c>
      <c r="T3818" s="12">
        <f>((((J3818/60)/60)/24)+DATE(1970,1,1))</f>
        <v>41807.690081018518</v>
      </c>
    </row>
    <row r="3819" spans="1:20" ht="43.2" hidden="1"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E3819/D3819</f>
        <v>1.0725</v>
      </c>
      <c r="P3819" s="8">
        <f>E3819/L3819</f>
        <v>107.25</v>
      </c>
      <c r="Q3819" t="s">
        <v>8317</v>
      </c>
      <c r="R3819" t="s">
        <v>8318</v>
      </c>
      <c r="S3819" s="12">
        <f>((((I3819/60)/60)/24)+DATE(1970,1,1))</f>
        <v>42301.165972222225</v>
      </c>
      <c r="T3819" s="12">
        <f>((((J3819/60)/60)/24)+DATE(1970,1,1))</f>
        <v>42284.69694444444</v>
      </c>
    </row>
    <row r="3820" spans="1:20" ht="43.2" hidden="1"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E3820/D3820</f>
        <v>2.2799999999999998</v>
      </c>
      <c r="P3820" s="8">
        <f>E3820/L3820</f>
        <v>57</v>
      </c>
      <c r="Q3820" t="s">
        <v>8317</v>
      </c>
      <c r="R3820" t="s">
        <v>8318</v>
      </c>
      <c r="S3820" s="12">
        <f>((((I3820/60)/60)/24)+DATE(1970,1,1))</f>
        <v>42075.800717592589</v>
      </c>
      <c r="T3820" s="12">
        <f>((((J3820/60)/60)/24)+DATE(1970,1,1))</f>
        <v>42045.84238425926</v>
      </c>
    </row>
    <row r="3821" spans="1:20" ht="43.2" hidden="1"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E3821/D3821</f>
        <v>1.0640000000000001</v>
      </c>
      <c r="P3821" s="8">
        <f>E3821/L3821</f>
        <v>40.92307692307692</v>
      </c>
      <c r="Q3821" t="s">
        <v>8317</v>
      </c>
      <c r="R3821" t="s">
        <v>8318</v>
      </c>
      <c r="S3821" s="12">
        <f>((((I3821/60)/60)/24)+DATE(1970,1,1))</f>
        <v>42202.876388888893</v>
      </c>
      <c r="T3821" s="12">
        <f>((((J3821/60)/60)/24)+DATE(1970,1,1))</f>
        <v>42184.209537037037</v>
      </c>
    </row>
    <row r="3822" spans="1:20" ht="43.2"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E3822/D3822</f>
        <v>1.4333333333333333</v>
      </c>
      <c r="P3822" s="8">
        <f>E3822/L3822</f>
        <v>21.5</v>
      </c>
      <c r="Q3822" t="s">
        <v>8317</v>
      </c>
      <c r="R3822" t="s">
        <v>8318</v>
      </c>
      <c r="S3822" s="12">
        <f>((((I3822/60)/60)/24)+DATE(1970,1,1))</f>
        <v>42190.651817129634</v>
      </c>
      <c r="T3822" s="12">
        <f>((((J3822/60)/60)/24)+DATE(1970,1,1))</f>
        <v>42160.651817129634</v>
      </c>
    </row>
    <row r="3823" spans="1:20" ht="43.2" hidden="1"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E3823/D3823</f>
        <v>1.0454285714285714</v>
      </c>
      <c r="P3823" s="8">
        <f>E3823/L3823</f>
        <v>79.543478260869563</v>
      </c>
      <c r="Q3823" t="s">
        <v>8317</v>
      </c>
      <c r="R3823" t="s">
        <v>8318</v>
      </c>
      <c r="S3823" s="12">
        <f>((((I3823/60)/60)/24)+DATE(1970,1,1))</f>
        <v>42373.180636574078</v>
      </c>
      <c r="T3823" s="12">
        <f>((((J3823/60)/60)/24)+DATE(1970,1,1))</f>
        <v>42341.180636574078</v>
      </c>
    </row>
    <row r="3824" spans="1:20" ht="57.6" hidden="1"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E3824/D3824</f>
        <v>1.1002000000000001</v>
      </c>
      <c r="P3824" s="8">
        <f>E3824/L3824</f>
        <v>72.381578947368425</v>
      </c>
      <c r="Q3824" t="s">
        <v>8317</v>
      </c>
      <c r="R3824" t="s">
        <v>8318</v>
      </c>
      <c r="S3824" s="12">
        <f>((((I3824/60)/60)/24)+DATE(1970,1,1))</f>
        <v>42388.957638888889</v>
      </c>
      <c r="T3824" s="12">
        <f>((((J3824/60)/60)/24)+DATE(1970,1,1))</f>
        <v>42329.838159722218</v>
      </c>
    </row>
    <row r="3825" spans="1:20" ht="43.2" hidden="1"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E3825/D3825</f>
        <v>1.06</v>
      </c>
      <c r="P3825" s="8">
        <f>E3825/L3825</f>
        <v>64.634146341463421</v>
      </c>
      <c r="Q3825" t="s">
        <v>8317</v>
      </c>
      <c r="R3825" t="s">
        <v>8318</v>
      </c>
      <c r="S3825" s="12">
        <f>((((I3825/60)/60)/24)+DATE(1970,1,1))</f>
        <v>42205.165972222225</v>
      </c>
      <c r="T3825" s="12">
        <f>((((J3825/60)/60)/24)+DATE(1970,1,1))</f>
        <v>42170.910231481481</v>
      </c>
    </row>
    <row r="3826" spans="1:20" ht="43.2"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E3826/D3826</f>
        <v>1.08</v>
      </c>
      <c r="P3826" s="8">
        <f>E3826/L3826</f>
        <v>38.571428571428569</v>
      </c>
      <c r="Q3826" t="s">
        <v>8317</v>
      </c>
      <c r="R3826" t="s">
        <v>8318</v>
      </c>
      <c r="S3826" s="12">
        <f>((((I3826/60)/60)/24)+DATE(1970,1,1))</f>
        <v>42583.570138888885</v>
      </c>
      <c r="T3826" s="12">
        <f>((((J3826/60)/60)/24)+DATE(1970,1,1))</f>
        <v>42571.626192129625</v>
      </c>
    </row>
    <row r="3827" spans="1:20" ht="43.2" hidden="1"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E3827/D3827</f>
        <v>1.0542</v>
      </c>
      <c r="P3827" s="8">
        <f>E3827/L3827</f>
        <v>107.57142857142857</v>
      </c>
      <c r="Q3827" t="s">
        <v>8317</v>
      </c>
      <c r="R3827" t="s">
        <v>8318</v>
      </c>
      <c r="S3827" s="12">
        <f>((((I3827/60)/60)/24)+DATE(1970,1,1))</f>
        <v>42172.069606481484</v>
      </c>
      <c r="T3827" s="12">
        <f>((((J3827/60)/60)/24)+DATE(1970,1,1))</f>
        <v>42151.069606481484</v>
      </c>
    </row>
    <row r="3828" spans="1:20" ht="28.8"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E3828/D3828</f>
        <v>1.1916666666666667</v>
      </c>
      <c r="P3828" s="8">
        <f>E3828/L3828</f>
        <v>27.5</v>
      </c>
      <c r="Q3828" t="s">
        <v>8317</v>
      </c>
      <c r="R3828" t="s">
        <v>8318</v>
      </c>
      <c r="S3828" s="12">
        <f>((((I3828/60)/60)/24)+DATE(1970,1,1))</f>
        <v>42131.423541666663</v>
      </c>
      <c r="T3828" s="12">
        <f>((((J3828/60)/60)/24)+DATE(1970,1,1))</f>
        <v>42101.423541666663</v>
      </c>
    </row>
    <row r="3829" spans="1:20" ht="57.6"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E3829/D3829</f>
        <v>1.5266666666666666</v>
      </c>
      <c r="P3829" s="8">
        <f>E3829/L3829</f>
        <v>70.461538461538467</v>
      </c>
      <c r="Q3829" t="s">
        <v>8317</v>
      </c>
      <c r="R3829" t="s">
        <v>8318</v>
      </c>
      <c r="S3829" s="12">
        <f>((((I3829/60)/60)/24)+DATE(1970,1,1))</f>
        <v>42090</v>
      </c>
      <c r="T3829" s="12">
        <f>((((J3829/60)/60)/24)+DATE(1970,1,1))</f>
        <v>42034.928252314814</v>
      </c>
    </row>
    <row r="3830" spans="1:20" ht="43.2" hidden="1"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E3830/D3830</f>
        <v>1</v>
      </c>
      <c r="P3830" s="8">
        <f>E3830/L3830</f>
        <v>178.57142857142858</v>
      </c>
      <c r="Q3830" t="s">
        <v>8317</v>
      </c>
      <c r="R3830" t="s">
        <v>8318</v>
      </c>
      <c r="S3830" s="12">
        <f>((((I3830/60)/60)/24)+DATE(1970,1,1))</f>
        <v>42004.569293981483</v>
      </c>
      <c r="T3830" s="12">
        <f>((((J3830/60)/60)/24)+DATE(1970,1,1))</f>
        <v>41944.527627314819</v>
      </c>
    </row>
    <row r="3831" spans="1:20" ht="43.2" hidden="1"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E3831/D3831</f>
        <v>1.002</v>
      </c>
      <c r="P3831" s="8">
        <f>E3831/L3831</f>
        <v>62.625</v>
      </c>
      <c r="Q3831" t="s">
        <v>8317</v>
      </c>
      <c r="R3831" t="s">
        <v>8318</v>
      </c>
      <c r="S3831" s="12">
        <f>((((I3831/60)/60)/24)+DATE(1970,1,1))</f>
        <v>42613.865405092598</v>
      </c>
      <c r="T3831" s="12">
        <f>((((J3831/60)/60)/24)+DATE(1970,1,1))</f>
        <v>42593.865405092598</v>
      </c>
    </row>
    <row r="3832" spans="1:20" ht="43.2" hidden="1"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E3832/D3832</f>
        <v>2.25</v>
      </c>
      <c r="P3832" s="8">
        <f>E3832/L3832</f>
        <v>75</v>
      </c>
      <c r="Q3832" t="s">
        <v>8317</v>
      </c>
      <c r="R3832" t="s">
        <v>8318</v>
      </c>
      <c r="S3832" s="12">
        <f>((((I3832/60)/60)/24)+DATE(1970,1,1))</f>
        <v>42517.740868055553</v>
      </c>
      <c r="T3832" s="12">
        <f>((((J3832/60)/60)/24)+DATE(1970,1,1))</f>
        <v>42503.740868055553</v>
      </c>
    </row>
    <row r="3833" spans="1:20" ht="57.6" hidden="1"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E3833/D3833</f>
        <v>1.0602199999999999</v>
      </c>
      <c r="P3833" s="8">
        <f>E3833/L3833</f>
        <v>58.901111111111113</v>
      </c>
      <c r="Q3833" t="s">
        <v>8317</v>
      </c>
      <c r="R3833" t="s">
        <v>8318</v>
      </c>
      <c r="S3833" s="12">
        <f>((((I3833/60)/60)/24)+DATE(1970,1,1))</f>
        <v>41948.890567129631</v>
      </c>
      <c r="T3833" s="12">
        <f>((((J3833/60)/60)/24)+DATE(1970,1,1))</f>
        <v>41927.848900462966</v>
      </c>
    </row>
    <row r="3834" spans="1:20" ht="43.2" hidden="1"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E3834/D3834</f>
        <v>1.0466666666666666</v>
      </c>
      <c r="P3834" s="8">
        <f>E3834/L3834</f>
        <v>139.55555555555554</v>
      </c>
      <c r="Q3834" t="s">
        <v>8317</v>
      </c>
      <c r="R3834" t="s">
        <v>8318</v>
      </c>
      <c r="S3834" s="12">
        <f>((((I3834/60)/60)/24)+DATE(1970,1,1))</f>
        <v>42420.114988425921</v>
      </c>
      <c r="T3834" s="12">
        <f>((((J3834/60)/60)/24)+DATE(1970,1,1))</f>
        <v>42375.114988425921</v>
      </c>
    </row>
    <row r="3835" spans="1:20" ht="57.6" hidden="1"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E3835/D3835</f>
        <v>1.1666666666666667</v>
      </c>
      <c r="P3835" s="8">
        <f>E3835/L3835</f>
        <v>70</v>
      </c>
      <c r="Q3835" t="s">
        <v>8317</v>
      </c>
      <c r="R3835" t="s">
        <v>8318</v>
      </c>
      <c r="S3835" s="12">
        <f>((((I3835/60)/60)/24)+DATE(1970,1,1))</f>
        <v>41974.797916666663</v>
      </c>
      <c r="T3835" s="12">
        <f>((((J3835/60)/60)/24)+DATE(1970,1,1))</f>
        <v>41963.872361111105</v>
      </c>
    </row>
    <row r="3836" spans="1:20" ht="43.2"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E3836/D3836</f>
        <v>1.0903333333333334</v>
      </c>
      <c r="P3836" s="8">
        <f>E3836/L3836</f>
        <v>57.385964912280699</v>
      </c>
      <c r="Q3836" t="s">
        <v>8317</v>
      </c>
      <c r="R3836" t="s">
        <v>8318</v>
      </c>
      <c r="S3836" s="12">
        <f>((((I3836/60)/60)/24)+DATE(1970,1,1))</f>
        <v>42173.445219907408</v>
      </c>
      <c r="T3836" s="12">
        <f>((((J3836/60)/60)/24)+DATE(1970,1,1))</f>
        <v>42143.445219907408</v>
      </c>
    </row>
    <row r="3837" spans="1:20" ht="43.2"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E3837/D3837</f>
        <v>1.6</v>
      </c>
      <c r="P3837" s="8">
        <f>E3837/L3837</f>
        <v>40</v>
      </c>
      <c r="Q3837" t="s">
        <v>8317</v>
      </c>
      <c r="R3837" t="s">
        <v>8318</v>
      </c>
      <c r="S3837" s="12">
        <f>((((I3837/60)/60)/24)+DATE(1970,1,1))</f>
        <v>42481.94222222222</v>
      </c>
      <c r="T3837" s="12">
        <f>((((J3837/60)/60)/24)+DATE(1970,1,1))</f>
        <v>42460.94222222222</v>
      </c>
    </row>
    <row r="3838" spans="1:20" ht="43.2" hidden="1"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E3838/D3838</f>
        <v>1.125</v>
      </c>
      <c r="P3838" s="8">
        <f>E3838/L3838</f>
        <v>64.285714285714292</v>
      </c>
      <c r="Q3838" t="s">
        <v>8317</v>
      </c>
      <c r="R3838" t="s">
        <v>8318</v>
      </c>
      <c r="S3838" s="12">
        <f>((((I3838/60)/60)/24)+DATE(1970,1,1))</f>
        <v>42585.172916666663</v>
      </c>
      <c r="T3838" s="12">
        <f>((((J3838/60)/60)/24)+DATE(1970,1,1))</f>
        <v>42553.926527777774</v>
      </c>
    </row>
    <row r="3839" spans="1:20" ht="28.8"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E3839/D3839</f>
        <v>1.0209999999999999</v>
      </c>
      <c r="P3839" s="8">
        <f>E3839/L3839</f>
        <v>120.11764705882354</v>
      </c>
      <c r="Q3839" t="s">
        <v>8317</v>
      </c>
      <c r="R3839" t="s">
        <v>8318</v>
      </c>
      <c r="S3839" s="12">
        <f>((((I3839/60)/60)/24)+DATE(1970,1,1))</f>
        <v>42188.765717592592</v>
      </c>
      <c r="T3839" s="12">
        <f>((((J3839/60)/60)/24)+DATE(1970,1,1))</f>
        <v>42152.765717592592</v>
      </c>
    </row>
    <row r="3840" spans="1:20" ht="57.6" hidden="1"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E3840/D3840</f>
        <v>1.00824</v>
      </c>
      <c r="P3840" s="8">
        <f>E3840/L3840</f>
        <v>1008.24</v>
      </c>
      <c r="Q3840" t="s">
        <v>8317</v>
      </c>
      <c r="R3840" t="s">
        <v>8318</v>
      </c>
      <c r="S3840" s="12">
        <f>((((I3840/60)/60)/24)+DATE(1970,1,1))</f>
        <v>42146.710752314815</v>
      </c>
      <c r="T3840" s="12">
        <f>((((J3840/60)/60)/24)+DATE(1970,1,1))</f>
        <v>42116.710752314815</v>
      </c>
    </row>
    <row r="3841" spans="1:20" ht="43.2" hidden="1"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E3841/D3841</f>
        <v>1.0125</v>
      </c>
      <c r="P3841" s="8">
        <f>E3841/L3841</f>
        <v>63.28125</v>
      </c>
      <c r="Q3841" t="s">
        <v>8317</v>
      </c>
      <c r="R3841" t="s">
        <v>8318</v>
      </c>
      <c r="S3841" s="12">
        <f>((((I3841/60)/60)/24)+DATE(1970,1,1))</f>
        <v>42215.142638888887</v>
      </c>
      <c r="T3841" s="12">
        <f>((((J3841/60)/60)/24)+DATE(1970,1,1))</f>
        <v>42155.142638888887</v>
      </c>
    </row>
    <row r="3842" spans="1:20" ht="43.2"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E3842/D3842</f>
        <v>65</v>
      </c>
      <c r="P3842" s="8">
        <f>E3842/L3842</f>
        <v>21.666666666666668</v>
      </c>
      <c r="Q3842" t="s">
        <v>8317</v>
      </c>
      <c r="R3842" t="s">
        <v>8318</v>
      </c>
      <c r="S3842" s="12">
        <f>((((I3842/60)/60)/24)+DATE(1970,1,1))</f>
        <v>42457.660057870366</v>
      </c>
      <c r="T3842" s="12">
        <f>((((J3842/60)/60)/24)+DATE(1970,1,1))</f>
        <v>42432.701724537037</v>
      </c>
    </row>
    <row r="3843" spans="1:20" ht="43.2" hidden="1"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E3843/D3843</f>
        <v>8.72E-2</v>
      </c>
      <c r="P3843" s="8">
        <f>E3843/L3843</f>
        <v>25.647058823529413</v>
      </c>
      <c r="Q3843" t="s">
        <v>8317</v>
      </c>
      <c r="R3843" t="s">
        <v>8318</v>
      </c>
      <c r="S3843" s="12">
        <f>((((I3843/60)/60)/24)+DATE(1970,1,1))</f>
        <v>41840.785729166666</v>
      </c>
      <c r="T3843" s="12">
        <f>((((J3843/60)/60)/24)+DATE(1970,1,1))</f>
        <v>41780.785729166666</v>
      </c>
    </row>
    <row r="3844" spans="1:20" ht="43.2"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E3844/D3844</f>
        <v>0.21940000000000001</v>
      </c>
      <c r="P3844" s="8">
        <f>E3844/L3844</f>
        <v>47.695652173913047</v>
      </c>
      <c r="Q3844" t="s">
        <v>8317</v>
      </c>
      <c r="R3844" t="s">
        <v>8318</v>
      </c>
      <c r="S3844" s="12">
        <f>((((I3844/60)/60)/24)+DATE(1970,1,1))</f>
        <v>41770.493657407409</v>
      </c>
      <c r="T3844" s="12">
        <f>((((J3844/60)/60)/24)+DATE(1970,1,1))</f>
        <v>41740.493657407409</v>
      </c>
    </row>
    <row r="3845" spans="1:20" ht="43.2" hidden="1"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E3845/D3845</f>
        <v>0.21299999999999999</v>
      </c>
      <c r="P3845" s="8">
        <f>E3845/L3845</f>
        <v>56.05263157894737</v>
      </c>
      <c r="Q3845" t="s">
        <v>8317</v>
      </c>
      <c r="R3845" t="s">
        <v>8318</v>
      </c>
      <c r="S3845" s="12">
        <f>((((I3845/60)/60)/24)+DATE(1970,1,1))</f>
        <v>41791.072500000002</v>
      </c>
      <c r="T3845" s="12">
        <f>((((J3845/60)/60)/24)+DATE(1970,1,1))</f>
        <v>41766.072500000002</v>
      </c>
    </row>
    <row r="3846" spans="1:20" ht="43.2" hidden="1"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E3846/D3846</f>
        <v>0.41489795918367345</v>
      </c>
      <c r="P3846" s="8">
        <f>E3846/L3846</f>
        <v>81.319999999999993</v>
      </c>
      <c r="Q3846" t="s">
        <v>8317</v>
      </c>
      <c r="R3846" t="s">
        <v>8318</v>
      </c>
      <c r="S3846" s="12">
        <f>((((I3846/60)/60)/24)+DATE(1970,1,1))</f>
        <v>41793.290972222225</v>
      </c>
      <c r="T3846" s="12">
        <f>((((J3846/60)/60)/24)+DATE(1970,1,1))</f>
        <v>41766.617291666669</v>
      </c>
    </row>
    <row r="3847" spans="1:20" ht="57.6" hidden="1"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E3847/D3847</f>
        <v>2.1049999999999999E-2</v>
      </c>
      <c r="P3847" s="8">
        <f>E3847/L3847</f>
        <v>70.166666666666671</v>
      </c>
      <c r="Q3847" t="s">
        <v>8317</v>
      </c>
      <c r="R3847" t="s">
        <v>8318</v>
      </c>
      <c r="S3847" s="12">
        <f>((((I3847/60)/60)/24)+DATE(1970,1,1))</f>
        <v>42278.627013888887</v>
      </c>
      <c r="T3847" s="12">
        <f>((((J3847/60)/60)/24)+DATE(1970,1,1))</f>
        <v>42248.627013888887</v>
      </c>
    </row>
    <row r="3848" spans="1:20" ht="43.2" hidden="1"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E3848/D3848</f>
        <v>2.7E-2</v>
      </c>
      <c r="P3848" s="8">
        <f>E3848/L3848</f>
        <v>23.625</v>
      </c>
      <c r="Q3848" t="s">
        <v>8317</v>
      </c>
      <c r="R3848" t="s">
        <v>8318</v>
      </c>
      <c r="S3848" s="12">
        <f>((((I3848/60)/60)/24)+DATE(1970,1,1))</f>
        <v>41916.290972222225</v>
      </c>
      <c r="T3848" s="12">
        <f>((((J3848/60)/60)/24)+DATE(1970,1,1))</f>
        <v>41885.221550925926</v>
      </c>
    </row>
    <row r="3849" spans="1:20" ht="43.2" hidden="1"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E3849/D3849</f>
        <v>0.16161904761904761</v>
      </c>
      <c r="P3849" s="8">
        <f>E3849/L3849</f>
        <v>188.55555555555554</v>
      </c>
      <c r="Q3849" t="s">
        <v>8317</v>
      </c>
      <c r="R3849" t="s">
        <v>8318</v>
      </c>
      <c r="S3849" s="12">
        <f>((((I3849/60)/60)/24)+DATE(1970,1,1))</f>
        <v>42204.224432870367</v>
      </c>
      <c r="T3849" s="12">
        <f>((((J3849/60)/60)/24)+DATE(1970,1,1))</f>
        <v>42159.224432870367</v>
      </c>
    </row>
    <row r="3850" spans="1:20" ht="43.2" hidden="1"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E3850/D3850</f>
        <v>0.16376923076923078</v>
      </c>
      <c r="P3850" s="8">
        <f>E3850/L3850</f>
        <v>49.511627906976742</v>
      </c>
      <c r="Q3850" t="s">
        <v>8317</v>
      </c>
      <c r="R3850" t="s">
        <v>8318</v>
      </c>
      <c r="S3850" s="12">
        <f>((((I3850/60)/60)/24)+DATE(1970,1,1))</f>
        <v>42295.817002314812</v>
      </c>
      <c r="T3850" s="12">
        <f>((((J3850/60)/60)/24)+DATE(1970,1,1))</f>
        <v>42265.817002314812</v>
      </c>
    </row>
    <row r="3851" spans="1:20" ht="57.6" hidden="1"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E3851/D3851</f>
        <v>7.0433333333333334E-2</v>
      </c>
      <c r="P3851" s="8">
        <f>E3851/L3851</f>
        <v>75.464285714285708</v>
      </c>
      <c r="Q3851" t="s">
        <v>8317</v>
      </c>
      <c r="R3851" t="s">
        <v>8318</v>
      </c>
      <c r="S3851" s="12">
        <f>((((I3851/60)/60)/24)+DATE(1970,1,1))</f>
        <v>42166.767175925925</v>
      </c>
      <c r="T3851" s="12">
        <f>((((J3851/60)/60)/24)+DATE(1970,1,1))</f>
        <v>42136.767175925925</v>
      </c>
    </row>
    <row r="3852" spans="1:20" ht="28.8" hidden="1"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E3852/D3852</f>
        <v>3.7999999999999999E-2</v>
      </c>
      <c r="P3852" s="8">
        <f>E3852/L3852</f>
        <v>9.5</v>
      </c>
      <c r="Q3852" t="s">
        <v>8317</v>
      </c>
      <c r="R3852" t="s">
        <v>8318</v>
      </c>
      <c r="S3852" s="12">
        <f>((((I3852/60)/60)/24)+DATE(1970,1,1))</f>
        <v>42005.124340277776</v>
      </c>
      <c r="T3852" s="12">
        <f>((((J3852/60)/60)/24)+DATE(1970,1,1))</f>
        <v>41975.124340277776</v>
      </c>
    </row>
    <row r="3853" spans="1:20" ht="43.2"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E3853/D3853</f>
        <v>0.34079999999999999</v>
      </c>
      <c r="P3853" s="8">
        <f>E3853/L3853</f>
        <v>35.5</v>
      </c>
      <c r="Q3853" t="s">
        <v>8317</v>
      </c>
      <c r="R3853" t="s">
        <v>8318</v>
      </c>
      <c r="S3853" s="12">
        <f>((((I3853/60)/60)/24)+DATE(1970,1,1))</f>
        <v>42202.439571759256</v>
      </c>
      <c r="T3853" s="12">
        <f>((((J3853/60)/60)/24)+DATE(1970,1,1))</f>
        <v>42172.439571759256</v>
      </c>
    </row>
    <row r="3854" spans="1:20" ht="43.2" hidden="1"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E3854/D3854</f>
        <v>2E-3</v>
      </c>
      <c r="P3854" s="8">
        <f>E3854/L3854</f>
        <v>10</v>
      </c>
      <c r="Q3854" t="s">
        <v>8317</v>
      </c>
      <c r="R3854" t="s">
        <v>8318</v>
      </c>
      <c r="S3854" s="12">
        <f>((((I3854/60)/60)/24)+DATE(1970,1,1))</f>
        <v>42090.149027777778</v>
      </c>
      <c r="T3854" s="12">
        <f>((((J3854/60)/60)/24)+DATE(1970,1,1))</f>
        <v>42065.190694444449</v>
      </c>
    </row>
    <row r="3855" spans="1:20" ht="43.2" hidden="1"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E3855/D3855</f>
        <v>2.5999999999999998E-4</v>
      </c>
      <c r="P3855" s="8">
        <f>E3855/L3855</f>
        <v>13</v>
      </c>
      <c r="Q3855" t="s">
        <v>8317</v>
      </c>
      <c r="R3855" t="s">
        <v>8318</v>
      </c>
      <c r="S3855" s="12">
        <f>((((I3855/60)/60)/24)+DATE(1970,1,1))</f>
        <v>41883.84002314815</v>
      </c>
      <c r="T3855" s="12">
        <f>((((J3855/60)/60)/24)+DATE(1970,1,1))</f>
        <v>41848.84002314815</v>
      </c>
    </row>
    <row r="3856" spans="1:20" ht="28.8" hidden="1"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E3856/D3856</f>
        <v>0.16254545454545455</v>
      </c>
      <c r="P3856" s="8">
        <f>E3856/L3856</f>
        <v>89.4</v>
      </c>
      <c r="Q3856" t="s">
        <v>8317</v>
      </c>
      <c r="R3856" t="s">
        <v>8318</v>
      </c>
      <c r="S3856" s="12">
        <f>((((I3856/60)/60)/24)+DATE(1970,1,1))</f>
        <v>42133.884930555556</v>
      </c>
      <c r="T3856" s="12">
        <f>((((J3856/60)/60)/24)+DATE(1970,1,1))</f>
        <v>42103.884930555556</v>
      </c>
    </row>
    <row r="3857" spans="1:20" ht="57.6" hidden="1"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E3857/D3857</f>
        <v>2.5000000000000001E-2</v>
      </c>
      <c r="P3857" s="8">
        <f>E3857/L3857</f>
        <v>25</v>
      </c>
      <c r="Q3857" t="s">
        <v>8317</v>
      </c>
      <c r="R3857" t="s">
        <v>8318</v>
      </c>
      <c r="S3857" s="12">
        <f>((((I3857/60)/60)/24)+DATE(1970,1,1))</f>
        <v>42089.929062499999</v>
      </c>
      <c r="T3857" s="12">
        <f>((((J3857/60)/60)/24)+DATE(1970,1,1))</f>
        <v>42059.970729166671</v>
      </c>
    </row>
    <row r="3858" spans="1:20" ht="57.6" hidden="1"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E3858/D3858</f>
        <v>2.0000000000000001E-4</v>
      </c>
      <c r="P3858" s="8">
        <f>E3858/L3858</f>
        <v>1</v>
      </c>
      <c r="Q3858" t="s">
        <v>8317</v>
      </c>
      <c r="R3858" t="s">
        <v>8318</v>
      </c>
      <c r="S3858" s="12">
        <f>((((I3858/60)/60)/24)+DATE(1970,1,1))</f>
        <v>42071.701423611114</v>
      </c>
      <c r="T3858" s="12">
        <f>((((J3858/60)/60)/24)+DATE(1970,1,1))</f>
        <v>42041.743090277778</v>
      </c>
    </row>
    <row r="3859" spans="1:20" ht="43.2" hidden="1"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E3859/D3859</f>
        <v>5.1999999999999998E-2</v>
      </c>
      <c r="P3859" s="8">
        <f>E3859/L3859</f>
        <v>65</v>
      </c>
      <c r="Q3859" t="s">
        <v>8317</v>
      </c>
      <c r="R3859" t="s">
        <v>8318</v>
      </c>
      <c r="S3859" s="12">
        <f>((((I3859/60)/60)/24)+DATE(1970,1,1))</f>
        <v>41852.716666666667</v>
      </c>
      <c r="T3859" s="12">
        <f>((((J3859/60)/60)/24)+DATE(1970,1,1))</f>
        <v>41829.73715277778</v>
      </c>
    </row>
    <row r="3860" spans="1:20" ht="57.6"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E3860/D3860</f>
        <v>0.02</v>
      </c>
      <c r="P3860" s="8">
        <f>E3860/L3860</f>
        <v>10</v>
      </c>
      <c r="Q3860" t="s">
        <v>8317</v>
      </c>
      <c r="R3860" t="s">
        <v>8318</v>
      </c>
      <c r="S3860" s="12">
        <f>((((I3860/60)/60)/24)+DATE(1970,1,1))</f>
        <v>42146.875</v>
      </c>
      <c r="T3860" s="12">
        <f>((((J3860/60)/60)/24)+DATE(1970,1,1))</f>
        <v>42128.431064814817</v>
      </c>
    </row>
    <row r="3861" spans="1:20" ht="43.2" hidden="1"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E3861/D3861</f>
        <v>4.0000000000000002E-4</v>
      </c>
      <c r="P3861" s="8">
        <f>E3861/L3861</f>
        <v>1</v>
      </c>
      <c r="Q3861" t="s">
        <v>8317</v>
      </c>
      <c r="R3861" t="s">
        <v>8318</v>
      </c>
      <c r="S3861" s="12">
        <f>((((I3861/60)/60)/24)+DATE(1970,1,1))</f>
        <v>41815.875</v>
      </c>
      <c r="T3861" s="12">
        <f>((((J3861/60)/60)/24)+DATE(1970,1,1))</f>
        <v>41789.893599537041</v>
      </c>
    </row>
    <row r="3862" spans="1:20" ht="43.2" hidden="1"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E3862/D3862</f>
        <v>0.17666666666666667</v>
      </c>
      <c r="P3862" s="8">
        <f>E3862/L3862</f>
        <v>81.538461538461533</v>
      </c>
      <c r="Q3862" t="s">
        <v>8317</v>
      </c>
      <c r="R3862" t="s">
        <v>8318</v>
      </c>
      <c r="S3862" s="12">
        <f>((((I3862/60)/60)/24)+DATE(1970,1,1))</f>
        <v>41863.660995370366</v>
      </c>
      <c r="T3862" s="12">
        <f>((((J3862/60)/60)/24)+DATE(1970,1,1))</f>
        <v>41833.660995370366</v>
      </c>
    </row>
    <row r="3863" spans="1:20" hidden="1"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E3863/D3863</f>
        <v>0.05</v>
      </c>
      <c r="P3863" s="8">
        <f>E3863/L3863</f>
        <v>100</v>
      </c>
      <c r="Q3863" t="s">
        <v>8317</v>
      </c>
      <c r="R3863" t="s">
        <v>8318</v>
      </c>
      <c r="S3863" s="12">
        <f>((((I3863/60)/60)/24)+DATE(1970,1,1))</f>
        <v>41955.907638888893</v>
      </c>
      <c r="T3863" s="12">
        <f>((((J3863/60)/60)/24)+DATE(1970,1,1))</f>
        <v>41914.590011574073</v>
      </c>
    </row>
    <row r="3864" spans="1:20" ht="28.8" hidden="1"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E3864/D3864</f>
        <v>1.3333333333333334E-4</v>
      </c>
      <c r="P3864" s="8">
        <f>E3864/L3864</f>
        <v>1</v>
      </c>
      <c r="Q3864" t="s">
        <v>8317</v>
      </c>
      <c r="R3864" t="s">
        <v>8318</v>
      </c>
      <c r="S3864" s="12">
        <f>((((I3864/60)/60)/24)+DATE(1970,1,1))</f>
        <v>42625.707638888889</v>
      </c>
      <c r="T3864" s="12">
        <f>((((J3864/60)/60)/24)+DATE(1970,1,1))</f>
        <v>42611.261064814811</v>
      </c>
    </row>
    <row r="3865" spans="1:20" ht="43.2" hidden="1"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E3865/D3865</f>
        <v>0</v>
      </c>
      <c r="P3865" s="8" t="e">
        <f>E3865/L3865</f>
        <v>#DIV/0!</v>
      </c>
      <c r="Q3865" t="s">
        <v>8317</v>
      </c>
      <c r="R3865" t="s">
        <v>8318</v>
      </c>
      <c r="S3865" s="12">
        <f>((((I3865/60)/60)/24)+DATE(1970,1,1))</f>
        <v>42313.674826388888</v>
      </c>
      <c r="T3865" s="12">
        <f>((((J3865/60)/60)/24)+DATE(1970,1,1))</f>
        <v>42253.633159722223</v>
      </c>
    </row>
    <row r="3866" spans="1:20" ht="43.2" hidden="1"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E3866/D3866</f>
        <v>1.2E-2</v>
      </c>
      <c r="P3866" s="8">
        <f>E3866/L3866</f>
        <v>20</v>
      </c>
      <c r="Q3866" t="s">
        <v>8317</v>
      </c>
      <c r="R3866" t="s">
        <v>8318</v>
      </c>
      <c r="S3866" s="12">
        <f>((((I3866/60)/60)/24)+DATE(1970,1,1))</f>
        <v>42325.933495370366</v>
      </c>
      <c r="T3866" s="12">
        <f>((((J3866/60)/60)/24)+DATE(1970,1,1))</f>
        <v>42295.891828703709</v>
      </c>
    </row>
    <row r="3867" spans="1:20" ht="43.2" hidden="1"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E3867/D3867</f>
        <v>0.26937422295897223</v>
      </c>
      <c r="P3867" s="8">
        <f>E3867/L3867</f>
        <v>46.428571428571431</v>
      </c>
      <c r="Q3867" t="s">
        <v>8317</v>
      </c>
      <c r="R3867" t="s">
        <v>8318</v>
      </c>
      <c r="S3867" s="12">
        <f>((((I3867/60)/60)/24)+DATE(1970,1,1))</f>
        <v>41881.229166666664</v>
      </c>
      <c r="T3867" s="12">
        <f>((((J3867/60)/60)/24)+DATE(1970,1,1))</f>
        <v>41841.651597222226</v>
      </c>
    </row>
    <row r="3868" spans="1:20" ht="28.8" hidden="1"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E3868/D3868</f>
        <v>5.4999999999999997E-3</v>
      </c>
      <c r="P3868" s="8">
        <f>E3868/L3868</f>
        <v>5.5</v>
      </c>
      <c r="Q3868" t="s">
        <v>8317</v>
      </c>
      <c r="R3868" t="s">
        <v>8318</v>
      </c>
      <c r="S3868" s="12">
        <f>((((I3868/60)/60)/24)+DATE(1970,1,1))</f>
        <v>42452.145138888889</v>
      </c>
      <c r="T3868" s="12">
        <f>((((J3868/60)/60)/24)+DATE(1970,1,1))</f>
        <v>42402.947002314817</v>
      </c>
    </row>
    <row r="3869" spans="1:20" ht="43.2" hidden="1"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E3869/D3869</f>
        <v>0.1255</v>
      </c>
      <c r="P3869" s="8">
        <f>E3869/L3869</f>
        <v>50.2</v>
      </c>
      <c r="Q3869" t="s">
        <v>8317</v>
      </c>
      <c r="R3869" t="s">
        <v>8318</v>
      </c>
      <c r="S3869" s="12">
        <f>((((I3869/60)/60)/24)+DATE(1970,1,1))</f>
        <v>42539.814108796301</v>
      </c>
      <c r="T3869" s="12">
        <f>((((J3869/60)/60)/24)+DATE(1970,1,1))</f>
        <v>42509.814108796301</v>
      </c>
    </row>
    <row r="3870" spans="1:20"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E3870/D3870</f>
        <v>2E-3</v>
      </c>
      <c r="P3870" s="8">
        <f>E3870/L3870</f>
        <v>10</v>
      </c>
      <c r="Q3870" t="s">
        <v>8317</v>
      </c>
      <c r="R3870" t="s">
        <v>8359</v>
      </c>
      <c r="S3870" s="12">
        <f>((((I3870/60)/60)/24)+DATE(1970,1,1))</f>
        <v>41890.659780092588</v>
      </c>
      <c r="T3870" s="12">
        <f>((((J3870/60)/60)/24)+DATE(1970,1,1))</f>
        <v>41865.659780092588</v>
      </c>
    </row>
    <row r="3871" spans="1:20" ht="28.8" hidden="1"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E3871/D3871</f>
        <v>3.44748684310884E-2</v>
      </c>
      <c r="P3871" s="8">
        <f>E3871/L3871</f>
        <v>30.133333333333333</v>
      </c>
      <c r="Q3871" t="s">
        <v>8317</v>
      </c>
      <c r="R3871" t="s">
        <v>8359</v>
      </c>
      <c r="S3871" s="12">
        <f>((((I3871/60)/60)/24)+DATE(1970,1,1))</f>
        <v>42077.132638888885</v>
      </c>
      <c r="T3871" s="12">
        <f>((((J3871/60)/60)/24)+DATE(1970,1,1))</f>
        <v>42047.724444444444</v>
      </c>
    </row>
    <row r="3872" spans="1:20" ht="57.6" hidden="1"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E3872/D3872</f>
        <v>0.15</v>
      </c>
      <c r="P3872" s="8">
        <f>E3872/L3872</f>
        <v>150</v>
      </c>
      <c r="Q3872" t="s">
        <v>8317</v>
      </c>
      <c r="R3872" t="s">
        <v>8359</v>
      </c>
      <c r="S3872" s="12">
        <f>((((I3872/60)/60)/24)+DATE(1970,1,1))</f>
        <v>41823.17219907407</v>
      </c>
      <c r="T3872" s="12">
        <f>((((J3872/60)/60)/24)+DATE(1970,1,1))</f>
        <v>41793.17219907407</v>
      </c>
    </row>
    <row r="3873" spans="1:20" ht="28.8" hidden="1"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E3873/D3873</f>
        <v>2.6666666666666668E-2</v>
      </c>
      <c r="P3873" s="8">
        <f>E3873/L3873</f>
        <v>13.333333333333334</v>
      </c>
      <c r="Q3873" t="s">
        <v>8317</v>
      </c>
      <c r="R3873" t="s">
        <v>8359</v>
      </c>
      <c r="S3873" s="12">
        <f>((((I3873/60)/60)/24)+DATE(1970,1,1))</f>
        <v>42823.739004629635</v>
      </c>
      <c r="T3873" s="12">
        <f>((((J3873/60)/60)/24)+DATE(1970,1,1))</f>
        <v>42763.780671296292</v>
      </c>
    </row>
    <row r="3874" spans="1:20" ht="43.2" hidden="1"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E3874/D3874</f>
        <v>0</v>
      </c>
      <c r="P3874" s="8" t="e">
        <f>E3874/L3874</f>
        <v>#DIV/0!</v>
      </c>
      <c r="Q3874" t="s">
        <v>8317</v>
      </c>
      <c r="R3874" t="s">
        <v>8359</v>
      </c>
      <c r="S3874" s="12">
        <f>((((I3874/60)/60)/24)+DATE(1970,1,1))</f>
        <v>42230.145787037036</v>
      </c>
      <c r="T3874" s="12">
        <f>((((J3874/60)/60)/24)+DATE(1970,1,1))</f>
        <v>42180.145787037036</v>
      </c>
    </row>
    <row r="3875" spans="1:20" ht="43.2" hidden="1"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E3875/D3875</f>
        <v>0</v>
      </c>
      <c r="P3875" s="8" t="e">
        <f>E3875/L3875</f>
        <v>#DIV/0!</v>
      </c>
      <c r="Q3875" t="s">
        <v>8317</v>
      </c>
      <c r="R3875" t="s">
        <v>8359</v>
      </c>
      <c r="S3875" s="12">
        <f>((((I3875/60)/60)/24)+DATE(1970,1,1))</f>
        <v>42285.696006944447</v>
      </c>
      <c r="T3875" s="12">
        <f>((((J3875/60)/60)/24)+DATE(1970,1,1))</f>
        <v>42255.696006944447</v>
      </c>
    </row>
    <row r="3876" spans="1:20" ht="57.6" hidden="1"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E3876/D3876</f>
        <v>0</v>
      </c>
      <c r="P3876" s="8" t="e">
        <f>E3876/L3876</f>
        <v>#DIV/0!</v>
      </c>
      <c r="Q3876" t="s">
        <v>8317</v>
      </c>
      <c r="R3876" t="s">
        <v>8359</v>
      </c>
      <c r="S3876" s="12">
        <f>((((I3876/60)/60)/24)+DATE(1970,1,1))</f>
        <v>42028.041666666672</v>
      </c>
      <c r="T3876" s="12">
        <f>((((J3876/60)/60)/24)+DATE(1970,1,1))</f>
        <v>42007.016458333332</v>
      </c>
    </row>
    <row r="3877" spans="1:20" ht="43.2" hidden="1"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E3877/D3877</f>
        <v>0</v>
      </c>
      <c r="P3877" s="8" t="e">
        <f>E3877/L3877</f>
        <v>#DIV/0!</v>
      </c>
      <c r="Q3877" t="s">
        <v>8317</v>
      </c>
      <c r="R3877" t="s">
        <v>8359</v>
      </c>
      <c r="S3877" s="12">
        <f>((((I3877/60)/60)/24)+DATE(1970,1,1))</f>
        <v>42616.416666666672</v>
      </c>
      <c r="T3877" s="12">
        <f>((((J3877/60)/60)/24)+DATE(1970,1,1))</f>
        <v>42615.346817129626</v>
      </c>
    </row>
    <row r="3878" spans="1:20" ht="57.6"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E3878/D3878</f>
        <v>0.52794871794871789</v>
      </c>
      <c r="P3878" s="8">
        <f>E3878/L3878</f>
        <v>44.760869565217391</v>
      </c>
      <c r="Q3878" t="s">
        <v>8317</v>
      </c>
      <c r="R3878" t="s">
        <v>8359</v>
      </c>
      <c r="S3878" s="12">
        <f>((((I3878/60)/60)/24)+DATE(1970,1,1))</f>
        <v>42402.624166666668</v>
      </c>
      <c r="T3878" s="12">
        <f>((((J3878/60)/60)/24)+DATE(1970,1,1))</f>
        <v>42372.624166666668</v>
      </c>
    </row>
    <row r="3879" spans="1:20" ht="43.2" hidden="1"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E3879/D3879</f>
        <v>4.9639999999999997E-2</v>
      </c>
      <c r="P3879" s="8">
        <f>E3879/L3879</f>
        <v>88.642857142857139</v>
      </c>
      <c r="Q3879" t="s">
        <v>8317</v>
      </c>
      <c r="R3879" t="s">
        <v>8359</v>
      </c>
      <c r="S3879" s="12">
        <f>((((I3879/60)/60)/24)+DATE(1970,1,1))</f>
        <v>42712.67768518519</v>
      </c>
      <c r="T3879" s="12">
        <f>((((J3879/60)/60)/24)+DATE(1970,1,1))</f>
        <v>42682.67768518519</v>
      </c>
    </row>
    <row r="3880" spans="1:20" ht="43.2" hidden="1"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E3880/D3880</f>
        <v>5.5555555555555556E-4</v>
      </c>
      <c r="P3880" s="8">
        <f>E3880/L3880</f>
        <v>10</v>
      </c>
      <c r="Q3880" t="s">
        <v>8317</v>
      </c>
      <c r="R3880" t="s">
        <v>8359</v>
      </c>
      <c r="S3880" s="12">
        <f>((((I3880/60)/60)/24)+DATE(1970,1,1))</f>
        <v>42185.165972222225</v>
      </c>
      <c r="T3880" s="12">
        <f>((((J3880/60)/60)/24)+DATE(1970,1,1))</f>
        <v>42154.818819444445</v>
      </c>
    </row>
    <row r="3881" spans="1:20" ht="43.2"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E3881/D3881</f>
        <v>0</v>
      </c>
      <c r="P3881" s="8" t="e">
        <f>E3881/L3881</f>
        <v>#DIV/0!</v>
      </c>
      <c r="Q3881" t="s">
        <v>8317</v>
      </c>
      <c r="R3881" t="s">
        <v>8359</v>
      </c>
      <c r="S3881" s="12">
        <f>((((I3881/60)/60)/24)+DATE(1970,1,1))</f>
        <v>42029.861064814817</v>
      </c>
      <c r="T3881" s="12">
        <f>((((J3881/60)/60)/24)+DATE(1970,1,1))</f>
        <v>41999.861064814817</v>
      </c>
    </row>
    <row r="3882" spans="1:20" ht="43.2"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E3882/D3882</f>
        <v>0.13066666666666665</v>
      </c>
      <c r="P3882" s="8">
        <f>E3882/L3882</f>
        <v>57.647058823529413</v>
      </c>
      <c r="Q3882" t="s">
        <v>8317</v>
      </c>
      <c r="R3882" t="s">
        <v>8359</v>
      </c>
      <c r="S3882" s="12">
        <f>((((I3882/60)/60)/24)+DATE(1970,1,1))</f>
        <v>41850.958333333336</v>
      </c>
      <c r="T3882" s="12">
        <f>((((J3882/60)/60)/24)+DATE(1970,1,1))</f>
        <v>41815.815046296295</v>
      </c>
    </row>
    <row r="3883" spans="1:20" ht="28.8" hidden="1"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E3883/D3883</f>
        <v>0.05</v>
      </c>
      <c r="P3883" s="8">
        <f>E3883/L3883</f>
        <v>25</v>
      </c>
      <c r="Q3883" t="s">
        <v>8317</v>
      </c>
      <c r="R3883" t="s">
        <v>8359</v>
      </c>
      <c r="S3883" s="12">
        <f>((((I3883/60)/60)/24)+DATE(1970,1,1))</f>
        <v>42786.018506944441</v>
      </c>
      <c r="T3883" s="12">
        <f>((((J3883/60)/60)/24)+DATE(1970,1,1))</f>
        <v>42756.018506944441</v>
      </c>
    </row>
    <row r="3884" spans="1:20" ht="43.2" hidden="1"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E3884/D3884</f>
        <v>0</v>
      </c>
      <c r="P3884" s="8" t="e">
        <f>E3884/L3884</f>
        <v>#DIV/0!</v>
      </c>
      <c r="Q3884" t="s">
        <v>8317</v>
      </c>
      <c r="R3884" t="s">
        <v>8359</v>
      </c>
      <c r="S3884" s="12">
        <f>((((I3884/60)/60)/24)+DATE(1970,1,1))</f>
        <v>42400.960416666669</v>
      </c>
      <c r="T3884" s="12">
        <f>((((J3884/60)/60)/24)+DATE(1970,1,1))</f>
        <v>42373.983449074076</v>
      </c>
    </row>
    <row r="3885" spans="1:20" ht="57.6"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E3885/D3885</f>
        <v>0</v>
      </c>
      <c r="P3885" s="8" t="e">
        <f>E3885/L3885</f>
        <v>#DIV/0!</v>
      </c>
      <c r="Q3885" t="s">
        <v>8317</v>
      </c>
      <c r="R3885" t="s">
        <v>8359</v>
      </c>
      <c r="S3885" s="12">
        <f>((((I3885/60)/60)/24)+DATE(1970,1,1))</f>
        <v>41884.602650462963</v>
      </c>
      <c r="T3885" s="12">
        <f>((((J3885/60)/60)/24)+DATE(1970,1,1))</f>
        <v>41854.602650462963</v>
      </c>
    </row>
    <row r="3886" spans="1:20" ht="43.2" hidden="1"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E3886/D3886</f>
        <v>0</v>
      </c>
      <c r="P3886" s="8" t="e">
        <f>E3886/L3886</f>
        <v>#DIV/0!</v>
      </c>
      <c r="Q3886" t="s">
        <v>8317</v>
      </c>
      <c r="R3886" t="s">
        <v>8359</v>
      </c>
      <c r="S3886" s="12">
        <f>((((I3886/60)/60)/24)+DATE(1970,1,1))</f>
        <v>42090.749907407408</v>
      </c>
      <c r="T3886" s="12">
        <f>((((J3886/60)/60)/24)+DATE(1970,1,1))</f>
        <v>42065.791574074072</v>
      </c>
    </row>
    <row r="3887" spans="1:20" ht="43.2" hidden="1"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E3887/D3887</f>
        <v>0</v>
      </c>
      <c r="P3887" s="8" t="e">
        <f>E3887/L3887</f>
        <v>#DIV/0!</v>
      </c>
      <c r="Q3887" t="s">
        <v>8317</v>
      </c>
      <c r="R3887" t="s">
        <v>8359</v>
      </c>
      <c r="S3887" s="12">
        <f>((((I3887/60)/60)/24)+DATE(1970,1,1))</f>
        <v>42499.951284722221</v>
      </c>
      <c r="T3887" s="12">
        <f>((((J3887/60)/60)/24)+DATE(1970,1,1))</f>
        <v>42469.951284722221</v>
      </c>
    </row>
    <row r="3888" spans="1:20" hidden="1"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E3888/D3888</f>
        <v>0</v>
      </c>
      <c r="P3888" s="8" t="e">
        <f>E3888/L3888</f>
        <v>#DIV/0!</v>
      </c>
      <c r="Q3888" t="s">
        <v>8317</v>
      </c>
      <c r="R3888" t="s">
        <v>8359</v>
      </c>
      <c r="S3888" s="12">
        <f>((((I3888/60)/60)/24)+DATE(1970,1,1))</f>
        <v>41984.228032407409</v>
      </c>
      <c r="T3888" s="12">
        <f>((((J3888/60)/60)/24)+DATE(1970,1,1))</f>
        <v>41954.228032407409</v>
      </c>
    </row>
    <row r="3889" spans="1:20" ht="43.2" hidden="1"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E3889/D3889</f>
        <v>1.7500000000000002E-2</v>
      </c>
      <c r="P3889" s="8">
        <f>E3889/L3889</f>
        <v>17.5</v>
      </c>
      <c r="Q3889" t="s">
        <v>8317</v>
      </c>
      <c r="R3889" t="s">
        <v>8359</v>
      </c>
      <c r="S3889" s="12">
        <f>((((I3889/60)/60)/24)+DATE(1970,1,1))</f>
        <v>42125.916666666672</v>
      </c>
      <c r="T3889" s="12">
        <f>((((J3889/60)/60)/24)+DATE(1970,1,1))</f>
        <v>42079.857974537037</v>
      </c>
    </row>
    <row r="3890" spans="1:20" ht="43.2"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E3890/D3890</f>
        <v>0.27100000000000002</v>
      </c>
      <c r="P3890" s="8">
        <f>E3890/L3890</f>
        <v>38.714285714285715</v>
      </c>
      <c r="Q3890" t="s">
        <v>8317</v>
      </c>
      <c r="R3890" t="s">
        <v>8318</v>
      </c>
      <c r="S3890" s="12">
        <f>((((I3890/60)/60)/24)+DATE(1970,1,1))</f>
        <v>42792.545810185184</v>
      </c>
      <c r="T3890" s="12">
        <f>((((J3890/60)/60)/24)+DATE(1970,1,1))</f>
        <v>42762.545810185184</v>
      </c>
    </row>
    <row r="3891" spans="1:20" ht="43.2" hidden="1"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E3891/D3891</f>
        <v>1.4749999999999999E-2</v>
      </c>
      <c r="P3891" s="8">
        <f>E3891/L3891</f>
        <v>13.111111111111111</v>
      </c>
      <c r="Q3891" t="s">
        <v>8317</v>
      </c>
      <c r="R3891" t="s">
        <v>8318</v>
      </c>
      <c r="S3891" s="12">
        <f>((((I3891/60)/60)/24)+DATE(1970,1,1))</f>
        <v>42008.976388888885</v>
      </c>
      <c r="T3891" s="12">
        <f>((((J3891/60)/60)/24)+DATE(1970,1,1))</f>
        <v>41977.004976851851</v>
      </c>
    </row>
    <row r="3892" spans="1:20" ht="43.2" hidden="1"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E3892/D3892</f>
        <v>0.16826666666666668</v>
      </c>
      <c r="P3892" s="8">
        <f>E3892/L3892</f>
        <v>315.5</v>
      </c>
      <c r="Q3892" t="s">
        <v>8317</v>
      </c>
      <c r="R3892" t="s">
        <v>8318</v>
      </c>
      <c r="S3892" s="12">
        <f>((((I3892/60)/60)/24)+DATE(1970,1,1))</f>
        <v>42231.758611111116</v>
      </c>
      <c r="T3892" s="12">
        <f>((((J3892/60)/60)/24)+DATE(1970,1,1))</f>
        <v>42171.758611111116</v>
      </c>
    </row>
    <row r="3893" spans="1:20" ht="28.8" hidden="1"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E3893/D3893</f>
        <v>0.32500000000000001</v>
      </c>
      <c r="P3893" s="8">
        <f>E3893/L3893</f>
        <v>37.142857142857146</v>
      </c>
      <c r="Q3893" t="s">
        <v>8317</v>
      </c>
      <c r="R3893" t="s">
        <v>8318</v>
      </c>
      <c r="S3893" s="12">
        <f>((((I3893/60)/60)/24)+DATE(1970,1,1))</f>
        <v>42086.207638888889</v>
      </c>
      <c r="T3893" s="12">
        <f>((((J3893/60)/60)/24)+DATE(1970,1,1))</f>
        <v>42056.1324537037</v>
      </c>
    </row>
    <row r="3894" spans="1:20" ht="57.6" hidden="1"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E3894/D3894</f>
        <v>0</v>
      </c>
      <c r="P3894" s="8" t="e">
        <f>E3894/L3894</f>
        <v>#DIV/0!</v>
      </c>
      <c r="Q3894" t="s">
        <v>8317</v>
      </c>
      <c r="R3894" t="s">
        <v>8318</v>
      </c>
      <c r="S3894" s="12">
        <f>((((I3894/60)/60)/24)+DATE(1970,1,1))</f>
        <v>41875.291666666664</v>
      </c>
      <c r="T3894" s="12">
        <f>((((J3894/60)/60)/24)+DATE(1970,1,1))</f>
        <v>41867.652280092596</v>
      </c>
    </row>
    <row r="3895" spans="1:20" ht="57.6" hidden="1"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E3895/D3895</f>
        <v>0.2155</v>
      </c>
      <c r="P3895" s="8">
        <f>E3895/L3895</f>
        <v>128.27380952380952</v>
      </c>
      <c r="Q3895" t="s">
        <v>8317</v>
      </c>
      <c r="R3895" t="s">
        <v>8318</v>
      </c>
      <c r="S3895" s="12">
        <f>((((I3895/60)/60)/24)+DATE(1970,1,1))</f>
        <v>41821.25</v>
      </c>
      <c r="T3895" s="12">
        <f>((((J3895/60)/60)/24)+DATE(1970,1,1))</f>
        <v>41779.657870370371</v>
      </c>
    </row>
    <row r="3896" spans="1:20" ht="43.2" hidden="1"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E3896/D3896</f>
        <v>3.4666666666666665E-2</v>
      </c>
      <c r="P3896" s="8">
        <f>E3896/L3896</f>
        <v>47.272727272727273</v>
      </c>
      <c r="Q3896" t="s">
        <v>8317</v>
      </c>
      <c r="R3896" t="s">
        <v>8318</v>
      </c>
      <c r="S3896" s="12">
        <f>((((I3896/60)/60)/24)+DATE(1970,1,1))</f>
        <v>42710.207638888889</v>
      </c>
      <c r="T3896" s="12">
        <f>((((J3896/60)/60)/24)+DATE(1970,1,1))</f>
        <v>42679.958472222221</v>
      </c>
    </row>
    <row r="3897" spans="1:20" ht="43.2" hidden="1"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E3897/D3897</f>
        <v>0.05</v>
      </c>
      <c r="P3897" s="8">
        <f>E3897/L3897</f>
        <v>50</v>
      </c>
      <c r="Q3897" t="s">
        <v>8317</v>
      </c>
      <c r="R3897" t="s">
        <v>8318</v>
      </c>
      <c r="S3897" s="12">
        <f>((((I3897/60)/60)/24)+DATE(1970,1,1))</f>
        <v>42063.250208333338</v>
      </c>
      <c r="T3897" s="12">
        <f>((((J3897/60)/60)/24)+DATE(1970,1,1))</f>
        <v>42032.250208333338</v>
      </c>
    </row>
    <row r="3898" spans="1:20" ht="43.2" hidden="1"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E3898/D3898</f>
        <v>0.10625</v>
      </c>
      <c r="P3898" s="8">
        <f>E3898/L3898</f>
        <v>42.5</v>
      </c>
      <c r="Q3898" t="s">
        <v>8317</v>
      </c>
      <c r="R3898" t="s">
        <v>8318</v>
      </c>
      <c r="S3898" s="12">
        <f>((((I3898/60)/60)/24)+DATE(1970,1,1))</f>
        <v>41807.191875000004</v>
      </c>
      <c r="T3898" s="12">
        <f>((((J3898/60)/60)/24)+DATE(1970,1,1))</f>
        <v>41793.191875000004</v>
      </c>
    </row>
    <row r="3899" spans="1:20" ht="43.2" hidden="1"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E3899/D3899</f>
        <v>0.17599999999999999</v>
      </c>
      <c r="P3899" s="8">
        <f>E3899/L3899</f>
        <v>44</v>
      </c>
      <c r="Q3899" t="s">
        <v>8317</v>
      </c>
      <c r="R3899" t="s">
        <v>8318</v>
      </c>
      <c r="S3899" s="12">
        <f>((((I3899/60)/60)/24)+DATE(1970,1,1))</f>
        <v>42012.87364583333</v>
      </c>
      <c r="T3899" s="12">
        <f>((((J3899/60)/60)/24)+DATE(1970,1,1))</f>
        <v>41982.87364583333</v>
      </c>
    </row>
    <row r="3900" spans="1:20" ht="57.6"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E3900/D3900</f>
        <v>0.3256</v>
      </c>
      <c r="P3900" s="8">
        <f>E3900/L3900</f>
        <v>50.875</v>
      </c>
      <c r="Q3900" t="s">
        <v>8317</v>
      </c>
      <c r="R3900" t="s">
        <v>8318</v>
      </c>
      <c r="S3900" s="12">
        <f>((((I3900/60)/60)/24)+DATE(1970,1,1))</f>
        <v>42233.666666666672</v>
      </c>
      <c r="T3900" s="12">
        <f>((((J3900/60)/60)/24)+DATE(1970,1,1))</f>
        <v>42193.482291666667</v>
      </c>
    </row>
    <row r="3901" spans="1:20" ht="43.2" hidden="1"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E3901/D3901</f>
        <v>1.2500000000000001E-2</v>
      </c>
      <c r="P3901" s="8">
        <f>E3901/L3901</f>
        <v>62.5</v>
      </c>
      <c r="Q3901" t="s">
        <v>8317</v>
      </c>
      <c r="R3901" t="s">
        <v>8318</v>
      </c>
      <c r="S3901" s="12">
        <f>((((I3901/60)/60)/24)+DATE(1970,1,1))</f>
        <v>41863.775011574071</v>
      </c>
      <c r="T3901" s="12">
        <f>((((J3901/60)/60)/24)+DATE(1970,1,1))</f>
        <v>41843.775011574071</v>
      </c>
    </row>
    <row r="3902" spans="1:20" ht="43.2" hidden="1"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E3902/D3902</f>
        <v>5.3999999999999999E-2</v>
      </c>
      <c r="P3902" s="8">
        <f>E3902/L3902</f>
        <v>27</v>
      </c>
      <c r="Q3902" t="s">
        <v>8317</v>
      </c>
      <c r="R3902" t="s">
        <v>8318</v>
      </c>
      <c r="S3902" s="12">
        <f>((((I3902/60)/60)/24)+DATE(1970,1,1))</f>
        <v>42166.092488425929</v>
      </c>
      <c r="T3902" s="12">
        <f>((((J3902/60)/60)/24)+DATE(1970,1,1))</f>
        <v>42136.092488425929</v>
      </c>
    </row>
    <row r="3903" spans="1:20" ht="43.2" hidden="1"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E3903/D3903</f>
        <v>8.3333333333333332E-3</v>
      </c>
      <c r="P3903" s="8">
        <f>E3903/L3903</f>
        <v>25</v>
      </c>
      <c r="Q3903" t="s">
        <v>8317</v>
      </c>
      <c r="R3903" t="s">
        <v>8318</v>
      </c>
      <c r="S3903" s="12">
        <f>((((I3903/60)/60)/24)+DATE(1970,1,1))</f>
        <v>42357.826377314821</v>
      </c>
      <c r="T3903" s="12">
        <f>((((J3903/60)/60)/24)+DATE(1970,1,1))</f>
        <v>42317.826377314821</v>
      </c>
    </row>
    <row r="3904" spans="1:20" ht="43.2"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E3904/D3904</f>
        <v>0.48833333333333334</v>
      </c>
      <c r="P3904" s="8">
        <f>E3904/L3904</f>
        <v>47.258064516129032</v>
      </c>
      <c r="Q3904" t="s">
        <v>8317</v>
      </c>
      <c r="R3904" t="s">
        <v>8318</v>
      </c>
      <c r="S3904" s="12">
        <f>((((I3904/60)/60)/24)+DATE(1970,1,1))</f>
        <v>42688.509745370371</v>
      </c>
      <c r="T3904" s="12">
        <f>((((J3904/60)/60)/24)+DATE(1970,1,1))</f>
        <v>42663.468078703707</v>
      </c>
    </row>
    <row r="3905" spans="1:20" ht="57.6" hidden="1"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E3905/D3905</f>
        <v>0</v>
      </c>
      <c r="P3905" s="8" t="e">
        <f>E3905/L3905</f>
        <v>#DIV/0!</v>
      </c>
      <c r="Q3905" t="s">
        <v>8317</v>
      </c>
      <c r="R3905" t="s">
        <v>8318</v>
      </c>
      <c r="S3905" s="12">
        <f>((((I3905/60)/60)/24)+DATE(1970,1,1))</f>
        <v>42230.818055555559</v>
      </c>
      <c r="T3905" s="12">
        <f>((((J3905/60)/60)/24)+DATE(1970,1,1))</f>
        <v>42186.01116898148</v>
      </c>
    </row>
    <row r="3906" spans="1:20" ht="28.8" hidden="1"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E3906/D3906</f>
        <v>2.9999999999999997E-4</v>
      </c>
      <c r="P3906" s="8">
        <f>E3906/L3906</f>
        <v>1.5</v>
      </c>
      <c r="Q3906" t="s">
        <v>8317</v>
      </c>
      <c r="R3906" t="s">
        <v>8318</v>
      </c>
      <c r="S3906" s="12">
        <f>((((I3906/60)/60)/24)+DATE(1970,1,1))</f>
        <v>42109.211111111115</v>
      </c>
      <c r="T3906" s="12">
        <f>((((J3906/60)/60)/24)+DATE(1970,1,1))</f>
        <v>42095.229166666672</v>
      </c>
    </row>
    <row r="3907" spans="1:20" ht="43.2"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E3907/D3907</f>
        <v>0.11533333333333333</v>
      </c>
      <c r="P3907" s="8">
        <f>E3907/L3907</f>
        <v>24.714285714285715</v>
      </c>
      <c r="Q3907" t="s">
        <v>8317</v>
      </c>
      <c r="R3907" t="s">
        <v>8318</v>
      </c>
      <c r="S3907" s="12">
        <f>((((I3907/60)/60)/24)+DATE(1970,1,1))</f>
        <v>42166.958333333328</v>
      </c>
      <c r="T3907" s="12">
        <f>((((J3907/60)/60)/24)+DATE(1970,1,1))</f>
        <v>42124.623877314814</v>
      </c>
    </row>
    <row r="3908" spans="1:20" ht="43.2"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E3908/D3908</f>
        <v>0.67333333333333334</v>
      </c>
      <c r="P3908" s="8">
        <f>E3908/L3908</f>
        <v>63.125</v>
      </c>
      <c r="Q3908" t="s">
        <v>8317</v>
      </c>
      <c r="R3908" t="s">
        <v>8318</v>
      </c>
      <c r="S3908" s="12">
        <f>((((I3908/60)/60)/24)+DATE(1970,1,1))</f>
        <v>42181.559027777781</v>
      </c>
      <c r="T3908" s="12">
        <f>((((J3908/60)/60)/24)+DATE(1970,1,1))</f>
        <v>42143.917743055557</v>
      </c>
    </row>
    <row r="3909" spans="1:20" ht="43.2" hidden="1"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E3909/D3909</f>
        <v>0.153</v>
      </c>
      <c r="P3909" s="8">
        <f>E3909/L3909</f>
        <v>38.25</v>
      </c>
      <c r="Q3909" t="s">
        <v>8317</v>
      </c>
      <c r="R3909" t="s">
        <v>8318</v>
      </c>
      <c r="S3909" s="12">
        <f>((((I3909/60)/60)/24)+DATE(1970,1,1))</f>
        <v>41938.838888888888</v>
      </c>
      <c r="T3909" s="12">
        <f>((((J3909/60)/60)/24)+DATE(1970,1,1))</f>
        <v>41906.819513888891</v>
      </c>
    </row>
    <row r="3910" spans="1:20" ht="43.2" hidden="1"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E3910/D3910</f>
        <v>8.666666666666667E-2</v>
      </c>
      <c r="P3910" s="8">
        <f>E3910/L3910</f>
        <v>16.25</v>
      </c>
      <c r="Q3910" t="s">
        <v>8317</v>
      </c>
      <c r="R3910" t="s">
        <v>8318</v>
      </c>
      <c r="S3910" s="12">
        <f>((((I3910/60)/60)/24)+DATE(1970,1,1))</f>
        <v>41849.135370370372</v>
      </c>
      <c r="T3910" s="12">
        <f>((((J3910/60)/60)/24)+DATE(1970,1,1))</f>
        <v>41834.135370370372</v>
      </c>
    </row>
    <row r="3911" spans="1:20" ht="43.2" hidden="1"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E3911/D3911</f>
        <v>2.2499999999999998E-3</v>
      </c>
      <c r="P3911" s="8">
        <f>E3911/L3911</f>
        <v>33.75</v>
      </c>
      <c r="Q3911" t="s">
        <v>8317</v>
      </c>
      <c r="R3911" t="s">
        <v>8318</v>
      </c>
      <c r="S3911" s="12">
        <f>((((I3911/60)/60)/24)+DATE(1970,1,1))</f>
        <v>41893.359282407408</v>
      </c>
      <c r="T3911" s="12">
        <f>((((J3911/60)/60)/24)+DATE(1970,1,1))</f>
        <v>41863.359282407408</v>
      </c>
    </row>
    <row r="3912" spans="1:20" ht="43.2" hidden="1"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E3912/D3912</f>
        <v>3.0833333333333334E-2</v>
      </c>
      <c r="P3912" s="8">
        <f>E3912/L3912</f>
        <v>61.666666666666664</v>
      </c>
      <c r="Q3912" t="s">
        <v>8317</v>
      </c>
      <c r="R3912" t="s">
        <v>8318</v>
      </c>
      <c r="S3912" s="12">
        <f>((((I3912/60)/60)/24)+DATE(1970,1,1))</f>
        <v>42254.756909722222</v>
      </c>
      <c r="T3912" s="12">
        <f>((((J3912/60)/60)/24)+DATE(1970,1,1))</f>
        <v>42224.756909722222</v>
      </c>
    </row>
    <row r="3913" spans="1:20" ht="43.2" hidden="1"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E3913/D3913</f>
        <v>0.37412499999999999</v>
      </c>
      <c r="P3913" s="8">
        <f>E3913/L3913</f>
        <v>83.138888888888886</v>
      </c>
      <c r="Q3913" t="s">
        <v>8317</v>
      </c>
      <c r="R3913" t="s">
        <v>8318</v>
      </c>
      <c r="S3913" s="12">
        <f>((((I3913/60)/60)/24)+DATE(1970,1,1))</f>
        <v>41969.853900462964</v>
      </c>
      <c r="T3913" s="12">
        <f>((((J3913/60)/60)/24)+DATE(1970,1,1))</f>
        <v>41939.8122337963</v>
      </c>
    </row>
    <row r="3914" spans="1:20" ht="43.2" hidden="1"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E3914/D3914</f>
        <v>6.666666666666667E-5</v>
      </c>
      <c r="P3914" s="8">
        <f>E3914/L3914</f>
        <v>1</v>
      </c>
      <c r="Q3914" t="s">
        <v>8317</v>
      </c>
      <c r="R3914" t="s">
        <v>8318</v>
      </c>
      <c r="S3914" s="12">
        <f>((((I3914/60)/60)/24)+DATE(1970,1,1))</f>
        <v>42119.190972222219</v>
      </c>
      <c r="T3914" s="12">
        <f>((((J3914/60)/60)/24)+DATE(1970,1,1))</f>
        <v>42059.270023148143</v>
      </c>
    </row>
    <row r="3915" spans="1:20" ht="43.2" hidden="1"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E3915/D3915</f>
        <v>0.1</v>
      </c>
      <c r="P3915" s="8">
        <f>E3915/L3915</f>
        <v>142.85714285714286</v>
      </c>
      <c r="Q3915" t="s">
        <v>8317</v>
      </c>
      <c r="R3915" t="s">
        <v>8318</v>
      </c>
      <c r="S3915" s="12">
        <f>((((I3915/60)/60)/24)+DATE(1970,1,1))</f>
        <v>42338.252881944441</v>
      </c>
      <c r="T3915" s="12">
        <f>((((J3915/60)/60)/24)+DATE(1970,1,1))</f>
        <v>42308.211215277777</v>
      </c>
    </row>
    <row r="3916" spans="1:20" ht="43.2"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E3916/D3916</f>
        <v>0.36359999999999998</v>
      </c>
      <c r="P3916" s="8">
        <f>E3916/L3916</f>
        <v>33.666666666666664</v>
      </c>
      <c r="Q3916" t="s">
        <v>8317</v>
      </c>
      <c r="R3916" t="s">
        <v>8318</v>
      </c>
      <c r="S3916" s="12">
        <f>((((I3916/60)/60)/24)+DATE(1970,1,1))</f>
        <v>42134.957638888889</v>
      </c>
      <c r="T3916" s="12">
        <f>((((J3916/60)/60)/24)+DATE(1970,1,1))</f>
        <v>42114.818935185183</v>
      </c>
    </row>
    <row r="3917" spans="1:20" ht="43.2"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E3917/D3917</f>
        <v>3.3333333333333335E-3</v>
      </c>
      <c r="P3917" s="8">
        <f>E3917/L3917</f>
        <v>5</v>
      </c>
      <c r="Q3917" t="s">
        <v>8317</v>
      </c>
      <c r="R3917" t="s">
        <v>8318</v>
      </c>
      <c r="S3917" s="12">
        <f>((((I3917/60)/60)/24)+DATE(1970,1,1))</f>
        <v>42522.98505787037</v>
      </c>
      <c r="T3917" s="12">
        <f>((((J3917/60)/60)/24)+DATE(1970,1,1))</f>
        <v>42492.98505787037</v>
      </c>
    </row>
    <row r="3918" spans="1:20" ht="43.2" hidden="1"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E3918/D3918</f>
        <v>0</v>
      </c>
      <c r="P3918" s="8" t="e">
        <f>E3918/L3918</f>
        <v>#DIV/0!</v>
      </c>
      <c r="Q3918" t="s">
        <v>8317</v>
      </c>
      <c r="R3918" t="s">
        <v>8318</v>
      </c>
      <c r="S3918" s="12">
        <f>((((I3918/60)/60)/24)+DATE(1970,1,1))</f>
        <v>42524.471666666665</v>
      </c>
      <c r="T3918" s="12">
        <f>((((J3918/60)/60)/24)+DATE(1970,1,1))</f>
        <v>42494.471666666665</v>
      </c>
    </row>
    <row r="3919" spans="1:20" ht="43.2"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E3919/D3919</f>
        <v>2.8571428571428571E-3</v>
      </c>
      <c r="P3919" s="8">
        <f>E3919/L3919</f>
        <v>10</v>
      </c>
      <c r="Q3919" t="s">
        <v>8317</v>
      </c>
      <c r="R3919" t="s">
        <v>8318</v>
      </c>
      <c r="S3919" s="12">
        <f>((((I3919/60)/60)/24)+DATE(1970,1,1))</f>
        <v>41893.527326388888</v>
      </c>
      <c r="T3919" s="12">
        <f>((((J3919/60)/60)/24)+DATE(1970,1,1))</f>
        <v>41863.527326388888</v>
      </c>
    </row>
    <row r="3920" spans="1:20" ht="57.6"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E3920/D3920</f>
        <v>2E-3</v>
      </c>
      <c r="P3920" s="8">
        <f>E3920/L3920</f>
        <v>40</v>
      </c>
      <c r="Q3920" t="s">
        <v>8317</v>
      </c>
      <c r="R3920" t="s">
        <v>8318</v>
      </c>
      <c r="S3920" s="12">
        <f>((((I3920/60)/60)/24)+DATE(1970,1,1))</f>
        <v>41855.666666666664</v>
      </c>
      <c r="T3920" s="12">
        <f>((((J3920/60)/60)/24)+DATE(1970,1,1))</f>
        <v>41843.664618055554</v>
      </c>
    </row>
    <row r="3921" spans="1:20" ht="43.2"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E3921/D3921</f>
        <v>1.7999999999999999E-2</v>
      </c>
      <c r="P3921" s="8">
        <f>E3921/L3921</f>
        <v>30</v>
      </c>
      <c r="Q3921" t="s">
        <v>8317</v>
      </c>
      <c r="R3921" t="s">
        <v>8318</v>
      </c>
      <c r="S3921" s="12">
        <f>((((I3921/60)/60)/24)+DATE(1970,1,1))</f>
        <v>42387</v>
      </c>
      <c r="T3921" s="12">
        <f>((((J3921/60)/60)/24)+DATE(1970,1,1))</f>
        <v>42358.684872685189</v>
      </c>
    </row>
    <row r="3922" spans="1:20" ht="43.2"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E3922/D3922</f>
        <v>5.3999999999999999E-2</v>
      </c>
      <c r="P3922" s="8">
        <f>E3922/L3922</f>
        <v>45</v>
      </c>
      <c r="Q3922" t="s">
        <v>8317</v>
      </c>
      <c r="R3922" t="s">
        <v>8318</v>
      </c>
      <c r="S3922" s="12">
        <f>((((I3922/60)/60)/24)+DATE(1970,1,1))</f>
        <v>42687.428935185191</v>
      </c>
      <c r="T3922" s="12">
        <f>((((J3922/60)/60)/24)+DATE(1970,1,1))</f>
        <v>42657.38726851852</v>
      </c>
    </row>
    <row r="3923" spans="1:20" ht="43.2"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E3923/D3923</f>
        <v>0</v>
      </c>
      <c r="P3923" s="8" t="e">
        <f>E3923/L3923</f>
        <v>#DIV/0!</v>
      </c>
      <c r="Q3923" t="s">
        <v>8317</v>
      </c>
      <c r="R3923" t="s">
        <v>8318</v>
      </c>
      <c r="S3923" s="12">
        <f>((((I3923/60)/60)/24)+DATE(1970,1,1))</f>
        <v>41938.75</v>
      </c>
      <c r="T3923" s="12">
        <f>((((J3923/60)/60)/24)+DATE(1970,1,1))</f>
        <v>41926.542303240742</v>
      </c>
    </row>
    <row r="3924" spans="1:20" ht="43.2" hidden="1"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E3924/D3924</f>
        <v>8.1333333333333327E-2</v>
      </c>
      <c r="P3924" s="8">
        <f>E3924/L3924</f>
        <v>10.166666666666666</v>
      </c>
      <c r="Q3924" t="s">
        <v>8317</v>
      </c>
      <c r="R3924" t="s">
        <v>8318</v>
      </c>
      <c r="S3924" s="12">
        <f>((((I3924/60)/60)/24)+DATE(1970,1,1))</f>
        <v>42065.958333333328</v>
      </c>
      <c r="T3924" s="12">
        <f>((((J3924/60)/60)/24)+DATE(1970,1,1))</f>
        <v>42020.768634259264</v>
      </c>
    </row>
    <row r="3925" spans="1:20" ht="43.2"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E3925/D3925</f>
        <v>0.12034782608695652</v>
      </c>
      <c r="P3925" s="8">
        <f>E3925/L3925</f>
        <v>81.411764705882348</v>
      </c>
      <c r="Q3925" t="s">
        <v>8317</v>
      </c>
      <c r="R3925" t="s">
        <v>8318</v>
      </c>
      <c r="S3925" s="12">
        <f>((((I3925/60)/60)/24)+DATE(1970,1,1))</f>
        <v>42103.979988425926</v>
      </c>
      <c r="T3925" s="12">
        <f>((((J3925/60)/60)/24)+DATE(1970,1,1))</f>
        <v>42075.979988425926</v>
      </c>
    </row>
    <row r="3926" spans="1:20" ht="43.2" hidden="1"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E3926/D3926</f>
        <v>0.15266666666666667</v>
      </c>
      <c r="P3926" s="8">
        <f>E3926/L3926</f>
        <v>57.25</v>
      </c>
      <c r="Q3926" t="s">
        <v>8317</v>
      </c>
      <c r="R3926" t="s">
        <v>8318</v>
      </c>
      <c r="S3926" s="12">
        <f>((((I3926/60)/60)/24)+DATE(1970,1,1))</f>
        <v>41816.959745370368</v>
      </c>
      <c r="T3926" s="12">
        <f>((((J3926/60)/60)/24)+DATE(1970,1,1))</f>
        <v>41786.959745370368</v>
      </c>
    </row>
    <row r="3927" spans="1:20" ht="43.2" hidden="1"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E3927/D3927</f>
        <v>0.1</v>
      </c>
      <c r="P3927" s="8">
        <f>E3927/L3927</f>
        <v>5</v>
      </c>
      <c r="Q3927" t="s">
        <v>8317</v>
      </c>
      <c r="R3927" t="s">
        <v>8318</v>
      </c>
      <c r="S3927" s="12">
        <f>((((I3927/60)/60)/24)+DATE(1970,1,1))</f>
        <v>41850.870821759258</v>
      </c>
      <c r="T3927" s="12">
        <f>((((J3927/60)/60)/24)+DATE(1970,1,1))</f>
        <v>41820.870821759258</v>
      </c>
    </row>
    <row r="3928" spans="1:20" ht="28.8" hidden="1"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E3928/D3928</f>
        <v>3.0000000000000001E-3</v>
      </c>
      <c r="P3928" s="8">
        <f>E3928/L3928</f>
        <v>15</v>
      </c>
      <c r="Q3928" t="s">
        <v>8317</v>
      </c>
      <c r="R3928" t="s">
        <v>8318</v>
      </c>
      <c r="S3928" s="12">
        <f>((((I3928/60)/60)/24)+DATE(1970,1,1))</f>
        <v>42000.085046296299</v>
      </c>
      <c r="T3928" s="12">
        <f>((((J3928/60)/60)/24)+DATE(1970,1,1))</f>
        <v>41970.085046296299</v>
      </c>
    </row>
    <row r="3929" spans="1:20" ht="43.2"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E3929/D3929</f>
        <v>0.01</v>
      </c>
      <c r="P3929" s="8">
        <f>E3929/L3929</f>
        <v>12.5</v>
      </c>
      <c r="Q3929" t="s">
        <v>8317</v>
      </c>
      <c r="R3929" t="s">
        <v>8318</v>
      </c>
      <c r="S3929" s="12">
        <f>((((I3929/60)/60)/24)+DATE(1970,1,1))</f>
        <v>41860.267407407409</v>
      </c>
      <c r="T3929" s="12">
        <f>((((J3929/60)/60)/24)+DATE(1970,1,1))</f>
        <v>41830.267407407409</v>
      </c>
    </row>
    <row r="3930" spans="1:20" ht="43.2" hidden="1"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E3930/D3930</f>
        <v>0.13020000000000001</v>
      </c>
      <c r="P3930" s="8">
        <f>E3930/L3930</f>
        <v>93</v>
      </c>
      <c r="Q3930" t="s">
        <v>8317</v>
      </c>
      <c r="R3930" t="s">
        <v>8318</v>
      </c>
      <c r="S3930" s="12">
        <f>((((I3930/60)/60)/24)+DATE(1970,1,1))</f>
        <v>42293.207638888889</v>
      </c>
      <c r="T3930" s="12">
        <f>((((J3930/60)/60)/24)+DATE(1970,1,1))</f>
        <v>42265.683182870373</v>
      </c>
    </row>
    <row r="3931" spans="1:20" ht="43.2" hidden="1"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E3931/D3931</f>
        <v>2.265E-2</v>
      </c>
      <c r="P3931" s="8">
        <f>E3931/L3931</f>
        <v>32.357142857142854</v>
      </c>
      <c r="Q3931" t="s">
        <v>8317</v>
      </c>
      <c r="R3931" t="s">
        <v>8318</v>
      </c>
      <c r="S3931" s="12">
        <f>((((I3931/60)/60)/24)+DATE(1970,1,1))</f>
        <v>42631.827141203699</v>
      </c>
      <c r="T3931" s="12">
        <f>((((J3931/60)/60)/24)+DATE(1970,1,1))</f>
        <v>42601.827141203699</v>
      </c>
    </row>
    <row r="3932" spans="1:20" ht="43.2" hidden="1"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E3932/D3932</f>
        <v>0</v>
      </c>
      <c r="P3932" s="8" t="e">
        <f>E3932/L3932</f>
        <v>#DIV/0!</v>
      </c>
      <c r="Q3932" t="s">
        <v>8317</v>
      </c>
      <c r="R3932" t="s">
        <v>8318</v>
      </c>
      <c r="S3932" s="12">
        <f>((((I3932/60)/60)/24)+DATE(1970,1,1))</f>
        <v>42461.25</v>
      </c>
      <c r="T3932" s="12">
        <f>((((J3932/60)/60)/24)+DATE(1970,1,1))</f>
        <v>42433.338749999995</v>
      </c>
    </row>
    <row r="3933" spans="1:20" ht="43.2" hidden="1"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E3933/D3933</f>
        <v>0</v>
      </c>
      <c r="P3933" s="8" t="e">
        <f>E3933/L3933</f>
        <v>#DIV/0!</v>
      </c>
      <c r="Q3933" t="s">
        <v>8317</v>
      </c>
      <c r="R3933" t="s">
        <v>8318</v>
      </c>
      <c r="S3933" s="12">
        <f>((((I3933/60)/60)/24)+DATE(1970,1,1))</f>
        <v>42253.151701388888</v>
      </c>
      <c r="T3933" s="12">
        <f>((((J3933/60)/60)/24)+DATE(1970,1,1))</f>
        <v>42228.151701388888</v>
      </c>
    </row>
    <row r="3934" spans="1:20" ht="43.2" hidden="1"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E3934/D3934</f>
        <v>8.3333333333333331E-5</v>
      </c>
      <c r="P3934" s="8">
        <f>E3934/L3934</f>
        <v>1</v>
      </c>
      <c r="Q3934" t="s">
        <v>8317</v>
      </c>
      <c r="R3934" t="s">
        <v>8318</v>
      </c>
      <c r="S3934" s="12">
        <f>((((I3934/60)/60)/24)+DATE(1970,1,1))</f>
        <v>42445.126898148148</v>
      </c>
      <c r="T3934" s="12">
        <f>((((J3934/60)/60)/24)+DATE(1970,1,1))</f>
        <v>42415.168564814812</v>
      </c>
    </row>
    <row r="3935" spans="1:20" ht="43.2" hidden="1"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E3935/D3935</f>
        <v>0.15742857142857142</v>
      </c>
      <c r="P3935" s="8">
        <f>E3935/L3935</f>
        <v>91.833333333333329</v>
      </c>
      <c r="Q3935" t="s">
        <v>8317</v>
      </c>
      <c r="R3935" t="s">
        <v>8318</v>
      </c>
      <c r="S3935" s="12">
        <f>((((I3935/60)/60)/24)+DATE(1970,1,1))</f>
        <v>42568.029861111107</v>
      </c>
      <c r="T3935" s="12">
        <f>((((J3935/60)/60)/24)+DATE(1970,1,1))</f>
        <v>42538.968310185184</v>
      </c>
    </row>
    <row r="3936" spans="1:20" ht="43.2" hidden="1"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E3936/D3936</f>
        <v>0.11</v>
      </c>
      <c r="P3936" s="8">
        <f>E3936/L3936</f>
        <v>45.833333333333336</v>
      </c>
      <c r="Q3936" t="s">
        <v>8317</v>
      </c>
      <c r="R3936" t="s">
        <v>8318</v>
      </c>
      <c r="S3936" s="12">
        <f>((((I3936/60)/60)/24)+DATE(1970,1,1))</f>
        <v>42278.541666666672</v>
      </c>
      <c r="T3936" s="12">
        <f>((((J3936/60)/60)/24)+DATE(1970,1,1))</f>
        <v>42233.671747685185</v>
      </c>
    </row>
    <row r="3937" spans="1:20" ht="57.6"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E3937/D3937</f>
        <v>0.43833333333333335</v>
      </c>
      <c r="P3937" s="8">
        <f>E3937/L3937</f>
        <v>57.173913043478258</v>
      </c>
      <c r="Q3937" t="s">
        <v>8317</v>
      </c>
      <c r="R3937" t="s">
        <v>8318</v>
      </c>
      <c r="S3937" s="12">
        <f>((((I3937/60)/60)/24)+DATE(1970,1,1))</f>
        <v>42281.656782407401</v>
      </c>
      <c r="T3937" s="12">
        <f>((((J3937/60)/60)/24)+DATE(1970,1,1))</f>
        <v>42221.656782407401</v>
      </c>
    </row>
    <row r="3938" spans="1:20" ht="43.2" hidden="1"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E3938/D3938</f>
        <v>0</v>
      </c>
      <c r="P3938" s="8" t="e">
        <f>E3938/L3938</f>
        <v>#DIV/0!</v>
      </c>
      <c r="Q3938" t="s">
        <v>8317</v>
      </c>
      <c r="R3938" t="s">
        <v>8318</v>
      </c>
      <c r="S3938" s="12">
        <f>((((I3938/60)/60)/24)+DATE(1970,1,1))</f>
        <v>42705.304629629631</v>
      </c>
      <c r="T3938" s="12">
        <f>((((J3938/60)/60)/24)+DATE(1970,1,1))</f>
        <v>42675.262962962966</v>
      </c>
    </row>
    <row r="3939" spans="1:20" ht="43.2" hidden="1"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E3939/D3939</f>
        <v>0.86135181975736563</v>
      </c>
      <c r="P3939" s="8">
        <f>E3939/L3939</f>
        <v>248.5</v>
      </c>
      <c r="Q3939" t="s">
        <v>8317</v>
      </c>
      <c r="R3939" t="s">
        <v>8318</v>
      </c>
      <c r="S3939" s="12">
        <f>((((I3939/60)/60)/24)+DATE(1970,1,1))</f>
        <v>42562.631481481483</v>
      </c>
      <c r="T3939" s="12">
        <f>((((J3939/60)/60)/24)+DATE(1970,1,1))</f>
        <v>42534.631481481483</v>
      </c>
    </row>
    <row r="3940" spans="1:20" ht="43.2" hidden="1"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E3940/D3940</f>
        <v>0.12196620583717357</v>
      </c>
      <c r="P3940" s="8">
        <f>E3940/L3940</f>
        <v>79.400000000000006</v>
      </c>
      <c r="Q3940" t="s">
        <v>8317</v>
      </c>
      <c r="R3940" t="s">
        <v>8318</v>
      </c>
      <c r="S3940" s="12">
        <f>((((I3940/60)/60)/24)+DATE(1970,1,1))</f>
        <v>42182.905717592599</v>
      </c>
      <c r="T3940" s="12">
        <f>((((J3940/60)/60)/24)+DATE(1970,1,1))</f>
        <v>42151.905717592599</v>
      </c>
    </row>
    <row r="3941" spans="1:20" ht="43.2" hidden="1"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E3941/D3941</f>
        <v>1E-3</v>
      </c>
      <c r="P3941" s="8">
        <f>E3941/L3941</f>
        <v>5</v>
      </c>
      <c r="Q3941" t="s">
        <v>8317</v>
      </c>
      <c r="R3941" t="s">
        <v>8318</v>
      </c>
      <c r="S3941" s="12">
        <f>((((I3941/60)/60)/24)+DATE(1970,1,1))</f>
        <v>41919.1875</v>
      </c>
      <c r="T3941" s="12">
        <f>((((J3941/60)/60)/24)+DATE(1970,1,1))</f>
        <v>41915.400219907409</v>
      </c>
    </row>
    <row r="3942" spans="1:20" ht="43.2" hidden="1"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E3942/D3942</f>
        <v>2.2000000000000001E-3</v>
      </c>
      <c r="P3942" s="8">
        <f>E3942/L3942</f>
        <v>5.5</v>
      </c>
      <c r="Q3942" t="s">
        <v>8317</v>
      </c>
      <c r="R3942" t="s">
        <v>8318</v>
      </c>
      <c r="S3942" s="12">
        <f>((((I3942/60)/60)/24)+DATE(1970,1,1))</f>
        <v>42006.492488425924</v>
      </c>
      <c r="T3942" s="12">
        <f>((((J3942/60)/60)/24)+DATE(1970,1,1))</f>
        <v>41961.492488425924</v>
      </c>
    </row>
    <row r="3943" spans="1:20" ht="72" hidden="1"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E3943/D3943</f>
        <v>9.0909090909090905E-3</v>
      </c>
      <c r="P3943" s="8">
        <f>E3943/L3943</f>
        <v>25</v>
      </c>
      <c r="Q3943" t="s">
        <v>8317</v>
      </c>
      <c r="R3943" t="s">
        <v>8318</v>
      </c>
      <c r="S3943" s="12">
        <f>((((I3943/60)/60)/24)+DATE(1970,1,1))</f>
        <v>41968.041666666672</v>
      </c>
      <c r="T3943" s="12">
        <f>((((J3943/60)/60)/24)+DATE(1970,1,1))</f>
        <v>41940.587233796294</v>
      </c>
    </row>
    <row r="3944" spans="1:20" ht="43.2" hidden="1"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E3944/D3944</f>
        <v>0</v>
      </c>
      <c r="P3944" s="8" t="e">
        <f>E3944/L3944</f>
        <v>#DIV/0!</v>
      </c>
      <c r="Q3944" t="s">
        <v>8317</v>
      </c>
      <c r="R3944" t="s">
        <v>8318</v>
      </c>
      <c r="S3944" s="12">
        <f>((((I3944/60)/60)/24)+DATE(1970,1,1))</f>
        <v>42171.904097222221</v>
      </c>
      <c r="T3944" s="12">
        <f>((((J3944/60)/60)/24)+DATE(1970,1,1))</f>
        <v>42111.904097222221</v>
      </c>
    </row>
    <row r="3945" spans="1:20" ht="43.2" hidden="1"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E3945/D3945</f>
        <v>0.35639999999999999</v>
      </c>
      <c r="P3945" s="8">
        <f>E3945/L3945</f>
        <v>137.07692307692307</v>
      </c>
      <c r="Q3945" t="s">
        <v>8317</v>
      </c>
      <c r="R3945" t="s">
        <v>8318</v>
      </c>
      <c r="S3945" s="12">
        <f>((((I3945/60)/60)/24)+DATE(1970,1,1))</f>
        <v>42310.701388888891</v>
      </c>
      <c r="T3945" s="12">
        <f>((((J3945/60)/60)/24)+DATE(1970,1,1))</f>
        <v>42279.778564814813</v>
      </c>
    </row>
    <row r="3946" spans="1:20" ht="57.6" hidden="1"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E3946/D3946</f>
        <v>0</v>
      </c>
      <c r="P3946" s="8" t="e">
        <f>E3946/L3946</f>
        <v>#DIV/0!</v>
      </c>
      <c r="Q3946" t="s">
        <v>8317</v>
      </c>
      <c r="R3946" t="s">
        <v>8318</v>
      </c>
      <c r="S3946" s="12">
        <f>((((I3946/60)/60)/24)+DATE(1970,1,1))</f>
        <v>42243.662905092591</v>
      </c>
      <c r="T3946" s="12">
        <f>((((J3946/60)/60)/24)+DATE(1970,1,1))</f>
        <v>42213.662905092591</v>
      </c>
    </row>
    <row r="3947" spans="1:20" ht="43.2" hidden="1"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E3947/D3947</f>
        <v>2.5000000000000001E-3</v>
      </c>
      <c r="P3947" s="8">
        <f>E3947/L3947</f>
        <v>5</v>
      </c>
      <c r="Q3947" t="s">
        <v>8317</v>
      </c>
      <c r="R3947" t="s">
        <v>8318</v>
      </c>
      <c r="S3947" s="12">
        <f>((((I3947/60)/60)/24)+DATE(1970,1,1))</f>
        <v>42139.801712962959</v>
      </c>
      <c r="T3947" s="12">
        <f>((((J3947/60)/60)/24)+DATE(1970,1,1))</f>
        <v>42109.801712962959</v>
      </c>
    </row>
    <row r="3948" spans="1:20" ht="28.8" hidden="1"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E3948/D3948</f>
        <v>3.2500000000000001E-2</v>
      </c>
      <c r="P3948" s="8">
        <f>E3948/L3948</f>
        <v>39</v>
      </c>
      <c r="Q3948" t="s">
        <v>8317</v>
      </c>
      <c r="R3948" t="s">
        <v>8318</v>
      </c>
      <c r="S3948" s="12">
        <f>((((I3948/60)/60)/24)+DATE(1970,1,1))</f>
        <v>42063.333333333328</v>
      </c>
      <c r="T3948" s="12">
        <f>((((J3948/60)/60)/24)+DATE(1970,1,1))</f>
        <v>42031.833587962959</v>
      </c>
    </row>
    <row r="3949" spans="1:20" ht="43.2" hidden="1"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E3949/D3949</f>
        <v>3.3666666666666664E-2</v>
      </c>
      <c r="P3949" s="8">
        <f>E3949/L3949</f>
        <v>50.5</v>
      </c>
      <c r="Q3949" t="s">
        <v>8317</v>
      </c>
      <c r="R3949" t="s">
        <v>8318</v>
      </c>
      <c r="S3949" s="12">
        <f>((((I3949/60)/60)/24)+DATE(1970,1,1))</f>
        <v>42645.142870370371</v>
      </c>
      <c r="T3949" s="12">
        <f>((((J3949/60)/60)/24)+DATE(1970,1,1))</f>
        <v>42615.142870370371</v>
      </c>
    </row>
    <row r="3950" spans="1:20" ht="43.2" hidden="1"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E3950/D3950</f>
        <v>0</v>
      </c>
      <c r="P3950" s="8" t="e">
        <f>E3950/L3950</f>
        <v>#DIV/0!</v>
      </c>
      <c r="Q3950" t="s">
        <v>8317</v>
      </c>
      <c r="R3950" t="s">
        <v>8318</v>
      </c>
      <c r="S3950" s="12">
        <f>((((I3950/60)/60)/24)+DATE(1970,1,1))</f>
        <v>41889.325497685182</v>
      </c>
      <c r="T3950" s="12">
        <f>((((J3950/60)/60)/24)+DATE(1970,1,1))</f>
        <v>41829.325497685182</v>
      </c>
    </row>
    <row r="3951" spans="1:20" ht="43.2" hidden="1"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E3951/D3951</f>
        <v>0.15770000000000001</v>
      </c>
      <c r="P3951" s="8">
        <f>E3951/L3951</f>
        <v>49.28125</v>
      </c>
      <c r="Q3951" t="s">
        <v>8317</v>
      </c>
      <c r="R3951" t="s">
        <v>8318</v>
      </c>
      <c r="S3951" s="12">
        <f>((((I3951/60)/60)/24)+DATE(1970,1,1))</f>
        <v>42046.120613425926</v>
      </c>
      <c r="T3951" s="12">
        <f>((((J3951/60)/60)/24)+DATE(1970,1,1))</f>
        <v>42016.120613425926</v>
      </c>
    </row>
    <row r="3952" spans="1:20" ht="57.6" hidden="1"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E3952/D3952</f>
        <v>6.2500000000000003E-3</v>
      </c>
      <c r="P3952" s="8">
        <f>E3952/L3952</f>
        <v>25</v>
      </c>
      <c r="Q3952" t="s">
        <v>8317</v>
      </c>
      <c r="R3952" t="s">
        <v>8318</v>
      </c>
      <c r="S3952" s="12">
        <f>((((I3952/60)/60)/24)+DATE(1970,1,1))</f>
        <v>42468.774305555555</v>
      </c>
      <c r="T3952" s="12">
        <f>((((J3952/60)/60)/24)+DATE(1970,1,1))</f>
        <v>42439.702314814815</v>
      </c>
    </row>
    <row r="3953" spans="1:20" ht="43.2" hidden="1"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E3953/D3953</f>
        <v>5.0000000000000004E-6</v>
      </c>
      <c r="P3953" s="8">
        <f>E3953/L3953</f>
        <v>1</v>
      </c>
      <c r="Q3953" t="s">
        <v>8317</v>
      </c>
      <c r="R3953" t="s">
        <v>8318</v>
      </c>
      <c r="S3953" s="12">
        <f>((((I3953/60)/60)/24)+DATE(1970,1,1))</f>
        <v>42493.784050925926</v>
      </c>
      <c r="T3953" s="12">
        <f>((((J3953/60)/60)/24)+DATE(1970,1,1))</f>
        <v>42433.825717592597</v>
      </c>
    </row>
    <row r="3954" spans="1:20" ht="43.2" hidden="1"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E3954/D3954</f>
        <v>9.6153846153846159E-4</v>
      </c>
      <c r="P3954" s="8">
        <f>E3954/L3954</f>
        <v>25</v>
      </c>
      <c r="Q3954" t="s">
        <v>8317</v>
      </c>
      <c r="R3954" t="s">
        <v>8318</v>
      </c>
      <c r="S3954" s="12">
        <f>((((I3954/60)/60)/24)+DATE(1970,1,1))</f>
        <v>42303.790393518517</v>
      </c>
      <c r="T3954" s="12">
        <f>((((J3954/60)/60)/24)+DATE(1970,1,1))</f>
        <v>42243.790393518517</v>
      </c>
    </row>
    <row r="3955" spans="1:20" ht="43.2" hidden="1"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E3955/D3955</f>
        <v>0</v>
      </c>
      <c r="P3955" s="8" t="e">
        <f>E3955/L3955</f>
        <v>#DIV/0!</v>
      </c>
      <c r="Q3955" t="s">
        <v>8317</v>
      </c>
      <c r="R3955" t="s">
        <v>8318</v>
      </c>
      <c r="S3955" s="12">
        <f>((((I3955/60)/60)/24)+DATE(1970,1,1))</f>
        <v>42580.978472222225</v>
      </c>
      <c r="T3955" s="12">
        <f>((((J3955/60)/60)/24)+DATE(1970,1,1))</f>
        <v>42550.048449074078</v>
      </c>
    </row>
    <row r="3956" spans="1:20" ht="57.6" hidden="1"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E3956/D3956</f>
        <v>0</v>
      </c>
      <c r="P3956" s="8" t="e">
        <f>E3956/L3956</f>
        <v>#DIV/0!</v>
      </c>
      <c r="Q3956" t="s">
        <v>8317</v>
      </c>
      <c r="R3956" t="s">
        <v>8318</v>
      </c>
      <c r="S3956" s="12">
        <f>((((I3956/60)/60)/24)+DATE(1970,1,1))</f>
        <v>41834.651203703703</v>
      </c>
      <c r="T3956" s="12">
        <f>((((J3956/60)/60)/24)+DATE(1970,1,1))</f>
        <v>41774.651203703703</v>
      </c>
    </row>
    <row r="3957" spans="1:20" ht="43.2" hidden="1"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E3957/D3957</f>
        <v>0.24285714285714285</v>
      </c>
      <c r="P3957" s="8">
        <f>E3957/L3957</f>
        <v>53.125</v>
      </c>
      <c r="Q3957" t="s">
        <v>8317</v>
      </c>
      <c r="R3957" t="s">
        <v>8318</v>
      </c>
      <c r="S3957" s="12">
        <f>((((I3957/60)/60)/24)+DATE(1970,1,1))</f>
        <v>42336.890520833331</v>
      </c>
      <c r="T3957" s="12">
        <f>((((J3957/60)/60)/24)+DATE(1970,1,1))</f>
        <v>42306.848854166667</v>
      </c>
    </row>
    <row r="3958" spans="1:20" ht="43.2" hidden="1"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E3958/D3958</f>
        <v>0</v>
      </c>
      <c r="P3958" s="8" t="e">
        <f>E3958/L3958</f>
        <v>#DIV/0!</v>
      </c>
      <c r="Q3958" t="s">
        <v>8317</v>
      </c>
      <c r="R3958" t="s">
        <v>8318</v>
      </c>
      <c r="S3958" s="12">
        <f>((((I3958/60)/60)/24)+DATE(1970,1,1))</f>
        <v>42485.013888888891</v>
      </c>
      <c r="T3958" s="12">
        <f>((((J3958/60)/60)/24)+DATE(1970,1,1))</f>
        <v>42457.932025462964</v>
      </c>
    </row>
    <row r="3959" spans="1:20" ht="43.2" hidden="1"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E3959/D3959</f>
        <v>2.5000000000000001E-4</v>
      </c>
      <c r="P3959" s="8">
        <f>E3959/L3959</f>
        <v>7</v>
      </c>
      <c r="Q3959" t="s">
        <v>8317</v>
      </c>
      <c r="R3959" t="s">
        <v>8318</v>
      </c>
      <c r="S3959" s="12">
        <f>((((I3959/60)/60)/24)+DATE(1970,1,1))</f>
        <v>42559.976319444439</v>
      </c>
      <c r="T3959" s="12">
        <f>((((J3959/60)/60)/24)+DATE(1970,1,1))</f>
        <v>42513.976319444439</v>
      </c>
    </row>
    <row r="3960" spans="1:20" ht="43.2" hidden="1"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E3960/D3960</f>
        <v>0.32050000000000001</v>
      </c>
      <c r="P3960" s="8">
        <f>E3960/L3960</f>
        <v>40.0625</v>
      </c>
      <c r="Q3960" t="s">
        <v>8317</v>
      </c>
      <c r="R3960" t="s">
        <v>8318</v>
      </c>
      <c r="S3960" s="12">
        <f>((((I3960/60)/60)/24)+DATE(1970,1,1))</f>
        <v>41853.583333333336</v>
      </c>
      <c r="T3960" s="12">
        <f>((((J3960/60)/60)/24)+DATE(1970,1,1))</f>
        <v>41816.950370370374</v>
      </c>
    </row>
    <row r="3961" spans="1:20" ht="43.2" hidden="1"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E3961/D3961</f>
        <v>0.24333333333333335</v>
      </c>
      <c r="P3961" s="8">
        <f>E3961/L3961</f>
        <v>24.333333333333332</v>
      </c>
      <c r="Q3961" t="s">
        <v>8317</v>
      </c>
      <c r="R3961" t="s">
        <v>8318</v>
      </c>
      <c r="S3961" s="12">
        <f>((((I3961/60)/60)/24)+DATE(1970,1,1))</f>
        <v>41910.788842592592</v>
      </c>
      <c r="T3961" s="12">
        <f>((((J3961/60)/60)/24)+DATE(1970,1,1))</f>
        <v>41880.788842592592</v>
      </c>
    </row>
    <row r="3962" spans="1:20" ht="43.2" hidden="1"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E3962/D3962</f>
        <v>1.4999999999999999E-2</v>
      </c>
      <c r="P3962" s="8">
        <f>E3962/L3962</f>
        <v>11.25</v>
      </c>
      <c r="Q3962" t="s">
        <v>8317</v>
      </c>
      <c r="R3962" t="s">
        <v>8318</v>
      </c>
      <c r="S3962" s="12">
        <f>((((I3962/60)/60)/24)+DATE(1970,1,1))</f>
        <v>42372.845555555556</v>
      </c>
      <c r="T3962" s="12">
        <f>((((J3962/60)/60)/24)+DATE(1970,1,1))</f>
        <v>42342.845555555556</v>
      </c>
    </row>
    <row r="3963" spans="1:20" ht="57.6"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E3963/D3963</f>
        <v>4.1999999999999997E-3</v>
      </c>
      <c r="P3963" s="8">
        <f>E3963/L3963</f>
        <v>10.5</v>
      </c>
      <c r="Q3963" t="s">
        <v>8317</v>
      </c>
      <c r="R3963" t="s">
        <v>8318</v>
      </c>
      <c r="S3963" s="12">
        <f>((((I3963/60)/60)/24)+DATE(1970,1,1))</f>
        <v>41767.891319444447</v>
      </c>
      <c r="T3963" s="12">
        <f>((((J3963/60)/60)/24)+DATE(1970,1,1))</f>
        <v>41745.891319444447</v>
      </c>
    </row>
    <row r="3964" spans="1:20" ht="57.6"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E3964/D3964</f>
        <v>3.214285714285714E-2</v>
      </c>
      <c r="P3964" s="8">
        <f>E3964/L3964</f>
        <v>15</v>
      </c>
      <c r="Q3964" t="s">
        <v>8317</v>
      </c>
      <c r="R3964" t="s">
        <v>8318</v>
      </c>
      <c r="S3964" s="12">
        <f>((((I3964/60)/60)/24)+DATE(1970,1,1))</f>
        <v>42336.621458333335</v>
      </c>
      <c r="T3964" s="12">
        <f>((((J3964/60)/60)/24)+DATE(1970,1,1))</f>
        <v>42311.621458333335</v>
      </c>
    </row>
    <row r="3965" spans="1:20" ht="43.2" hidden="1"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E3965/D3965</f>
        <v>0</v>
      </c>
      <c r="P3965" s="8" t="e">
        <f>E3965/L3965</f>
        <v>#DIV/0!</v>
      </c>
      <c r="Q3965" t="s">
        <v>8317</v>
      </c>
      <c r="R3965" t="s">
        <v>8318</v>
      </c>
      <c r="S3965" s="12">
        <f>((((I3965/60)/60)/24)+DATE(1970,1,1))</f>
        <v>42326.195798611108</v>
      </c>
      <c r="T3965" s="12">
        <f>((((J3965/60)/60)/24)+DATE(1970,1,1))</f>
        <v>42296.154131944444</v>
      </c>
    </row>
    <row r="3966" spans="1:20" ht="43.2" hidden="1"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E3966/D3966</f>
        <v>6.3E-2</v>
      </c>
      <c r="P3966" s="8">
        <f>E3966/L3966</f>
        <v>42</v>
      </c>
      <c r="Q3966" t="s">
        <v>8317</v>
      </c>
      <c r="R3966" t="s">
        <v>8318</v>
      </c>
      <c r="S3966" s="12">
        <f>((((I3966/60)/60)/24)+DATE(1970,1,1))</f>
        <v>42113.680393518516</v>
      </c>
      <c r="T3966" s="12">
        <f>((((J3966/60)/60)/24)+DATE(1970,1,1))</f>
        <v>42053.722060185188</v>
      </c>
    </row>
    <row r="3967" spans="1:20" ht="43.2" hidden="1"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E3967/D3967</f>
        <v>0.14249999999999999</v>
      </c>
      <c r="P3967" s="8">
        <f>E3967/L3967</f>
        <v>71.25</v>
      </c>
      <c r="Q3967" t="s">
        <v>8317</v>
      </c>
      <c r="R3967" t="s">
        <v>8318</v>
      </c>
      <c r="S3967" s="12">
        <f>((((I3967/60)/60)/24)+DATE(1970,1,1))</f>
        <v>42474.194212962961</v>
      </c>
      <c r="T3967" s="12">
        <f>((((J3967/60)/60)/24)+DATE(1970,1,1))</f>
        <v>42414.235879629632</v>
      </c>
    </row>
    <row r="3968" spans="1:20" ht="57.6" hidden="1"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E3968/D3968</f>
        <v>6.0000000000000001E-3</v>
      </c>
      <c r="P3968" s="8">
        <f>E3968/L3968</f>
        <v>22.5</v>
      </c>
      <c r="Q3968" t="s">
        <v>8317</v>
      </c>
      <c r="R3968" t="s">
        <v>8318</v>
      </c>
      <c r="S3968" s="12">
        <f>((((I3968/60)/60)/24)+DATE(1970,1,1))</f>
        <v>41844.124305555553</v>
      </c>
      <c r="T3968" s="12">
        <f>((((J3968/60)/60)/24)+DATE(1970,1,1))</f>
        <v>41801.711550925924</v>
      </c>
    </row>
    <row r="3969" spans="1:20" ht="43.2" hidden="1"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E3969/D3969</f>
        <v>0.2411764705882353</v>
      </c>
      <c r="P3969" s="8">
        <f>E3969/L3969</f>
        <v>41</v>
      </c>
      <c r="Q3969" t="s">
        <v>8317</v>
      </c>
      <c r="R3969" t="s">
        <v>8318</v>
      </c>
      <c r="S3969" s="12">
        <f>((((I3969/60)/60)/24)+DATE(1970,1,1))</f>
        <v>42800.290590277778</v>
      </c>
      <c r="T3969" s="12">
        <f>((((J3969/60)/60)/24)+DATE(1970,1,1))</f>
        <v>42770.290590277778</v>
      </c>
    </row>
    <row r="3970" spans="1:20" ht="43.2" hidden="1"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E3970/D3970</f>
        <v>0.10539999999999999</v>
      </c>
      <c r="P3970" s="8">
        <f>E3970/L3970</f>
        <v>47.909090909090907</v>
      </c>
      <c r="Q3970" t="s">
        <v>8317</v>
      </c>
      <c r="R3970" t="s">
        <v>8318</v>
      </c>
      <c r="S3970" s="12">
        <f>((((I3970/60)/60)/24)+DATE(1970,1,1))</f>
        <v>42512.815659722226</v>
      </c>
      <c r="T3970" s="12">
        <f>((((J3970/60)/60)/24)+DATE(1970,1,1))</f>
        <v>42452.815659722226</v>
      </c>
    </row>
    <row r="3971" spans="1:20" ht="57.6" hidden="1"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E3971/D3971</f>
        <v>7.4690265486725665E-2</v>
      </c>
      <c r="P3971" s="8">
        <f>E3971/L3971</f>
        <v>35.166666666666664</v>
      </c>
      <c r="Q3971" t="s">
        <v>8317</v>
      </c>
      <c r="R3971" t="s">
        <v>8318</v>
      </c>
      <c r="S3971" s="12">
        <f>((((I3971/60)/60)/24)+DATE(1970,1,1))</f>
        <v>42611.163194444445</v>
      </c>
      <c r="T3971" s="12">
        <f>((((J3971/60)/60)/24)+DATE(1970,1,1))</f>
        <v>42601.854699074072</v>
      </c>
    </row>
    <row r="3972" spans="1:20" ht="57.6" hidden="1"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E3972/D3972</f>
        <v>7.3333333333333334E-4</v>
      </c>
      <c r="P3972" s="8">
        <f>E3972/L3972</f>
        <v>5.5</v>
      </c>
      <c r="Q3972" t="s">
        <v>8317</v>
      </c>
      <c r="R3972" t="s">
        <v>8318</v>
      </c>
      <c r="S3972" s="12">
        <f>((((I3972/60)/60)/24)+DATE(1970,1,1))</f>
        <v>42477.863553240735</v>
      </c>
      <c r="T3972" s="12">
        <f>((((J3972/60)/60)/24)+DATE(1970,1,1))</f>
        <v>42447.863553240735</v>
      </c>
    </row>
    <row r="3973" spans="1:20" ht="43.2" hidden="1"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E3973/D3973</f>
        <v>9.7142857142857135E-3</v>
      </c>
      <c r="P3973" s="8">
        <f>E3973/L3973</f>
        <v>22.666666666666668</v>
      </c>
      <c r="Q3973" t="s">
        <v>8317</v>
      </c>
      <c r="R3973" t="s">
        <v>8318</v>
      </c>
      <c r="S3973" s="12">
        <f>((((I3973/60)/60)/24)+DATE(1970,1,1))</f>
        <v>41841.536180555559</v>
      </c>
      <c r="T3973" s="12">
        <f>((((J3973/60)/60)/24)+DATE(1970,1,1))</f>
        <v>41811.536180555559</v>
      </c>
    </row>
    <row r="3974" spans="1:20" ht="43.2" hidden="1"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E3974/D3974</f>
        <v>0.21099999999999999</v>
      </c>
      <c r="P3974" s="8">
        <f>E3974/L3974</f>
        <v>26.375</v>
      </c>
      <c r="Q3974" t="s">
        <v>8317</v>
      </c>
      <c r="R3974" t="s">
        <v>8318</v>
      </c>
      <c r="S3974" s="12">
        <f>((((I3974/60)/60)/24)+DATE(1970,1,1))</f>
        <v>42041.067523148144</v>
      </c>
      <c r="T3974" s="12">
        <f>((((J3974/60)/60)/24)+DATE(1970,1,1))</f>
        <v>41981.067523148144</v>
      </c>
    </row>
    <row r="3975" spans="1:20" ht="43.2" hidden="1"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E3975/D3975</f>
        <v>0.78100000000000003</v>
      </c>
      <c r="P3975" s="8">
        <f>E3975/L3975</f>
        <v>105.54054054054055</v>
      </c>
      <c r="Q3975" t="s">
        <v>8317</v>
      </c>
      <c r="R3975" t="s">
        <v>8318</v>
      </c>
      <c r="S3975" s="12">
        <f>((((I3975/60)/60)/24)+DATE(1970,1,1))</f>
        <v>42499.166666666672</v>
      </c>
      <c r="T3975" s="12">
        <f>((((J3975/60)/60)/24)+DATE(1970,1,1))</f>
        <v>42469.68414351852</v>
      </c>
    </row>
    <row r="3976" spans="1:20" ht="43.2"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E3976/D3976</f>
        <v>0.32</v>
      </c>
      <c r="P3976" s="8">
        <f>E3976/L3976</f>
        <v>29.09090909090909</v>
      </c>
      <c r="Q3976" t="s">
        <v>8317</v>
      </c>
      <c r="R3976" t="s">
        <v>8318</v>
      </c>
      <c r="S3976" s="12">
        <f>((((I3976/60)/60)/24)+DATE(1970,1,1))</f>
        <v>42523.546851851846</v>
      </c>
      <c r="T3976" s="12">
        <f>((((J3976/60)/60)/24)+DATE(1970,1,1))</f>
        <v>42493.546851851846</v>
      </c>
    </row>
    <row r="3977" spans="1:20" ht="43.2" hidden="1"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E3977/D3977</f>
        <v>0</v>
      </c>
      <c r="P3977" s="8" t="e">
        <f>E3977/L3977</f>
        <v>#DIV/0!</v>
      </c>
      <c r="Q3977" t="s">
        <v>8317</v>
      </c>
      <c r="R3977" t="s">
        <v>8318</v>
      </c>
      <c r="S3977" s="12">
        <f>((((I3977/60)/60)/24)+DATE(1970,1,1))</f>
        <v>42564.866875</v>
      </c>
      <c r="T3977" s="12">
        <f>((((J3977/60)/60)/24)+DATE(1970,1,1))</f>
        <v>42534.866875</v>
      </c>
    </row>
    <row r="3978" spans="1:20" ht="43.2" hidden="1"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E3978/D3978</f>
        <v>0.47692307692307695</v>
      </c>
      <c r="P3978" s="8">
        <f>E3978/L3978</f>
        <v>62</v>
      </c>
      <c r="Q3978" t="s">
        <v>8317</v>
      </c>
      <c r="R3978" t="s">
        <v>8318</v>
      </c>
      <c r="S3978" s="12">
        <f>((((I3978/60)/60)/24)+DATE(1970,1,1))</f>
        <v>41852.291666666664</v>
      </c>
      <c r="T3978" s="12">
        <f>((((J3978/60)/60)/24)+DATE(1970,1,1))</f>
        <v>41830.858344907407</v>
      </c>
    </row>
    <row r="3979" spans="1:20" ht="43.2" hidden="1"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E3979/D3979</f>
        <v>1.4500000000000001E-2</v>
      </c>
      <c r="P3979" s="8">
        <f>E3979/L3979</f>
        <v>217.5</v>
      </c>
      <c r="Q3979" t="s">
        <v>8317</v>
      </c>
      <c r="R3979" t="s">
        <v>8318</v>
      </c>
      <c r="S3979" s="12">
        <f>((((I3979/60)/60)/24)+DATE(1970,1,1))</f>
        <v>42573.788564814815</v>
      </c>
      <c r="T3979" s="12">
        <f>((((J3979/60)/60)/24)+DATE(1970,1,1))</f>
        <v>42543.788564814815</v>
      </c>
    </row>
    <row r="3980" spans="1:20" ht="43.2" hidden="1"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E3980/D3980</f>
        <v>0.107</v>
      </c>
      <c r="P3980" s="8">
        <f>E3980/L3980</f>
        <v>26.75</v>
      </c>
      <c r="Q3980" t="s">
        <v>8317</v>
      </c>
      <c r="R3980" t="s">
        <v>8318</v>
      </c>
      <c r="S3980" s="12">
        <f>((((I3980/60)/60)/24)+DATE(1970,1,1))</f>
        <v>42035.642974537041</v>
      </c>
      <c r="T3980" s="12">
        <f>((((J3980/60)/60)/24)+DATE(1970,1,1))</f>
        <v>41975.642974537041</v>
      </c>
    </row>
    <row r="3981" spans="1:20" ht="43.2"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E3981/D3981</f>
        <v>1.8333333333333333E-2</v>
      </c>
      <c r="P3981" s="8">
        <f>E3981/L3981</f>
        <v>18.333333333333332</v>
      </c>
      <c r="Q3981" t="s">
        <v>8317</v>
      </c>
      <c r="R3981" t="s">
        <v>8318</v>
      </c>
      <c r="S3981" s="12">
        <f>((((I3981/60)/60)/24)+DATE(1970,1,1))</f>
        <v>42092.833333333328</v>
      </c>
      <c r="T3981" s="12">
        <f>((((J3981/60)/60)/24)+DATE(1970,1,1))</f>
        <v>42069.903437500005</v>
      </c>
    </row>
    <row r="3982" spans="1:20" ht="57.6" hidden="1"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E3982/D3982</f>
        <v>0.18</v>
      </c>
      <c r="P3982" s="8">
        <f>E3982/L3982</f>
        <v>64.285714285714292</v>
      </c>
      <c r="Q3982" t="s">
        <v>8317</v>
      </c>
      <c r="R3982" t="s">
        <v>8318</v>
      </c>
      <c r="S3982" s="12">
        <f>((((I3982/60)/60)/24)+DATE(1970,1,1))</f>
        <v>41825.598923611113</v>
      </c>
      <c r="T3982" s="12">
        <f>((((J3982/60)/60)/24)+DATE(1970,1,1))</f>
        <v>41795.598923611113</v>
      </c>
    </row>
    <row r="3983" spans="1:20" ht="43.2" hidden="1"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E3983/D3983</f>
        <v>4.0833333333333333E-2</v>
      </c>
      <c r="P3983" s="8">
        <f>E3983/L3983</f>
        <v>175</v>
      </c>
      <c r="Q3983" t="s">
        <v>8317</v>
      </c>
      <c r="R3983" t="s">
        <v>8318</v>
      </c>
      <c r="S3983" s="12">
        <f>((((I3983/60)/60)/24)+DATE(1970,1,1))</f>
        <v>42568.179965277777</v>
      </c>
      <c r="T3983" s="12">
        <f>((((J3983/60)/60)/24)+DATE(1970,1,1))</f>
        <v>42508.179965277777</v>
      </c>
    </row>
    <row r="3984" spans="1:20" ht="57.6"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E3984/D3984</f>
        <v>0.2</v>
      </c>
      <c r="P3984" s="8">
        <f>E3984/L3984</f>
        <v>34</v>
      </c>
      <c r="Q3984" t="s">
        <v>8317</v>
      </c>
      <c r="R3984" t="s">
        <v>8318</v>
      </c>
      <c r="S3984" s="12">
        <f>((((I3984/60)/60)/24)+DATE(1970,1,1))</f>
        <v>42192.809953703705</v>
      </c>
      <c r="T3984" s="12">
        <f>((((J3984/60)/60)/24)+DATE(1970,1,1))</f>
        <v>42132.809953703705</v>
      </c>
    </row>
    <row r="3985" spans="1:20" ht="43.2" hidden="1"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E3985/D3985</f>
        <v>0.34802513464991025</v>
      </c>
      <c r="P3985" s="8">
        <f>E3985/L3985</f>
        <v>84.282608695652172</v>
      </c>
      <c r="Q3985" t="s">
        <v>8317</v>
      </c>
      <c r="R3985" t="s">
        <v>8318</v>
      </c>
      <c r="S3985" s="12">
        <f>((((I3985/60)/60)/24)+DATE(1970,1,1))</f>
        <v>41779.290972222225</v>
      </c>
      <c r="T3985" s="12">
        <f>((((J3985/60)/60)/24)+DATE(1970,1,1))</f>
        <v>41747.86986111111</v>
      </c>
    </row>
    <row r="3986" spans="1:20" ht="43.2"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E3986/D3986</f>
        <v>6.3333333333333339E-2</v>
      </c>
      <c r="P3986" s="8">
        <f>E3986/L3986</f>
        <v>9.5</v>
      </c>
      <c r="Q3986" t="s">
        <v>8317</v>
      </c>
      <c r="R3986" t="s">
        <v>8318</v>
      </c>
      <c r="S3986" s="12">
        <f>((((I3986/60)/60)/24)+DATE(1970,1,1))</f>
        <v>41951</v>
      </c>
      <c r="T3986" s="12">
        <f>((((J3986/60)/60)/24)+DATE(1970,1,1))</f>
        <v>41920.963472222218</v>
      </c>
    </row>
    <row r="3987" spans="1:20" ht="57.6" hidden="1"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E3987/D3987</f>
        <v>0.32050000000000001</v>
      </c>
      <c r="P3987" s="8">
        <f>E3987/L3987</f>
        <v>33.736842105263158</v>
      </c>
      <c r="Q3987" t="s">
        <v>8317</v>
      </c>
      <c r="R3987" t="s">
        <v>8318</v>
      </c>
      <c r="S3987" s="12">
        <f>((((I3987/60)/60)/24)+DATE(1970,1,1))</f>
        <v>42420.878472222219</v>
      </c>
      <c r="T3987" s="12">
        <f>((((J3987/60)/60)/24)+DATE(1970,1,1))</f>
        <v>42399.707407407404</v>
      </c>
    </row>
    <row r="3988" spans="1:20" ht="57.6"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E3988/D3988</f>
        <v>9.7600000000000006E-2</v>
      </c>
      <c r="P3988" s="8">
        <f>E3988/L3988</f>
        <v>37.53846153846154</v>
      </c>
      <c r="Q3988" t="s">
        <v>8317</v>
      </c>
      <c r="R3988" t="s">
        <v>8318</v>
      </c>
      <c r="S3988" s="12">
        <f>((((I3988/60)/60)/24)+DATE(1970,1,1))</f>
        <v>42496.544444444444</v>
      </c>
      <c r="T3988" s="12">
        <f>((((J3988/60)/60)/24)+DATE(1970,1,1))</f>
        <v>42467.548541666663</v>
      </c>
    </row>
    <row r="3989" spans="1:20" ht="43.2"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E3989/D3989</f>
        <v>0.3775</v>
      </c>
      <c r="P3989" s="8">
        <f>E3989/L3989</f>
        <v>11.615384615384615</v>
      </c>
      <c r="Q3989" t="s">
        <v>8317</v>
      </c>
      <c r="R3989" t="s">
        <v>8318</v>
      </c>
      <c r="S3989" s="12">
        <f>((((I3989/60)/60)/24)+DATE(1970,1,1))</f>
        <v>41775.92465277778</v>
      </c>
      <c r="T3989" s="12">
        <f>((((J3989/60)/60)/24)+DATE(1970,1,1))</f>
        <v>41765.92465277778</v>
      </c>
    </row>
    <row r="3990" spans="1:20" ht="28.8" hidden="1"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E3990/D3990</f>
        <v>2.1333333333333333E-2</v>
      </c>
      <c r="P3990" s="8">
        <f>E3990/L3990</f>
        <v>8</v>
      </c>
      <c r="Q3990" t="s">
        <v>8317</v>
      </c>
      <c r="R3990" t="s">
        <v>8318</v>
      </c>
      <c r="S3990" s="12">
        <f>((((I3990/60)/60)/24)+DATE(1970,1,1))</f>
        <v>42245.08116898148</v>
      </c>
      <c r="T3990" s="12">
        <f>((((J3990/60)/60)/24)+DATE(1970,1,1))</f>
        <v>42230.08116898148</v>
      </c>
    </row>
    <row r="3991" spans="1:20" ht="43.2" hidden="1"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E3991/D3991</f>
        <v>0</v>
      </c>
      <c r="P3991" s="8" t="e">
        <f>E3991/L3991</f>
        <v>#DIV/0!</v>
      </c>
      <c r="Q3991" t="s">
        <v>8317</v>
      </c>
      <c r="R3991" t="s">
        <v>8318</v>
      </c>
      <c r="S3991" s="12">
        <f>((((I3991/60)/60)/24)+DATE(1970,1,1))</f>
        <v>42316.791446759264</v>
      </c>
      <c r="T3991" s="12">
        <f>((((J3991/60)/60)/24)+DATE(1970,1,1))</f>
        <v>42286.749780092592</v>
      </c>
    </row>
    <row r="3992" spans="1:20" ht="43.2"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E3992/D3992</f>
        <v>4.1818181818181817E-2</v>
      </c>
      <c r="P3992" s="8">
        <f>E3992/L3992</f>
        <v>23</v>
      </c>
      <c r="Q3992" t="s">
        <v>8317</v>
      </c>
      <c r="R3992" t="s">
        <v>8318</v>
      </c>
      <c r="S3992" s="12">
        <f>((((I3992/60)/60)/24)+DATE(1970,1,1))</f>
        <v>42431.672372685185</v>
      </c>
      <c r="T3992" s="12">
        <f>((((J3992/60)/60)/24)+DATE(1970,1,1))</f>
        <v>42401.672372685185</v>
      </c>
    </row>
    <row r="3993" spans="1:20" ht="28.8" hidden="1"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E3993/D3993</f>
        <v>0.2</v>
      </c>
      <c r="P3993" s="8">
        <f>E3993/L3993</f>
        <v>100</v>
      </c>
      <c r="Q3993" t="s">
        <v>8317</v>
      </c>
      <c r="R3993" t="s">
        <v>8318</v>
      </c>
      <c r="S3993" s="12">
        <f>((((I3993/60)/60)/24)+DATE(1970,1,1))</f>
        <v>42155.644467592589</v>
      </c>
      <c r="T3993" s="12">
        <f>((((J3993/60)/60)/24)+DATE(1970,1,1))</f>
        <v>42125.644467592589</v>
      </c>
    </row>
    <row r="3994" spans="1:20" ht="43.2" hidden="1"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E3994/D3994</f>
        <v>5.4100000000000002E-2</v>
      </c>
      <c r="P3994" s="8">
        <f>E3994/L3994</f>
        <v>60.111111111111114</v>
      </c>
      <c r="Q3994" t="s">
        <v>8317</v>
      </c>
      <c r="R3994" t="s">
        <v>8318</v>
      </c>
      <c r="S3994" s="12">
        <f>((((I3994/60)/60)/24)+DATE(1970,1,1))</f>
        <v>42349.982164351852</v>
      </c>
      <c r="T3994" s="12">
        <f>((((J3994/60)/60)/24)+DATE(1970,1,1))</f>
        <v>42289.94049768518</v>
      </c>
    </row>
    <row r="3995" spans="1:20" ht="43.2" hidden="1"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E3995/D3995</f>
        <v>6.0000000000000002E-5</v>
      </c>
      <c r="P3995" s="8">
        <f>E3995/L3995</f>
        <v>3</v>
      </c>
      <c r="Q3995" t="s">
        <v>8317</v>
      </c>
      <c r="R3995" t="s">
        <v>8318</v>
      </c>
      <c r="S3995" s="12">
        <f>((((I3995/60)/60)/24)+DATE(1970,1,1))</f>
        <v>42137.864722222221</v>
      </c>
      <c r="T3995" s="12">
        <f>((((J3995/60)/60)/24)+DATE(1970,1,1))</f>
        <v>42107.864722222221</v>
      </c>
    </row>
    <row r="3996" spans="1:20" ht="43.2" hidden="1"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E3996/D3996</f>
        <v>2.5000000000000001E-3</v>
      </c>
      <c r="P3996" s="8">
        <f>E3996/L3996</f>
        <v>5</v>
      </c>
      <c r="Q3996" t="s">
        <v>8317</v>
      </c>
      <c r="R3996" t="s">
        <v>8318</v>
      </c>
      <c r="S3996" s="12">
        <f>((((I3996/60)/60)/24)+DATE(1970,1,1))</f>
        <v>41839.389930555553</v>
      </c>
      <c r="T3996" s="12">
        <f>((((J3996/60)/60)/24)+DATE(1970,1,1))</f>
        <v>41809.389930555553</v>
      </c>
    </row>
    <row r="3997" spans="1:20" ht="43.2"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E3997/D3997</f>
        <v>0.35</v>
      </c>
      <c r="P3997" s="8">
        <f>E3997/L3997</f>
        <v>17.5</v>
      </c>
      <c r="Q3997" t="s">
        <v>8317</v>
      </c>
      <c r="R3997" t="s">
        <v>8318</v>
      </c>
      <c r="S3997" s="12">
        <f>((((I3997/60)/60)/24)+DATE(1970,1,1))</f>
        <v>42049.477083333331</v>
      </c>
      <c r="T3997" s="12">
        <f>((((J3997/60)/60)/24)+DATE(1970,1,1))</f>
        <v>42019.683761574073</v>
      </c>
    </row>
    <row r="3998" spans="1:20" ht="43.2" hidden="1"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E3998/D3998</f>
        <v>0.16566666666666666</v>
      </c>
      <c r="P3998" s="8">
        <f>E3998/L3998</f>
        <v>29.235294117647058</v>
      </c>
      <c r="Q3998" t="s">
        <v>8317</v>
      </c>
      <c r="R3998" t="s">
        <v>8318</v>
      </c>
      <c r="S3998" s="12">
        <f>((((I3998/60)/60)/24)+DATE(1970,1,1))</f>
        <v>41963.669444444444</v>
      </c>
      <c r="T3998" s="12">
        <f>((((J3998/60)/60)/24)+DATE(1970,1,1))</f>
        <v>41950.26694444444</v>
      </c>
    </row>
    <row r="3999" spans="1:20" ht="43.2"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E3999/D3999</f>
        <v>0</v>
      </c>
      <c r="P3999" s="8" t="e">
        <f>E3999/L3999</f>
        <v>#DIV/0!</v>
      </c>
      <c r="Q3999" t="s">
        <v>8317</v>
      </c>
      <c r="R3999" t="s">
        <v>8318</v>
      </c>
      <c r="S3999" s="12">
        <f>((((I3999/60)/60)/24)+DATE(1970,1,1))</f>
        <v>42099.349780092598</v>
      </c>
      <c r="T3999" s="12">
        <f>((((J3999/60)/60)/24)+DATE(1970,1,1))</f>
        <v>42069.391446759255</v>
      </c>
    </row>
    <row r="4000" spans="1:20" ht="43.2" hidden="1"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E4000/D4000</f>
        <v>0.57199999999999995</v>
      </c>
      <c r="P4000" s="8">
        <f>E4000/L4000</f>
        <v>59.583333333333336</v>
      </c>
      <c r="Q4000" t="s">
        <v>8317</v>
      </c>
      <c r="R4000" t="s">
        <v>8318</v>
      </c>
      <c r="S4000" s="12">
        <f>((((I4000/60)/60)/24)+DATE(1970,1,1))</f>
        <v>42091.921597222223</v>
      </c>
      <c r="T4000" s="12">
        <f>((((J4000/60)/60)/24)+DATE(1970,1,1))</f>
        <v>42061.963263888887</v>
      </c>
    </row>
    <row r="4001" spans="1:20" ht="43.2" hidden="1"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E4001/D4001</f>
        <v>0.16514285714285715</v>
      </c>
      <c r="P4001" s="8">
        <f>E4001/L4001</f>
        <v>82.571428571428569</v>
      </c>
      <c r="Q4001" t="s">
        <v>8317</v>
      </c>
      <c r="R4001" t="s">
        <v>8318</v>
      </c>
      <c r="S4001" s="12">
        <f>((((I4001/60)/60)/24)+DATE(1970,1,1))</f>
        <v>41882.827650462961</v>
      </c>
      <c r="T4001" s="12">
        <f>((((J4001/60)/60)/24)+DATE(1970,1,1))</f>
        <v>41842.828680555554</v>
      </c>
    </row>
    <row r="4002" spans="1:20" ht="28.8" hidden="1"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E4002/D4002</f>
        <v>1.25E-3</v>
      </c>
      <c r="P4002" s="8">
        <f>E4002/L4002</f>
        <v>10</v>
      </c>
      <c r="Q4002" t="s">
        <v>8317</v>
      </c>
      <c r="R4002" t="s">
        <v>8318</v>
      </c>
      <c r="S4002" s="12">
        <f>((((I4002/60)/60)/24)+DATE(1970,1,1))</f>
        <v>42497.603680555556</v>
      </c>
      <c r="T4002" s="12">
        <f>((((J4002/60)/60)/24)+DATE(1970,1,1))</f>
        <v>42437.64534722222</v>
      </c>
    </row>
    <row r="4003" spans="1:20" ht="57.6"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E4003/D4003</f>
        <v>0.3775</v>
      </c>
      <c r="P4003" s="8">
        <f>E4003/L4003</f>
        <v>32.357142857142854</v>
      </c>
      <c r="Q4003" t="s">
        <v>8317</v>
      </c>
      <c r="R4003" t="s">
        <v>8318</v>
      </c>
      <c r="S4003" s="12">
        <f>((((I4003/60)/60)/24)+DATE(1970,1,1))</f>
        <v>42795.791666666672</v>
      </c>
      <c r="T4003" s="12">
        <f>((((J4003/60)/60)/24)+DATE(1970,1,1))</f>
        <v>42775.964212962965</v>
      </c>
    </row>
    <row r="4004" spans="1:20" ht="43.2" hidden="1"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E4004/D4004</f>
        <v>1.84E-2</v>
      </c>
      <c r="P4004" s="8">
        <f>E4004/L4004</f>
        <v>5.75</v>
      </c>
      <c r="Q4004" t="s">
        <v>8317</v>
      </c>
      <c r="R4004" t="s">
        <v>8318</v>
      </c>
      <c r="S4004" s="12">
        <f>((((I4004/60)/60)/24)+DATE(1970,1,1))</f>
        <v>41909.043530092589</v>
      </c>
      <c r="T4004" s="12">
        <f>((((J4004/60)/60)/24)+DATE(1970,1,1))</f>
        <v>41879.043530092589</v>
      </c>
    </row>
    <row r="4005" spans="1:20" ht="43.2" hidden="1"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E4005/D4005</f>
        <v>0.10050000000000001</v>
      </c>
      <c r="P4005" s="8">
        <f>E4005/L4005</f>
        <v>100.5</v>
      </c>
      <c r="Q4005" t="s">
        <v>8317</v>
      </c>
      <c r="R4005" t="s">
        <v>8318</v>
      </c>
      <c r="S4005" s="12">
        <f>((((I4005/60)/60)/24)+DATE(1970,1,1))</f>
        <v>42050.587349537032</v>
      </c>
      <c r="T4005" s="12">
        <f>((((J4005/60)/60)/24)+DATE(1970,1,1))</f>
        <v>42020.587349537032</v>
      </c>
    </row>
    <row r="4006" spans="1:20" hidden="1"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E4006/D4006</f>
        <v>2E-3</v>
      </c>
      <c r="P4006" s="8">
        <f>E4006/L4006</f>
        <v>1</v>
      </c>
      <c r="Q4006" t="s">
        <v>8317</v>
      </c>
      <c r="R4006" t="s">
        <v>8318</v>
      </c>
      <c r="S4006" s="12">
        <f>((((I4006/60)/60)/24)+DATE(1970,1,1))</f>
        <v>41920.16269675926</v>
      </c>
      <c r="T4006" s="12">
        <f>((((J4006/60)/60)/24)+DATE(1970,1,1))</f>
        <v>41890.16269675926</v>
      </c>
    </row>
    <row r="4007" spans="1:20" ht="43.2" hidden="1"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E4007/D4007</f>
        <v>1.3333333333333334E-2</v>
      </c>
      <c r="P4007" s="8">
        <f>E4007/L4007</f>
        <v>20</v>
      </c>
      <c r="Q4007" t="s">
        <v>8317</v>
      </c>
      <c r="R4007" t="s">
        <v>8318</v>
      </c>
      <c r="S4007" s="12">
        <f>((((I4007/60)/60)/24)+DATE(1970,1,1))</f>
        <v>41932.807696759257</v>
      </c>
      <c r="T4007" s="12">
        <f>((((J4007/60)/60)/24)+DATE(1970,1,1))</f>
        <v>41872.807696759257</v>
      </c>
    </row>
    <row r="4008" spans="1:20" ht="43.2" hidden="1"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E4008/D4008</f>
        <v>6.666666666666667E-5</v>
      </c>
      <c r="P4008" s="8">
        <f>E4008/L4008</f>
        <v>2</v>
      </c>
      <c r="Q4008" t="s">
        <v>8317</v>
      </c>
      <c r="R4008" t="s">
        <v>8318</v>
      </c>
      <c r="S4008" s="12">
        <f>((((I4008/60)/60)/24)+DATE(1970,1,1))</f>
        <v>42416.772997685184</v>
      </c>
      <c r="T4008" s="12">
        <f>((((J4008/60)/60)/24)+DATE(1970,1,1))</f>
        <v>42391.772997685184</v>
      </c>
    </row>
    <row r="4009" spans="1:20" ht="43.2" hidden="1"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E4009/D4009</f>
        <v>2.5000000000000001E-3</v>
      </c>
      <c r="P4009" s="8">
        <f>E4009/L4009</f>
        <v>5</v>
      </c>
      <c r="Q4009" t="s">
        <v>8317</v>
      </c>
      <c r="R4009" t="s">
        <v>8318</v>
      </c>
      <c r="S4009" s="12">
        <f>((((I4009/60)/60)/24)+DATE(1970,1,1))</f>
        <v>41877.686111111114</v>
      </c>
      <c r="T4009" s="12">
        <f>((((J4009/60)/60)/24)+DATE(1970,1,1))</f>
        <v>41848.772928240738</v>
      </c>
    </row>
    <row r="4010" spans="1:20" ht="43.2"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E4010/D4010</f>
        <v>0.06</v>
      </c>
      <c r="P4010" s="8">
        <f>E4010/L4010</f>
        <v>15</v>
      </c>
      <c r="Q4010" t="s">
        <v>8317</v>
      </c>
      <c r="R4010" t="s">
        <v>8318</v>
      </c>
      <c r="S4010" s="12">
        <f>((((I4010/60)/60)/24)+DATE(1970,1,1))</f>
        <v>42207.964201388888</v>
      </c>
      <c r="T4010" s="12">
        <f>((((J4010/60)/60)/24)+DATE(1970,1,1))</f>
        <v>42177.964201388888</v>
      </c>
    </row>
    <row r="4011" spans="1:20" ht="43.2"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E4011/D4011</f>
        <v>3.8860103626943004E-2</v>
      </c>
      <c r="P4011" s="8">
        <f>E4011/L4011</f>
        <v>25</v>
      </c>
      <c r="Q4011" t="s">
        <v>8317</v>
      </c>
      <c r="R4011" t="s">
        <v>8318</v>
      </c>
      <c r="S4011" s="12">
        <f>((((I4011/60)/60)/24)+DATE(1970,1,1))</f>
        <v>41891.700925925928</v>
      </c>
      <c r="T4011" s="12">
        <f>((((J4011/60)/60)/24)+DATE(1970,1,1))</f>
        <v>41851.700925925928</v>
      </c>
    </row>
    <row r="4012" spans="1:20" ht="43.2" hidden="1"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E4012/D4012</f>
        <v>0.24194444444444443</v>
      </c>
      <c r="P4012" s="8">
        <f>E4012/L4012</f>
        <v>45.842105263157897</v>
      </c>
      <c r="Q4012" t="s">
        <v>8317</v>
      </c>
      <c r="R4012" t="s">
        <v>8318</v>
      </c>
      <c r="S4012" s="12">
        <f>((((I4012/60)/60)/24)+DATE(1970,1,1))</f>
        <v>41938.770439814813</v>
      </c>
      <c r="T4012" s="12">
        <f>((((J4012/60)/60)/24)+DATE(1970,1,1))</f>
        <v>41921.770439814813</v>
      </c>
    </row>
    <row r="4013" spans="1:20" ht="43.2"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E4013/D4013</f>
        <v>7.5999999999999998E-2</v>
      </c>
      <c r="P4013" s="8">
        <f>E4013/L4013</f>
        <v>4.75</v>
      </c>
      <c r="Q4013" t="s">
        <v>8317</v>
      </c>
      <c r="R4013" t="s">
        <v>8318</v>
      </c>
      <c r="S4013" s="12">
        <f>((((I4013/60)/60)/24)+DATE(1970,1,1))</f>
        <v>42032.54488425926</v>
      </c>
      <c r="T4013" s="12">
        <f>((((J4013/60)/60)/24)+DATE(1970,1,1))</f>
        <v>42002.54488425926</v>
      </c>
    </row>
    <row r="4014" spans="1:20" ht="57.6"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E4014/D4014</f>
        <v>0</v>
      </c>
      <c r="P4014" s="8" t="e">
        <f>E4014/L4014</f>
        <v>#DIV/0!</v>
      </c>
      <c r="Q4014" t="s">
        <v>8317</v>
      </c>
      <c r="R4014" t="s">
        <v>8318</v>
      </c>
      <c r="S4014" s="12">
        <f>((((I4014/60)/60)/24)+DATE(1970,1,1))</f>
        <v>42126.544548611113</v>
      </c>
      <c r="T4014" s="12">
        <f>((((J4014/60)/60)/24)+DATE(1970,1,1))</f>
        <v>42096.544548611113</v>
      </c>
    </row>
    <row r="4015" spans="1:20" ht="57.6" hidden="1"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E4015/D4015</f>
        <v>1.2999999999999999E-2</v>
      </c>
      <c r="P4015" s="8">
        <f>E4015/L4015</f>
        <v>13</v>
      </c>
      <c r="Q4015" t="s">
        <v>8317</v>
      </c>
      <c r="R4015" t="s">
        <v>8318</v>
      </c>
      <c r="S4015" s="12">
        <f>((((I4015/60)/60)/24)+DATE(1970,1,1))</f>
        <v>42051.301192129627</v>
      </c>
      <c r="T4015" s="12">
        <f>((((J4015/60)/60)/24)+DATE(1970,1,1))</f>
        <v>42021.301192129627</v>
      </c>
    </row>
    <row r="4016" spans="1:20" ht="43.2" hidden="1"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E4016/D4016</f>
        <v>0</v>
      </c>
      <c r="P4016" s="8" t="e">
        <f>E4016/L4016</f>
        <v>#DIV/0!</v>
      </c>
      <c r="Q4016" t="s">
        <v>8317</v>
      </c>
      <c r="R4016" t="s">
        <v>8318</v>
      </c>
      <c r="S4016" s="12">
        <f>((((I4016/60)/60)/24)+DATE(1970,1,1))</f>
        <v>42434.246168981481</v>
      </c>
      <c r="T4016" s="12">
        <f>((((J4016/60)/60)/24)+DATE(1970,1,1))</f>
        <v>42419.246168981481</v>
      </c>
    </row>
    <row r="4017" spans="1:20" ht="43.2" hidden="1"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E4017/D4017</f>
        <v>1.4285714285714287E-4</v>
      </c>
      <c r="P4017" s="8">
        <f>E4017/L4017</f>
        <v>1</v>
      </c>
      <c r="Q4017" t="s">
        <v>8317</v>
      </c>
      <c r="R4017" t="s">
        <v>8318</v>
      </c>
      <c r="S4017" s="12">
        <f>((((I4017/60)/60)/24)+DATE(1970,1,1))</f>
        <v>42204.780821759254</v>
      </c>
      <c r="T4017" s="12">
        <f>((((J4017/60)/60)/24)+DATE(1970,1,1))</f>
        <v>42174.780821759254</v>
      </c>
    </row>
    <row r="4018" spans="1:20" ht="43.2"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E4018/D4018</f>
        <v>0.14000000000000001</v>
      </c>
      <c r="P4018" s="8">
        <f>E4018/L4018</f>
        <v>10</v>
      </c>
      <c r="Q4018" t="s">
        <v>8317</v>
      </c>
      <c r="R4018" t="s">
        <v>8318</v>
      </c>
      <c r="S4018" s="12">
        <f>((((I4018/60)/60)/24)+DATE(1970,1,1))</f>
        <v>41899.872685185182</v>
      </c>
      <c r="T4018" s="12">
        <f>((((J4018/60)/60)/24)+DATE(1970,1,1))</f>
        <v>41869.872685185182</v>
      </c>
    </row>
    <row r="4019" spans="1:20" ht="43.2" hidden="1"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E4019/D4019</f>
        <v>1.0500000000000001E-2</v>
      </c>
      <c r="P4019" s="8">
        <f>E4019/L4019</f>
        <v>52.5</v>
      </c>
      <c r="Q4019" t="s">
        <v>8317</v>
      </c>
      <c r="R4019" t="s">
        <v>8318</v>
      </c>
      <c r="S4019" s="12">
        <f>((((I4019/60)/60)/24)+DATE(1970,1,1))</f>
        <v>41886.672152777777</v>
      </c>
      <c r="T4019" s="12">
        <f>((((J4019/60)/60)/24)+DATE(1970,1,1))</f>
        <v>41856.672152777777</v>
      </c>
    </row>
    <row r="4020" spans="1:20" ht="28.8"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E4020/D4020</f>
        <v>8.666666666666667E-2</v>
      </c>
      <c r="P4020" s="8">
        <f>E4020/L4020</f>
        <v>32.5</v>
      </c>
      <c r="Q4020" t="s">
        <v>8317</v>
      </c>
      <c r="R4020" t="s">
        <v>8318</v>
      </c>
      <c r="S4020" s="12">
        <f>((((I4020/60)/60)/24)+DATE(1970,1,1))</f>
        <v>42650.91097222222</v>
      </c>
      <c r="T4020" s="12">
        <f>((((J4020/60)/60)/24)+DATE(1970,1,1))</f>
        <v>42620.91097222222</v>
      </c>
    </row>
    <row r="4021" spans="1:20" ht="43.2" hidden="1"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E4021/D4021</f>
        <v>8.2857142857142851E-3</v>
      </c>
      <c r="P4021" s="8">
        <f>E4021/L4021</f>
        <v>7.25</v>
      </c>
      <c r="Q4021" t="s">
        <v>8317</v>
      </c>
      <c r="R4021" t="s">
        <v>8318</v>
      </c>
      <c r="S4021" s="12">
        <f>((((I4021/60)/60)/24)+DATE(1970,1,1))</f>
        <v>42475.686111111107</v>
      </c>
      <c r="T4021" s="12">
        <f>((((J4021/60)/60)/24)+DATE(1970,1,1))</f>
        <v>42417.675879629634</v>
      </c>
    </row>
    <row r="4022" spans="1:20" ht="43.2" hidden="1"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E4022/D4022</f>
        <v>0.16666666666666666</v>
      </c>
      <c r="P4022" s="8">
        <f>E4022/L4022</f>
        <v>33.333333333333336</v>
      </c>
      <c r="Q4022" t="s">
        <v>8317</v>
      </c>
      <c r="R4022" t="s">
        <v>8318</v>
      </c>
      <c r="S4022" s="12">
        <f>((((I4022/60)/60)/24)+DATE(1970,1,1))</f>
        <v>42087.149293981478</v>
      </c>
      <c r="T4022" s="12">
        <f>((((J4022/60)/60)/24)+DATE(1970,1,1))</f>
        <v>42057.190960648149</v>
      </c>
    </row>
    <row r="4023" spans="1:20" ht="43.2" hidden="1"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E4023/D4023</f>
        <v>8.3333333333333332E-3</v>
      </c>
      <c r="P4023" s="8">
        <f>E4023/L4023</f>
        <v>62.5</v>
      </c>
      <c r="Q4023" t="s">
        <v>8317</v>
      </c>
      <c r="R4023" t="s">
        <v>8318</v>
      </c>
      <c r="S4023" s="12">
        <f>((((I4023/60)/60)/24)+DATE(1970,1,1))</f>
        <v>41938.911550925928</v>
      </c>
      <c r="T4023" s="12">
        <f>((((J4023/60)/60)/24)+DATE(1970,1,1))</f>
        <v>41878.911550925928</v>
      </c>
    </row>
    <row r="4024" spans="1:20" ht="28.8" hidden="1"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E4024/D4024</f>
        <v>0.69561111111111107</v>
      </c>
      <c r="P4024" s="8">
        <f>E4024/L4024</f>
        <v>63.558375634517766</v>
      </c>
      <c r="Q4024" t="s">
        <v>8317</v>
      </c>
      <c r="R4024" t="s">
        <v>8318</v>
      </c>
      <c r="S4024" s="12">
        <f>((((I4024/60)/60)/24)+DATE(1970,1,1))</f>
        <v>42036.120833333334</v>
      </c>
      <c r="T4024" s="12">
        <f>((((J4024/60)/60)/24)+DATE(1970,1,1))</f>
        <v>41990.584108796291</v>
      </c>
    </row>
    <row r="4025" spans="1:20" ht="43.2" hidden="1"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E4025/D4025</f>
        <v>0</v>
      </c>
      <c r="P4025" s="8" t="e">
        <f>E4025/L4025</f>
        <v>#DIV/0!</v>
      </c>
      <c r="Q4025" t="s">
        <v>8317</v>
      </c>
      <c r="R4025" t="s">
        <v>8318</v>
      </c>
      <c r="S4025" s="12">
        <f>((((I4025/60)/60)/24)+DATE(1970,1,1))</f>
        <v>42453.957905092597</v>
      </c>
      <c r="T4025" s="12">
        <f>((((J4025/60)/60)/24)+DATE(1970,1,1))</f>
        <v>42408.999571759254</v>
      </c>
    </row>
    <row r="4026" spans="1:20" ht="43.2" hidden="1"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E4026/D4026</f>
        <v>1.2500000000000001E-2</v>
      </c>
      <c r="P4026" s="8">
        <f>E4026/L4026</f>
        <v>10</v>
      </c>
      <c r="Q4026" t="s">
        <v>8317</v>
      </c>
      <c r="R4026" t="s">
        <v>8318</v>
      </c>
      <c r="S4026" s="12">
        <f>((((I4026/60)/60)/24)+DATE(1970,1,1))</f>
        <v>42247.670104166667</v>
      </c>
      <c r="T4026" s="12">
        <f>((((J4026/60)/60)/24)+DATE(1970,1,1))</f>
        <v>42217.670104166667</v>
      </c>
    </row>
    <row r="4027" spans="1:20" ht="57.6" hidden="1"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E4027/D4027</f>
        <v>0.05</v>
      </c>
      <c r="P4027" s="8">
        <f>E4027/L4027</f>
        <v>62.5</v>
      </c>
      <c r="Q4027" t="s">
        <v>8317</v>
      </c>
      <c r="R4027" t="s">
        <v>8318</v>
      </c>
      <c r="S4027" s="12">
        <f>((((I4027/60)/60)/24)+DATE(1970,1,1))</f>
        <v>42211.237685185188</v>
      </c>
      <c r="T4027" s="12">
        <f>((((J4027/60)/60)/24)+DATE(1970,1,1))</f>
        <v>42151.237685185188</v>
      </c>
    </row>
    <row r="4028" spans="1:20" ht="43.2" hidden="1"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E4028/D4028</f>
        <v>0</v>
      </c>
      <c r="P4028" s="8" t="e">
        <f>E4028/L4028</f>
        <v>#DIV/0!</v>
      </c>
      <c r="Q4028" t="s">
        <v>8317</v>
      </c>
      <c r="R4028" t="s">
        <v>8318</v>
      </c>
      <c r="S4028" s="12">
        <f>((((I4028/60)/60)/24)+DATE(1970,1,1))</f>
        <v>42342.697210648148</v>
      </c>
      <c r="T4028" s="12">
        <f>((((J4028/60)/60)/24)+DATE(1970,1,1))</f>
        <v>42282.655543981484</v>
      </c>
    </row>
    <row r="4029" spans="1:20" ht="43.2" hidden="1"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E4029/D4029</f>
        <v>7.166666666666667E-2</v>
      </c>
      <c r="P4029" s="8">
        <f>E4029/L4029</f>
        <v>30.714285714285715</v>
      </c>
      <c r="Q4029" t="s">
        <v>8317</v>
      </c>
      <c r="R4029" t="s">
        <v>8318</v>
      </c>
      <c r="S4029" s="12">
        <f>((((I4029/60)/60)/24)+DATE(1970,1,1))</f>
        <v>42789.041666666672</v>
      </c>
      <c r="T4029" s="12">
        <f>((((J4029/60)/60)/24)+DATE(1970,1,1))</f>
        <v>42768.97084490741</v>
      </c>
    </row>
    <row r="4030" spans="1:20" ht="43.2" hidden="1"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E4030/D4030</f>
        <v>0.28050000000000003</v>
      </c>
      <c r="P4030" s="8">
        <f>E4030/L4030</f>
        <v>51</v>
      </c>
      <c r="Q4030" t="s">
        <v>8317</v>
      </c>
      <c r="R4030" t="s">
        <v>8318</v>
      </c>
      <c r="S4030" s="12">
        <f>((((I4030/60)/60)/24)+DATE(1970,1,1))</f>
        <v>41795.938657407409</v>
      </c>
      <c r="T4030" s="12">
        <f>((((J4030/60)/60)/24)+DATE(1970,1,1))</f>
        <v>41765.938657407409</v>
      </c>
    </row>
    <row r="4031" spans="1:20" ht="43.2" hidden="1"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E4031/D4031</f>
        <v>0</v>
      </c>
      <c r="P4031" s="8" t="e">
        <f>E4031/L4031</f>
        <v>#DIV/0!</v>
      </c>
      <c r="Q4031" t="s">
        <v>8317</v>
      </c>
      <c r="R4031" t="s">
        <v>8318</v>
      </c>
      <c r="S4031" s="12">
        <f>((((I4031/60)/60)/24)+DATE(1970,1,1))</f>
        <v>42352.025115740747</v>
      </c>
      <c r="T4031" s="12">
        <f>((((J4031/60)/60)/24)+DATE(1970,1,1))</f>
        <v>42322.025115740747</v>
      </c>
    </row>
    <row r="4032" spans="1:20" ht="57.6" hidden="1"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E4032/D4032</f>
        <v>0.16</v>
      </c>
      <c r="P4032" s="8">
        <f>E4032/L4032</f>
        <v>66.666666666666671</v>
      </c>
      <c r="Q4032" t="s">
        <v>8317</v>
      </c>
      <c r="R4032" t="s">
        <v>8318</v>
      </c>
      <c r="S4032" s="12">
        <f>((((I4032/60)/60)/24)+DATE(1970,1,1))</f>
        <v>42403.784027777772</v>
      </c>
      <c r="T4032" s="12">
        <f>((((J4032/60)/60)/24)+DATE(1970,1,1))</f>
        <v>42374.655081018514</v>
      </c>
    </row>
    <row r="4033" spans="1:20" ht="43.2" hidden="1"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E4033/D4033</f>
        <v>0</v>
      </c>
      <c r="P4033" s="8" t="e">
        <f>E4033/L4033</f>
        <v>#DIV/0!</v>
      </c>
      <c r="Q4033" t="s">
        <v>8317</v>
      </c>
      <c r="R4033" t="s">
        <v>8318</v>
      </c>
      <c r="S4033" s="12">
        <f>((((I4033/60)/60)/24)+DATE(1970,1,1))</f>
        <v>41991.626898148148</v>
      </c>
      <c r="T4033" s="12">
        <f>((((J4033/60)/60)/24)+DATE(1970,1,1))</f>
        <v>41941.585231481484</v>
      </c>
    </row>
    <row r="4034" spans="1:20" ht="43.2" hidden="1"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E4034/D4034</f>
        <v>6.8287037037037035E-2</v>
      </c>
      <c r="P4034" s="8">
        <f>E4034/L4034</f>
        <v>59</v>
      </c>
      <c r="Q4034" t="s">
        <v>8317</v>
      </c>
      <c r="R4034" t="s">
        <v>8318</v>
      </c>
      <c r="S4034" s="12">
        <f>((((I4034/60)/60)/24)+DATE(1970,1,1))</f>
        <v>42353.85087962963</v>
      </c>
      <c r="T4034" s="12">
        <f>((((J4034/60)/60)/24)+DATE(1970,1,1))</f>
        <v>42293.809212962966</v>
      </c>
    </row>
    <row r="4035" spans="1:20" ht="43.2"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E4035/D4035</f>
        <v>0.25698702928870293</v>
      </c>
      <c r="P4035" s="8">
        <f>E4035/L4035</f>
        <v>65.340319148936175</v>
      </c>
      <c r="Q4035" t="s">
        <v>8317</v>
      </c>
      <c r="R4035" t="s">
        <v>8318</v>
      </c>
      <c r="S4035" s="12">
        <f>((((I4035/60)/60)/24)+DATE(1970,1,1))</f>
        <v>42645.375</v>
      </c>
      <c r="T4035" s="12">
        <f>((((J4035/60)/60)/24)+DATE(1970,1,1))</f>
        <v>42614.268796296295</v>
      </c>
    </row>
    <row r="4036" spans="1:20" ht="43.2" hidden="1"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E4036/D4036</f>
        <v>1.4814814814814815E-2</v>
      </c>
      <c r="P4036" s="8">
        <f>E4036/L4036</f>
        <v>100</v>
      </c>
      <c r="Q4036" t="s">
        <v>8317</v>
      </c>
      <c r="R4036" t="s">
        <v>8318</v>
      </c>
      <c r="S4036" s="12">
        <f>((((I4036/60)/60)/24)+DATE(1970,1,1))</f>
        <v>42097.905671296292</v>
      </c>
      <c r="T4036" s="12">
        <f>((((J4036/60)/60)/24)+DATE(1970,1,1))</f>
        <v>42067.947337962964</v>
      </c>
    </row>
    <row r="4037" spans="1:20" ht="28.8" hidden="1"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E4037/D4037</f>
        <v>0.36849999999999999</v>
      </c>
      <c r="P4037" s="8">
        <f>E4037/L4037</f>
        <v>147.4</v>
      </c>
      <c r="Q4037" t="s">
        <v>8317</v>
      </c>
      <c r="R4037" t="s">
        <v>8318</v>
      </c>
      <c r="S4037" s="12">
        <f>((((I4037/60)/60)/24)+DATE(1970,1,1))</f>
        <v>41933.882951388885</v>
      </c>
      <c r="T4037" s="12">
        <f>((((J4037/60)/60)/24)+DATE(1970,1,1))</f>
        <v>41903.882951388885</v>
      </c>
    </row>
    <row r="4038" spans="1:20" ht="43.2" hidden="1"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E4038/D4038</f>
        <v>0.47049999999999997</v>
      </c>
      <c r="P4038" s="8">
        <f>E4038/L4038</f>
        <v>166.05882352941177</v>
      </c>
      <c r="Q4038" t="s">
        <v>8317</v>
      </c>
      <c r="R4038" t="s">
        <v>8318</v>
      </c>
      <c r="S4038" s="12">
        <f>((((I4038/60)/60)/24)+DATE(1970,1,1))</f>
        <v>41821.9375</v>
      </c>
      <c r="T4038" s="12">
        <f>((((J4038/60)/60)/24)+DATE(1970,1,1))</f>
        <v>41804.937083333331</v>
      </c>
    </row>
    <row r="4039" spans="1:20" ht="57.6" hidden="1"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E4039/D4039</f>
        <v>0.11428571428571428</v>
      </c>
      <c r="P4039" s="8">
        <f>E4039/L4039</f>
        <v>40</v>
      </c>
      <c r="Q4039" t="s">
        <v>8317</v>
      </c>
      <c r="R4039" t="s">
        <v>8318</v>
      </c>
      <c r="S4039" s="12">
        <f>((((I4039/60)/60)/24)+DATE(1970,1,1))</f>
        <v>42514.600694444445</v>
      </c>
      <c r="T4039" s="12">
        <f>((((J4039/60)/60)/24)+DATE(1970,1,1))</f>
        <v>42497.070775462969</v>
      </c>
    </row>
    <row r="4040" spans="1:20" ht="43.2" hidden="1"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E4040/D4040</f>
        <v>0.12039999999999999</v>
      </c>
      <c r="P4040" s="8">
        <f>E4040/L4040</f>
        <v>75.25</v>
      </c>
      <c r="Q4040" t="s">
        <v>8317</v>
      </c>
      <c r="R4040" t="s">
        <v>8318</v>
      </c>
      <c r="S4040" s="12">
        <f>((((I4040/60)/60)/24)+DATE(1970,1,1))</f>
        <v>41929.798726851855</v>
      </c>
      <c r="T4040" s="12">
        <f>((((J4040/60)/60)/24)+DATE(1970,1,1))</f>
        <v>41869.798726851855</v>
      </c>
    </row>
    <row r="4041" spans="1:20" ht="43.2" hidden="1"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E4041/D4041</f>
        <v>0.6</v>
      </c>
      <c r="P4041" s="8">
        <f>E4041/L4041</f>
        <v>60</v>
      </c>
      <c r="Q4041" t="s">
        <v>8317</v>
      </c>
      <c r="R4041" t="s">
        <v>8318</v>
      </c>
      <c r="S4041" s="12">
        <f>((((I4041/60)/60)/24)+DATE(1970,1,1))</f>
        <v>42339.249305555553</v>
      </c>
      <c r="T4041" s="12">
        <f>((((J4041/60)/60)/24)+DATE(1970,1,1))</f>
        <v>42305.670914351853</v>
      </c>
    </row>
    <row r="4042" spans="1:20" ht="43.2" hidden="1"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E4042/D4042</f>
        <v>0.3125</v>
      </c>
      <c r="P4042" s="8">
        <f>E4042/L4042</f>
        <v>1250</v>
      </c>
      <c r="Q4042" t="s">
        <v>8317</v>
      </c>
      <c r="R4042" t="s">
        <v>8318</v>
      </c>
      <c r="S4042" s="12">
        <f>((((I4042/60)/60)/24)+DATE(1970,1,1))</f>
        <v>42203.125</v>
      </c>
      <c r="T4042" s="12">
        <f>((((J4042/60)/60)/24)+DATE(1970,1,1))</f>
        <v>42144.231527777782</v>
      </c>
    </row>
    <row r="4043" spans="1:20" ht="28.8"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E4043/D4043</f>
        <v>4.1999999999999997E-3</v>
      </c>
      <c r="P4043" s="8">
        <f>E4043/L4043</f>
        <v>10.5</v>
      </c>
      <c r="Q4043" t="s">
        <v>8317</v>
      </c>
      <c r="R4043" t="s">
        <v>8318</v>
      </c>
      <c r="S4043" s="12">
        <f>((((I4043/60)/60)/24)+DATE(1970,1,1))</f>
        <v>42619.474004629628</v>
      </c>
      <c r="T4043" s="12">
        <f>((((J4043/60)/60)/24)+DATE(1970,1,1))</f>
        <v>42559.474004629628</v>
      </c>
    </row>
    <row r="4044" spans="1:20" ht="43.2" hidden="1"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E4044/D4044</f>
        <v>2.0999999999999999E-3</v>
      </c>
      <c r="P4044" s="8">
        <f>E4044/L4044</f>
        <v>7</v>
      </c>
      <c r="Q4044" t="s">
        <v>8317</v>
      </c>
      <c r="R4044" t="s">
        <v>8318</v>
      </c>
      <c r="S4044" s="12">
        <f>((((I4044/60)/60)/24)+DATE(1970,1,1))</f>
        <v>42024.802777777775</v>
      </c>
      <c r="T4044" s="12">
        <f>((((J4044/60)/60)/24)+DATE(1970,1,1))</f>
        <v>41995.084074074075</v>
      </c>
    </row>
    <row r="4045" spans="1:20" ht="43.2" hidden="1"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E4045/D4045</f>
        <v>0</v>
      </c>
      <c r="P4045" s="8" t="e">
        <f>E4045/L4045</f>
        <v>#DIV/0!</v>
      </c>
      <c r="Q4045" t="s">
        <v>8317</v>
      </c>
      <c r="R4045" t="s">
        <v>8318</v>
      </c>
      <c r="S4045" s="12">
        <f>((((I4045/60)/60)/24)+DATE(1970,1,1))</f>
        <v>41963.957465277781</v>
      </c>
      <c r="T4045" s="12">
        <f>((((J4045/60)/60)/24)+DATE(1970,1,1))</f>
        <v>41948.957465277781</v>
      </c>
    </row>
    <row r="4046" spans="1:20" ht="43.2" hidden="1"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E4046/D4046</f>
        <v>0.375</v>
      </c>
      <c r="P4046" s="8">
        <f>E4046/L4046</f>
        <v>56.25</v>
      </c>
      <c r="Q4046" t="s">
        <v>8317</v>
      </c>
      <c r="R4046" t="s">
        <v>8318</v>
      </c>
      <c r="S4046" s="12">
        <f>((((I4046/60)/60)/24)+DATE(1970,1,1))</f>
        <v>42104.208333333328</v>
      </c>
      <c r="T4046" s="12">
        <f>((((J4046/60)/60)/24)+DATE(1970,1,1))</f>
        <v>42074.219699074078</v>
      </c>
    </row>
    <row r="4047" spans="1:20" ht="57.6" hidden="1"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E4047/D4047</f>
        <v>2.0000000000000001E-4</v>
      </c>
      <c r="P4047" s="8">
        <f>E4047/L4047</f>
        <v>1</v>
      </c>
      <c r="Q4047" t="s">
        <v>8317</v>
      </c>
      <c r="R4047" t="s">
        <v>8318</v>
      </c>
      <c r="S4047" s="12">
        <f>((((I4047/60)/60)/24)+DATE(1970,1,1))</f>
        <v>41872.201261574075</v>
      </c>
      <c r="T4047" s="12">
        <f>((((J4047/60)/60)/24)+DATE(1970,1,1))</f>
        <v>41842.201261574075</v>
      </c>
    </row>
    <row r="4048" spans="1:20" ht="57.6" hidden="1"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E4048/D4048</f>
        <v>8.2142857142857142E-2</v>
      </c>
      <c r="P4048" s="8">
        <f>E4048/L4048</f>
        <v>38.333333333333336</v>
      </c>
      <c r="Q4048" t="s">
        <v>8317</v>
      </c>
      <c r="R4048" t="s">
        <v>8318</v>
      </c>
      <c r="S4048" s="12">
        <f>((((I4048/60)/60)/24)+DATE(1970,1,1))</f>
        <v>41934.650578703702</v>
      </c>
      <c r="T4048" s="12">
        <f>((((J4048/60)/60)/24)+DATE(1970,1,1))</f>
        <v>41904.650578703702</v>
      </c>
    </row>
    <row r="4049" spans="1:20" ht="43.2" hidden="1"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E4049/D4049</f>
        <v>2.1999999999999999E-2</v>
      </c>
      <c r="P4049" s="8">
        <f>E4049/L4049</f>
        <v>27.5</v>
      </c>
      <c r="Q4049" t="s">
        <v>8317</v>
      </c>
      <c r="R4049" t="s">
        <v>8318</v>
      </c>
      <c r="S4049" s="12">
        <f>((((I4049/60)/60)/24)+DATE(1970,1,1))</f>
        <v>42015.041666666672</v>
      </c>
      <c r="T4049" s="12">
        <f>((((J4049/60)/60)/24)+DATE(1970,1,1))</f>
        <v>41991.022488425922</v>
      </c>
    </row>
    <row r="4050" spans="1:20" ht="43.2"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E4050/D4050</f>
        <v>0.17652941176470588</v>
      </c>
      <c r="P4050" s="8">
        <f>E4050/L4050</f>
        <v>32.978021978021978</v>
      </c>
      <c r="Q4050" t="s">
        <v>8317</v>
      </c>
      <c r="R4050" t="s">
        <v>8318</v>
      </c>
      <c r="S4050" s="12">
        <f>((((I4050/60)/60)/24)+DATE(1970,1,1))</f>
        <v>42471.467442129629</v>
      </c>
      <c r="T4050" s="12">
        <f>((((J4050/60)/60)/24)+DATE(1970,1,1))</f>
        <v>42436.509108796294</v>
      </c>
    </row>
    <row r="4051" spans="1:20" ht="43.2" hidden="1"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E4051/D4051</f>
        <v>8.0000000000000004E-4</v>
      </c>
      <c r="P4051" s="8">
        <f>E4051/L4051</f>
        <v>16</v>
      </c>
      <c r="Q4051" t="s">
        <v>8317</v>
      </c>
      <c r="R4051" t="s">
        <v>8318</v>
      </c>
      <c r="S4051" s="12">
        <f>((((I4051/60)/60)/24)+DATE(1970,1,1))</f>
        <v>42199.958506944444</v>
      </c>
      <c r="T4051" s="12">
        <f>((((J4051/60)/60)/24)+DATE(1970,1,1))</f>
        <v>42169.958506944444</v>
      </c>
    </row>
    <row r="4052" spans="1:20" ht="43.2" hidden="1"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E4052/D4052</f>
        <v>6.6666666666666664E-4</v>
      </c>
      <c r="P4052" s="8">
        <f>E4052/L4052</f>
        <v>1</v>
      </c>
      <c r="Q4052" t="s">
        <v>8317</v>
      </c>
      <c r="R4052" t="s">
        <v>8318</v>
      </c>
      <c r="S4052" s="12">
        <f>((((I4052/60)/60)/24)+DATE(1970,1,1))</f>
        <v>41935.636469907404</v>
      </c>
      <c r="T4052" s="12">
        <f>((((J4052/60)/60)/24)+DATE(1970,1,1))</f>
        <v>41905.636469907404</v>
      </c>
    </row>
    <row r="4053" spans="1:20" ht="43.2" hidden="1"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E4053/D4053</f>
        <v>0</v>
      </c>
      <c r="P4053" s="8" t="e">
        <f>E4053/L4053</f>
        <v>#DIV/0!</v>
      </c>
      <c r="Q4053" t="s">
        <v>8317</v>
      </c>
      <c r="R4053" t="s">
        <v>8318</v>
      </c>
      <c r="S4053" s="12">
        <f>((((I4053/60)/60)/24)+DATE(1970,1,1))</f>
        <v>41768.286805555559</v>
      </c>
      <c r="T4053" s="12">
        <f>((((J4053/60)/60)/24)+DATE(1970,1,1))</f>
        <v>41761.810150462967</v>
      </c>
    </row>
    <row r="4054" spans="1:20" ht="57.6" hidden="1"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E4054/D4054</f>
        <v>0.37533333333333335</v>
      </c>
      <c r="P4054" s="8">
        <f>E4054/L4054</f>
        <v>86.615384615384613</v>
      </c>
      <c r="Q4054" t="s">
        <v>8317</v>
      </c>
      <c r="R4054" t="s">
        <v>8318</v>
      </c>
      <c r="S4054" s="12">
        <f>((((I4054/60)/60)/24)+DATE(1970,1,1))</f>
        <v>41925.878657407404</v>
      </c>
      <c r="T4054" s="12">
        <f>((((J4054/60)/60)/24)+DATE(1970,1,1))</f>
        <v>41865.878657407404</v>
      </c>
    </row>
    <row r="4055" spans="1:20" ht="43.2"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E4055/D4055</f>
        <v>0.22</v>
      </c>
      <c r="P4055" s="8">
        <f>E4055/L4055</f>
        <v>55</v>
      </c>
      <c r="Q4055" t="s">
        <v>8317</v>
      </c>
      <c r="R4055" t="s">
        <v>8318</v>
      </c>
      <c r="S4055" s="12">
        <f>((((I4055/60)/60)/24)+DATE(1970,1,1))</f>
        <v>41958.833333333328</v>
      </c>
      <c r="T4055" s="12">
        <f>((((J4055/60)/60)/24)+DATE(1970,1,1))</f>
        <v>41928.690138888887</v>
      </c>
    </row>
    <row r="4056" spans="1:20" ht="43.2" hidden="1"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E4056/D4056</f>
        <v>0</v>
      </c>
      <c r="P4056" s="8" t="e">
        <f>E4056/L4056</f>
        <v>#DIV/0!</v>
      </c>
      <c r="Q4056" t="s">
        <v>8317</v>
      </c>
      <c r="R4056" t="s">
        <v>8318</v>
      </c>
      <c r="S4056" s="12">
        <f>((((I4056/60)/60)/24)+DATE(1970,1,1))</f>
        <v>42644.166666666672</v>
      </c>
      <c r="T4056" s="12">
        <f>((((J4056/60)/60)/24)+DATE(1970,1,1))</f>
        <v>42613.841261574074</v>
      </c>
    </row>
    <row r="4057" spans="1:20" ht="43.2"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E4057/D4057</f>
        <v>0.1762</v>
      </c>
      <c r="P4057" s="8">
        <f>E4057/L4057</f>
        <v>41.952380952380949</v>
      </c>
      <c r="Q4057" t="s">
        <v>8317</v>
      </c>
      <c r="R4057" t="s">
        <v>8318</v>
      </c>
      <c r="S4057" s="12">
        <f>((((I4057/60)/60)/24)+DATE(1970,1,1))</f>
        <v>41809.648506944446</v>
      </c>
      <c r="T4057" s="12">
        <f>((((J4057/60)/60)/24)+DATE(1970,1,1))</f>
        <v>41779.648506944446</v>
      </c>
    </row>
    <row r="4058" spans="1:20" ht="43.2" hidden="1"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E4058/D4058</f>
        <v>0.53</v>
      </c>
      <c r="P4058" s="8">
        <f>E4058/L4058</f>
        <v>88.333333333333329</v>
      </c>
      <c r="Q4058" t="s">
        <v>8317</v>
      </c>
      <c r="R4058" t="s">
        <v>8318</v>
      </c>
      <c r="S4058" s="12">
        <f>((((I4058/60)/60)/24)+DATE(1970,1,1))</f>
        <v>42554.832638888889</v>
      </c>
      <c r="T4058" s="12">
        <f>((((J4058/60)/60)/24)+DATE(1970,1,1))</f>
        <v>42534.933321759265</v>
      </c>
    </row>
    <row r="4059" spans="1:20" ht="57.6"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E4059/D4059</f>
        <v>0.22142857142857142</v>
      </c>
      <c r="P4059" s="8">
        <f>E4059/L4059</f>
        <v>129.16666666666666</v>
      </c>
      <c r="Q4059" t="s">
        <v>8317</v>
      </c>
      <c r="R4059" t="s">
        <v>8318</v>
      </c>
      <c r="S4059" s="12">
        <f>((((I4059/60)/60)/24)+DATE(1970,1,1))</f>
        <v>42333.958333333328</v>
      </c>
      <c r="T4059" s="12">
        <f>((((J4059/60)/60)/24)+DATE(1970,1,1))</f>
        <v>42310.968518518523</v>
      </c>
    </row>
    <row r="4060" spans="1:20" ht="43.2" hidden="1"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E4060/D4060</f>
        <v>2.5333333333333333E-2</v>
      </c>
      <c r="P4060" s="8">
        <f>E4060/L4060</f>
        <v>23.75</v>
      </c>
      <c r="Q4060" t="s">
        <v>8317</v>
      </c>
      <c r="R4060" t="s">
        <v>8318</v>
      </c>
      <c r="S4060" s="12">
        <f>((((I4060/60)/60)/24)+DATE(1970,1,1))</f>
        <v>42461.165972222225</v>
      </c>
      <c r="T4060" s="12">
        <f>((((J4060/60)/60)/24)+DATE(1970,1,1))</f>
        <v>42446.060694444444</v>
      </c>
    </row>
    <row r="4061" spans="1:20" ht="43.2" hidden="1"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E4061/D4061</f>
        <v>2.5000000000000001E-2</v>
      </c>
      <c r="P4061" s="8">
        <f>E4061/L4061</f>
        <v>35.714285714285715</v>
      </c>
      <c r="Q4061" t="s">
        <v>8317</v>
      </c>
      <c r="R4061" t="s">
        <v>8318</v>
      </c>
      <c r="S4061" s="12">
        <f>((((I4061/60)/60)/24)+DATE(1970,1,1))</f>
        <v>41898.125</v>
      </c>
      <c r="T4061" s="12">
        <f>((((J4061/60)/60)/24)+DATE(1970,1,1))</f>
        <v>41866.640648148146</v>
      </c>
    </row>
    <row r="4062" spans="1:20" ht="57.6" hidden="1"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E4062/D4062</f>
        <v>2.8500000000000001E-2</v>
      </c>
      <c r="P4062" s="8">
        <f>E4062/L4062</f>
        <v>57</v>
      </c>
      <c r="Q4062" t="s">
        <v>8317</v>
      </c>
      <c r="R4062" t="s">
        <v>8318</v>
      </c>
      <c r="S4062" s="12">
        <f>((((I4062/60)/60)/24)+DATE(1970,1,1))</f>
        <v>41813.666666666664</v>
      </c>
      <c r="T4062" s="12">
        <f>((((J4062/60)/60)/24)+DATE(1970,1,1))</f>
        <v>41779.695092592592</v>
      </c>
    </row>
    <row r="4063" spans="1:20" ht="43.2" hidden="1"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E4063/D4063</f>
        <v>0</v>
      </c>
      <c r="P4063" s="8" t="e">
        <f>E4063/L4063</f>
        <v>#DIV/0!</v>
      </c>
      <c r="Q4063" t="s">
        <v>8317</v>
      </c>
      <c r="R4063" t="s">
        <v>8318</v>
      </c>
      <c r="S4063" s="12">
        <f>((((I4063/60)/60)/24)+DATE(1970,1,1))</f>
        <v>42481.099803240737</v>
      </c>
      <c r="T4063" s="12">
        <f>((((J4063/60)/60)/24)+DATE(1970,1,1))</f>
        <v>42421.141469907408</v>
      </c>
    </row>
    <row r="4064" spans="1:20" ht="43.2" hidden="1"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E4064/D4064</f>
        <v>2.4500000000000001E-2</v>
      </c>
      <c r="P4064" s="8">
        <f>E4064/L4064</f>
        <v>163.33333333333334</v>
      </c>
      <c r="Q4064" t="s">
        <v>8317</v>
      </c>
      <c r="R4064" t="s">
        <v>8318</v>
      </c>
      <c r="S4064" s="12">
        <f>((((I4064/60)/60)/24)+DATE(1970,1,1))</f>
        <v>42553.739212962959</v>
      </c>
      <c r="T4064" s="12">
        <f>((((J4064/60)/60)/24)+DATE(1970,1,1))</f>
        <v>42523.739212962959</v>
      </c>
    </row>
    <row r="4065" spans="1:20" ht="43.2"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E4065/D4065</f>
        <v>1.4210526315789474E-2</v>
      </c>
      <c r="P4065" s="8">
        <f>E4065/L4065</f>
        <v>15</v>
      </c>
      <c r="Q4065" t="s">
        <v>8317</v>
      </c>
      <c r="R4065" t="s">
        <v>8318</v>
      </c>
      <c r="S4065" s="12">
        <f>((((I4065/60)/60)/24)+DATE(1970,1,1))</f>
        <v>41817.681527777779</v>
      </c>
      <c r="T4065" s="12">
        <f>((((J4065/60)/60)/24)+DATE(1970,1,1))</f>
        <v>41787.681527777779</v>
      </c>
    </row>
    <row r="4066" spans="1:20" ht="43.2" hidden="1"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E4066/D4066</f>
        <v>0.1925</v>
      </c>
      <c r="P4066" s="8">
        <f>E4066/L4066</f>
        <v>64.166666666666671</v>
      </c>
      <c r="Q4066" t="s">
        <v>8317</v>
      </c>
      <c r="R4066" t="s">
        <v>8318</v>
      </c>
      <c r="S4066" s="12">
        <f>((((I4066/60)/60)/24)+DATE(1970,1,1))</f>
        <v>42123.588263888887</v>
      </c>
      <c r="T4066" s="12">
        <f>((((J4066/60)/60)/24)+DATE(1970,1,1))</f>
        <v>42093.588263888887</v>
      </c>
    </row>
    <row r="4067" spans="1:20" ht="28.8" hidden="1"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E4067/D4067</f>
        <v>6.7499999999999999E-3</v>
      </c>
      <c r="P4067" s="8">
        <f>E4067/L4067</f>
        <v>6.75</v>
      </c>
      <c r="Q4067" t="s">
        <v>8317</v>
      </c>
      <c r="R4067" t="s">
        <v>8318</v>
      </c>
      <c r="S4067" s="12">
        <f>((((I4067/60)/60)/24)+DATE(1970,1,1))</f>
        <v>41863.951516203706</v>
      </c>
      <c r="T4067" s="12">
        <f>((((J4067/60)/60)/24)+DATE(1970,1,1))</f>
        <v>41833.951516203706</v>
      </c>
    </row>
    <row r="4068" spans="1:20" ht="57.6" hidden="1"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E4068/D4068</f>
        <v>1.6666666666666668E-3</v>
      </c>
      <c r="P4068" s="8">
        <f>E4068/L4068</f>
        <v>25</v>
      </c>
      <c r="Q4068" t="s">
        <v>8317</v>
      </c>
      <c r="R4068" t="s">
        <v>8318</v>
      </c>
      <c r="S4068" s="12">
        <f>((((I4068/60)/60)/24)+DATE(1970,1,1))</f>
        <v>42509.039212962962</v>
      </c>
      <c r="T4068" s="12">
        <f>((((J4068/60)/60)/24)+DATE(1970,1,1))</f>
        <v>42479.039212962962</v>
      </c>
    </row>
    <row r="4069" spans="1:20" ht="43.2" hidden="1"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E4069/D4069</f>
        <v>0.60899999999999999</v>
      </c>
      <c r="P4069" s="8">
        <f>E4069/L4069</f>
        <v>179.11764705882354</v>
      </c>
      <c r="Q4069" t="s">
        <v>8317</v>
      </c>
      <c r="R4069" t="s">
        <v>8318</v>
      </c>
      <c r="S4069" s="12">
        <f>((((I4069/60)/60)/24)+DATE(1970,1,1))</f>
        <v>42275.117476851854</v>
      </c>
      <c r="T4069" s="12">
        <f>((((J4069/60)/60)/24)+DATE(1970,1,1))</f>
        <v>42235.117476851854</v>
      </c>
    </row>
    <row r="4070" spans="1:20" ht="43.2" hidden="1"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E4070/D4070</f>
        <v>0.01</v>
      </c>
      <c r="P4070" s="8">
        <f>E4070/L4070</f>
        <v>34.950000000000003</v>
      </c>
      <c r="Q4070" t="s">
        <v>8317</v>
      </c>
      <c r="R4070" t="s">
        <v>8318</v>
      </c>
      <c r="S4070" s="12">
        <f>((((I4070/60)/60)/24)+DATE(1970,1,1))</f>
        <v>42748.961805555555</v>
      </c>
      <c r="T4070" s="12">
        <f>((((J4070/60)/60)/24)+DATE(1970,1,1))</f>
        <v>42718.963599537034</v>
      </c>
    </row>
    <row r="4071" spans="1:20" ht="43.2"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E4071/D4071</f>
        <v>0.34399999999999997</v>
      </c>
      <c r="P4071" s="8">
        <f>E4071/L4071</f>
        <v>33.07692307692308</v>
      </c>
      <c r="Q4071" t="s">
        <v>8317</v>
      </c>
      <c r="R4071" t="s">
        <v>8318</v>
      </c>
      <c r="S4071" s="12">
        <f>((((I4071/60)/60)/24)+DATE(1970,1,1))</f>
        <v>42063.5</v>
      </c>
      <c r="T4071" s="12">
        <f>((((J4071/60)/60)/24)+DATE(1970,1,1))</f>
        <v>42022.661527777775</v>
      </c>
    </row>
    <row r="4072" spans="1:20" ht="43.2" hidden="1"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E4072/D4072</f>
        <v>0.16500000000000001</v>
      </c>
      <c r="P4072" s="8">
        <f>E4072/L4072</f>
        <v>27.5</v>
      </c>
      <c r="Q4072" t="s">
        <v>8317</v>
      </c>
      <c r="R4072" t="s">
        <v>8318</v>
      </c>
      <c r="S4072" s="12">
        <f>((((I4072/60)/60)/24)+DATE(1970,1,1))</f>
        <v>42064.125</v>
      </c>
      <c r="T4072" s="12">
        <f>((((J4072/60)/60)/24)+DATE(1970,1,1))</f>
        <v>42031.666898148149</v>
      </c>
    </row>
    <row r="4073" spans="1:20" ht="57.6" hidden="1"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E4073/D4073</f>
        <v>0</v>
      </c>
      <c r="P4073" s="8" t="e">
        <f>E4073/L4073</f>
        <v>#DIV/0!</v>
      </c>
      <c r="Q4073" t="s">
        <v>8317</v>
      </c>
      <c r="R4073" t="s">
        <v>8318</v>
      </c>
      <c r="S4073" s="12">
        <f>((((I4073/60)/60)/24)+DATE(1970,1,1))</f>
        <v>42730.804756944446</v>
      </c>
      <c r="T4073" s="12">
        <f>((((J4073/60)/60)/24)+DATE(1970,1,1))</f>
        <v>42700.804756944446</v>
      </c>
    </row>
    <row r="4074" spans="1:20" ht="57.6"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E4074/D4074</f>
        <v>4.0000000000000001E-3</v>
      </c>
      <c r="P4074" s="8">
        <f>E4074/L4074</f>
        <v>2</v>
      </c>
      <c r="Q4074" t="s">
        <v>8317</v>
      </c>
      <c r="R4074" t="s">
        <v>8318</v>
      </c>
      <c r="S4074" s="12">
        <f>((((I4074/60)/60)/24)+DATE(1970,1,1))</f>
        <v>41872.77443287037</v>
      </c>
      <c r="T4074" s="12">
        <f>((((J4074/60)/60)/24)+DATE(1970,1,1))</f>
        <v>41812.77443287037</v>
      </c>
    </row>
    <row r="4075" spans="1:20" ht="43.2" hidden="1"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E4075/D4075</f>
        <v>1.0571428571428572E-2</v>
      </c>
      <c r="P4075" s="8">
        <f>E4075/L4075</f>
        <v>18.5</v>
      </c>
      <c r="Q4075" t="s">
        <v>8317</v>
      </c>
      <c r="R4075" t="s">
        <v>8318</v>
      </c>
      <c r="S4075" s="12">
        <f>((((I4075/60)/60)/24)+DATE(1970,1,1))</f>
        <v>42133.166666666672</v>
      </c>
      <c r="T4075" s="12">
        <f>((((J4075/60)/60)/24)+DATE(1970,1,1))</f>
        <v>42078.34520833334</v>
      </c>
    </row>
    <row r="4076" spans="1:20" ht="43.2"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E4076/D4076</f>
        <v>0.26727272727272727</v>
      </c>
      <c r="P4076" s="8">
        <f>E4076/L4076</f>
        <v>35</v>
      </c>
      <c r="Q4076" t="s">
        <v>8317</v>
      </c>
      <c r="R4076" t="s">
        <v>8318</v>
      </c>
      <c r="S4076" s="12">
        <f>((((I4076/60)/60)/24)+DATE(1970,1,1))</f>
        <v>42313.594618055555</v>
      </c>
      <c r="T4076" s="12">
        <f>((((J4076/60)/60)/24)+DATE(1970,1,1))</f>
        <v>42283.552951388891</v>
      </c>
    </row>
    <row r="4077" spans="1:20" ht="43.2"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E4077/D4077</f>
        <v>0.28799999999999998</v>
      </c>
      <c r="P4077" s="8">
        <f>E4077/L4077</f>
        <v>44.307692307692307</v>
      </c>
      <c r="Q4077" t="s">
        <v>8317</v>
      </c>
      <c r="R4077" t="s">
        <v>8318</v>
      </c>
      <c r="S4077" s="12">
        <f>((((I4077/60)/60)/24)+DATE(1970,1,1))</f>
        <v>41820.727777777778</v>
      </c>
      <c r="T4077" s="12">
        <f>((((J4077/60)/60)/24)+DATE(1970,1,1))</f>
        <v>41779.045937499999</v>
      </c>
    </row>
    <row r="4078" spans="1:20" ht="43.2" hidden="1"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E4078/D4078</f>
        <v>0</v>
      </c>
      <c r="P4078" s="8" t="e">
        <f>E4078/L4078</f>
        <v>#DIV/0!</v>
      </c>
      <c r="Q4078" t="s">
        <v>8317</v>
      </c>
      <c r="R4078" t="s">
        <v>8318</v>
      </c>
      <c r="S4078" s="12">
        <f>((((I4078/60)/60)/24)+DATE(1970,1,1))</f>
        <v>41933.82708333333</v>
      </c>
      <c r="T4078" s="12">
        <f>((((J4078/60)/60)/24)+DATE(1970,1,1))</f>
        <v>41905.795706018522</v>
      </c>
    </row>
    <row r="4079" spans="1:20" ht="43.2" hidden="1"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E4079/D4079</f>
        <v>8.8999999999999996E-2</v>
      </c>
      <c r="P4079" s="8">
        <f>E4079/L4079</f>
        <v>222.5</v>
      </c>
      <c r="Q4079" t="s">
        <v>8317</v>
      </c>
      <c r="R4079" t="s">
        <v>8318</v>
      </c>
      <c r="S4079" s="12">
        <f>((((I4079/60)/60)/24)+DATE(1970,1,1))</f>
        <v>42725.7105787037</v>
      </c>
      <c r="T4079" s="12">
        <f>((((J4079/60)/60)/24)+DATE(1970,1,1))</f>
        <v>42695.7105787037</v>
      </c>
    </row>
    <row r="4080" spans="1:20" ht="43.2"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E4080/D4080</f>
        <v>0</v>
      </c>
      <c r="P4080" s="8" t="e">
        <f>E4080/L4080</f>
        <v>#DIV/0!</v>
      </c>
      <c r="Q4080" t="s">
        <v>8317</v>
      </c>
      <c r="R4080" t="s">
        <v>8318</v>
      </c>
      <c r="S4080" s="12">
        <f>((((I4080/60)/60)/24)+DATE(1970,1,1))</f>
        <v>42762.787523148145</v>
      </c>
      <c r="T4080" s="12">
        <f>((((J4080/60)/60)/24)+DATE(1970,1,1))</f>
        <v>42732.787523148145</v>
      </c>
    </row>
    <row r="4081" spans="1:20" ht="43.2" hidden="1"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E4081/D4081</f>
        <v>1.6666666666666668E-3</v>
      </c>
      <c r="P4081" s="8">
        <f>E4081/L4081</f>
        <v>5</v>
      </c>
      <c r="Q4081" t="s">
        <v>8317</v>
      </c>
      <c r="R4081" t="s">
        <v>8318</v>
      </c>
      <c r="S4081" s="12">
        <f>((((I4081/60)/60)/24)+DATE(1970,1,1))</f>
        <v>42540.938900462963</v>
      </c>
      <c r="T4081" s="12">
        <f>((((J4081/60)/60)/24)+DATE(1970,1,1))</f>
        <v>42510.938900462963</v>
      </c>
    </row>
    <row r="4082" spans="1:20" ht="43.2" hidden="1"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E4082/D4082</f>
        <v>0</v>
      </c>
      <c r="P4082" s="8" t="e">
        <f>E4082/L4082</f>
        <v>#DIV/0!</v>
      </c>
      <c r="Q4082" t="s">
        <v>8317</v>
      </c>
      <c r="R4082" t="s">
        <v>8318</v>
      </c>
      <c r="S4082" s="12">
        <f>((((I4082/60)/60)/24)+DATE(1970,1,1))</f>
        <v>42535.787500000006</v>
      </c>
      <c r="T4082" s="12">
        <f>((((J4082/60)/60)/24)+DATE(1970,1,1))</f>
        <v>42511.698101851856</v>
      </c>
    </row>
    <row r="4083" spans="1:20" ht="43.2" hidden="1"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E4083/D4083</f>
        <v>0.15737410071942445</v>
      </c>
      <c r="P4083" s="8">
        <f>E4083/L4083</f>
        <v>29.166666666666668</v>
      </c>
      <c r="Q4083" t="s">
        <v>8317</v>
      </c>
      <c r="R4083" t="s">
        <v>8318</v>
      </c>
      <c r="S4083" s="12">
        <f>((((I4083/60)/60)/24)+DATE(1970,1,1))</f>
        <v>42071.539641203708</v>
      </c>
      <c r="T4083" s="12">
        <f>((((J4083/60)/60)/24)+DATE(1970,1,1))</f>
        <v>42041.581307870365</v>
      </c>
    </row>
    <row r="4084" spans="1:20" ht="43.2" hidden="1"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E4084/D4084</f>
        <v>0.02</v>
      </c>
      <c r="P4084" s="8">
        <f>E4084/L4084</f>
        <v>1.5</v>
      </c>
      <c r="Q4084" t="s">
        <v>8317</v>
      </c>
      <c r="R4084" t="s">
        <v>8318</v>
      </c>
      <c r="S4084" s="12">
        <f>((((I4084/60)/60)/24)+DATE(1970,1,1))</f>
        <v>42322.958333333328</v>
      </c>
      <c r="T4084" s="12">
        <f>((((J4084/60)/60)/24)+DATE(1970,1,1))</f>
        <v>42307.189270833333</v>
      </c>
    </row>
    <row r="4085" spans="1:20" ht="43.2" hidden="1"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E4085/D4085</f>
        <v>0.21685714285714286</v>
      </c>
      <c r="P4085" s="8">
        <f>E4085/L4085</f>
        <v>126.5</v>
      </c>
      <c r="Q4085" t="s">
        <v>8317</v>
      </c>
      <c r="R4085" t="s">
        <v>8318</v>
      </c>
      <c r="S4085" s="12">
        <f>((((I4085/60)/60)/24)+DATE(1970,1,1))</f>
        <v>42383.761759259258</v>
      </c>
      <c r="T4085" s="12">
        <f>((((J4085/60)/60)/24)+DATE(1970,1,1))</f>
        <v>42353.761759259258</v>
      </c>
    </row>
    <row r="4086" spans="1:20" ht="57.6" hidden="1"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E4086/D4086</f>
        <v>3.3333333333333335E-3</v>
      </c>
      <c r="P4086" s="8">
        <f>E4086/L4086</f>
        <v>10</v>
      </c>
      <c r="Q4086" t="s">
        <v>8317</v>
      </c>
      <c r="R4086" t="s">
        <v>8318</v>
      </c>
      <c r="S4086" s="12">
        <f>((((I4086/60)/60)/24)+DATE(1970,1,1))</f>
        <v>42652.436412037037</v>
      </c>
      <c r="T4086" s="12">
        <f>((((J4086/60)/60)/24)+DATE(1970,1,1))</f>
        <v>42622.436412037037</v>
      </c>
    </row>
    <row r="4087" spans="1:20" ht="43.2" hidden="1"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E4087/D4087</f>
        <v>2.8571428571428571E-3</v>
      </c>
      <c r="P4087" s="8">
        <f>E4087/L4087</f>
        <v>10</v>
      </c>
      <c r="Q4087" t="s">
        <v>8317</v>
      </c>
      <c r="R4087" t="s">
        <v>8318</v>
      </c>
      <c r="S4087" s="12">
        <f>((((I4087/60)/60)/24)+DATE(1970,1,1))</f>
        <v>42087.165972222225</v>
      </c>
      <c r="T4087" s="12">
        <f>((((J4087/60)/60)/24)+DATE(1970,1,1))</f>
        <v>42058.603877314818</v>
      </c>
    </row>
    <row r="4088" spans="1:20" ht="43.2" hidden="1"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E4088/D4088</f>
        <v>4.7E-2</v>
      </c>
      <c r="P4088" s="8">
        <f>E4088/L4088</f>
        <v>9.4</v>
      </c>
      <c r="Q4088" t="s">
        <v>8317</v>
      </c>
      <c r="R4088" t="s">
        <v>8318</v>
      </c>
      <c r="S4088" s="12">
        <f>((((I4088/60)/60)/24)+DATE(1970,1,1))</f>
        <v>42329.166666666672</v>
      </c>
      <c r="T4088" s="12">
        <f>((((J4088/60)/60)/24)+DATE(1970,1,1))</f>
        <v>42304.940960648149</v>
      </c>
    </row>
    <row r="4089" spans="1:20" hidden="1"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E4089/D4089</f>
        <v>0</v>
      </c>
      <c r="P4089" s="8" t="e">
        <f>E4089/L4089</f>
        <v>#DIV/0!</v>
      </c>
      <c r="Q4089" t="s">
        <v>8317</v>
      </c>
      <c r="R4089" t="s">
        <v>8318</v>
      </c>
      <c r="S4089" s="12">
        <f>((((I4089/60)/60)/24)+DATE(1970,1,1))</f>
        <v>42568.742893518516</v>
      </c>
      <c r="T4089" s="12">
        <f>((((J4089/60)/60)/24)+DATE(1970,1,1))</f>
        <v>42538.742893518516</v>
      </c>
    </row>
    <row r="4090" spans="1:20" ht="43.2"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E4090/D4090</f>
        <v>0.108</v>
      </c>
      <c r="P4090" s="8">
        <f>E4090/L4090</f>
        <v>72</v>
      </c>
      <c r="Q4090" t="s">
        <v>8317</v>
      </c>
      <c r="R4090" t="s">
        <v>8318</v>
      </c>
      <c r="S4090" s="12">
        <f>((((I4090/60)/60)/24)+DATE(1970,1,1))</f>
        <v>42020.434722222228</v>
      </c>
      <c r="T4090" s="12">
        <f>((((J4090/60)/60)/24)+DATE(1970,1,1))</f>
        <v>41990.612546296295</v>
      </c>
    </row>
    <row r="4091" spans="1:20" ht="57.6" hidden="1"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E4091/D4091</f>
        <v>4.8000000000000001E-2</v>
      </c>
      <c r="P4091" s="8">
        <f>E4091/L4091</f>
        <v>30</v>
      </c>
      <c r="Q4091" t="s">
        <v>8317</v>
      </c>
      <c r="R4091" t="s">
        <v>8318</v>
      </c>
      <c r="S4091" s="12">
        <f>((((I4091/60)/60)/24)+DATE(1970,1,1))</f>
        <v>42155.732638888891</v>
      </c>
      <c r="T4091" s="12">
        <f>((((J4091/60)/60)/24)+DATE(1970,1,1))</f>
        <v>42122.732499999998</v>
      </c>
    </row>
    <row r="4092" spans="1:20" ht="43.2" hidden="1"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E4092/D4092</f>
        <v>3.2000000000000001E-2</v>
      </c>
      <c r="P4092" s="8">
        <f>E4092/L4092</f>
        <v>10.666666666666666</v>
      </c>
      <c r="Q4092" t="s">
        <v>8317</v>
      </c>
      <c r="R4092" t="s">
        <v>8318</v>
      </c>
      <c r="S4092" s="12">
        <f>((((I4092/60)/60)/24)+DATE(1970,1,1))</f>
        <v>42223.625</v>
      </c>
      <c r="T4092" s="12">
        <f>((((J4092/60)/60)/24)+DATE(1970,1,1))</f>
        <v>42209.67288194444</v>
      </c>
    </row>
    <row r="4093" spans="1:20" ht="43.2" hidden="1"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E4093/D4093</f>
        <v>0.1275</v>
      </c>
      <c r="P4093" s="8">
        <f>E4093/L4093</f>
        <v>25.5</v>
      </c>
      <c r="Q4093" t="s">
        <v>8317</v>
      </c>
      <c r="R4093" t="s">
        <v>8318</v>
      </c>
      <c r="S4093" s="12">
        <f>((((I4093/60)/60)/24)+DATE(1970,1,1))</f>
        <v>42020.506377314814</v>
      </c>
      <c r="T4093" s="12">
        <f>((((J4093/60)/60)/24)+DATE(1970,1,1))</f>
        <v>41990.506377314814</v>
      </c>
    </row>
    <row r="4094" spans="1:20" ht="43.2" hidden="1"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E4094/D4094</f>
        <v>1.8181818181818181E-4</v>
      </c>
      <c r="P4094" s="8">
        <f>E4094/L4094</f>
        <v>20</v>
      </c>
      <c r="Q4094" t="s">
        <v>8317</v>
      </c>
      <c r="R4094" t="s">
        <v>8318</v>
      </c>
      <c r="S4094" s="12">
        <f>((((I4094/60)/60)/24)+DATE(1970,1,1))</f>
        <v>42099.153321759266</v>
      </c>
      <c r="T4094" s="12">
        <f>((((J4094/60)/60)/24)+DATE(1970,1,1))</f>
        <v>42039.194988425923</v>
      </c>
    </row>
    <row r="4095" spans="1:20" ht="43.2"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E4095/D4095</f>
        <v>2.4E-2</v>
      </c>
      <c r="P4095" s="8">
        <f>E4095/L4095</f>
        <v>15</v>
      </c>
      <c r="Q4095" t="s">
        <v>8317</v>
      </c>
      <c r="R4095" t="s">
        <v>8318</v>
      </c>
      <c r="S4095" s="12">
        <f>((((I4095/60)/60)/24)+DATE(1970,1,1))</f>
        <v>42238.815891203703</v>
      </c>
      <c r="T4095" s="12">
        <f>((((J4095/60)/60)/24)+DATE(1970,1,1))</f>
        <v>42178.815891203703</v>
      </c>
    </row>
    <row r="4096" spans="1:20" ht="43.2" hidden="1"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E4096/D4096</f>
        <v>0.36499999999999999</v>
      </c>
      <c r="P4096" s="8">
        <f>E4096/L4096</f>
        <v>91.25</v>
      </c>
      <c r="Q4096" t="s">
        <v>8317</v>
      </c>
      <c r="R4096" t="s">
        <v>8318</v>
      </c>
      <c r="S4096" s="12">
        <f>((((I4096/60)/60)/24)+DATE(1970,1,1))</f>
        <v>41934.207638888889</v>
      </c>
      <c r="T4096" s="12">
        <f>((((J4096/60)/60)/24)+DATE(1970,1,1))</f>
        <v>41890.086805555555</v>
      </c>
    </row>
    <row r="4097" spans="1:20" ht="43.2" hidden="1"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E4097/D4097</f>
        <v>2.6666666666666668E-2</v>
      </c>
      <c r="P4097" s="8">
        <f>E4097/L4097</f>
        <v>800</v>
      </c>
      <c r="Q4097" t="s">
        <v>8317</v>
      </c>
      <c r="R4097" t="s">
        <v>8318</v>
      </c>
      <c r="S4097" s="12">
        <f>((((I4097/60)/60)/24)+DATE(1970,1,1))</f>
        <v>42723.031828703708</v>
      </c>
      <c r="T4097" s="12">
        <f>((((J4097/60)/60)/24)+DATE(1970,1,1))</f>
        <v>42693.031828703708</v>
      </c>
    </row>
    <row r="4098" spans="1:20" ht="43.2"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E4098/D4098</f>
        <v>0.11428571428571428</v>
      </c>
      <c r="P4098" s="8">
        <f>E4098/L4098</f>
        <v>80</v>
      </c>
      <c r="Q4098" t="s">
        <v>8317</v>
      </c>
      <c r="R4098" t="s">
        <v>8318</v>
      </c>
      <c r="S4098" s="12">
        <f>((((I4098/60)/60)/24)+DATE(1970,1,1))</f>
        <v>42794.368749999994</v>
      </c>
      <c r="T4098" s="12">
        <f>((((J4098/60)/60)/24)+DATE(1970,1,1))</f>
        <v>42750.530312499999</v>
      </c>
    </row>
    <row r="4099" spans="1:20" ht="43.2"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E4099/D4099</f>
        <v>0</v>
      </c>
      <c r="P4099" s="8" t="e">
        <f>E4099/L4099</f>
        <v>#DIV/0!</v>
      </c>
      <c r="Q4099" t="s">
        <v>8317</v>
      </c>
      <c r="R4099" t="s">
        <v>8318</v>
      </c>
      <c r="S4099" s="12">
        <f>((((I4099/60)/60)/24)+DATE(1970,1,1))</f>
        <v>42400.996527777781</v>
      </c>
      <c r="T4099" s="12">
        <f>((((J4099/60)/60)/24)+DATE(1970,1,1))</f>
        <v>42344.824502314819</v>
      </c>
    </row>
    <row r="4100" spans="1:20" ht="43.2" hidden="1"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E4100/D4100</f>
        <v>0</v>
      </c>
      <c r="P4100" s="8" t="e">
        <f>E4100/L4100</f>
        <v>#DIV/0!</v>
      </c>
      <c r="Q4100" t="s">
        <v>8317</v>
      </c>
      <c r="R4100" t="s">
        <v>8318</v>
      </c>
      <c r="S4100" s="12">
        <f>((((I4100/60)/60)/24)+DATE(1970,1,1))</f>
        <v>42525.722187499996</v>
      </c>
      <c r="T4100" s="12">
        <f>((((J4100/60)/60)/24)+DATE(1970,1,1))</f>
        <v>42495.722187499996</v>
      </c>
    </row>
    <row r="4101" spans="1:20" ht="57.6" hidden="1"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E4101/D4101</f>
        <v>1.1111111111111112E-2</v>
      </c>
      <c r="P4101" s="8">
        <f>E4101/L4101</f>
        <v>50</v>
      </c>
      <c r="Q4101" t="s">
        <v>8317</v>
      </c>
      <c r="R4101" t="s">
        <v>8318</v>
      </c>
      <c r="S4101" s="12">
        <f>((((I4101/60)/60)/24)+DATE(1970,1,1))</f>
        <v>42615.850381944445</v>
      </c>
      <c r="T4101" s="12">
        <f>((((J4101/60)/60)/24)+DATE(1970,1,1))</f>
        <v>42570.850381944445</v>
      </c>
    </row>
    <row r="4102" spans="1:20" ht="43.2" hidden="1"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E4102/D4102</f>
        <v>0</v>
      </c>
      <c r="P4102" s="8" t="e">
        <f>E4102/L4102</f>
        <v>#DIV/0!</v>
      </c>
      <c r="Q4102" t="s">
        <v>8317</v>
      </c>
      <c r="R4102" t="s">
        <v>8318</v>
      </c>
      <c r="S4102" s="12">
        <f>((((I4102/60)/60)/24)+DATE(1970,1,1))</f>
        <v>41937.124884259261</v>
      </c>
      <c r="T4102" s="12">
        <f>((((J4102/60)/60)/24)+DATE(1970,1,1))</f>
        <v>41927.124884259261</v>
      </c>
    </row>
    <row r="4103" spans="1:20" ht="43.2" hidden="1"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E4103/D4103</f>
        <v>0</v>
      </c>
      <c r="P4103" s="8" t="e">
        <f>E4103/L4103</f>
        <v>#DIV/0!</v>
      </c>
      <c r="Q4103" t="s">
        <v>8317</v>
      </c>
      <c r="R4103" t="s">
        <v>8318</v>
      </c>
      <c r="S4103" s="12">
        <f>((((I4103/60)/60)/24)+DATE(1970,1,1))</f>
        <v>42760.903726851851</v>
      </c>
      <c r="T4103" s="12">
        <f>((((J4103/60)/60)/24)+DATE(1970,1,1))</f>
        <v>42730.903726851851</v>
      </c>
    </row>
    <row r="4104" spans="1:20" ht="43.2" hidden="1"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E4104/D4104</f>
        <v>0.27400000000000002</v>
      </c>
      <c r="P4104" s="8">
        <f>E4104/L4104</f>
        <v>22.833333333333332</v>
      </c>
      <c r="Q4104" t="s">
        <v>8317</v>
      </c>
      <c r="R4104" t="s">
        <v>8318</v>
      </c>
      <c r="S4104" s="12">
        <f>((((I4104/60)/60)/24)+DATE(1970,1,1))</f>
        <v>42505.848067129627</v>
      </c>
      <c r="T4104" s="12">
        <f>((((J4104/60)/60)/24)+DATE(1970,1,1))</f>
        <v>42475.848067129627</v>
      </c>
    </row>
    <row r="4105" spans="1:20" ht="43.2" hidden="1"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E4105/D4105</f>
        <v>0.1</v>
      </c>
      <c r="P4105" s="8">
        <f>E4105/L4105</f>
        <v>16.666666666666668</v>
      </c>
      <c r="Q4105" t="s">
        <v>8317</v>
      </c>
      <c r="R4105" t="s">
        <v>8318</v>
      </c>
      <c r="S4105" s="12">
        <f>((((I4105/60)/60)/24)+DATE(1970,1,1))</f>
        <v>42242.772222222222</v>
      </c>
      <c r="T4105" s="12">
        <f>((((J4105/60)/60)/24)+DATE(1970,1,1))</f>
        <v>42188.83293981482</v>
      </c>
    </row>
    <row r="4106" spans="1:20" ht="43.2" hidden="1"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E4106/D4106</f>
        <v>0.21366666666666667</v>
      </c>
      <c r="P4106" s="8">
        <f>E4106/L4106</f>
        <v>45.785714285714285</v>
      </c>
      <c r="Q4106" t="s">
        <v>8317</v>
      </c>
      <c r="R4106" t="s">
        <v>8318</v>
      </c>
      <c r="S4106" s="12">
        <f>((((I4106/60)/60)/24)+DATE(1970,1,1))</f>
        <v>42670.278171296297</v>
      </c>
      <c r="T4106" s="12">
        <f>((((J4106/60)/60)/24)+DATE(1970,1,1))</f>
        <v>42640.278171296297</v>
      </c>
    </row>
    <row r="4107" spans="1:20" ht="57.6" hidden="1"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E4107/D4107</f>
        <v>6.9696969696969702E-2</v>
      </c>
      <c r="P4107" s="8">
        <f>E4107/L4107</f>
        <v>383.33333333333331</v>
      </c>
      <c r="Q4107" t="s">
        <v>8317</v>
      </c>
      <c r="R4107" t="s">
        <v>8318</v>
      </c>
      <c r="S4107" s="12">
        <f>((((I4107/60)/60)/24)+DATE(1970,1,1))</f>
        <v>42730.010520833333</v>
      </c>
      <c r="T4107" s="12">
        <f>((((J4107/60)/60)/24)+DATE(1970,1,1))</f>
        <v>42697.010520833333</v>
      </c>
    </row>
    <row r="4108" spans="1:20" ht="43.2" hidden="1"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E4108/D4108</f>
        <v>0.70599999999999996</v>
      </c>
      <c r="P4108" s="8">
        <f>E4108/L4108</f>
        <v>106.96969696969697</v>
      </c>
      <c r="Q4108" t="s">
        <v>8317</v>
      </c>
      <c r="R4108" t="s">
        <v>8318</v>
      </c>
      <c r="S4108" s="12">
        <f>((((I4108/60)/60)/24)+DATE(1970,1,1))</f>
        <v>42096.041666666672</v>
      </c>
      <c r="T4108" s="12">
        <f>((((J4108/60)/60)/24)+DATE(1970,1,1))</f>
        <v>42053.049375000002</v>
      </c>
    </row>
    <row r="4109" spans="1:20" ht="43.2" hidden="1"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E4109/D4109</f>
        <v>2.0500000000000001E-2</v>
      </c>
      <c r="P4109" s="8">
        <f>E4109/L4109</f>
        <v>10.25</v>
      </c>
      <c r="Q4109" t="s">
        <v>8317</v>
      </c>
      <c r="R4109" t="s">
        <v>8318</v>
      </c>
      <c r="S4109" s="12">
        <f>((((I4109/60)/60)/24)+DATE(1970,1,1))</f>
        <v>41906.916678240741</v>
      </c>
      <c r="T4109" s="12">
        <f>((((J4109/60)/60)/24)+DATE(1970,1,1))</f>
        <v>41883.916678240741</v>
      </c>
    </row>
    <row r="4110" spans="1:20" ht="43.2" hidden="1"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E4110/D4110</f>
        <v>1.9666666666666666E-2</v>
      </c>
      <c r="P4110" s="8">
        <f>E4110/L4110</f>
        <v>59</v>
      </c>
      <c r="Q4110" t="s">
        <v>8317</v>
      </c>
      <c r="R4110" t="s">
        <v>8318</v>
      </c>
      <c r="S4110" s="12">
        <f>((((I4110/60)/60)/24)+DATE(1970,1,1))</f>
        <v>42797.208333333328</v>
      </c>
      <c r="T4110" s="12">
        <f>((((J4110/60)/60)/24)+DATE(1970,1,1))</f>
        <v>42767.031678240746</v>
      </c>
    </row>
    <row r="4111" spans="1:20" ht="43.2"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E4111/D4111</f>
        <v>0</v>
      </c>
      <c r="P4111" s="8" t="e">
        <f>E4111/L4111</f>
        <v>#DIV/0!</v>
      </c>
      <c r="Q4111" t="s">
        <v>8317</v>
      </c>
      <c r="R4111" t="s">
        <v>8318</v>
      </c>
      <c r="S4111" s="12">
        <f>((((I4111/60)/60)/24)+DATE(1970,1,1))</f>
        <v>42337.581064814818</v>
      </c>
      <c r="T4111" s="12">
        <f>((((J4111/60)/60)/24)+DATE(1970,1,1))</f>
        <v>42307.539398148147</v>
      </c>
    </row>
    <row r="4112" spans="1:20" ht="43.2"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E4112/D4112</f>
        <v>0.28666666666666668</v>
      </c>
      <c r="P4112" s="8">
        <f>E4112/L4112</f>
        <v>14.333333333333334</v>
      </c>
      <c r="Q4112" t="s">
        <v>8317</v>
      </c>
      <c r="R4112" t="s">
        <v>8318</v>
      </c>
      <c r="S4112" s="12">
        <f>((((I4112/60)/60)/24)+DATE(1970,1,1))</f>
        <v>42572.626747685179</v>
      </c>
      <c r="T4112" s="12">
        <f>((((J4112/60)/60)/24)+DATE(1970,1,1))</f>
        <v>42512.626747685179</v>
      </c>
    </row>
    <row r="4113" spans="1:20" ht="43.2" hidden="1"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E4113/D4113</f>
        <v>3.1333333333333331E-2</v>
      </c>
      <c r="P4113" s="8">
        <f>E4113/L4113</f>
        <v>15.666666666666666</v>
      </c>
      <c r="Q4113" t="s">
        <v>8317</v>
      </c>
      <c r="R4113" t="s">
        <v>8318</v>
      </c>
      <c r="S4113" s="12">
        <f>((((I4113/60)/60)/24)+DATE(1970,1,1))</f>
        <v>42059.135879629626</v>
      </c>
      <c r="T4113" s="12">
        <f>((((J4113/60)/60)/24)+DATE(1970,1,1))</f>
        <v>42029.135879629626</v>
      </c>
    </row>
    <row r="4114" spans="1:20" ht="43.2" hidden="1"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E4114/D4114</f>
        <v>4.0000000000000002E-4</v>
      </c>
      <c r="P4114" s="8">
        <f>E4114/L4114</f>
        <v>1</v>
      </c>
      <c r="Q4114" t="s">
        <v>8317</v>
      </c>
      <c r="R4114" t="s">
        <v>8318</v>
      </c>
      <c r="S4114" s="12">
        <f>((((I4114/60)/60)/24)+DATE(1970,1,1))</f>
        <v>42428</v>
      </c>
      <c r="T4114" s="12">
        <f>((((J4114/60)/60)/24)+DATE(1970,1,1))</f>
        <v>42400.946597222224</v>
      </c>
    </row>
    <row r="4115" spans="1:20" ht="43.2" hidden="1"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E4115/D4115</f>
        <v>2E-3</v>
      </c>
      <c r="P4115" s="8">
        <f>E4115/L4115</f>
        <v>1</v>
      </c>
      <c r="Q4115" t="s">
        <v>8317</v>
      </c>
      <c r="R4115" t="s">
        <v>8318</v>
      </c>
      <c r="S4115" s="12">
        <f>((((I4115/60)/60)/24)+DATE(1970,1,1))</f>
        <v>42377.273611111115</v>
      </c>
      <c r="T4115" s="12">
        <f>((((J4115/60)/60)/24)+DATE(1970,1,1))</f>
        <v>42358.573182870372</v>
      </c>
    </row>
  </sheetData>
  <autoFilter ref="A1:O4115" xr:uid="{AEDD97BD-DDB2-4C26-A199-29E6088B35EF}">
    <filterColumn colId="6">
      <filters>
        <filter val="GB"/>
      </filters>
    </filterColumn>
  </autoFilter>
  <conditionalFormatting sqref="F1:F1048576">
    <cfRule type="containsText" dxfId="14" priority="4" operator="containsText" text="live">
      <formula>NOT(ISERROR(SEARCH("live",F1)))</formula>
    </cfRule>
    <cfRule type="containsText" dxfId="13" priority="5" operator="containsText" text="failed">
      <formula>NOT(ISERROR(SEARCH("failed",F1)))</formula>
    </cfRule>
    <cfRule type="containsText" dxfId="12" priority="6" operator="containsText" text="canceled">
      <formula>NOT(ISERROR(SEARCH("canceled",F1)))</formula>
    </cfRule>
    <cfRule type="containsText" dxfId="11" priority="7" operator="containsText" text="successful">
      <formula>NOT(ISERROR(SEARCH("successful",F1)))</formula>
    </cfRule>
  </conditionalFormatting>
  <conditionalFormatting sqref="O2:O1048576">
    <cfRule type="cellIs" dxfId="10" priority="1" operator="greaterThanOrEqual">
      <formula>2</formula>
    </cfRule>
    <cfRule type="cellIs" dxfId="9" priority="2" operator="between">
      <formula>2</formula>
      <formula>1</formula>
    </cfRule>
    <cfRule type="cellIs" dxfId="8" priority="3" operator="lessThan">
      <formula>1</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7DAB7-10A7-45AE-BA99-DEAF0190E0B8}">
  <dimension ref="A3:F14"/>
  <sheetViews>
    <sheetView workbookViewId="0">
      <selection activeCell="F4" sqref="F4"/>
    </sheetView>
  </sheetViews>
  <sheetFormatPr defaultRowHeight="14.4" x14ac:dyDescent="0.3"/>
  <cols>
    <col min="1" max="1" width="12.88671875" bestFit="1" customWidth="1"/>
    <col min="2" max="2" width="15.5546875" bestFit="1" customWidth="1"/>
    <col min="3" max="3" width="5.6640625" bestFit="1" customWidth="1"/>
    <col min="4" max="4" width="8.44140625" bestFit="1" customWidth="1"/>
    <col min="5" max="5" width="3.88671875" bestFit="1" customWidth="1"/>
    <col min="6" max="6" width="10.77734375" bestFit="1" customWidth="1"/>
  </cols>
  <sheetData>
    <row r="3" spans="1:6" x14ac:dyDescent="0.3">
      <c r="A3" s="9" t="s">
        <v>8363</v>
      </c>
      <c r="B3" s="9" t="s">
        <v>8362</v>
      </c>
    </row>
    <row r="4" spans="1:6" x14ac:dyDescent="0.3">
      <c r="A4" s="9" t="s">
        <v>8360</v>
      </c>
      <c r="B4" t="s">
        <v>8219</v>
      </c>
      <c r="C4" t="s">
        <v>8221</v>
      </c>
      <c r="D4" t="s">
        <v>8220</v>
      </c>
      <c r="E4" t="s">
        <v>8222</v>
      </c>
      <c r="F4" t="s">
        <v>8361</v>
      </c>
    </row>
    <row r="5" spans="1:6" x14ac:dyDescent="0.3">
      <c r="A5" s="10" t="s">
        <v>8310</v>
      </c>
      <c r="B5" s="11">
        <v>300</v>
      </c>
      <c r="C5" s="11">
        <v>180</v>
      </c>
      <c r="D5" s="11">
        <v>40</v>
      </c>
      <c r="E5" s="11"/>
      <c r="F5" s="11">
        <v>520</v>
      </c>
    </row>
    <row r="6" spans="1:6" x14ac:dyDescent="0.3">
      <c r="A6" s="10" t="s">
        <v>8336</v>
      </c>
      <c r="B6" s="11">
        <v>34</v>
      </c>
      <c r="C6" s="11">
        <v>140</v>
      </c>
      <c r="D6" s="11">
        <v>20</v>
      </c>
      <c r="E6" s="11">
        <v>6</v>
      </c>
      <c r="F6" s="11">
        <v>200</v>
      </c>
    </row>
    <row r="7" spans="1:6" x14ac:dyDescent="0.3">
      <c r="A7" s="10" t="s">
        <v>8333</v>
      </c>
      <c r="B7" s="11">
        <v>80</v>
      </c>
      <c r="C7" s="11">
        <v>140</v>
      </c>
      <c r="D7" s="11"/>
      <c r="E7" s="11"/>
      <c r="F7" s="11">
        <v>220</v>
      </c>
    </row>
    <row r="8" spans="1:6" x14ac:dyDescent="0.3">
      <c r="A8" s="10" t="s">
        <v>8331</v>
      </c>
      <c r="B8" s="11"/>
      <c r="C8" s="11"/>
      <c r="D8" s="11">
        <v>24</v>
      </c>
      <c r="E8" s="11"/>
      <c r="F8" s="11">
        <v>24</v>
      </c>
    </row>
    <row r="9" spans="1:6" x14ac:dyDescent="0.3">
      <c r="A9" s="10" t="s">
        <v>8325</v>
      </c>
      <c r="B9" s="11">
        <v>540</v>
      </c>
      <c r="C9" s="11">
        <v>120</v>
      </c>
      <c r="D9" s="11">
        <v>20</v>
      </c>
      <c r="E9" s="11">
        <v>20</v>
      </c>
      <c r="F9" s="11">
        <v>700</v>
      </c>
    </row>
    <row r="10" spans="1:6" x14ac:dyDescent="0.3">
      <c r="A10" s="10" t="s">
        <v>8338</v>
      </c>
      <c r="B10" s="11">
        <v>103</v>
      </c>
      <c r="C10" s="11">
        <v>117</v>
      </c>
      <c r="D10" s="11"/>
      <c r="E10" s="11"/>
      <c r="F10" s="11">
        <v>220</v>
      </c>
    </row>
    <row r="11" spans="1:6" x14ac:dyDescent="0.3">
      <c r="A11" s="10" t="s">
        <v>8322</v>
      </c>
      <c r="B11" s="11">
        <v>80</v>
      </c>
      <c r="C11" s="11">
        <v>127</v>
      </c>
      <c r="D11" s="11">
        <v>30</v>
      </c>
      <c r="E11" s="11"/>
      <c r="F11" s="11">
        <v>237</v>
      </c>
    </row>
    <row r="12" spans="1:6" x14ac:dyDescent="0.3">
      <c r="A12" s="10" t="s">
        <v>8319</v>
      </c>
      <c r="B12" s="11">
        <v>209</v>
      </c>
      <c r="C12" s="11">
        <v>213</v>
      </c>
      <c r="D12" s="11">
        <v>178</v>
      </c>
      <c r="E12" s="11"/>
      <c r="F12" s="11">
        <v>600</v>
      </c>
    </row>
    <row r="13" spans="1:6" x14ac:dyDescent="0.3">
      <c r="A13" s="10" t="s">
        <v>8317</v>
      </c>
      <c r="B13" s="11">
        <v>839</v>
      </c>
      <c r="C13" s="11">
        <v>493</v>
      </c>
      <c r="D13" s="11">
        <v>37</v>
      </c>
      <c r="E13" s="11">
        <v>24</v>
      </c>
      <c r="F13" s="11">
        <v>1393</v>
      </c>
    </row>
    <row r="14" spans="1:6" x14ac:dyDescent="0.3">
      <c r="A14" s="10" t="s">
        <v>8361</v>
      </c>
      <c r="B14" s="11">
        <v>2185</v>
      </c>
      <c r="C14" s="11">
        <v>1530</v>
      </c>
      <c r="D14" s="11">
        <v>349</v>
      </c>
      <c r="E14" s="11">
        <v>50</v>
      </c>
      <c r="F14" s="11">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563DE-7589-409D-9257-4CC271ADFE07}">
  <dimension ref="A1:F46"/>
  <sheetViews>
    <sheetView workbookViewId="0">
      <selection activeCell="O36" sqref="O36"/>
    </sheetView>
  </sheetViews>
  <sheetFormatPr defaultRowHeight="14.4" x14ac:dyDescent="0.3"/>
  <cols>
    <col min="1" max="2" width="15.554687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9" t="s">
        <v>8308</v>
      </c>
      <c r="B1" t="s">
        <v>8364</v>
      </c>
    </row>
    <row r="3" spans="1:6" x14ac:dyDescent="0.3">
      <c r="A3" s="9" t="s">
        <v>8363</v>
      </c>
      <c r="B3" s="9" t="s">
        <v>8362</v>
      </c>
    </row>
    <row r="4" spans="1:6" x14ac:dyDescent="0.3">
      <c r="A4" s="9" t="s">
        <v>8360</v>
      </c>
      <c r="B4" t="s">
        <v>8220</v>
      </c>
      <c r="C4" t="s">
        <v>8221</v>
      </c>
      <c r="D4" t="s">
        <v>8222</v>
      </c>
      <c r="E4" t="s">
        <v>8219</v>
      </c>
      <c r="F4" t="s">
        <v>8361</v>
      </c>
    </row>
    <row r="5" spans="1:6" x14ac:dyDescent="0.3">
      <c r="A5" s="10" t="s">
        <v>8316</v>
      </c>
      <c r="B5" s="11"/>
      <c r="C5" s="11">
        <v>100</v>
      </c>
      <c r="D5" s="11"/>
      <c r="E5" s="11"/>
      <c r="F5" s="11">
        <v>100</v>
      </c>
    </row>
    <row r="6" spans="1:6" x14ac:dyDescent="0.3">
      <c r="A6" s="10" t="s">
        <v>8344</v>
      </c>
      <c r="B6" s="11">
        <v>20</v>
      </c>
      <c r="C6" s="11"/>
      <c r="D6" s="11"/>
      <c r="E6" s="11"/>
      <c r="F6" s="11">
        <v>20</v>
      </c>
    </row>
    <row r="7" spans="1:6" x14ac:dyDescent="0.3">
      <c r="A7" s="10" t="s">
        <v>8332</v>
      </c>
      <c r="B7" s="11">
        <v>24</v>
      </c>
      <c r="C7" s="11"/>
      <c r="D7" s="11"/>
      <c r="E7" s="11"/>
      <c r="F7" s="11">
        <v>24</v>
      </c>
    </row>
    <row r="8" spans="1:6" x14ac:dyDescent="0.3">
      <c r="A8" s="10" t="s">
        <v>8358</v>
      </c>
      <c r="B8" s="11"/>
      <c r="C8" s="11">
        <v>40</v>
      </c>
      <c r="D8" s="11"/>
      <c r="E8" s="11"/>
      <c r="F8" s="11">
        <v>40</v>
      </c>
    </row>
    <row r="9" spans="1:6" x14ac:dyDescent="0.3">
      <c r="A9" s="10" t="s">
        <v>8354</v>
      </c>
      <c r="B9" s="11"/>
      <c r="C9" s="11"/>
      <c r="D9" s="11"/>
      <c r="E9" s="11">
        <v>40</v>
      </c>
      <c r="F9" s="11">
        <v>40</v>
      </c>
    </row>
    <row r="10" spans="1:6" x14ac:dyDescent="0.3">
      <c r="A10" s="10" t="s">
        <v>8315</v>
      </c>
      <c r="B10" s="11"/>
      <c r="C10" s="11"/>
      <c r="D10" s="11"/>
      <c r="E10" s="11">
        <v>180</v>
      </c>
      <c r="F10" s="11">
        <v>180</v>
      </c>
    </row>
    <row r="11" spans="1:6" x14ac:dyDescent="0.3">
      <c r="A11" s="10" t="s">
        <v>8314</v>
      </c>
      <c r="B11" s="11"/>
      <c r="C11" s="11">
        <v>80</v>
      </c>
      <c r="D11" s="11"/>
      <c r="E11" s="11"/>
      <c r="F11" s="11">
        <v>80</v>
      </c>
    </row>
    <row r="12" spans="1:6" x14ac:dyDescent="0.3">
      <c r="A12" s="10" t="s">
        <v>8330</v>
      </c>
      <c r="B12" s="11"/>
      <c r="C12" s="11"/>
      <c r="D12" s="11"/>
      <c r="E12" s="11">
        <v>40</v>
      </c>
      <c r="F12" s="11">
        <v>40</v>
      </c>
    </row>
    <row r="13" spans="1:6" x14ac:dyDescent="0.3">
      <c r="A13" s="10" t="s">
        <v>8347</v>
      </c>
      <c r="B13" s="11"/>
      <c r="C13" s="11">
        <v>40</v>
      </c>
      <c r="D13" s="11">
        <v>20</v>
      </c>
      <c r="E13" s="11"/>
      <c r="F13" s="11">
        <v>60</v>
      </c>
    </row>
    <row r="14" spans="1:6" x14ac:dyDescent="0.3">
      <c r="A14" s="10" t="s">
        <v>8324</v>
      </c>
      <c r="B14" s="11"/>
      <c r="C14" s="11">
        <v>40</v>
      </c>
      <c r="D14" s="11"/>
      <c r="E14" s="11"/>
      <c r="F14" s="11">
        <v>40</v>
      </c>
    </row>
    <row r="15" spans="1:6" x14ac:dyDescent="0.3">
      <c r="A15" s="10" t="s">
        <v>8337</v>
      </c>
      <c r="B15" s="11">
        <v>20</v>
      </c>
      <c r="C15" s="11">
        <v>120</v>
      </c>
      <c r="D15" s="11"/>
      <c r="E15" s="11"/>
      <c r="F15" s="11">
        <v>140</v>
      </c>
    </row>
    <row r="16" spans="1:6" x14ac:dyDescent="0.3">
      <c r="A16" s="10" t="s">
        <v>8348</v>
      </c>
      <c r="B16" s="11"/>
      <c r="C16" s="11">
        <v>20</v>
      </c>
      <c r="D16" s="11"/>
      <c r="E16" s="11"/>
      <c r="F16" s="11">
        <v>20</v>
      </c>
    </row>
    <row r="17" spans="1:6" x14ac:dyDescent="0.3">
      <c r="A17" s="10" t="s">
        <v>8349</v>
      </c>
      <c r="B17" s="11"/>
      <c r="C17" s="11"/>
      <c r="D17" s="11"/>
      <c r="E17" s="11">
        <v>140</v>
      </c>
      <c r="F17" s="11">
        <v>140</v>
      </c>
    </row>
    <row r="18" spans="1:6" x14ac:dyDescent="0.3">
      <c r="A18" s="10" t="s">
        <v>8329</v>
      </c>
      <c r="B18" s="11"/>
      <c r="C18" s="11">
        <v>20</v>
      </c>
      <c r="D18" s="11"/>
      <c r="E18" s="11">
        <v>140</v>
      </c>
      <c r="F18" s="11">
        <v>160</v>
      </c>
    </row>
    <row r="19" spans="1:6" x14ac:dyDescent="0.3">
      <c r="A19" s="10" t="s">
        <v>8328</v>
      </c>
      <c r="B19" s="11"/>
      <c r="C19" s="11">
        <v>60</v>
      </c>
      <c r="D19" s="11"/>
      <c r="E19" s="11"/>
      <c r="F19" s="11">
        <v>60</v>
      </c>
    </row>
    <row r="20" spans="1:6" x14ac:dyDescent="0.3">
      <c r="A20" s="10" t="s">
        <v>8356</v>
      </c>
      <c r="B20" s="11"/>
      <c r="C20" s="11">
        <v>11</v>
      </c>
      <c r="D20" s="11"/>
      <c r="E20" s="11">
        <v>9</v>
      </c>
      <c r="F20" s="11">
        <v>20</v>
      </c>
    </row>
    <row r="21" spans="1:6" x14ac:dyDescent="0.3">
      <c r="A21" s="10" t="s">
        <v>8327</v>
      </c>
      <c r="B21" s="11"/>
      <c r="C21" s="11"/>
      <c r="D21" s="11"/>
      <c r="E21" s="11">
        <v>20</v>
      </c>
      <c r="F21" s="11">
        <v>20</v>
      </c>
    </row>
    <row r="22" spans="1:6" x14ac:dyDescent="0.3">
      <c r="A22" s="10" t="s">
        <v>8335</v>
      </c>
      <c r="B22" s="11"/>
      <c r="C22" s="11">
        <v>40</v>
      </c>
      <c r="D22" s="11"/>
      <c r="E22" s="11"/>
      <c r="F22" s="11">
        <v>40</v>
      </c>
    </row>
    <row r="23" spans="1:6" x14ac:dyDescent="0.3">
      <c r="A23" s="10" t="s">
        <v>8359</v>
      </c>
      <c r="B23" s="11">
        <v>20</v>
      </c>
      <c r="C23" s="11">
        <v>60</v>
      </c>
      <c r="D23" s="11"/>
      <c r="E23" s="11">
        <v>60</v>
      </c>
      <c r="F23" s="11">
        <v>140</v>
      </c>
    </row>
    <row r="24" spans="1:6" x14ac:dyDescent="0.3">
      <c r="A24" s="10" t="s">
        <v>8343</v>
      </c>
      <c r="B24" s="11"/>
      <c r="C24" s="11">
        <v>20</v>
      </c>
      <c r="D24" s="11"/>
      <c r="E24" s="11"/>
      <c r="F24" s="11">
        <v>20</v>
      </c>
    </row>
    <row r="25" spans="1:6" x14ac:dyDescent="0.3">
      <c r="A25" s="10" t="s">
        <v>8323</v>
      </c>
      <c r="B25" s="11"/>
      <c r="C25" s="11"/>
      <c r="D25" s="11"/>
      <c r="E25" s="11">
        <v>60</v>
      </c>
      <c r="F25" s="11">
        <v>60</v>
      </c>
    </row>
    <row r="26" spans="1:6" x14ac:dyDescent="0.3">
      <c r="A26" s="10" t="s">
        <v>8350</v>
      </c>
      <c r="B26" s="11"/>
      <c r="C26" s="11">
        <v>20</v>
      </c>
      <c r="D26" s="11"/>
      <c r="E26" s="11"/>
      <c r="F26" s="11">
        <v>20</v>
      </c>
    </row>
    <row r="27" spans="1:6" x14ac:dyDescent="0.3">
      <c r="A27" s="10" t="s">
        <v>8339</v>
      </c>
      <c r="B27" s="11"/>
      <c r="C27" s="11">
        <v>57</v>
      </c>
      <c r="D27" s="11"/>
      <c r="E27" s="11">
        <v>103</v>
      </c>
      <c r="F27" s="11">
        <v>160</v>
      </c>
    </row>
    <row r="28" spans="1:6" x14ac:dyDescent="0.3">
      <c r="A28" s="10" t="s">
        <v>8345</v>
      </c>
      <c r="B28" s="11"/>
      <c r="C28" s="11">
        <v>20</v>
      </c>
      <c r="D28" s="11"/>
      <c r="E28" s="11"/>
      <c r="F28" s="11">
        <v>20</v>
      </c>
    </row>
    <row r="29" spans="1:6" x14ac:dyDescent="0.3">
      <c r="A29" s="10" t="s">
        <v>8318</v>
      </c>
      <c r="B29" s="11"/>
      <c r="C29" s="11">
        <v>353</v>
      </c>
      <c r="D29" s="11">
        <v>19</v>
      </c>
      <c r="E29" s="11">
        <v>694</v>
      </c>
      <c r="F29" s="11">
        <v>1066</v>
      </c>
    </row>
    <row r="30" spans="1:6" x14ac:dyDescent="0.3">
      <c r="A30" s="10" t="s">
        <v>8346</v>
      </c>
      <c r="B30" s="11"/>
      <c r="C30" s="11"/>
      <c r="D30" s="11"/>
      <c r="E30" s="11">
        <v>40</v>
      </c>
      <c r="F30" s="11">
        <v>40</v>
      </c>
    </row>
    <row r="31" spans="1:6" x14ac:dyDescent="0.3">
      <c r="A31" s="10" t="s">
        <v>8342</v>
      </c>
      <c r="B31" s="11"/>
      <c r="C31" s="11"/>
      <c r="D31" s="11"/>
      <c r="E31" s="11">
        <v>20</v>
      </c>
      <c r="F31" s="11">
        <v>20</v>
      </c>
    </row>
    <row r="32" spans="1:6" x14ac:dyDescent="0.3">
      <c r="A32" s="10" t="s">
        <v>8353</v>
      </c>
      <c r="B32" s="11"/>
      <c r="C32" s="11">
        <v>20</v>
      </c>
      <c r="D32" s="11"/>
      <c r="E32" s="11"/>
      <c r="F32" s="11">
        <v>20</v>
      </c>
    </row>
    <row r="33" spans="1:6" x14ac:dyDescent="0.3">
      <c r="A33" s="10" t="s">
        <v>8326</v>
      </c>
      <c r="B33" s="11"/>
      <c r="C33" s="11"/>
      <c r="D33" s="11"/>
      <c r="E33" s="11">
        <v>260</v>
      </c>
      <c r="F33" s="11">
        <v>260</v>
      </c>
    </row>
    <row r="34" spans="1:6" x14ac:dyDescent="0.3">
      <c r="A34" s="10" t="s">
        <v>8313</v>
      </c>
      <c r="B34" s="11">
        <v>40</v>
      </c>
      <c r="C34" s="11"/>
      <c r="D34" s="11"/>
      <c r="E34" s="11"/>
      <c r="F34" s="11">
        <v>40</v>
      </c>
    </row>
    <row r="35" spans="1:6" x14ac:dyDescent="0.3">
      <c r="A35" s="10" t="s">
        <v>8312</v>
      </c>
      <c r="B35" s="11"/>
      <c r="C35" s="11"/>
      <c r="D35" s="11"/>
      <c r="E35" s="11">
        <v>60</v>
      </c>
      <c r="F35" s="11">
        <v>60</v>
      </c>
    </row>
    <row r="36" spans="1:6" x14ac:dyDescent="0.3">
      <c r="A36" s="10" t="s">
        <v>8352</v>
      </c>
      <c r="B36" s="11"/>
      <c r="C36" s="11"/>
      <c r="D36" s="11">
        <v>6</v>
      </c>
      <c r="E36" s="11">
        <v>34</v>
      </c>
      <c r="F36" s="11">
        <v>40</v>
      </c>
    </row>
    <row r="37" spans="1:6" x14ac:dyDescent="0.3">
      <c r="A37" s="10" t="s">
        <v>8355</v>
      </c>
      <c r="B37" s="11">
        <v>18</v>
      </c>
      <c r="C37" s="11">
        <v>2</v>
      </c>
      <c r="D37" s="11"/>
      <c r="E37" s="11">
        <v>40</v>
      </c>
      <c r="F37" s="11">
        <v>60</v>
      </c>
    </row>
    <row r="38" spans="1:6" x14ac:dyDescent="0.3">
      <c r="A38" s="10" t="s">
        <v>8357</v>
      </c>
      <c r="B38" s="11">
        <v>17</v>
      </c>
      <c r="C38" s="11">
        <v>80</v>
      </c>
      <c r="D38" s="11">
        <v>5</v>
      </c>
      <c r="E38" s="11">
        <v>85</v>
      </c>
      <c r="F38" s="11">
        <v>187</v>
      </c>
    </row>
    <row r="39" spans="1:6" x14ac:dyDescent="0.3">
      <c r="A39" s="10" t="s">
        <v>8351</v>
      </c>
      <c r="B39" s="11"/>
      <c r="C39" s="11"/>
      <c r="D39" s="11"/>
      <c r="E39" s="11">
        <v>80</v>
      </c>
      <c r="F39" s="11">
        <v>80</v>
      </c>
    </row>
    <row r="40" spans="1:6" x14ac:dyDescent="0.3">
      <c r="A40" s="10" t="s">
        <v>8311</v>
      </c>
      <c r="B40" s="11"/>
      <c r="C40" s="11"/>
      <c r="D40" s="11"/>
      <c r="E40" s="11">
        <v>60</v>
      </c>
      <c r="F40" s="11">
        <v>60</v>
      </c>
    </row>
    <row r="41" spans="1:6" x14ac:dyDescent="0.3">
      <c r="A41" s="10" t="s">
        <v>8341</v>
      </c>
      <c r="B41" s="11">
        <v>10</v>
      </c>
      <c r="C41" s="11">
        <v>47</v>
      </c>
      <c r="D41" s="11"/>
      <c r="E41" s="11"/>
      <c r="F41" s="11">
        <v>57</v>
      </c>
    </row>
    <row r="42" spans="1:6" x14ac:dyDescent="0.3">
      <c r="A42" s="10" t="s">
        <v>8334</v>
      </c>
      <c r="B42" s="11"/>
      <c r="C42" s="11">
        <v>100</v>
      </c>
      <c r="D42" s="11"/>
      <c r="E42" s="11"/>
      <c r="F42" s="11">
        <v>100</v>
      </c>
    </row>
    <row r="43" spans="1:6" x14ac:dyDescent="0.3">
      <c r="A43" s="10" t="s">
        <v>8321</v>
      </c>
      <c r="B43" s="11">
        <v>60</v>
      </c>
      <c r="C43" s="11">
        <v>120</v>
      </c>
      <c r="D43" s="11"/>
      <c r="E43" s="11">
        <v>20</v>
      </c>
      <c r="F43" s="11">
        <v>200</v>
      </c>
    </row>
    <row r="44" spans="1:6" x14ac:dyDescent="0.3">
      <c r="A44" s="10" t="s">
        <v>8320</v>
      </c>
      <c r="B44" s="11">
        <v>100</v>
      </c>
      <c r="C44" s="11">
        <v>60</v>
      </c>
      <c r="D44" s="11"/>
      <c r="E44" s="11"/>
      <c r="F44" s="11">
        <v>160</v>
      </c>
    </row>
    <row r="45" spans="1:6" x14ac:dyDescent="0.3">
      <c r="A45" s="10" t="s">
        <v>8340</v>
      </c>
      <c r="B45" s="11">
        <v>20</v>
      </c>
      <c r="C45" s="11"/>
      <c r="D45" s="11"/>
      <c r="E45" s="11"/>
      <c r="F45" s="11">
        <v>20</v>
      </c>
    </row>
    <row r="46" spans="1:6" x14ac:dyDescent="0.3">
      <c r="A46" s="10" t="s">
        <v>8361</v>
      </c>
      <c r="B46" s="11">
        <v>349</v>
      </c>
      <c r="C46" s="11">
        <v>1530</v>
      </c>
      <c r="D46" s="11">
        <v>50</v>
      </c>
      <c r="E46" s="11">
        <v>2185</v>
      </c>
      <c r="F46" s="11">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12444-9BEE-4272-966C-F318206AD9C5}">
  <dimension ref="A1:F18"/>
  <sheetViews>
    <sheetView workbookViewId="0">
      <selection activeCell="A42" sqref="A42"/>
    </sheetView>
  </sheetViews>
  <sheetFormatPr defaultRowHeight="14.4" x14ac:dyDescent="0.3"/>
  <cols>
    <col min="1" max="1" width="12.88671875" bestFit="1" customWidth="1"/>
    <col min="2" max="2" width="15.5546875" bestFit="1" customWidth="1"/>
    <col min="3" max="3" width="5.6640625" bestFit="1" customWidth="1"/>
    <col min="4" max="4" width="8.44140625" bestFit="1" customWidth="1"/>
    <col min="5" max="5" width="3.88671875" bestFit="1" customWidth="1"/>
    <col min="6" max="6" width="10.77734375" bestFit="1" customWidth="1"/>
  </cols>
  <sheetData>
    <row r="1" spans="1:6" x14ac:dyDescent="0.3">
      <c r="A1" s="9" t="s">
        <v>8308</v>
      </c>
      <c r="B1" t="s">
        <v>8364</v>
      </c>
    </row>
    <row r="2" spans="1:6" x14ac:dyDescent="0.3">
      <c r="A2" s="9" t="s">
        <v>8379</v>
      </c>
      <c r="B2" t="s">
        <v>8364</v>
      </c>
    </row>
    <row r="4" spans="1:6" x14ac:dyDescent="0.3">
      <c r="A4" s="9" t="s">
        <v>8363</v>
      </c>
      <c r="B4" s="9" t="s">
        <v>8362</v>
      </c>
    </row>
    <row r="5" spans="1:6" x14ac:dyDescent="0.3">
      <c r="A5" s="9" t="s">
        <v>8360</v>
      </c>
      <c r="B5" t="s">
        <v>8219</v>
      </c>
      <c r="C5" t="s">
        <v>8221</v>
      </c>
      <c r="D5" t="s">
        <v>8220</v>
      </c>
      <c r="E5" t="s">
        <v>8222</v>
      </c>
      <c r="F5" t="s">
        <v>8361</v>
      </c>
    </row>
    <row r="6" spans="1:6" x14ac:dyDescent="0.3">
      <c r="A6" s="14" t="s">
        <v>8373</v>
      </c>
      <c r="B6" s="11">
        <v>182</v>
      </c>
      <c r="C6" s="11">
        <v>149</v>
      </c>
      <c r="D6" s="11">
        <v>34</v>
      </c>
      <c r="E6" s="11">
        <v>2</v>
      </c>
      <c r="F6" s="11">
        <v>367</v>
      </c>
    </row>
    <row r="7" spans="1:6" x14ac:dyDescent="0.3">
      <c r="A7" s="14" t="s">
        <v>8374</v>
      </c>
      <c r="B7" s="11">
        <v>202</v>
      </c>
      <c r="C7" s="11">
        <v>106</v>
      </c>
      <c r="D7" s="11">
        <v>27</v>
      </c>
      <c r="E7" s="11">
        <v>18</v>
      </c>
      <c r="F7" s="11">
        <v>353</v>
      </c>
    </row>
    <row r="8" spans="1:6" x14ac:dyDescent="0.3">
      <c r="A8" s="14" t="s">
        <v>8375</v>
      </c>
      <c r="B8" s="11">
        <v>180</v>
      </c>
      <c r="C8" s="11">
        <v>108</v>
      </c>
      <c r="D8" s="11">
        <v>28</v>
      </c>
      <c r="E8" s="11">
        <v>30</v>
      </c>
      <c r="F8" s="11">
        <v>346</v>
      </c>
    </row>
    <row r="9" spans="1:6" x14ac:dyDescent="0.3">
      <c r="A9" s="14" t="s">
        <v>8376</v>
      </c>
      <c r="B9" s="11">
        <v>192</v>
      </c>
      <c r="C9" s="11">
        <v>102</v>
      </c>
      <c r="D9" s="11">
        <v>27</v>
      </c>
      <c r="E9" s="11"/>
      <c r="F9" s="11">
        <v>321</v>
      </c>
    </row>
    <row r="10" spans="1:6" x14ac:dyDescent="0.3">
      <c r="A10" s="14" t="s">
        <v>8367</v>
      </c>
      <c r="B10" s="11">
        <v>234</v>
      </c>
      <c r="C10" s="11">
        <v>126</v>
      </c>
      <c r="D10" s="11">
        <v>26</v>
      </c>
      <c r="E10" s="11"/>
      <c r="F10" s="11">
        <v>386</v>
      </c>
    </row>
    <row r="11" spans="1:6" x14ac:dyDescent="0.3">
      <c r="A11" s="14" t="s">
        <v>8377</v>
      </c>
      <c r="B11" s="11">
        <v>211</v>
      </c>
      <c r="C11" s="11">
        <v>147</v>
      </c>
      <c r="D11" s="11">
        <v>27</v>
      </c>
      <c r="E11" s="11"/>
      <c r="F11" s="11">
        <v>385</v>
      </c>
    </row>
    <row r="12" spans="1:6" x14ac:dyDescent="0.3">
      <c r="A12" s="14" t="s">
        <v>8368</v>
      </c>
      <c r="B12" s="11">
        <v>194</v>
      </c>
      <c r="C12" s="11">
        <v>150</v>
      </c>
      <c r="D12" s="11">
        <v>43</v>
      </c>
      <c r="E12" s="11"/>
      <c r="F12" s="11">
        <v>387</v>
      </c>
    </row>
    <row r="13" spans="1:6" x14ac:dyDescent="0.3">
      <c r="A13" s="14" t="s">
        <v>8369</v>
      </c>
      <c r="B13" s="11">
        <v>166</v>
      </c>
      <c r="C13" s="11">
        <v>134</v>
      </c>
      <c r="D13" s="11">
        <v>33</v>
      </c>
      <c r="E13" s="11"/>
      <c r="F13" s="11">
        <v>333</v>
      </c>
    </row>
    <row r="14" spans="1:6" x14ac:dyDescent="0.3">
      <c r="A14" s="14" t="s">
        <v>8370</v>
      </c>
      <c r="B14" s="11">
        <v>147</v>
      </c>
      <c r="C14" s="11">
        <v>127</v>
      </c>
      <c r="D14" s="11">
        <v>24</v>
      </c>
      <c r="E14" s="11"/>
      <c r="F14" s="11">
        <v>298</v>
      </c>
    </row>
    <row r="15" spans="1:6" x14ac:dyDescent="0.3">
      <c r="A15" s="14" t="s">
        <v>8371</v>
      </c>
      <c r="B15" s="11">
        <v>183</v>
      </c>
      <c r="C15" s="11">
        <v>149</v>
      </c>
      <c r="D15" s="11">
        <v>20</v>
      </c>
      <c r="E15" s="11"/>
      <c r="F15" s="11">
        <v>352</v>
      </c>
    </row>
    <row r="16" spans="1:6" x14ac:dyDescent="0.3">
      <c r="A16" s="14" t="s">
        <v>8372</v>
      </c>
      <c r="B16" s="11">
        <v>183</v>
      </c>
      <c r="C16" s="11">
        <v>114</v>
      </c>
      <c r="D16" s="11">
        <v>37</v>
      </c>
      <c r="E16" s="11"/>
      <c r="F16" s="11">
        <v>334</v>
      </c>
    </row>
    <row r="17" spans="1:6" x14ac:dyDescent="0.3">
      <c r="A17" s="14" t="s">
        <v>8378</v>
      </c>
      <c r="B17" s="11">
        <v>111</v>
      </c>
      <c r="C17" s="11">
        <v>118</v>
      </c>
      <c r="D17" s="11">
        <v>23</v>
      </c>
      <c r="E17" s="11"/>
      <c r="F17" s="11">
        <v>252</v>
      </c>
    </row>
    <row r="18" spans="1:6" x14ac:dyDescent="0.3">
      <c r="A18" s="14" t="s">
        <v>8361</v>
      </c>
      <c r="B18" s="11">
        <v>2185</v>
      </c>
      <c r="C18" s="11">
        <v>1530</v>
      </c>
      <c r="D18" s="11">
        <v>349</v>
      </c>
      <c r="E18" s="11">
        <v>50</v>
      </c>
      <c r="F18" s="11">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24966-C9D9-4418-ACDE-B2FFD702C2EE}">
  <dimension ref="A1:I13"/>
  <sheetViews>
    <sheetView topLeftCell="A4" workbookViewId="0">
      <selection activeCell="S41" sqref="S41"/>
    </sheetView>
  </sheetViews>
  <sheetFormatPr defaultRowHeight="14.4" x14ac:dyDescent="0.3"/>
  <cols>
    <col min="1" max="1" width="26.5546875" bestFit="1" customWidth="1"/>
    <col min="2" max="2" width="16.44140625" bestFit="1" customWidth="1"/>
    <col min="3" max="3" width="12.77734375" bestFit="1" customWidth="1"/>
    <col min="4" max="4" width="15.5546875" bestFit="1" customWidth="1"/>
    <col min="5" max="5" width="12.21875" bestFit="1" customWidth="1"/>
    <col min="6" max="6" width="19.109375" style="6" bestFit="1" customWidth="1"/>
    <col min="7" max="7" width="15.44140625" style="6" bestFit="1" customWidth="1"/>
    <col min="8" max="8" width="18.21875" style="6" bestFit="1" customWidth="1"/>
  </cols>
  <sheetData>
    <row r="1" spans="1:9" x14ac:dyDescent="0.3">
      <c r="A1" t="s">
        <v>8380</v>
      </c>
      <c r="B1" t="s">
        <v>8381</v>
      </c>
      <c r="C1" t="s">
        <v>8382</v>
      </c>
      <c r="D1" t="s">
        <v>8383</v>
      </c>
      <c r="E1" t="s">
        <v>8384</v>
      </c>
      <c r="F1" s="6" t="s">
        <v>8385</v>
      </c>
      <c r="G1" s="6" t="s">
        <v>8386</v>
      </c>
      <c r="H1" s="6" t="s">
        <v>8387</v>
      </c>
      <c r="I1" s="6"/>
    </row>
    <row r="2" spans="1:9" x14ac:dyDescent="0.3">
      <c r="A2" t="s">
        <v>8388</v>
      </c>
      <c r="B2">
        <f>COUNTIFS(Data!F:F,"Successful",Data!D:D,"&lt;1000")</f>
        <v>322</v>
      </c>
      <c r="C2">
        <f>COUNTIFS(Data!F:F,"failed",Data!D:D,"&lt;1000")</f>
        <v>113</v>
      </c>
      <c r="D2">
        <f>COUNTIFS(Data!F:F,"Canceled",Data!D:D,"&lt;1000")</f>
        <v>18</v>
      </c>
      <c r="E2">
        <f>SUM(B2:D2)</f>
        <v>453</v>
      </c>
      <c r="F2" s="6">
        <f>(B2/E2)</f>
        <v>0.71081677704194257</v>
      </c>
      <c r="G2" s="6">
        <f>C2/E2</f>
        <v>0.24944812362030905</v>
      </c>
      <c r="H2" s="6">
        <f>D2/E2</f>
        <v>3.9735099337748346E-2</v>
      </c>
      <c r="I2" s="6"/>
    </row>
    <row r="3" spans="1:9" x14ac:dyDescent="0.3">
      <c r="A3" t="s">
        <v>8389</v>
      </c>
      <c r="B3">
        <f>COUNTIFS(Data!F:F,"Successful",Data!D:D,"&gt;=1000",Data!D:D,"&lt;=4999")</f>
        <v>932</v>
      </c>
      <c r="C3">
        <f>COUNTIFS(Data!F:F,"Failed",Data!D:D,"&gt;=1000",Data!D:D,"&lt;=4999")</f>
        <v>420</v>
      </c>
      <c r="D3">
        <f>COUNTIFS(Data!F:F,"Canceled",Data!D:D,"&gt;=1000",Data!D:D,"&lt;=4999")</f>
        <v>60</v>
      </c>
      <c r="E3">
        <f t="shared" ref="E3:E13" si="0">SUM(B3:D3)</f>
        <v>1412</v>
      </c>
      <c r="F3" s="6">
        <f t="shared" ref="F3:F13" si="1">(B3/E3)</f>
        <v>0.66005665722379603</v>
      </c>
      <c r="G3" s="6">
        <f t="shared" ref="G3:G13" si="2">C3/E3</f>
        <v>0.29745042492917845</v>
      </c>
      <c r="H3" s="6">
        <f t="shared" ref="H3:H13" si="3">D3/E3</f>
        <v>4.2492917847025496E-2</v>
      </c>
      <c r="I3" s="6"/>
    </row>
    <row r="4" spans="1:9" x14ac:dyDescent="0.3">
      <c r="A4" t="s">
        <v>8390</v>
      </c>
      <c r="B4">
        <f>COUNTIFS(Data!F:F,"Successful",Data!D:D,"&gt;=5000",Data!D:D,"&lt;=9999")</f>
        <v>381</v>
      </c>
      <c r="C4">
        <f>COUNTIFS(Data!F:F,"Failed",Data!D:D,"&gt;=5000",Data!D:D,"&lt;=9999")</f>
        <v>283</v>
      </c>
      <c r="D4">
        <f>COUNTIFS(Data!F:F,"Canceled",Data!D:D,"&gt;=5000",Data!D:D,"&lt;=9999")</f>
        <v>52</v>
      </c>
      <c r="E4">
        <f t="shared" si="0"/>
        <v>716</v>
      </c>
      <c r="F4" s="6">
        <f t="shared" si="1"/>
        <v>0.53212290502793291</v>
      </c>
      <c r="G4" s="6">
        <f t="shared" si="2"/>
        <v>0.39525139664804471</v>
      </c>
      <c r="H4" s="6">
        <f t="shared" si="3"/>
        <v>7.2625698324022353E-2</v>
      </c>
      <c r="I4" s="6"/>
    </row>
    <row r="5" spans="1:9" x14ac:dyDescent="0.3">
      <c r="A5" t="s">
        <v>8391</v>
      </c>
      <c r="B5">
        <f>COUNTIFS(Data!F:F,"Successful",Data!D:D,"&gt;=10000",Data!D:D,"&lt;=14999")</f>
        <v>168</v>
      </c>
      <c r="C5">
        <f>COUNTIFS(Data!F:F,"Failed",Data!D:D,"&gt;=10000",Data!D:D,"&lt;=14999")</f>
        <v>144</v>
      </c>
      <c r="D5">
        <f>COUNTIFS(Data!F:F,"Canceled",Data!D:D,"&gt;=10000",Data!D:D,"&lt;=14999")</f>
        <v>40</v>
      </c>
      <c r="E5">
        <f t="shared" si="0"/>
        <v>352</v>
      </c>
      <c r="F5" s="6">
        <f t="shared" si="1"/>
        <v>0.47727272727272729</v>
      </c>
      <c r="G5" s="6">
        <f t="shared" si="2"/>
        <v>0.40909090909090912</v>
      </c>
      <c r="H5" s="6">
        <f t="shared" si="3"/>
        <v>0.11363636363636363</v>
      </c>
      <c r="I5" s="6"/>
    </row>
    <row r="6" spans="1:9" x14ac:dyDescent="0.3">
      <c r="A6" t="s">
        <v>8392</v>
      </c>
      <c r="B6">
        <f>COUNTIFS(Data!F:F,"Successful",Data!D:D,"&gt;=15000",Data!D:D,"&lt;=19999")</f>
        <v>94</v>
      </c>
      <c r="C6">
        <f>COUNTIFS(Data!F:F,"Failed",Data!D:D,"&gt;=15000",Data!D:D,"&lt;=19999")</f>
        <v>90</v>
      </c>
      <c r="D6">
        <f>COUNTIFS(Data!F:F,"Canceled",Data!D:D,"&gt;=15000",Data!D:D,"&lt;=19999")</f>
        <v>17</v>
      </c>
      <c r="E6">
        <f t="shared" si="0"/>
        <v>201</v>
      </c>
      <c r="F6" s="6">
        <f t="shared" si="1"/>
        <v>0.46766169154228854</v>
      </c>
      <c r="G6" s="6">
        <f t="shared" si="2"/>
        <v>0.44776119402985076</v>
      </c>
      <c r="H6" s="6">
        <f t="shared" si="3"/>
        <v>8.45771144278607E-2</v>
      </c>
      <c r="I6" s="6"/>
    </row>
    <row r="7" spans="1:9" x14ac:dyDescent="0.3">
      <c r="A7" t="s">
        <v>8393</v>
      </c>
      <c r="B7">
        <f>COUNTIFS(Data!F:F,"Successful",Data!D:D,"&gt;=20000",Data!D:D,"&lt;=24999")</f>
        <v>62</v>
      </c>
      <c r="C7">
        <f>COUNTIFS(Data!F:F,"Failed",Data!D:D,"&gt;=20000",Data!D:D,"&lt;=24999")</f>
        <v>72</v>
      </c>
      <c r="D7">
        <f>COUNTIFS(Data!F:F,"Canceled",Data!D:D,"&gt;=20000",Data!D:D,"&lt;=24999")</f>
        <v>14</v>
      </c>
      <c r="E7">
        <f t="shared" si="0"/>
        <v>148</v>
      </c>
      <c r="F7" s="6">
        <f t="shared" si="1"/>
        <v>0.41891891891891891</v>
      </c>
      <c r="G7" s="6">
        <f t="shared" si="2"/>
        <v>0.48648648648648651</v>
      </c>
      <c r="H7" s="6">
        <f t="shared" si="3"/>
        <v>9.45945945945946E-2</v>
      </c>
      <c r="I7" s="6"/>
    </row>
    <row r="8" spans="1:9" x14ac:dyDescent="0.3">
      <c r="A8" t="s">
        <v>8394</v>
      </c>
      <c r="B8">
        <f>COUNTIFS(Data!F:F,"Successful",Data!D:D,"&gt;=25000",Data!D:D,"&lt;=29999")</f>
        <v>55</v>
      </c>
      <c r="C8">
        <f>COUNTIFS(Data!F:F,"Failed",Data!D:D,"&gt;=25000",Data!D:D,"&lt;=29999")</f>
        <v>64</v>
      </c>
      <c r="D8">
        <f>COUNTIFS(Data!F:F,"Canceled",Data!D:D,"&gt;=25000",Data!D:D,"&lt;=29999")</f>
        <v>18</v>
      </c>
      <c r="E8">
        <f t="shared" si="0"/>
        <v>137</v>
      </c>
      <c r="F8" s="6">
        <f t="shared" si="1"/>
        <v>0.40145985401459855</v>
      </c>
      <c r="G8" s="6">
        <f t="shared" si="2"/>
        <v>0.46715328467153283</v>
      </c>
      <c r="H8" s="6">
        <f t="shared" si="3"/>
        <v>0.13138686131386862</v>
      </c>
      <c r="I8" s="6"/>
    </row>
    <row r="9" spans="1:9" x14ac:dyDescent="0.3">
      <c r="A9" t="s">
        <v>8395</v>
      </c>
      <c r="B9">
        <f>COUNTIFS(Data!F:F,"Successful",Data!D:D,"&gt;=30000",Data!D:D,"&lt;=34999")</f>
        <v>32</v>
      </c>
      <c r="C9">
        <f>COUNTIFS(Data!F:F,"Failed",Data!D:D,"&gt;=30000",Data!D:D,"&lt;=34999")</f>
        <v>37</v>
      </c>
      <c r="D9">
        <f>COUNTIFS(Data!F:F,"Canceled",Data!D:D,"&gt;=30000",Data!D:D,"&lt;=34999")</f>
        <v>13</v>
      </c>
      <c r="E9">
        <f t="shared" si="0"/>
        <v>82</v>
      </c>
      <c r="F9" s="6">
        <f t="shared" si="1"/>
        <v>0.3902439024390244</v>
      </c>
      <c r="G9" s="6">
        <f t="shared" si="2"/>
        <v>0.45121951219512196</v>
      </c>
      <c r="H9" s="6">
        <f t="shared" si="3"/>
        <v>0.15853658536585366</v>
      </c>
      <c r="I9" s="6"/>
    </row>
    <row r="10" spans="1:9" x14ac:dyDescent="0.3">
      <c r="A10" t="s">
        <v>8396</v>
      </c>
      <c r="B10">
        <f>COUNTIFS(Data!F:F,"Successful",Data!D:D,"&gt;=35000",Data!D:D,"&lt;=39999")</f>
        <v>26</v>
      </c>
      <c r="C10">
        <f>COUNTIFS(Data!F:F,"Failed",Data!D:D,"&gt;=35000",Data!D:D,"&lt;=39999")</f>
        <v>22</v>
      </c>
      <c r="D10">
        <f>COUNTIFS(Data!F:F,"Canceled",Data!D:D,"&gt;=35000",Data!D:D,"&lt;=39999")</f>
        <v>7</v>
      </c>
      <c r="E10">
        <f t="shared" si="0"/>
        <v>55</v>
      </c>
      <c r="F10" s="6">
        <f t="shared" si="1"/>
        <v>0.47272727272727272</v>
      </c>
      <c r="G10" s="6">
        <f t="shared" si="2"/>
        <v>0.4</v>
      </c>
      <c r="H10" s="6">
        <f t="shared" si="3"/>
        <v>0.12727272727272726</v>
      </c>
      <c r="I10" s="6"/>
    </row>
    <row r="11" spans="1:9" x14ac:dyDescent="0.3">
      <c r="A11" t="s">
        <v>8397</v>
      </c>
      <c r="B11">
        <f>COUNTIFS(Data!F:F,"Successful",Data!D:D,"&gt;=40000",Data!D:D,"&lt;=44999")</f>
        <v>21</v>
      </c>
      <c r="C11">
        <f>COUNTIFS(Data!F:F,"Failed",Data!D:D,"&gt;=40000",Data!D:D,"&lt;=44999")</f>
        <v>16</v>
      </c>
      <c r="D11">
        <f>COUNTIFS(Data!F:F,"Canceled",Data!D:D,"&gt;=40000",Data!D:D,"&lt;=44999")</f>
        <v>6</v>
      </c>
      <c r="E11">
        <f t="shared" si="0"/>
        <v>43</v>
      </c>
      <c r="F11" s="6">
        <f t="shared" si="1"/>
        <v>0.48837209302325579</v>
      </c>
      <c r="G11" s="6">
        <f t="shared" si="2"/>
        <v>0.37209302325581395</v>
      </c>
      <c r="H11" s="6">
        <f t="shared" si="3"/>
        <v>0.13953488372093023</v>
      </c>
      <c r="I11" s="6"/>
    </row>
    <row r="12" spans="1:9" x14ac:dyDescent="0.3">
      <c r="A12" t="s">
        <v>8398</v>
      </c>
      <c r="B12">
        <f>COUNTIFS(Data!F:F,"Successful",Data!D:D,"&gt;=45000",Data!D:D,"&lt;=49999")</f>
        <v>6</v>
      </c>
      <c r="C12">
        <f>COUNTIFS(Data!F:F,"Failed",Data!D:D,"&gt;=45000",Data!D:D,"&lt;=49999")</f>
        <v>11</v>
      </c>
      <c r="D12">
        <f>COUNTIFS(Data!F:F,"Canceled",Data!D:D,"&gt;=45000",Data!D:D,"&lt;=49999")</f>
        <v>4</v>
      </c>
      <c r="E12">
        <f t="shared" si="0"/>
        <v>21</v>
      </c>
      <c r="F12" s="6">
        <f t="shared" si="1"/>
        <v>0.2857142857142857</v>
      </c>
      <c r="G12" s="6">
        <f t="shared" si="2"/>
        <v>0.52380952380952384</v>
      </c>
      <c r="H12" s="6">
        <f t="shared" si="3"/>
        <v>0.19047619047619047</v>
      </c>
      <c r="I12" s="6"/>
    </row>
    <row r="13" spans="1:9" x14ac:dyDescent="0.3">
      <c r="A13" t="s">
        <v>8399</v>
      </c>
      <c r="B13">
        <f>COUNTIFS(Data!F:F,"Successful",Data!D:D,"&gt;=50000")</f>
        <v>86</v>
      </c>
      <c r="C13">
        <f>COUNTIFS(Data!F:F,"Failed",Data!D:D,"&gt;=50000")</f>
        <v>258</v>
      </c>
      <c r="D13">
        <f>COUNTIFS(Data!F:F,"Canceled",Data!D:D,"&gt;=50000")</f>
        <v>100</v>
      </c>
      <c r="E13">
        <f t="shared" si="0"/>
        <v>444</v>
      </c>
      <c r="F13" s="6">
        <f t="shared" si="1"/>
        <v>0.19369369369369369</v>
      </c>
      <c r="G13" s="6">
        <f t="shared" si="2"/>
        <v>0.58108108108108103</v>
      </c>
      <c r="H13" s="6">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7FCF4-722A-4FFE-8114-E104366E4D56}">
  <dimension ref="A1:O2186"/>
  <sheetViews>
    <sheetView workbookViewId="0">
      <selection activeCell="O6" sqref="O6"/>
    </sheetView>
  </sheetViews>
  <sheetFormatPr defaultRowHeight="14.4" x14ac:dyDescent="0.3"/>
  <cols>
    <col min="1" max="1" width="9.21875" bestFit="1" customWidth="1"/>
    <col min="2" max="2" width="11.88671875" bestFit="1" customWidth="1"/>
    <col min="4" max="4" width="16.5546875" bestFit="1" customWidth="1"/>
    <col min="5" max="5" width="12" bestFit="1" customWidth="1"/>
    <col min="7" max="7" width="8.5546875" bestFit="1" customWidth="1"/>
    <col min="8" max="8" width="11.88671875" bestFit="1" customWidth="1"/>
    <col min="10" max="10" width="16.5546875" bestFit="1" customWidth="1"/>
    <col min="11" max="11" width="12" bestFit="1" customWidth="1"/>
    <col min="15" max="15" width="64.77734375" customWidth="1"/>
  </cols>
  <sheetData>
    <row r="1" spans="1:15" ht="43.2" x14ac:dyDescent="0.3">
      <c r="A1" t="s">
        <v>8400</v>
      </c>
      <c r="B1" t="s">
        <v>8401</v>
      </c>
      <c r="G1" t="s">
        <v>8400</v>
      </c>
      <c r="H1" t="s">
        <v>8401</v>
      </c>
      <c r="O1" s="3" t="s">
        <v>8408</v>
      </c>
    </row>
    <row r="2" spans="1:15" x14ac:dyDescent="0.3">
      <c r="A2" t="s">
        <v>8219</v>
      </c>
      <c r="B2">
        <v>182</v>
      </c>
      <c r="D2" t="s">
        <v>8402</v>
      </c>
      <c r="E2">
        <f>AVERAGE(B2:B2186)</f>
        <v>194.42517162471395</v>
      </c>
      <c r="G2" t="s">
        <v>8221</v>
      </c>
      <c r="H2">
        <v>0</v>
      </c>
      <c r="J2" t="s">
        <v>8402</v>
      </c>
      <c r="K2">
        <f>AVERAGE(H2:H1531)</f>
        <v>17.709803921568628</v>
      </c>
    </row>
    <row r="3" spans="1:15" x14ac:dyDescent="0.3">
      <c r="A3" t="s">
        <v>8219</v>
      </c>
      <c r="B3">
        <v>79</v>
      </c>
      <c r="D3" t="s">
        <v>8403</v>
      </c>
      <c r="E3">
        <f>MEDIAN(B2:B2186)</f>
        <v>62</v>
      </c>
      <c r="G3" t="s">
        <v>8221</v>
      </c>
      <c r="H3">
        <v>1</v>
      </c>
      <c r="J3" t="s">
        <v>8403</v>
      </c>
      <c r="K3">
        <f>MEDIAN(H2:H1531)</f>
        <v>4</v>
      </c>
    </row>
    <row r="4" spans="1:15" x14ac:dyDescent="0.3">
      <c r="A4" t="s">
        <v>8219</v>
      </c>
      <c r="B4">
        <v>35</v>
      </c>
      <c r="D4" t="s">
        <v>8404</v>
      </c>
      <c r="E4">
        <f>MIN(B2:B2186)</f>
        <v>1</v>
      </c>
      <c r="G4" t="s">
        <v>8221</v>
      </c>
      <c r="H4">
        <v>10</v>
      </c>
      <c r="J4" t="s">
        <v>8404</v>
      </c>
      <c r="K4">
        <f>MIN(H2:H1531)</f>
        <v>0</v>
      </c>
    </row>
    <row r="5" spans="1:15" x14ac:dyDescent="0.3">
      <c r="A5" t="s">
        <v>8219</v>
      </c>
      <c r="B5">
        <v>150</v>
      </c>
      <c r="D5" t="s">
        <v>8405</v>
      </c>
      <c r="E5">
        <f>MAX(B2:B2186)</f>
        <v>26457</v>
      </c>
      <c r="G5" t="s">
        <v>8221</v>
      </c>
      <c r="H5">
        <v>0</v>
      </c>
      <c r="J5" t="s">
        <v>8405</v>
      </c>
      <c r="K5">
        <f>MAX(H2:H1531)</f>
        <v>1293</v>
      </c>
    </row>
    <row r="6" spans="1:15" x14ac:dyDescent="0.3">
      <c r="A6" t="s">
        <v>8219</v>
      </c>
      <c r="B6">
        <v>284</v>
      </c>
      <c r="D6" t="s">
        <v>8406</v>
      </c>
      <c r="E6">
        <f>_xlfn.VAR.S(B2:B2186)</f>
        <v>713167.37912800396</v>
      </c>
      <c r="G6" t="s">
        <v>8221</v>
      </c>
      <c r="H6">
        <v>7</v>
      </c>
      <c r="J6" t="s">
        <v>8406</v>
      </c>
      <c r="K6">
        <f>_xlfn.VAR.S(H2:H1531)</f>
        <v>3775.6894394644714</v>
      </c>
    </row>
    <row r="7" spans="1:15" x14ac:dyDescent="0.3">
      <c r="A7" t="s">
        <v>8219</v>
      </c>
      <c r="B7">
        <v>47</v>
      </c>
      <c r="D7" t="s">
        <v>8407</v>
      </c>
      <c r="E7">
        <f>_xlfn.STDEV.S(B2:B2186)</f>
        <v>844.49237955591047</v>
      </c>
      <c r="G7" t="s">
        <v>8221</v>
      </c>
      <c r="H7">
        <v>0</v>
      </c>
      <c r="J7" t="s">
        <v>8407</v>
      </c>
      <c r="K7">
        <f>_xlfn.STDEV.S(H2:H1531)</f>
        <v>61.446638959868842</v>
      </c>
    </row>
    <row r="8" spans="1:15" x14ac:dyDescent="0.3">
      <c r="A8" t="s">
        <v>8219</v>
      </c>
      <c r="B8">
        <v>58</v>
      </c>
      <c r="G8" t="s">
        <v>8221</v>
      </c>
      <c r="H8">
        <v>1</v>
      </c>
    </row>
    <row r="9" spans="1:15" x14ac:dyDescent="0.3">
      <c r="A9" t="s">
        <v>8219</v>
      </c>
      <c r="B9">
        <v>57</v>
      </c>
      <c r="G9" t="s">
        <v>8221</v>
      </c>
      <c r="H9">
        <v>2</v>
      </c>
    </row>
    <row r="10" spans="1:15" x14ac:dyDescent="0.3">
      <c r="A10" t="s">
        <v>8219</v>
      </c>
      <c r="B10">
        <v>12</v>
      </c>
      <c r="G10" t="s">
        <v>8221</v>
      </c>
      <c r="H10">
        <v>3</v>
      </c>
    </row>
    <row r="11" spans="1:15" x14ac:dyDescent="0.3">
      <c r="A11" t="s">
        <v>8219</v>
      </c>
      <c r="B11">
        <v>20</v>
      </c>
      <c r="G11" t="s">
        <v>8221</v>
      </c>
      <c r="H11">
        <v>10</v>
      </c>
    </row>
    <row r="12" spans="1:15" x14ac:dyDescent="0.3">
      <c r="A12" t="s">
        <v>8219</v>
      </c>
      <c r="B12">
        <v>19</v>
      </c>
      <c r="G12" t="s">
        <v>8221</v>
      </c>
      <c r="H12">
        <v>10</v>
      </c>
    </row>
    <row r="13" spans="1:15" x14ac:dyDescent="0.3">
      <c r="A13" t="s">
        <v>8219</v>
      </c>
      <c r="B13">
        <v>75</v>
      </c>
      <c r="G13" t="s">
        <v>8221</v>
      </c>
      <c r="H13">
        <v>1</v>
      </c>
    </row>
    <row r="14" spans="1:15" x14ac:dyDescent="0.3">
      <c r="A14" t="s">
        <v>8219</v>
      </c>
      <c r="B14">
        <v>827</v>
      </c>
      <c r="G14" t="s">
        <v>8221</v>
      </c>
      <c r="H14">
        <v>0</v>
      </c>
    </row>
    <row r="15" spans="1:15" x14ac:dyDescent="0.3">
      <c r="A15" t="s">
        <v>8219</v>
      </c>
      <c r="B15">
        <v>51</v>
      </c>
      <c r="G15" t="s">
        <v>8221</v>
      </c>
      <c r="H15">
        <v>0</v>
      </c>
    </row>
    <row r="16" spans="1:15" x14ac:dyDescent="0.3">
      <c r="A16" t="s">
        <v>8219</v>
      </c>
      <c r="B16">
        <v>41</v>
      </c>
      <c r="G16" t="s">
        <v>8221</v>
      </c>
      <c r="H16">
        <v>0</v>
      </c>
    </row>
    <row r="17" spans="1:8" x14ac:dyDescent="0.3">
      <c r="A17" t="s">
        <v>8219</v>
      </c>
      <c r="B17">
        <v>98</v>
      </c>
      <c r="G17" t="s">
        <v>8221</v>
      </c>
      <c r="H17">
        <v>26</v>
      </c>
    </row>
    <row r="18" spans="1:8" x14ac:dyDescent="0.3">
      <c r="A18" t="s">
        <v>8219</v>
      </c>
      <c r="B18">
        <v>70</v>
      </c>
      <c r="G18" t="s">
        <v>8221</v>
      </c>
      <c r="H18">
        <v>0</v>
      </c>
    </row>
    <row r="19" spans="1:8" x14ac:dyDescent="0.3">
      <c r="A19" t="s">
        <v>8219</v>
      </c>
      <c r="B19">
        <v>36</v>
      </c>
      <c r="G19" t="s">
        <v>8221</v>
      </c>
      <c r="H19">
        <v>7</v>
      </c>
    </row>
    <row r="20" spans="1:8" x14ac:dyDescent="0.3">
      <c r="A20" t="s">
        <v>8219</v>
      </c>
      <c r="B20">
        <v>342</v>
      </c>
      <c r="G20" t="s">
        <v>8221</v>
      </c>
      <c r="H20">
        <v>0</v>
      </c>
    </row>
    <row r="21" spans="1:8" x14ac:dyDescent="0.3">
      <c r="A21" t="s">
        <v>8219</v>
      </c>
      <c r="B21">
        <v>22</v>
      </c>
      <c r="G21" t="s">
        <v>8221</v>
      </c>
      <c r="H21">
        <v>2</v>
      </c>
    </row>
    <row r="22" spans="1:8" x14ac:dyDescent="0.3">
      <c r="A22" t="s">
        <v>8219</v>
      </c>
      <c r="B22">
        <v>25</v>
      </c>
      <c r="G22" t="s">
        <v>8221</v>
      </c>
      <c r="H22">
        <v>13</v>
      </c>
    </row>
    <row r="23" spans="1:8" x14ac:dyDescent="0.3">
      <c r="A23" t="s">
        <v>8219</v>
      </c>
      <c r="B23">
        <v>101</v>
      </c>
      <c r="G23" t="s">
        <v>8221</v>
      </c>
      <c r="H23">
        <v>4</v>
      </c>
    </row>
    <row r="24" spans="1:8" x14ac:dyDescent="0.3">
      <c r="A24" t="s">
        <v>8219</v>
      </c>
      <c r="B24">
        <v>8</v>
      </c>
      <c r="G24" t="s">
        <v>8221</v>
      </c>
      <c r="H24">
        <v>0</v>
      </c>
    </row>
    <row r="25" spans="1:8" x14ac:dyDescent="0.3">
      <c r="A25" t="s">
        <v>8219</v>
      </c>
      <c r="B25">
        <v>23</v>
      </c>
      <c r="G25" t="s">
        <v>8221</v>
      </c>
      <c r="H25">
        <v>12</v>
      </c>
    </row>
    <row r="26" spans="1:8" x14ac:dyDescent="0.3">
      <c r="A26" t="s">
        <v>8219</v>
      </c>
      <c r="B26">
        <v>574</v>
      </c>
      <c r="G26" t="s">
        <v>8221</v>
      </c>
      <c r="H26">
        <v>2</v>
      </c>
    </row>
    <row r="27" spans="1:8" x14ac:dyDescent="0.3">
      <c r="A27" t="s">
        <v>8219</v>
      </c>
      <c r="B27">
        <v>14</v>
      </c>
      <c r="G27" t="s">
        <v>8221</v>
      </c>
      <c r="H27">
        <v>10</v>
      </c>
    </row>
    <row r="28" spans="1:8" x14ac:dyDescent="0.3">
      <c r="A28" t="s">
        <v>8219</v>
      </c>
      <c r="B28">
        <v>19</v>
      </c>
      <c r="G28" t="s">
        <v>8221</v>
      </c>
      <c r="H28">
        <v>0</v>
      </c>
    </row>
    <row r="29" spans="1:8" x14ac:dyDescent="0.3">
      <c r="A29" t="s">
        <v>8219</v>
      </c>
      <c r="B29">
        <v>150</v>
      </c>
      <c r="G29" t="s">
        <v>8221</v>
      </c>
      <c r="H29">
        <v>5</v>
      </c>
    </row>
    <row r="30" spans="1:8" x14ac:dyDescent="0.3">
      <c r="A30" t="s">
        <v>8219</v>
      </c>
      <c r="B30">
        <v>71</v>
      </c>
      <c r="G30" t="s">
        <v>8221</v>
      </c>
      <c r="H30">
        <v>0</v>
      </c>
    </row>
    <row r="31" spans="1:8" x14ac:dyDescent="0.3">
      <c r="A31" t="s">
        <v>8219</v>
      </c>
      <c r="B31">
        <v>117</v>
      </c>
      <c r="G31" t="s">
        <v>8221</v>
      </c>
      <c r="H31">
        <v>5</v>
      </c>
    </row>
    <row r="32" spans="1:8" x14ac:dyDescent="0.3">
      <c r="A32" t="s">
        <v>8219</v>
      </c>
      <c r="B32">
        <v>53</v>
      </c>
      <c r="G32" t="s">
        <v>8221</v>
      </c>
      <c r="H32">
        <v>1</v>
      </c>
    </row>
    <row r="33" spans="1:8" x14ac:dyDescent="0.3">
      <c r="A33" t="s">
        <v>8219</v>
      </c>
      <c r="B33">
        <v>1</v>
      </c>
      <c r="G33" t="s">
        <v>8221</v>
      </c>
      <c r="H33">
        <v>3</v>
      </c>
    </row>
    <row r="34" spans="1:8" x14ac:dyDescent="0.3">
      <c r="A34" t="s">
        <v>8219</v>
      </c>
      <c r="B34">
        <v>89</v>
      </c>
      <c r="G34" t="s">
        <v>8221</v>
      </c>
      <c r="H34">
        <v>3</v>
      </c>
    </row>
    <row r="35" spans="1:8" x14ac:dyDescent="0.3">
      <c r="A35" t="s">
        <v>8219</v>
      </c>
      <c r="B35">
        <v>64</v>
      </c>
      <c r="G35" t="s">
        <v>8221</v>
      </c>
      <c r="H35">
        <v>0</v>
      </c>
    </row>
    <row r="36" spans="1:8" x14ac:dyDescent="0.3">
      <c r="A36" t="s">
        <v>8219</v>
      </c>
      <c r="B36">
        <v>68</v>
      </c>
      <c r="G36" t="s">
        <v>8221</v>
      </c>
      <c r="H36">
        <v>3</v>
      </c>
    </row>
    <row r="37" spans="1:8" x14ac:dyDescent="0.3">
      <c r="A37" t="s">
        <v>8219</v>
      </c>
      <c r="B37">
        <v>28</v>
      </c>
      <c r="G37" t="s">
        <v>8221</v>
      </c>
      <c r="H37">
        <v>0</v>
      </c>
    </row>
    <row r="38" spans="1:8" x14ac:dyDescent="0.3">
      <c r="A38" t="s">
        <v>8219</v>
      </c>
      <c r="B38">
        <v>44</v>
      </c>
      <c r="G38" t="s">
        <v>8221</v>
      </c>
      <c r="H38">
        <v>19</v>
      </c>
    </row>
    <row r="39" spans="1:8" x14ac:dyDescent="0.3">
      <c r="A39" t="s">
        <v>8219</v>
      </c>
      <c r="B39">
        <v>253</v>
      </c>
      <c r="G39" t="s">
        <v>8221</v>
      </c>
      <c r="H39">
        <v>8</v>
      </c>
    </row>
    <row r="40" spans="1:8" x14ac:dyDescent="0.3">
      <c r="A40" t="s">
        <v>8219</v>
      </c>
      <c r="B40">
        <v>66</v>
      </c>
      <c r="G40" t="s">
        <v>8221</v>
      </c>
      <c r="H40">
        <v>6</v>
      </c>
    </row>
    <row r="41" spans="1:8" x14ac:dyDescent="0.3">
      <c r="A41" t="s">
        <v>8219</v>
      </c>
      <c r="B41">
        <v>217</v>
      </c>
      <c r="G41" t="s">
        <v>8221</v>
      </c>
      <c r="H41">
        <v>0</v>
      </c>
    </row>
    <row r="42" spans="1:8" x14ac:dyDescent="0.3">
      <c r="A42" t="s">
        <v>8219</v>
      </c>
      <c r="B42">
        <v>16</v>
      </c>
      <c r="G42" t="s">
        <v>8221</v>
      </c>
      <c r="H42">
        <v>18</v>
      </c>
    </row>
    <row r="43" spans="1:8" x14ac:dyDescent="0.3">
      <c r="A43" t="s">
        <v>8219</v>
      </c>
      <c r="B43">
        <v>19</v>
      </c>
      <c r="G43" t="s">
        <v>8221</v>
      </c>
      <c r="H43">
        <v>7</v>
      </c>
    </row>
    <row r="44" spans="1:8" x14ac:dyDescent="0.3">
      <c r="A44" t="s">
        <v>8219</v>
      </c>
      <c r="B44">
        <v>169</v>
      </c>
      <c r="G44" t="s">
        <v>8221</v>
      </c>
      <c r="H44">
        <v>0</v>
      </c>
    </row>
    <row r="45" spans="1:8" x14ac:dyDescent="0.3">
      <c r="A45" t="s">
        <v>8219</v>
      </c>
      <c r="B45">
        <v>263</v>
      </c>
      <c r="G45" t="s">
        <v>8221</v>
      </c>
      <c r="H45">
        <v>8</v>
      </c>
    </row>
    <row r="46" spans="1:8" x14ac:dyDescent="0.3">
      <c r="A46" t="s">
        <v>8219</v>
      </c>
      <c r="B46">
        <v>15</v>
      </c>
      <c r="G46" t="s">
        <v>8221</v>
      </c>
      <c r="H46">
        <v>1293</v>
      </c>
    </row>
    <row r="47" spans="1:8" x14ac:dyDescent="0.3">
      <c r="A47" t="s">
        <v>8219</v>
      </c>
      <c r="B47">
        <v>61</v>
      </c>
      <c r="G47" t="s">
        <v>8221</v>
      </c>
      <c r="H47">
        <v>17</v>
      </c>
    </row>
    <row r="48" spans="1:8" x14ac:dyDescent="0.3">
      <c r="A48" t="s">
        <v>8219</v>
      </c>
      <c r="B48">
        <v>45</v>
      </c>
      <c r="G48" t="s">
        <v>8221</v>
      </c>
      <c r="H48">
        <v>0</v>
      </c>
    </row>
    <row r="49" spans="1:8" x14ac:dyDescent="0.3">
      <c r="A49" t="s">
        <v>8219</v>
      </c>
      <c r="B49">
        <v>70</v>
      </c>
      <c r="G49" t="s">
        <v>8221</v>
      </c>
      <c r="H49">
        <v>13</v>
      </c>
    </row>
    <row r="50" spans="1:8" x14ac:dyDescent="0.3">
      <c r="A50" t="s">
        <v>8219</v>
      </c>
      <c r="B50">
        <v>38</v>
      </c>
      <c r="G50" t="s">
        <v>8221</v>
      </c>
      <c r="H50">
        <v>0</v>
      </c>
    </row>
    <row r="51" spans="1:8" x14ac:dyDescent="0.3">
      <c r="A51" t="s">
        <v>8219</v>
      </c>
      <c r="B51">
        <v>87</v>
      </c>
      <c r="G51" t="s">
        <v>8221</v>
      </c>
      <c r="H51">
        <v>0</v>
      </c>
    </row>
    <row r="52" spans="1:8" x14ac:dyDescent="0.3">
      <c r="A52" t="s">
        <v>8219</v>
      </c>
      <c r="B52">
        <v>22</v>
      </c>
      <c r="G52" t="s">
        <v>8221</v>
      </c>
      <c r="H52">
        <v>33</v>
      </c>
    </row>
    <row r="53" spans="1:8" x14ac:dyDescent="0.3">
      <c r="A53" t="s">
        <v>8219</v>
      </c>
      <c r="B53">
        <v>119</v>
      </c>
      <c r="G53" t="s">
        <v>8221</v>
      </c>
      <c r="H53">
        <v>12</v>
      </c>
    </row>
    <row r="54" spans="1:8" x14ac:dyDescent="0.3">
      <c r="A54" t="s">
        <v>8219</v>
      </c>
      <c r="B54">
        <v>52</v>
      </c>
      <c r="G54" t="s">
        <v>8221</v>
      </c>
      <c r="H54">
        <v>1</v>
      </c>
    </row>
    <row r="55" spans="1:8" x14ac:dyDescent="0.3">
      <c r="A55" t="s">
        <v>8219</v>
      </c>
      <c r="B55">
        <v>117</v>
      </c>
      <c r="G55" t="s">
        <v>8221</v>
      </c>
      <c r="H55">
        <v>1</v>
      </c>
    </row>
    <row r="56" spans="1:8" x14ac:dyDescent="0.3">
      <c r="A56" t="s">
        <v>8219</v>
      </c>
      <c r="B56">
        <v>52</v>
      </c>
      <c r="G56" t="s">
        <v>8221</v>
      </c>
      <c r="H56">
        <v>1</v>
      </c>
    </row>
    <row r="57" spans="1:8" x14ac:dyDescent="0.3">
      <c r="A57" t="s">
        <v>8219</v>
      </c>
      <c r="B57">
        <v>86</v>
      </c>
      <c r="G57" t="s">
        <v>8221</v>
      </c>
      <c r="H57">
        <v>1</v>
      </c>
    </row>
    <row r="58" spans="1:8" x14ac:dyDescent="0.3">
      <c r="A58" t="s">
        <v>8219</v>
      </c>
      <c r="B58">
        <v>174</v>
      </c>
      <c r="G58" t="s">
        <v>8221</v>
      </c>
      <c r="H58">
        <v>84</v>
      </c>
    </row>
    <row r="59" spans="1:8" x14ac:dyDescent="0.3">
      <c r="A59" t="s">
        <v>8219</v>
      </c>
      <c r="B59">
        <v>69</v>
      </c>
      <c r="G59" t="s">
        <v>8221</v>
      </c>
      <c r="H59">
        <v>38</v>
      </c>
    </row>
    <row r="60" spans="1:8" x14ac:dyDescent="0.3">
      <c r="A60" t="s">
        <v>8219</v>
      </c>
      <c r="B60">
        <v>75</v>
      </c>
      <c r="G60" t="s">
        <v>8221</v>
      </c>
      <c r="H60">
        <v>1</v>
      </c>
    </row>
    <row r="61" spans="1:8" x14ac:dyDescent="0.3">
      <c r="A61" t="s">
        <v>8219</v>
      </c>
      <c r="B61">
        <v>33</v>
      </c>
      <c r="G61" t="s">
        <v>8221</v>
      </c>
      <c r="H61">
        <v>76</v>
      </c>
    </row>
    <row r="62" spans="1:8" x14ac:dyDescent="0.3">
      <c r="A62" t="s">
        <v>8219</v>
      </c>
      <c r="B62">
        <v>108</v>
      </c>
      <c r="G62" t="s">
        <v>8221</v>
      </c>
      <c r="H62">
        <v>3</v>
      </c>
    </row>
    <row r="63" spans="1:8" x14ac:dyDescent="0.3">
      <c r="A63" t="s">
        <v>8219</v>
      </c>
      <c r="B63">
        <v>23</v>
      </c>
      <c r="G63" t="s">
        <v>8221</v>
      </c>
      <c r="H63">
        <v>0</v>
      </c>
    </row>
    <row r="64" spans="1:8" x14ac:dyDescent="0.3">
      <c r="A64" t="s">
        <v>8219</v>
      </c>
      <c r="B64">
        <v>48</v>
      </c>
      <c r="G64" t="s">
        <v>8221</v>
      </c>
      <c r="H64">
        <v>2</v>
      </c>
    </row>
    <row r="65" spans="1:8" x14ac:dyDescent="0.3">
      <c r="A65" t="s">
        <v>8219</v>
      </c>
      <c r="B65">
        <v>64</v>
      </c>
      <c r="G65" t="s">
        <v>8221</v>
      </c>
      <c r="H65">
        <v>0</v>
      </c>
    </row>
    <row r="66" spans="1:8" x14ac:dyDescent="0.3">
      <c r="A66" t="s">
        <v>8219</v>
      </c>
      <c r="B66">
        <v>24</v>
      </c>
      <c r="G66" t="s">
        <v>8221</v>
      </c>
      <c r="H66">
        <v>0</v>
      </c>
    </row>
    <row r="67" spans="1:8" x14ac:dyDescent="0.3">
      <c r="A67" t="s">
        <v>8219</v>
      </c>
      <c r="B67">
        <v>57</v>
      </c>
      <c r="G67" t="s">
        <v>8221</v>
      </c>
      <c r="H67">
        <v>0</v>
      </c>
    </row>
    <row r="68" spans="1:8" x14ac:dyDescent="0.3">
      <c r="A68" t="s">
        <v>8219</v>
      </c>
      <c r="B68">
        <v>26</v>
      </c>
      <c r="G68" t="s">
        <v>8221</v>
      </c>
      <c r="H68">
        <v>2</v>
      </c>
    </row>
    <row r="69" spans="1:8" x14ac:dyDescent="0.3">
      <c r="A69" t="s">
        <v>8219</v>
      </c>
      <c r="B69">
        <v>20</v>
      </c>
      <c r="G69" t="s">
        <v>8221</v>
      </c>
      <c r="H69">
        <v>0</v>
      </c>
    </row>
    <row r="70" spans="1:8" x14ac:dyDescent="0.3">
      <c r="A70" t="s">
        <v>8219</v>
      </c>
      <c r="B70">
        <v>36</v>
      </c>
      <c r="G70" t="s">
        <v>8221</v>
      </c>
      <c r="H70">
        <v>0</v>
      </c>
    </row>
    <row r="71" spans="1:8" x14ac:dyDescent="0.3">
      <c r="A71" t="s">
        <v>8219</v>
      </c>
      <c r="B71">
        <v>178</v>
      </c>
      <c r="G71" t="s">
        <v>8221</v>
      </c>
      <c r="H71">
        <v>0</v>
      </c>
    </row>
    <row r="72" spans="1:8" x14ac:dyDescent="0.3">
      <c r="A72" t="s">
        <v>8219</v>
      </c>
      <c r="B72">
        <v>17</v>
      </c>
      <c r="G72" t="s">
        <v>8221</v>
      </c>
      <c r="H72">
        <v>2</v>
      </c>
    </row>
    <row r="73" spans="1:8" x14ac:dyDescent="0.3">
      <c r="A73" t="s">
        <v>8219</v>
      </c>
      <c r="B73">
        <v>32</v>
      </c>
      <c r="G73" t="s">
        <v>8221</v>
      </c>
      <c r="H73">
        <v>0</v>
      </c>
    </row>
    <row r="74" spans="1:8" x14ac:dyDescent="0.3">
      <c r="A74" t="s">
        <v>8219</v>
      </c>
      <c r="B74">
        <v>41</v>
      </c>
      <c r="G74" t="s">
        <v>8221</v>
      </c>
      <c r="H74">
        <v>7</v>
      </c>
    </row>
    <row r="75" spans="1:8" x14ac:dyDescent="0.3">
      <c r="A75" t="s">
        <v>8219</v>
      </c>
      <c r="B75">
        <v>18</v>
      </c>
      <c r="G75" t="s">
        <v>8221</v>
      </c>
      <c r="H75">
        <v>0</v>
      </c>
    </row>
    <row r="76" spans="1:8" x14ac:dyDescent="0.3">
      <c r="A76" t="s">
        <v>8219</v>
      </c>
      <c r="B76">
        <v>29</v>
      </c>
      <c r="G76" t="s">
        <v>8221</v>
      </c>
      <c r="H76">
        <v>5</v>
      </c>
    </row>
    <row r="77" spans="1:8" x14ac:dyDescent="0.3">
      <c r="A77" t="s">
        <v>8219</v>
      </c>
      <c r="B77">
        <v>47</v>
      </c>
      <c r="G77" t="s">
        <v>8221</v>
      </c>
      <c r="H77">
        <v>0</v>
      </c>
    </row>
    <row r="78" spans="1:8" x14ac:dyDescent="0.3">
      <c r="A78" t="s">
        <v>8219</v>
      </c>
      <c r="B78">
        <v>15</v>
      </c>
      <c r="G78" t="s">
        <v>8221</v>
      </c>
      <c r="H78">
        <v>0</v>
      </c>
    </row>
    <row r="79" spans="1:8" x14ac:dyDescent="0.3">
      <c r="A79" t="s">
        <v>8219</v>
      </c>
      <c r="B79">
        <v>26</v>
      </c>
      <c r="G79" t="s">
        <v>8221</v>
      </c>
      <c r="H79">
        <v>1</v>
      </c>
    </row>
    <row r="80" spans="1:8" x14ac:dyDescent="0.3">
      <c r="A80" t="s">
        <v>8219</v>
      </c>
      <c r="B80">
        <v>35</v>
      </c>
      <c r="G80" t="s">
        <v>8221</v>
      </c>
      <c r="H80">
        <v>0</v>
      </c>
    </row>
    <row r="81" spans="1:8" x14ac:dyDescent="0.3">
      <c r="A81" t="s">
        <v>8219</v>
      </c>
      <c r="B81">
        <v>41</v>
      </c>
      <c r="G81" t="s">
        <v>8221</v>
      </c>
      <c r="H81">
        <v>5</v>
      </c>
    </row>
    <row r="82" spans="1:8" x14ac:dyDescent="0.3">
      <c r="A82" t="s">
        <v>8219</v>
      </c>
      <c r="B82">
        <v>47</v>
      </c>
      <c r="G82" t="s">
        <v>8221</v>
      </c>
      <c r="H82">
        <v>3</v>
      </c>
    </row>
    <row r="83" spans="1:8" x14ac:dyDescent="0.3">
      <c r="A83" t="s">
        <v>8219</v>
      </c>
      <c r="B83">
        <v>28</v>
      </c>
      <c r="G83" t="s">
        <v>8221</v>
      </c>
      <c r="H83">
        <v>6</v>
      </c>
    </row>
    <row r="84" spans="1:8" x14ac:dyDescent="0.3">
      <c r="A84" t="s">
        <v>8219</v>
      </c>
      <c r="B84">
        <v>100</v>
      </c>
      <c r="G84" t="s">
        <v>8221</v>
      </c>
      <c r="H84">
        <v>12</v>
      </c>
    </row>
    <row r="85" spans="1:8" x14ac:dyDescent="0.3">
      <c r="A85" t="s">
        <v>8219</v>
      </c>
      <c r="B85">
        <v>13</v>
      </c>
      <c r="G85" t="s">
        <v>8221</v>
      </c>
      <c r="H85">
        <v>13</v>
      </c>
    </row>
    <row r="86" spans="1:8" x14ac:dyDescent="0.3">
      <c r="A86" t="s">
        <v>8219</v>
      </c>
      <c r="B86">
        <v>7</v>
      </c>
      <c r="G86" t="s">
        <v>8221</v>
      </c>
      <c r="H86">
        <v>5</v>
      </c>
    </row>
    <row r="87" spans="1:8" x14ac:dyDescent="0.3">
      <c r="A87" t="s">
        <v>8219</v>
      </c>
      <c r="B87">
        <v>21</v>
      </c>
      <c r="G87" t="s">
        <v>8221</v>
      </c>
      <c r="H87">
        <v>2</v>
      </c>
    </row>
    <row r="88" spans="1:8" x14ac:dyDescent="0.3">
      <c r="A88" t="s">
        <v>8219</v>
      </c>
      <c r="B88">
        <v>17</v>
      </c>
      <c r="G88" t="s">
        <v>8221</v>
      </c>
      <c r="H88">
        <v>8</v>
      </c>
    </row>
    <row r="89" spans="1:8" x14ac:dyDescent="0.3">
      <c r="A89" t="s">
        <v>8219</v>
      </c>
      <c r="B89">
        <v>25</v>
      </c>
      <c r="G89" t="s">
        <v>8221</v>
      </c>
      <c r="H89">
        <v>0</v>
      </c>
    </row>
    <row r="90" spans="1:8" x14ac:dyDescent="0.3">
      <c r="A90" t="s">
        <v>8219</v>
      </c>
      <c r="B90">
        <v>60</v>
      </c>
      <c r="G90" t="s">
        <v>8221</v>
      </c>
      <c r="H90">
        <v>13</v>
      </c>
    </row>
    <row r="91" spans="1:8" x14ac:dyDescent="0.3">
      <c r="A91" t="s">
        <v>8219</v>
      </c>
      <c r="B91">
        <v>56</v>
      </c>
      <c r="G91" t="s">
        <v>8221</v>
      </c>
      <c r="H91">
        <v>0</v>
      </c>
    </row>
    <row r="92" spans="1:8" x14ac:dyDescent="0.3">
      <c r="A92" t="s">
        <v>8219</v>
      </c>
      <c r="B92">
        <v>16</v>
      </c>
      <c r="G92" t="s">
        <v>8221</v>
      </c>
      <c r="H92">
        <v>5</v>
      </c>
    </row>
    <row r="93" spans="1:8" x14ac:dyDescent="0.3">
      <c r="A93" t="s">
        <v>8219</v>
      </c>
      <c r="B93">
        <v>46</v>
      </c>
      <c r="G93" t="s">
        <v>8221</v>
      </c>
      <c r="H93">
        <v>8</v>
      </c>
    </row>
    <row r="94" spans="1:8" x14ac:dyDescent="0.3">
      <c r="A94" t="s">
        <v>8219</v>
      </c>
      <c r="B94">
        <v>43</v>
      </c>
      <c r="G94" t="s">
        <v>8221</v>
      </c>
      <c r="H94">
        <v>8</v>
      </c>
    </row>
    <row r="95" spans="1:8" x14ac:dyDescent="0.3">
      <c r="A95" t="s">
        <v>8219</v>
      </c>
      <c r="B95">
        <v>15</v>
      </c>
      <c r="G95" t="s">
        <v>8221</v>
      </c>
      <c r="H95">
        <v>0</v>
      </c>
    </row>
    <row r="96" spans="1:8" x14ac:dyDescent="0.3">
      <c r="A96" t="s">
        <v>8219</v>
      </c>
      <c r="B96">
        <v>12</v>
      </c>
      <c r="G96" t="s">
        <v>8221</v>
      </c>
      <c r="H96">
        <v>2</v>
      </c>
    </row>
    <row r="97" spans="1:8" x14ac:dyDescent="0.3">
      <c r="A97" t="s">
        <v>8219</v>
      </c>
      <c r="B97">
        <v>21</v>
      </c>
      <c r="G97" t="s">
        <v>8221</v>
      </c>
      <c r="H97">
        <v>3</v>
      </c>
    </row>
    <row r="98" spans="1:8" x14ac:dyDescent="0.3">
      <c r="A98" t="s">
        <v>8219</v>
      </c>
      <c r="B98">
        <v>34</v>
      </c>
      <c r="G98" t="s">
        <v>8221</v>
      </c>
      <c r="H98">
        <v>0</v>
      </c>
    </row>
    <row r="99" spans="1:8" x14ac:dyDescent="0.3">
      <c r="A99" t="s">
        <v>8219</v>
      </c>
      <c r="B99">
        <v>8</v>
      </c>
      <c r="G99" t="s">
        <v>8221</v>
      </c>
      <c r="H99">
        <v>0</v>
      </c>
    </row>
    <row r="100" spans="1:8" x14ac:dyDescent="0.3">
      <c r="A100" t="s">
        <v>8219</v>
      </c>
      <c r="B100">
        <v>60</v>
      </c>
      <c r="G100" t="s">
        <v>8221</v>
      </c>
      <c r="H100">
        <v>11</v>
      </c>
    </row>
    <row r="101" spans="1:8" x14ac:dyDescent="0.3">
      <c r="A101" t="s">
        <v>8219</v>
      </c>
      <c r="B101">
        <v>39</v>
      </c>
      <c r="G101" t="s">
        <v>8221</v>
      </c>
      <c r="H101">
        <v>0</v>
      </c>
    </row>
    <row r="102" spans="1:8" x14ac:dyDescent="0.3">
      <c r="A102" t="s">
        <v>8219</v>
      </c>
      <c r="B102">
        <v>26</v>
      </c>
      <c r="G102" t="s">
        <v>8221</v>
      </c>
      <c r="H102">
        <v>1</v>
      </c>
    </row>
    <row r="103" spans="1:8" x14ac:dyDescent="0.3">
      <c r="A103" t="s">
        <v>8219</v>
      </c>
      <c r="B103">
        <v>35</v>
      </c>
      <c r="G103" t="s">
        <v>8221</v>
      </c>
      <c r="H103">
        <v>0</v>
      </c>
    </row>
    <row r="104" spans="1:8" x14ac:dyDescent="0.3">
      <c r="A104" t="s">
        <v>8219</v>
      </c>
      <c r="B104">
        <v>65</v>
      </c>
      <c r="G104" t="s">
        <v>8221</v>
      </c>
      <c r="H104">
        <v>17</v>
      </c>
    </row>
    <row r="105" spans="1:8" x14ac:dyDescent="0.3">
      <c r="A105" t="s">
        <v>8219</v>
      </c>
      <c r="B105">
        <v>49</v>
      </c>
      <c r="G105" t="s">
        <v>8221</v>
      </c>
      <c r="H105">
        <v>2</v>
      </c>
    </row>
    <row r="106" spans="1:8" x14ac:dyDescent="0.3">
      <c r="A106" t="s">
        <v>8219</v>
      </c>
      <c r="B106">
        <v>10</v>
      </c>
      <c r="G106" t="s">
        <v>8221</v>
      </c>
      <c r="H106">
        <v>1</v>
      </c>
    </row>
    <row r="107" spans="1:8" x14ac:dyDescent="0.3">
      <c r="A107" t="s">
        <v>8219</v>
      </c>
      <c r="B107">
        <v>60</v>
      </c>
      <c r="G107" t="s">
        <v>8221</v>
      </c>
      <c r="H107">
        <v>2</v>
      </c>
    </row>
    <row r="108" spans="1:8" x14ac:dyDescent="0.3">
      <c r="A108" t="s">
        <v>8219</v>
      </c>
      <c r="B108">
        <v>27</v>
      </c>
      <c r="G108" t="s">
        <v>8221</v>
      </c>
      <c r="H108">
        <v>16</v>
      </c>
    </row>
    <row r="109" spans="1:8" x14ac:dyDescent="0.3">
      <c r="A109" t="s">
        <v>8219</v>
      </c>
      <c r="B109">
        <v>69</v>
      </c>
      <c r="G109" t="s">
        <v>8221</v>
      </c>
      <c r="H109">
        <v>1</v>
      </c>
    </row>
    <row r="110" spans="1:8" x14ac:dyDescent="0.3">
      <c r="A110" t="s">
        <v>8219</v>
      </c>
      <c r="B110">
        <v>47</v>
      </c>
      <c r="G110" t="s">
        <v>8221</v>
      </c>
      <c r="H110">
        <v>4</v>
      </c>
    </row>
    <row r="111" spans="1:8" x14ac:dyDescent="0.3">
      <c r="A111" t="s">
        <v>8219</v>
      </c>
      <c r="B111">
        <v>47</v>
      </c>
      <c r="G111" t="s">
        <v>8221</v>
      </c>
      <c r="H111">
        <v>5</v>
      </c>
    </row>
    <row r="112" spans="1:8" x14ac:dyDescent="0.3">
      <c r="A112" t="s">
        <v>8219</v>
      </c>
      <c r="B112">
        <v>26</v>
      </c>
      <c r="G112" t="s">
        <v>8221</v>
      </c>
      <c r="H112">
        <v>7</v>
      </c>
    </row>
    <row r="113" spans="1:8" x14ac:dyDescent="0.3">
      <c r="A113" t="s">
        <v>8219</v>
      </c>
      <c r="B113">
        <v>53</v>
      </c>
      <c r="G113" t="s">
        <v>8221</v>
      </c>
      <c r="H113">
        <v>0</v>
      </c>
    </row>
    <row r="114" spans="1:8" x14ac:dyDescent="0.3">
      <c r="A114" t="s">
        <v>8219</v>
      </c>
      <c r="B114">
        <v>81</v>
      </c>
      <c r="G114" t="s">
        <v>8221</v>
      </c>
      <c r="H114">
        <v>12</v>
      </c>
    </row>
    <row r="115" spans="1:8" x14ac:dyDescent="0.3">
      <c r="A115" t="s">
        <v>8219</v>
      </c>
      <c r="B115">
        <v>78</v>
      </c>
      <c r="G115" t="s">
        <v>8221</v>
      </c>
      <c r="H115">
        <v>2</v>
      </c>
    </row>
    <row r="116" spans="1:8" x14ac:dyDescent="0.3">
      <c r="A116" t="s">
        <v>8219</v>
      </c>
      <c r="B116">
        <v>35</v>
      </c>
      <c r="G116" t="s">
        <v>8221</v>
      </c>
      <c r="H116">
        <v>5</v>
      </c>
    </row>
    <row r="117" spans="1:8" x14ac:dyDescent="0.3">
      <c r="A117" t="s">
        <v>8219</v>
      </c>
      <c r="B117">
        <v>22</v>
      </c>
      <c r="G117" t="s">
        <v>8221</v>
      </c>
      <c r="H117">
        <v>2</v>
      </c>
    </row>
    <row r="118" spans="1:8" x14ac:dyDescent="0.3">
      <c r="A118" t="s">
        <v>8219</v>
      </c>
      <c r="B118">
        <v>57</v>
      </c>
      <c r="G118" t="s">
        <v>8221</v>
      </c>
      <c r="H118">
        <v>3</v>
      </c>
    </row>
    <row r="119" spans="1:8" x14ac:dyDescent="0.3">
      <c r="A119" t="s">
        <v>8219</v>
      </c>
      <c r="B119">
        <v>27</v>
      </c>
      <c r="G119" t="s">
        <v>8221</v>
      </c>
      <c r="H119">
        <v>0</v>
      </c>
    </row>
    <row r="120" spans="1:8" x14ac:dyDescent="0.3">
      <c r="A120" t="s">
        <v>8219</v>
      </c>
      <c r="B120">
        <v>39</v>
      </c>
      <c r="G120" t="s">
        <v>8221</v>
      </c>
      <c r="H120">
        <v>49</v>
      </c>
    </row>
    <row r="121" spans="1:8" x14ac:dyDescent="0.3">
      <c r="A121" t="s">
        <v>8219</v>
      </c>
      <c r="B121">
        <v>37</v>
      </c>
      <c r="G121" t="s">
        <v>8221</v>
      </c>
      <c r="H121">
        <v>1</v>
      </c>
    </row>
    <row r="122" spans="1:8" x14ac:dyDescent="0.3">
      <c r="A122" t="s">
        <v>8219</v>
      </c>
      <c r="B122">
        <v>137</v>
      </c>
      <c r="G122" t="s">
        <v>8221</v>
      </c>
      <c r="H122">
        <v>2</v>
      </c>
    </row>
    <row r="123" spans="1:8" x14ac:dyDescent="0.3">
      <c r="A123" t="s">
        <v>8219</v>
      </c>
      <c r="B123">
        <v>376</v>
      </c>
      <c r="G123" t="s">
        <v>8221</v>
      </c>
      <c r="H123">
        <v>0</v>
      </c>
    </row>
    <row r="124" spans="1:8" x14ac:dyDescent="0.3">
      <c r="A124" t="s">
        <v>8219</v>
      </c>
      <c r="B124">
        <v>202</v>
      </c>
      <c r="G124" t="s">
        <v>8221</v>
      </c>
      <c r="H124">
        <v>0</v>
      </c>
    </row>
    <row r="125" spans="1:8" x14ac:dyDescent="0.3">
      <c r="A125" t="s">
        <v>8219</v>
      </c>
      <c r="B125">
        <v>328</v>
      </c>
      <c r="G125" t="s">
        <v>8221</v>
      </c>
      <c r="H125">
        <v>11</v>
      </c>
    </row>
    <row r="126" spans="1:8" x14ac:dyDescent="0.3">
      <c r="A126" t="s">
        <v>8219</v>
      </c>
      <c r="B126">
        <v>84</v>
      </c>
      <c r="G126" t="s">
        <v>8221</v>
      </c>
      <c r="H126">
        <v>1</v>
      </c>
    </row>
    <row r="127" spans="1:8" x14ac:dyDescent="0.3">
      <c r="A127" t="s">
        <v>8219</v>
      </c>
      <c r="B127">
        <v>96</v>
      </c>
      <c r="G127" t="s">
        <v>8221</v>
      </c>
      <c r="H127">
        <v>8</v>
      </c>
    </row>
    <row r="128" spans="1:8" x14ac:dyDescent="0.3">
      <c r="A128" t="s">
        <v>8219</v>
      </c>
      <c r="B128">
        <v>223</v>
      </c>
      <c r="G128" t="s">
        <v>8221</v>
      </c>
      <c r="H128">
        <v>5</v>
      </c>
    </row>
    <row r="129" spans="1:8" x14ac:dyDescent="0.3">
      <c r="A129" t="s">
        <v>8219</v>
      </c>
      <c r="B129">
        <v>62</v>
      </c>
      <c r="G129" t="s">
        <v>8221</v>
      </c>
      <c r="H129">
        <v>39</v>
      </c>
    </row>
    <row r="130" spans="1:8" x14ac:dyDescent="0.3">
      <c r="A130" t="s">
        <v>8219</v>
      </c>
      <c r="B130">
        <v>146</v>
      </c>
      <c r="G130" t="s">
        <v>8221</v>
      </c>
      <c r="H130">
        <v>0</v>
      </c>
    </row>
    <row r="131" spans="1:8" x14ac:dyDescent="0.3">
      <c r="A131" t="s">
        <v>8219</v>
      </c>
      <c r="B131">
        <v>235</v>
      </c>
      <c r="G131" t="s">
        <v>8221</v>
      </c>
      <c r="H131">
        <v>0</v>
      </c>
    </row>
    <row r="132" spans="1:8" x14ac:dyDescent="0.3">
      <c r="A132" t="s">
        <v>8219</v>
      </c>
      <c r="B132">
        <v>437</v>
      </c>
      <c r="G132" t="s">
        <v>8221</v>
      </c>
      <c r="H132">
        <v>2</v>
      </c>
    </row>
    <row r="133" spans="1:8" x14ac:dyDescent="0.3">
      <c r="A133" t="s">
        <v>8219</v>
      </c>
      <c r="B133">
        <v>77</v>
      </c>
      <c r="G133" t="s">
        <v>8221</v>
      </c>
      <c r="H133">
        <v>170</v>
      </c>
    </row>
    <row r="134" spans="1:8" x14ac:dyDescent="0.3">
      <c r="A134" t="s">
        <v>8219</v>
      </c>
      <c r="B134">
        <v>108</v>
      </c>
      <c r="G134" t="s">
        <v>8221</v>
      </c>
      <c r="H134">
        <v>5</v>
      </c>
    </row>
    <row r="135" spans="1:8" x14ac:dyDescent="0.3">
      <c r="A135" t="s">
        <v>8219</v>
      </c>
      <c r="B135">
        <v>7</v>
      </c>
      <c r="G135" t="s">
        <v>8221</v>
      </c>
      <c r="H135">
        <v>14</v>
      </c>
    </row>
    <row r="136" spans="1:8" x14ac:dyDescent="0.3">
      <c r="A136" t="s">
        <v>8219</v>
      </c>
      <c r="B136">
        <v>314</v>
      </c>
      <c r="G136" t="s">
        <v>8221</v>
      </c>
      <c r="H136">
        <v>1</v>
      </c>
    </row>
    <row r="137" spans="1:8" x14ac:dyDescent="0.3">
      <c r="A137" t="s">
        <v>8219</v>
      </c>
      <c r="B137">
        <v>188</v>
      </c>
      <c r="G137" t="s">
        <v>8221</v>
      </c>
      <c r="H137">
        <v>0</v>
      </c>
    </row>
    <row r="138" spans="1:8" x14ac:dyDescent="0.3">
      <c r="A138" t="s">
        <v>8219</v>
      </c>
      <c r="B138">
        <v>275</v>
      </c>
      <c r="G138" t="s">
        <v>8221</v>
      </c>
      <c r="H138">
        <v>124</v>
      </c>
    </row>
    <row r="139" spans="1:8" x14ac:dyDescent="0.3">
      <c r="A139" t="s">
        <v>8219</v>
      </c>
      <c r="B139">
        <v>560</v>
      </c>
      <c r="G139" t="s">
        <v>8221</v>
      </c>
      <c r="H139">
        <v>0</v>
      </c>
    </row>
    <row r="140" spans="1:8" x14ac:dyDescent="0.3">
      <c r="A140" t="s">
        <v>8219</v>
      </c>
      <c r="B140">
        <v>688</v>
      </c>
      <c r="G140" t="s">
        <v>8221</v>
      </c>
      <c r="H140">
        <v>0</v>
      </c>
    </row>
    <row r="141" spans="1:8" x14ac:dyDescent="0.3">
      <c r="A141" t="s">
        <v>8219</v>
      </c>
      <c r="B141">
        <v>942</v>
      </c>
      <c r="G141" t="s">
        <v>8221</v>
      </c>
      <c r="H141">
        <v>55</v>
      </c>
    </row>
    <row r="142" spans="1:8" x14ac:dyDescent="0.3">
      <c r="A142" t="s">
        <v>8219</v>
      </c>
      <c r="B142">
        <v>88</v>
      </c>
      <c r="G142" t="s">
        <v>8221</v>
      </c>
      <c r="H142">
        <v>140</v>
      </c>
    </row>
    <row r="143" spans="1:8" x14ac:dyDescent="0.3">
      <c r="A143" t="s">
        <v>8219</v>
      </c>
      <c r="B143">
        <v>220</v>
      </c>
      <c r="G143" t="s">
        <v>8221</v>
      </c>
      <c r="H143">
        <v>21</v>
      </c>
    </row>
    <row r="144" spans="1:8" x14ac:dyDescent="0.3">
      <c r="A144" t="s">
        <v>8219</v>
      </c>
      <c r="B144">
        <v>145</v>
      </c>
      <c r="G144" t="s">
        <v>8221</v>
      </c>
      <c r="H144">
        <v>1</v>
      </c>
    </row>
    <row r="145" spans="1:8" x14ac:dyDescent="0.3">
      <c r="A145" t="s">
        <v>8219</v>
      </c>
      <c r="B145">
        <v>963</v>
      </c>
      <c r="G145" t="s">
        <v>8221</v>
      </c>
      <c r="H145">
        <v>147</v>
      </c>
    </row>
    <row r="146" spans="1:8" x14ac:dyDescent="0.3">
      <c r="A146" t="s">
        <v>8219</v>
      </c>
      <c r="B146">
        <v>91</v>
      </c>
      <c r="G146" t="s">
        <v>8221</v>
      </c>
      <c r="H146">
        <v>11</v>
      </c>
    </row>
    <row r="147" spans="1:8" x14ac:dyDescent="0.3">
      <c r="A147" t="s">
        <v>8219</v>
      </c>
      <c r="B147">
        <v>58</v>
      </c>
      <c r="G147" t="s">
        <v>8221</v>
      </c>
      <c r="H147">
        <v>125</v>
      </c>
    </row>
    <row r="148" spans="1:8" x14ac:dyDescent="0.3">
      <c r="A148" t="s">
        <v>8219</v>
      </c>
      <c r="B148">
        <v>36</v>
      </c>
      <c r="G148" t="s">
        <v>8221</v>
      </c>
      <c r="H148">
        <v>1</v>
      </c>
    </row>
    <row r="149" spans="1:8" x14ac:dyDescent="0.3">
      <c r="A149" t="s">
        <v>8219</v>
      </c>
      <c r="B149">
        <v>165</v>
      </c>
      <c r="G149" t="s">
        <v>8221</v>
      </c>
      <c r="H149">
        <v>0</v>
      </c>
    </row>
    <row r="150" spans="1:8" x14ac:dyDescent="0.3">
      <c r="A150" t="s">
        <v>8219</v>
      </c>
      <c r="B150">
        <v>111</v>
      </c>
      <c r="G150" t="s">
        <v>8221</v>
      </c>
      <c r="H150">
        <v>0</v>
      </c>
    </row>
    <row r="151" spans="1:8" x14ac:dyDescent="0.3">
      <c r="A151" t="s">
        <v>8219</v>
      </c>
      <c r="B151">
        <v>1596</v>
      </c>
      <c r="G151" t="s">
        <v>8221</v>
      </c>
      <c r="H151">
        <v>3</v>
      </c>
    </row>
    <row r="152" spans="1:8" x14ac:dyDescent="0.3">
      <c r="A152" t="s">
        <v>8219</v>
      </c>
      <c r="B152">
        <v>61</v>
      </c>
      <c r="G152" t="s">
        <v>8221</v>
      </c>
      <c r="H152">
        <v>0</v>
      </c>
    </row>
    <row r="153" spans="1:8" x14ac:dyDescent="0.3">
      <c r="A153" t="s">
        <v>8219</v>
      </c>
      <c r="B153">
        <v>287</v>
      </c>
      <c r="G153" t="s">
        <v>8221</v>
      </c>
      <c r="H153">
        <v>0</v>
      </c>
    </row>
    <row r="154" spans="1:8" x14ac:dyDescent="0.3">
      <c r="A154" t="s">
        <v>8219</v>
      </c>
      <c r="B154">
        <v>65</v>
      </c>
      <c r="G154" t="s">
        <v>8221</v>
      </c>
      <c r="H154">
        <v>0</v>
      </c>
    </row>
    <row r="155" spans="1:8" x14ac:dyDescent="0.3">
      <c r="A155" t="s">
        <v>8219</v>
      </c>
      <c r="B155">
        <v>118</v>
      </c>
      <c r="G155" t="s">
        <v>8221</v>
      </c>
      <c r="H155">
        <v>0</v>
      </c>
    </row>
    <row r="156" spans="1:8" x14ac:dyDescent="0.3">
      <c r="A156" t="s">
        <v>8219</v>
      </c>
      <c r="B156">
        <v>113</v>
      </c>
      <c r="G156" t="s">
        <v>8221</v>
      </c>
      <c r="H156">
        <v>3</v>
      </c>
    </row>
    <row r="157" spans="1:8" x14ac:dyDescent="0.3">
      <c r="A157" t="s">
        <v>8219</v>
      </c>
      <c r="B157">
        <v>332</v>
      </c>
      <c r="G157" t="s">
        <v>8221</v>
      </c>
      <c r="H157">
        <v>0</v>
      </c>
    </row>
    <row r="158" spans="1:8" x14ac:dyDescent="0.3">
      <c r="A158" t="s">
        <v>8219</v>
      </c>
      <c r="B158">
        <v>62</v>
      </c>
      <c r="G158" t="s">
        <v>8221</v>
      </c>
      <c r="H158">
        <v>1</v>
      </c>
    </row>
    <row r="159" spans="1:8" x14ac:dyDescent="0.3">
      <c r="A159" t="s">
        <v>8219</v>
      </c>
      <c r="B159">
        <v>951</v>
      </c>
      <c r="G159" t="s">
        <v>8221</v>
      </c>
      <c r="H159">
        <v>3</v>
      </c>
    </row>
    <row r="160" spans="1:8" x14ac:dyDescent="0.3">
      <c r="A160" t="s">
        <v>8219</v>
      </c>
      <c r="B160">
        <v>415</v>
      </c>
      <c r="G160" t="s">
        <v>8221</v>
      </c>
      <c r="H160">
        <v>22</v>
      </c>
    </row>
    <row r="161" spans="1:8" x14ac:dyDescent="0.3">
      <c r="A161" t="s">
        <v>8219</v>
      </c>
      <c r="B161">
        <v>305</v>
      </c>
      <c r="G161" t="s">
        <v>8221</v>
      </c>
      <c r="H161">
        <v>26</v>
      </c>
    </row>
    <row r="162" spans="1:8" x14ac:dyDescent="0.3">
      <c r="A162" t="s">
        <v>8219</v>
      </c>
      <c r="B162">
        <v>2139</v>
      </c>
      <c r="G162" t="s">
        <v>8221</v>
      </c>
      <c r="H162">
        <v>4</v>
      </c>
    </row>
    <row r="163" spans="1:8" x14ac:dyDescent="0.3">
      <c r="A163" t="s">
        <v>8219</v>
      </c>
      <c r="B163">
        <v>79</v>
      </c>
      <c r="G163" t="s">
        <v>8221</v>
      </c>
      <c r="H163">
        <v>0</v>
      </c>
    </row>
    <row r="164" spans="1:8" x14ac:dyDescent="0.3">
      <c r="A164" t="s">
        <v>8219</v>
      </c>
      <c r="B164">
        <v>179</v>
      </c>
      <c r="G164" t="s">
        <v>8221</v>
      </c>
      <c r="H164">
        <v>4</v>
      </c>
    </row>
    <row r="165" spans="1:8" x14ac:dyDescent="0.3">
      <c r="A165" t="s">
        <v>8219</v>
      </c>
      <c r="B165">
        <v>202</v>
      </c>
      <c r="G165" t="s">
        <v>8221</v>
      </c>
      <c r="H165">
        <v>9</v>
      </c>
    </row>
    <row r="166" spans="1:8" x14ac:dyDescent="0.3">
      <c r="A166" t="s">
        <v>8219</v>
      </c>
      <c r="B166">
        <v>760</v>
      </c>
      <c r="G166" t="s">
        <v>8221</v>
      </c>
      <c r="H166">
        <v>5</v>
      </c>
    </row>
    <row r="167" spans="1:8" x14ac:dyDescent="0.3">
      <c r="A167" t="s">
        <v>8219</v>
      </c>
      <c r="B167">
        <v>563</v>
      </c>
      <c r="G167" t="s">
        <v>8221</v>
      </c>
      <c r="H167">
        <v>14</v>
      </c>
    </row>
    <row r="168" spans="1:8" x14ac:dyDescent="0.3">
      <c r="A168" t="s">
        <v>8219</v>
      </c>
      <c r="B168">
        <v>135</v>
      </c>
      <c r="G168" t="s">
        <v>8221</v>
      </c>
      <c r="H168">
        <v>1</v>
      </c>
    </row>
    <row r="169" spans="1:8" x14ac:dyDescent="0.3">
      <c r="A169" t="s">
        <v>8219</v>
      </c>
      <c r="B169">
        <v>290</v>
      </c>
      <c r="G169" t="s">
        <v>8221</v>
      </c>
      <c r="H169">
        <v>10</v>
      </c>
    </row>
    <row r="170" spans="1:8" x14ac:dyDescent="0.3">
      <c r="A170" t="s">
        <v>8219</v>
      </c>
      <c r="B170">
        <v>447</v>
      </c>
      <c r="G170" t="s">
        <v>8221</v>
      </c>
      <c r="H170">
        <v>3</v>
      </c>
    </row>
    <row r="171" spans="1:8" x14ac:dyDescent="0.3">
      <c r="A171" t="s">
        <v>8219</v>
      </c>
      <c r="B171">
        <v>232</v>
      </c>
      <c r="G171" t="s">
        <v>8221</v>
      </c>
      <c r="H171">
        <v>1</v>
      </c>
    </row>
    <row r="172" spans="1:8" x14ac:dyDescent="0.3">
      <c r="A172" t="s">
        <v>8219</v>
      </c>
      <c r="B172">
        <v>168</v>
      </c>
      <c r="G172" t="s">
        <v>8221</v>
      </c>
      <c r="H172">
        <v>0</v>
      </c>
    </row>
    <row r="173" spans="1:8" x14ac:dyDescent="0.3">
      <c r="A173" t="s">
        <v>8219</v>
      </c>
      <c r="B173">
        <v>128</v>
      </c>
      <c r="G173" t="s">
        <v>8221</v>
      </c>
      <c r="H173">
        <v>5</v>
      </c>
    </row>
    <row r="174" spans="1:8" x14ac:dyDescent="0.3">
      <c r="A174" t="s">
        <v>8219</v>
      </c>
      <c r="B174">
        <v>493</v>
      </c>
      <c r="G174" t="s">
        <v>8221</v>
      </c>
      <c r="H174">
        <v>2</v>
      </c>
    </row>
    <row r="175" spans="1:8" x14ac:dyDescent="0.3">
      <c r="A175" t="s">
        <v>8219</v>
      </c>
      <c r="B175">
        <v>131</v>
      </c>
      <c r="G175" t="s">
        <v>8221</v>
      </c>
      <c r="H175">
        <v>68</v>
      </c>
    </row>
    <row r="176" spans="1:8" x14ac:dyDescent="0.3">
      <c r="A176" t="s">
        <v>8219</v>
      </c>
      <c r="B176">
        <v>50</v>
      </c>
      <c r="G176" t="s">
        <v>8221</v>
      </c>
      <c r="H176">
        <v>3</v>
      </c>
    </row>
    <row r="177" spans="1:8" x14ac:dyDescent="0.3">
      <c r="A177" t="s">
        <v>8219</v>
      </c>
      <c r="B177">
        <v>665</v>
      </c>
      <c r="G177" t="s">
        <v>8221</v>
      </c>
      <c r="H177">
        <v>34</v>
      </c>
    </row>
    <row r="178" spans="1:8" x14ac:dyDescent="0.3">
      <c r="A178" t="s">
        <v>8219</v>
      </c>
      <c r="B178">
        <v>129</v>
      </c>
      <c r="G178" t="s">
        <v>8221</v>
      </c>
      <c r="H178">
        <v>0</v>
      </c>
    </row>
    <row r="179" spans="1:8" x14ac:dyDescent="0.3">
      <c r="A179" t="s">
        <v>8219</v>
      </c>
      <c r="B179">
        <v>142</v>
      </c>
      <c r="G179" t="s">
        <v>8221</v>
      </c>
      <c r="H179">
        <v>3</v>
      </c>
    </row>
    <row r="180" spans="1:8" x14ac:dyDescent="0.3">
      <c r="A180" t="s">
        <v>8219</v>
      </c>
      <c r="B180">
        <v>2436</v>
      </c>
      <c r="G180" t="s">
        <v>8221</v>
      </c>
      <c r="H180">
        <v>0</v>
      </c>
    </row>
    <row r="181" spans="1:8" x14ac:dyDescent="0.3">
      <c r="A181" t="s">
        <v>8219</v>
      </c>
      <c r="B181">
        <v>244</v>
      </c>
      <c r="G181" t="s">
        <v>8221</v>
      </c>
      <c r="H181">
        <v>70</v>
      </c>
    </row>
    <row r="182" spans="1:8" x14ac:dyDescent="0.3">
      <c r="A182" t="s">
        <v>8219</v>
      </c>
      <c r="B182">
        <v>298</v>
      </c>
      <c r="G182" t="s">
        <v>8221</v>
      </c>
      <c r="H182">
        <v>1</v>
      </c>
    </row>
    <row r="183" spans="1:8" x14ac:dyDescent="0.3">
      <c r="A183" t="s">
        <v>8219</v>
      </c>
      <c r="B183">
        <v>251</v>
      </c>
      <c r="G183" t="s">
        <v>8221</v>
      </c>
      <c r="H183">
        <v>1</v>
      </c>
    </row>
    <row r="184" spans="1:8" x14ac:dyDescent="0.3">
      <c r="A184" t="s">
        <v>8219</v>
      </c>
      <c r="B184">
        <v>108</v>
      </c>
      <c r="G184" t="s">
        <v>8221</v>
      </c>
      <c r="H184">
        <v>1</v>
      </c>
    </row>
    <row r="185" spans="1:8" x14ac:dyDescent="0.3">
      <c r="A185" t="s">
        <v>8219</v>
      </c>
      <c r="B185">
        <v>82</v>
      </c>
      <c r="G185" t="s">
        <v>8221</v>
      </c>
      <c r="H185">
        <v>2</v>
      </c>
    </row>
    <row r="186" spans="1:8" x14ac:dyDescent="0.3">
      <c r="A186" t="s">
        <v>8219</v>
      </c>
      <c r="B186">
        <v>74</v>
      </c>
      <c r="G186" t="s">
        <v>8221</v>
      </c>
      <c r="H186">
        <v>2</v>
      </c>
    </row>
    <row r="187" spans="1:8" x14ac:dyDescent="0.3">
      <c r="A187" t="s">
        <v>8219</v>
      </c>
      <c r="B187">
        <v>189</v>
      </c>
      <c r="G187" t="s">
        <v>8221</v>
      </c>
      <c r="H187">
        <v>34</v>
      </c>
    </row>
    <row r="188" spans="1:8" x14ac:dyDescent="0.3">
      <c r="A188" t="s">
        <v>8219</v>
      </c>
      <c r="B188">
        <v>80</v>
      </c>
      <c r="G188" t="s">
        <v>8221</v>
      </c>
      <c r="H188">
        <v>2</v>
      </c>
    </row>
    <row r="189" spans="1:8" x14ac:dyDescent="0.3">
      <c r="A189" t="s">
        <v>8219</v>
      </c>
      <c r="B189">
        <v>576</v>
      </c>
      <c r="G189" t="s">
        <v>8221</v>
      </c>
      <c r="H189">
        <v>0</v>
      </c>
    </row>
    <row r="190" spans="1:8" x14ac:dyDescent="0.3">
      <c r="A190" t="s">
        <v>8219</v>
      </c>
      <c r="B190">
        <v>202</v>
      </c>
      <c r="G190" t="s">
        <v>8221</v>
      </c>
      <c r="H190">
        <v>1</v>
      </c>
    </row>
    <row r="191" spans="1:8" x14ac:dyDescent="0.3">
      <c r="A191" t="s">
        <v>8219</v>
      </c>
      <c r="B191">
        <v>238</v>
      </c>
      <c r="G191" t="s">
        <v>8221</v>
      </c>
      <c r="H191">
        <v>8</v>
      </c>
    </row>
    <row r="192" spans="1:8" x14ac:dyDescent="0.3">
      <c r="A192" t="s">
        <v>8219</v>
      </c>
      <c r="B192">
        <v>36</v>
      </c>
      <c r="G192" t="s">
        <v>8221</v>
      </c>
      <c r="H192">
        <v>4</v>
      </c>
    </row>
    <row r="193" spans="1:8" x14ac:dyDescent="0.3">
      <c r="A193" t="s">
        <v>8219</v>
      </c>
      <c r="B193">
        <v>150</v>
      </c>
      <c r="G193" t="s">
        <v>8221</v>
      </c>
      <c r="H193">
        <v>28</v>
      </c>
    </row>
    <row r="194" spans="1:8" x14ac:dyDescent="0.3">
      <c r="A194" t="s">
        <v>8219</v>
      </c>
      <c r="B194">
        <v>146</v>
      </c>
      <c r="G194" t="s">
        <v>8221</v>
      </c>
      <c r="H194">
        <v>0</v>
      </c>
    </row>
    <row r="195" spans="1:8" x14ac:dyDescent="0.3">
      <c r="A195" t="s">
        <v>8219</v>
      </c>
      <c r="B195">
        <v>222</v>
      </c>
      <c r="G195" t="s">
        <v>8221</v>
      </c>
      <c r="H195">
        <v>6</v>
      </c>
    </row>
    <row r="196" spans="1:8" x14ac:dyDescent="0.3">
      <c r="A196" t="s">
        <v>8219</v>
      </c>
      <c r="B196">
        <v>120</v>
      </c>
      <c r="G196" t="s">
        <v>8221</v>
      </c>
      <c r="H196">
        <v>22</v>
      </c>
    </row>
    <row r="197" spans="1:8" x14ac:dyDescent="0.3">
      <c r="A197" t="s">
        <v>8219</v>
      </c>
      <c r="B197">
        <v>126</v>
      </c>
      <c r="G197" t="s">
        <v>8221</v>
      </c>
      <c r="H197">
        <v>0</v>
      </c>
    </row>
    <row r="198" spans="1:8" x14ac:dyDescent="0.3">
      <c r="A198" t="s">
        <v>8219</v>
      </c>
      <c r="B198">
        <v>158</v>
      </c>
      <c r="G198" t="s">
        <v>8221</v>
      </c>
      <c r="H198">
        <v>1</v>
      </c>
    </row>
    <row r="199" spans="1:8" x14ac:dyDescent="0.3">
      <c r="A199" t="s">
        <v>8219</v>
      </c>
      <c r="B199">
        <v>316</v>
      </c>
      <c r="G199" t="s">
        <v>8221</v>
      </c>
      <c r="H199">
        <v>20</v>
      </c>
    </row>
    <row r="200" spans="1:8" x14ac:dyDescent="0.3">
      <c r="A200" t="s">
        <v>8219</v>
      </c>
      <c r="B200">
        <v>284</v>
      </c>
      <c r="G200" t="s">
        <v>8221</v>
      </c>
      <c r="H200">
        <v>0</v>
      </c>
    </row>
    <row r="201" spans="1:8" x14ac:dyDescent="0.3">
      <c r="A201" t="s">
        <v>8219</v>
      </c>
      <c r="B201">
        <v>51</v>
      </c>
      <c r="G201" t="s">
        <v>8221</v>
      </c>
      <c r="H201">
        <v>1</v>
      </c>
    </row>
    <row r="202" spans="1:8" x14ac:dyDescent="0.3">
      <c r="A202" t="s">
        <v>8219</v>
      </c>
      <c r="B202">
        <v>158</v>
      </c>
      <c r="G202" t="s">
        <v>8221</v>
      </c>
      <c r="H202">
        <v>3</v>
      </c>
    </row>
    <row r="203" spans="1:8" x14ac:dyDescent="0.3">
      <c r="A203" t="s">
        <v>8219</v>
      </c>
      <c r="B203">
        <v>337</v>
      </c>
      <c r="G203" t="s">
        <v>8221</v>
      </c>
      <c r="H203">
        <v>2</v>
      </c>
    </row>
    <row r="204" spans="1:8" x14ac:dyDescent="0.3">
      <c r="A204" t="s">
        <v>8219</v>
      </c>
      <c r="B204">
        <v>186</v>
      </c>
      <c r="G204" t="s">
        <v>8221</v>
      </c>
      <c r="H204">
        <v>0</v>
      </c>
    </row>
    <row r="205" spans="1:8" x14ac:dyDescent="0.3">
      <c r="A205" t="s">
        <v>8219</v>
      </c>
      <c r="B205">
        <v>58</v>
      </c>
      <c r="G205" t="s">
        <v>8221</v>
      </c>
      <c r="H205">
        <v>2</v>
      </c>
    </row>
    <row r="206" spans="1:8" x14ac:dyDescent="0.3">
      <c r="A206" t="s">
        <v>8219</v>
      </c>
      <c r="B206">
        <v>82</v>
      </c>
      <c r="G206" t="s">
        <v>8221</v>
      </c>
      <c r="H206">
        <v>1</v>
      </c>
    </row>
    <row r="207" spans="1:8" x14ac:dyDescent="0.3">
      <c r="A207" t="s">
        <v>8219</v>
      </c>
      <c r="B207">
        <v>736</v>
      </c>
      <c r="G207" t="s">
        <v>8221</v>
      </c>
      <c r="H207">
        <v>0</v>
      </c>
    </row>
    <row r="208" spans="1:8" x14ac:dyDescent="0.3">
      <c r="A208" t="s">
        <v>8219</v>
      </c>
      <c r="B208">
        <v>1151</v>
      </c>
      <c r="G208" t="s">
        <v>8221</v>
      </c>
      <c r="H208">
        <v>1</v>
      </c>
    </row>
    <row r="209" spans="1:8" x14ac:dyDescent="0.3">
      <c r="A209" t="s">
        <v>8219</v>
      </c>
      <c r="B209">
        <v>34</v>
      </c>
      <c r="G209" t="s">
        <v>8221</v>
      </c>
      <c r="H209">
        <v>0</v>
      </c>
    </row>
    <row r="210" spans="1:8" x14ac:dyDescent="0.3">
      <c r="A210" t="s">
        <v>8219</v>
      </c>
      <c r="B210">
        <v>498</v>
      </c>
      <c r="G210" t="s">
        <v>8221</v>
      </c>
      <c r="H210">
        <v>5</v>
      </c>
    </row>
    <row r="211" spans="1:8" x14ac:dyDescent="0.3">
      <c r="A211" t="s">
        <v>8219</v>
      </c>
      <c r="B211">
        <v>167</v>
      </c>
      <c r="G211" t="s">
        <v>8221</v>
      </c>
      <c r="H211">
        <v>1</v>
      </c>
    </row>
    <row r="212" spans="1:8" x14ac:dyDescent="0.3">
      <c r="A212" t="s">
        <v>8219</v>
      </c>
      <c r="B212">
        <v>340</v>
      </c>
      <c r="G212" t="s">
        <v>8221</v>
      </c>
      <c r="H212">
        <v>1</v>
      </c>
    </row>
    <row r="213" spans="1:8" x14ac:dyDescent="0.3">
      <c r="A213" t="s">
        <v>8219</v>
      </c>
      <c r="B213">
        <v>438</v>
      </c>
      <c r="G213" t="s">
        <v>8221</v>
      </c>
      <c r="H213">
        <v>2</v>
      </c>
    </row>
    <row r="214" spans="1:8" x14ac:dyDescent="0.3">
      <c r="A214" t="s">
        <v>8219</v>
      </c>
      <c r="B214">
        <v>555</v>
      </c>
      <c r="G214" t="s">
        <v>8221</v>
      </c>
      <c r="H214">
        <v>0</v>
      </c>
    </row>
    <row r="215" spans="1:8" x14ac:dyDescent="0.3">
      <c r="A215" t="s">
        <v>8219</v>
      </c>
      <c r="B215">
        <v>266</v>
      </c>
      <c r="G215" t="s">
        <v>8221</v>
      </c>
      <c r="H215">
        <v>9</v>
      </c>
    </row>
    <row r="216" spans="1:8" x14ac:dyDescent="0.3">
      <c r="A216" t="s">
        <v>8219</v>
      </c>
      <c r="B216">
        <v>69</v>
      </c>
      <c r="G216" t="s">
        <v>8221</v>
      </c>
      <c r="H216">
        <v>4</v>
      </c>
    </row>
    <row r="217" spans="1:8" x14ac:dyDescent="0.3">
      <c r="A217" t="s">
        <v>8219</v>
      </c>
      <c r="B217">
        <v>80</v>
      </c>
      <c r="G217" t="s">
        <v>8221</v>
      </c>
      <c r="H217">
        <v>4</v>
      </c>
    </row>
    <row r="218" spans="1:8" x14ac:dyDescent="0.3">
      <c r="A218" t="s">
        <v>8219</v>
      </c>
      <c r="B218">
        <v>493</v>
      </c>
      <c r="G218" t="s">
        <v>8221</v>
      </c>
      <c r="H218">
        <v>1</v>
      </c>
    </row>
    <row r="219" spans="1:8" x14ac:dyDescent="0.3">
      <c r="A219" t="s">
        <v>8219</v>
      </c>
      <c r="B219">
        <v>31</v>
      </c>
      <c r="G219" t="s">
        <v>8221</v>
      </c>
      <c r="H219">
        <v>1</v>
      </c>
    </row>
    <row r="220" spans="1:8" x14ac:dyDescent="0.3">
      <c r="A220" t="s">
        <v>8219</v>
      </c>
      <c r="B220">
        <v>236</v>
      </c>
      <c r="G220" t="s">
        <v>8221</v>
      </c>
      <c r="H220">
        <v>7</v>
      </c>
    </row>
    <row r="221" spans="1:8" x14ac:dyDescent="0.3">
      <c r="A221" t="s">
        <v>8219</v>
      </c>
      <c r="B221">
        <v>89</v>
      </c>
      <c r="G221" t="s">
        <v>8221</v>
      </c>
      <c r="H221">
        <v>5</v>
      </c>
    </row>
    <row r="222" spans="1:8" x14ac:dyDescent="0.3">
      <c r="A222" t="s">
        <v>8219</v>
      </c>
      <c r="B222">
        <v>299</v>
      </c>
      <c r="G222" t="s">
        <v>8221</v>
      </c>
      <c r="H222">
        <v>1</v>
      </c>
    </row>
    <row r="223" spans="1:8" x14ac:dyDescent="0.3">
      <c r="A223" t="s">
        <v>8219</v>
      </c>
      <c r="B223">
        <v>55</v>
      </c>
      <c r="G223" t="s">
        <v>8221</v>
      </c>
      <c r="H223">
        <v>0</v>
      </c>
    </row>
    <row r="224" spans="1:8" x14ac:dyDescent="0.3">
      <c r="A224" t="s">
        <v>8219</v>
      </c>
      <c r="B224">
        <v>325</v>
      </c>
      <c r="G224" t="s">
        <v>8221</v>
      </c>
      <c r="H224">
        <v>0</v>
      </c>
    </row>
    <row r="225" spans="1:8" x14ac:dyDescent="0.3">
      <c r="A225" t="s">
        <v>8219</v>
      </c>
      <c r="B225">
        <v>524</v>
      </c>
      <c r="G225" t="s">
        <v>8221</v>
      </c>
      <c r="H225">
        <v>1</v>
      </c>
    </row>
    <row r="226" spans="1:8" x14ac:dyDescent="0.3">
      <c r="A226" t="s">
        <v>8219</v>
      </c>
      <c r="B226">
        <v>285</v>
      </c>
      <c r="G226" t="s">
        <v>8221</v>
      </c>
      <c r="H226">
        <v>2</v>
      </c>
    </row>
    <row r="227" spans="1:8" x14ac:dyDescent="0.3">
      <c r="A227" t="s">
        <v>8219</v>
      </c>
      <c r="B227">
        <v>179</v>
      </c>
      <c r="G227" t="s">
        <v>8221</v>
      </c>
      <c r="H227">
        <v>0</v>
      </c>
    </row>
    <row r="228" spans="1:8" x14ac:dyDescent="0.3">
      <c r="A228" t="s">
        <v>8219</v>
      </c>
      <c r="B228">
        <v>188</v>
      </c>
      <c r="G228" t="s">
        <v>8221</v>
      </c>
      <c r="H228">
        <v>4</v>
      </c>
    </row>
    <row r="229" spans="1:8" x14ac:dyDescent="0.3">
      <c r="A229" t="s">
        <v>8219</v>
      </c>
      <c r="B229">
        <v>379</v>
      </c>
      <c r="G229" t="s">
        <v>8221</v>
      </c>
      <c r="H229">
        <v>7</v>
      </c>
    </row>
    <row r="230" spans="1:8" x14ac:dyDescent="0.3">
      <c r="A230" t="s">
        <v>8219</v>
      </c>
      <c r="B230">
        <v>119</v>
      </c>
      <c r="G230" t="s">
        <v>8221</v>
      </c>
      <c r="H230">
        <v>2</v>
      </c>
    </row>
    <row r="231" spans="1:8" x14ac:dyDescent="0.3">
      <c r="A231" t="s">
        <v>8219</v>
      </c>
      <c r="B231">
        <v>167</v>
      </c>
      <c r="G231" t="s">
        <v>8221</v>
      </c>
      <c r="H231">
        <v>1</v>
      </c>
    </row>
    <row r="232" spans="1:8" x14ac:dyDescent="0.3">
      <c r="A232" t="s">
        <v>8219</v>
      </c>
      <c r="B232">
        <v>221</v>
      </c>
      <c r="G232" t="s">
        <v>8221</v>
      </c>
      <c r="H232">
        <v>9</v>
      </c>
    </row>
    <row r="233" spans="1:8" x14ac:dyDescent="0.3">
      <c r="A233" t="s">
        <v>8219</v>
      </c>
      <c r="B233">
        <v>964</v>
      </c>
      <c r="G233" t="s">
        <v>8221</v>
      </c>
      <c r="H233">
        <v>2</v>
      </c>
    </row>
    <row r="234" spans="1:8" x14ac:dyDescent="0.3">
      <c r="A234" t="s">
        <v>8219</v>
      </c>
      <c r="B234">
        <v>286</v>
      </c>
      <c r="G234" t="s">
        <v>8221</v>
      </c>
      <c r="H234">
        <v>1</v>
      </c>
    </row>
    <row r="235" spans="1:8" x14ac:dyDescent="0.3">
      <c r="A235" t="s">
        <v>8219</v>
      </c>
      <c r="B235">
        <v>613</v>
      </c>
      <c r="G235" t="s">
        <v>8221</v>
      </c>
      <c r="H235">
        <v>7</v>
      </c>
    </row>
    <row r="236" spans="1:8" x14ac:dyDescent="0.3">
      <c r="A236" t="s">
        <v>8219</v>
      </c>
      <c r="B236">
        <v>29</v>
      </c>
      <c r="G236" t="s">
        <v>8221</v>
      </c>
      <c r="H236">
        <v>2</v>
      </c>
    </row>
    <row r="237" spans="1:8" x14ac:dyDescent="0.3">
      <c r="A237" t="s">
        <v>8219</v>
      </c>
      <c r="B237">
        <v>165</v>
      </c>
      <c r="G237" t="s">
        <v>8221</v>
      </c>
      <c r="H237">
        <v>8</v>
      </c>
    </row>
    <row r="238" spans="1:8" x14ac:dyDescent="0.3">
      <c r="A238" t="s">
        <v>8219</v>
      </c>
      <c r="B238">
        <v>97</v>
      </c>
      <c r="G238" t="s">
        <v>8221</v>
      </c>
      <c r="H238">
        <v>2</v>
      </c>
    </row>
    <row r="239" spans="1:8" x14ac:dyDescent="0.3">
      <c r="A239" t="s">
        <v>8219</v>
      </c>
      <c r="B239">
        <v>303</v>
      </c>
      <c r="G239" t="s">
        <v>8221</v>
      </c>
      <c r="H239">
        <v>2</v>
      </c>
    </row>
    <row r="240" spans="1:8" x14ac:dyDescent="0.3">
      <c r="A240" t="s">
        <v>8219</v>
      </c>
      <c r="B240">
        <v>267</v>
      </c>
      <c r="G240" t="s">
        <v>8221</v>
      </c>
      <c r="H240">
        <v>7</v>
      </c>
    </row>
    <row r="241" spans="1:8" x14ac:dyDescent="0.3">
      <c r="A241" t="s">
        <v>8219</v>
      </c>
      <c r="B241">
        <v>302</v>
      </c>
      <c r="G241" t="s">
        <v>8221</v>
      </c>
      <c r="H241">
        <v>2</v>
      </c>
    </row>
    <row r="242" spans="1:8" x14ac:dyDescent="0.3">
      <c r="A242" t="s">
        <v>8219</v>
      </c>
      <c r="B242">
        <v>87</v>
      </c>
      <c r="G242" t="s">
        <v>8221</v>
      </c>
      <c r="H242">
        <v>18</v>
      </c>
    </row>
    <row r="243" spans="1:8" x14ac:dyDescent="0.3">
      <c r="A243" t="s">
        <v>8219</v>
      </c>
      <c r="B243">
        <v>354</v>
      </c>
      <c r="G243" t="s">
        <v>8221</v>
      </c>
      <c r="H243">
        <v>9</v>
      </c>
    </row>
    <row r="244" spans="1:8" x14ac:dyDescent="0.3">
      <c r="A244" t="s">
        <v>8219</v>
      </c>
      <c r="B244">
        <v>86</v>
      </c>
      <c r="G244" t="s">
        <v>8221</v>
      </c>
      <c r="H244">
        <v>4</v>
      </c>
    </row>
    <row r="245" spans="1:8" x14ac:dyDescent="0.3">
      <c r="A245" t="s">
        <v>8219</v>
      </c>
      <c r="B245">
        <v>26</v>
      </c>
      <c r="G245" t="s">
        <v>8221</v>
      </c>
      <c r="H245">
        <v>7</v>
      </c>
    </row>
    <row r="246" spans="1:8" x14ac:dyDescent="0.3">
      <c r="A246" t="s">
        <v>8219</v>
      </c>
      <c r="B246">
        <v>113</v>
      </c>
      <c r="G246" t="s">
        <v>8221</v>
      </c>
      <c r="H246">
        <v>29</v>
      </c>
    </row>
    <row r="247" spans="1:8" x14ac:dyDescent="0.3">
      <c r="A247" t="s">
        <v>8219</v>
      </c>
      <c r="B247">
        <v>65</v>
      </c>
      <c r="G247" t="s">
        <v>8221</v>
      </c>
      <c r="H247">
        <v>12</v>
      </c>
    </row>
    <row r="248" spans="1:8" x14ac:dyDescent="0.3">
      <c r="A248" t="s">
        <v>8219</v>
      </c>
      <c r="B248">
        <v>134</v>
      </c>
      <c r="G248" t="s">
        <v>8221</v>
      </c>
      <c r="H248">
        <v>4</v>
      </c>
    </row>
    <row r="249" spans="1:8" x14ac:dyDescent="0.3">
      <c r="A249" t="s">
        <v>8219</v>
      </c>
      <c r="B249">
        <v>119</v>
      </c>
      <c r="G249" t="s">
        <v>8221</v>
      </c>
      <c r="H249">
        <v>28</v>
      </c>
    </row>
    <row r="250" spans="1:8" x14ac:dyDescent="0.3">
      <c r="A250" t="s">
        <v>8219</v>
      </c>
      <c r="B250">
        <v>159</v>
      </c>
      <c r="G250" t="s">
        <v>8221</v>
      </c>
      <c r="H250">
        <v>25</v>
      </c>
    </row>
    <row r="251" spans="1:8" x14ac:dyDescent="0.3">
      <c r="A251" t="s">
        <v>8219</v>
      </c>
      <c r="B251">
        <v>167</v>
      </c>
      <c r="G251" t="s">
        <v>8221</v>
      </c>
      <c r="H251">
        <v>28</v>
      </c>
    </row>
    <row r="252" spans="1:8" x14ac:dyDescent="0.3">
      <c r="A252" t="s">
        <v>8219</v>
      </c>
      <c r="B252">
        <v>43</v>
      </c>
      <c r="G252" t="s">
        <v>8221</v>
      </c>
      <c r="H252">
        <v>310</v>
      </c>
    </row>
    <row r="253" spans="1:8" x14ac:dyDescent="0.3">
      <c r="A253" t="s">
        <v>8219</v>
      </c>
      <c r="B253">
        <v>1062</v>
      </c>
      <c r="G253" t="s">
        <v>8221</v>
      </c>
      <c r="H253">
        <v>15</v>
      </c>
    </row>
    <row r="254" spans="1:8" x14ac:dyDescent="0.3">
      <c r="A254" t="s">
        <v>8219</v>
      </c>
      <c r="B254">
        <v>9</v>
      </c>
      <c r="G254" t="s">
        <v>8221</v>
      </c>
      <c r="H254">
        <v>215</v>
      </c>
    </row>
    <row r="255" spans="1:8" x14ac:dyDescent="0.3">
      <c r="A255" t="s">
        <v>8219</v>
      </c>
      <c r="B255">
        <v>89</v>
      </c>
      <c r="G255" t="s">
        <v>8221</v>
      </c>
      <c r="H255">
        <v>3</v>
      </c>
    </row>
    <row r="256" spans="1:8" x14ac:dyDescent="0.3">
      <c r="A256" t="s">
        <v>8219</v>
      </c>
      <c r="B256">
        <v>174</v>
      </c>
      <c r="G256" t="s">
        <v>8221</v>
      </c>
      <c r="H256">
        <v>2</v>
      </c>
    </row>
    <row r="257" spans="1:8" x14ac:dyDescent="0.3">
      <c r="A257" t="s">
        <v>8219</v>
      </c>
      <c r="B257">
        <v>14</v>
      </c>
      <c r="G257" t="s">
        <v>8221</v>
      </c>
      <c r="H257">
        <v>26</v>
      </c>
    </row>
    <row r="258" spans="1:8" x14ac:dyDescent="0.3">
      <c r="A258" t="s">
        <v>8219</v>
      </c>
      <c r="B258">
        <v>48</v>
      </c>
      <c r="G258" t="s">
        <v>8221</v>
      </c>
      <c r="H258">
        <v>24</v>
      </c>
    </row>
    <row r="259" spans="1:8" x14ac:dyDescent="0.3">
      <c r="A259" t="s">
        <v>8219</v>
      </c>
      <c r="B259">
        <v>133</v>
      </c>
      <c r="G259" t="s">
        <v>8221</v>
      </c>
      <c r="H259">
        <v>96</v>
      </c>
    </row>
    <row r="260" spans="1:8" x14ac:dyDescent="0.3">
      <c r="A260" t="s">
        <v>8219</v>
      </c>
      <c r="B260">
        <v>83</v>
      </c>
      <c r="G260" t="s">
        <v>8221</v>
      </c>
      <c r="H260">
        <v>17</v>
      </c>
    </row>
    <row r="261" spans="1:8" x14ac:dyDescent="0.3">
      <c r="A261" t="s">
        <v>8219</v>
      </c>
      <c r="B261">
        <v>149</v>
      </c>
      <c r="G261" t="s">
        <v>8221</v>
      </c>
      <c r="H261">
        <v>94</v>
      </c>
    </row>
    <row r="262" spans="1:8" x14ac:dyDescent="0.3">
      <c r="A262" t="s">
        <v>8219</v>
      </c>
      <c r="B262">
        <v>49</v>
      </c>
      <c r="G262" t="s">
        <v>8221</v>
      </c>
      <c r="H262">
        <v>129</v>
      </c>
    </row>
    <row r="263" spans="1:8" x14ac:dyDescent="0.3">
      <c r="A263" t="s">
        <v>8219</v>
      </c>
      <c r="B263">
        <v>251</v>
      </c>
      <c r="G263" t="s">
        <v>8221</v>
      </c>
      <c r="H263">
        <v>1</v>
      </c>
    </row>
    <row r="264" spans="1:8" x14ac:dyDescent="0.3">
      <c r="A264" t="s">
        <v>8219</v>
      </c>
      <c r="B264">
        <v>22</v>
      </c>
      <c r="G264" t="s">
        <v>8221</v>
      </c>
      <c r="H264">
        <v>4</v>
      </c>
    </row>
    <row r="265" spans="1:8" x14ac:dyDescent="0.3">
      <c r="A265" t="s">
        <v>8219</v>
      </c>
      <c r="B265">
        <v>48</v>
      </c>
      <c r="G265" t="s">
        <v>8221</v>
      </c>
      <c r="H265">
        <v>3</v>
      </c>
    </row>
    <row r="266" spans="1:8" x14ac:dyDescent="0.3">
      <c r="A266" t="s">
        <v>8219</v>
      </c>
      <c r="B266">
        <v>383</v>
      </c>
      <c r="G266" t="s">
        <v>8221</v>
      </c>
      <c r="H266">
        <v>135</v>
      </c>
    </row>
    <row r="267" spans="1:8" x14ac:dyDescent="0.3">
      <c r="A267" t="s">
        <v>8219</v>
      </c>
      <c r="B267">
        <v>237</v>
      </c>
      <c r="G267" t="s">
        <v>8221</v>
      </c>
      <c r="H267">
        <v>10</v>
      </c>
    </row>
    <row r="268" spans="1:8" x14ac:dyDescent="0.3">
      <c r="A268" t="s">
        <v>8219</v>
      </c>
      <c r="B268">
        <v>13</v>
      </c>
      <c r="G268" t="s">
        <v>8221</v>
      </c>
      <c r="H268">
        <v>0</v>
      </c>
    </row>
    <row r="269" spans="1:8" x14ac:dyDescent="0.3">
      <c r="A269" t="s">
        <v>8219</v>
      </c>
      <c r="B269">
        <v>562</v>
      </c>
      <c r="G269" t="s">
        <v>8221</v>
      </c>
      <c r="H269">
        <v>6</v>
      </c>
    </row>
    <row r="270" spans="1:8" x14ac:dyDescent="0.3">
      <c r="A270" t="s">
        <v>8219</v>
      </c>
      <c r="B270">
        <v>71</v>
      </c>
      <c r="G270" t="s">
        <v>8221</v>
      </c>
      <c r="H270">
        <v>36</v>
      </c>
    </row>
    <row r="271" spans="1:8" x14ac:dyDescent="0.3">
      <c r="A271" t="s">
        <v>8219</v>
      </c>
      <c r="B271">
        <v>1510</v>
      </c>
      <c r="G271" t="s">
        <v>8221</v>
      </c>
      <c r="H271">
        <v>336</v>
      </c>
    </row>
    <row r="272" spans="1:8" x14ac:dyDescent="0.3">
      <c r="A272" t="s">
        <v>8219</v>
      </c>
      <c r="B272">
        <v>14</v>
      </c>
      <c r="G272" t="s">
        <v>8221</v>
      </c>
      <c r="H272">
        <v>34</v>
      </c>
    </row>
    <row r="273" spans="1:8" x14ac:dyDescent="0.3">
      <c r="A273" t="s">
        <v>8219</v>
      </c>
      <c r="B273">
        <v>193</v>
      </c>
      <c r="G273" t="s">
        <v>8221</v>
      </c>
      <c r="H273">
        <v>10</v>
      </c>
    </row>
    <row r="274" spans="1:8" x14ac:dyDescent="0.3">
      <c r="A274" t="s">
        <v>8219</v>
      </c>
      <c r="B274">
        <v>206</v>
      </c>
      <c r="G274" t="s">
        <v>8221</v>
      </c>
      <c r="H274">
        <v>201</v>
      </c>
    </row>
    <row r="275" spans="1:8" x14ac:dyDescent="0.3">
      <c r="A275" t="s">
        <v>8219</v>
      </c>
      <c r="B275">
        <v>351</v>
      </c>
      <c r="G275" t="s">
        <v>8221</v>
      </c>
      <c r="H275">
        <v>296</v>
      </c>
    </row>
    <row r="276" spans="1:8" x14ac:dyDescent="0.3">
      <c r="A276" t="s">
        <v>8219</v>
      </c>
      <c r="B276">
        <v>50</v>
      </c>
      <c r="G276" t="s">
        <v>8221</v>
      </c>
      <c r="H276">
        <v>7</v>
      </c>
    </row>
    <row r="277" spans="1:8" x14ac:dyDescent="0.3">
      <c r="A277" t="s">
        <v>8219</v>
      </c>
      <c r="B277">
        <v>184</v>
      </c>
      <c r="G277" t="s">
        <v>8221</v>
      </c>
      <c r="H277">
        <v>7</v>
      </c>
    </row>
    <row r="278" spans="1:8" x14ac:dyDescent="0.3">
      <c r="A278" t="s">
        <v>8219</v>
      </c>
      <c r="B278">
        <v>196</v>
      </c>
      <c r="G278" t="s">
        <v>8221</v>
      </c>
      <c r="H278">
        <v>1</v>
      </c>
    </row>
    <row r="279" spans="1:8" x14ac:dyDescent="0.3">
      <c r="A279" t="s">
        <v>8219</v>
      </c>
      <c r="B279">
        <v>229</v>
      </c>
      <c r="G279" t="s">
        <v>8221</v>
      </c>
      <c r="H279">
        <v>114</v>
      </c>
    </row>
    <row r="280" spans="1:8" x14ac:dyDescent="0.3">
      <c r="A280" t="s">
        <v>8219</v>
      </c>
      <c r="B280">
        <v>67</v>
      </c>
      <c r="G280" t="s">
        <v>8221</v>
      </c>
      <c r="H280">
        <v>29</v>
      </c>
    </row>
    <row r="281" spans="1:8" x14ac:dyDescent="0.3">
      <c r="A281" t="s">
        <v>8219</v>
      </c>
      <c r="B281">
        <v>95</v>
      </c>
      <c r="G281" t="s">
        <v>8221</v>
      </c>
      <c r="H281">
        <v>890</v>
      </c>
    </row>
    <row r="282" spans="1:8" x14ac:dyDescent="0.3">
      <c r="A282" t="s">
        <v>8219</v>
      </c>
      <c r="B282">
        <v>62</v>
      </c>
      <c r="G282" t="s">
        <v>8221</v>
      </c>
      <c r="H282">
        <v>31</v>
      </c>
    </row>
    <row r="283" spans="1:8" x14ac:dyDescent="0.3">
      <c r="A283" t="s">
        <v>8219</v>
      </c>
      <c r="B283">
        <v>73</v>
      </c>
      <c r="G283" t="s">
        <v>8221</v>
      </c>
      <c r="H283">
        <v>21</v>
      </c>
    </row>
    <row r="284" spans="1:8" x14ac:dyDescent="0.3">
      <c r="A284" t="s">
        <v>8219</v>
      </c>
      <c r="B284">
        <v>43</v>
      </c>
      <c r="G284" t="s">
        <v>8221</v>
      </c>
      <c r="H284">
        <v>37</v>
      </c>
    </row>
    <row r="285" spans="1:8" x14ac:dyDescent="0.3">
      <c r="A285" t="s">
        <v>8219</v>
      </c>
      <c r="B285">
        <v>70</v>
      </c>
      <c r="G285" t="s">
        <v>8221</v>
      </c>
      <c r="H285">
        <v>7</v>
      </c>
    </row>
    <row r="286" spans="1:8" x14ac:dyDescent="0.3">
      <c r="A286" t="s">
        <v>8219</v>
      </c>
      <c r="B286">
        <v>271</v>
      </c>
      <c r="G286" t="s">
        <v>8221</v>
      </c>
      <c r="H286">
        <v>4</v>
      </c>
    </row>
    <row r="287" spans="1:8" x14ac:dyDescent="0.3">
      <c r="A287" t="s">
        <v>8219</v>
      </c>
      <c r="B287">
        <v>55</v>
      </c>
      <c r="G287" t="s">
        <v>8221</v>
      </c>
      <c r="H287">
        <v>5</v>
      </c>
    </row>
    <row r="288" spans="1:8" x14ac:dyDescent="0.3">
      <c r="A288" t="s">
        <v>8219</v>
      </c>
      <c r="B288">
        <v>35</v>
      </c>
      <c r="G288" t="s">
        <v>8221</v>
      </c>
      <c r="H288">
        <v>0</v>
      </c>
    </row>
    <row r="289" spans="1:8" x14ac:dyDescent="0.3">
      <c r="A289" t="s">
        <v>8219</v>
      </c>
      <c r="B289">
        <v>22</v>
      </c>
      <c r="G289" t="s">
        <v>8221</v>
      </c>
      <c r="H289">
        <v>456</v>
      </c>
    </row>
    <row r="290" spans="1:8" x14ac:dyDescent="0.3">
      <c r="A290" t="s">
        <v>8219</v>
      </c>
      <c r="B290">
        <v>38</v>
      </c>
      <c r="G290" t="s">
        <v>8221</v>
      </c>
      <c r="H290">
        <v>369</v>
      </c>
    </row>
    <row r="291" spans="1:8" x14ac:dyDescent="0.3">
      <c r="A291" t="s">
        <v>8219</v>
      </c>
      <c r="B291">
        <v>15</v>
      </c>
      <c r="G291" t="s">
        <v>8221</v>
      </c>
      <c r="H291">
        <v>2</v>
      </c>
    </row>
    <row r="292" spans="1:8" x14ac:dyDescent="0.3">
      <c r="A292" t="s">
        <v>8219</v>
      </c>
      <c r="B292">
        <v>7</v>
      </c>
      <c r="G292" t="s">
        <v>8221</v>
      </c>
      <c r="H292">
        <v>0</v>
      </c>
    </row>
    <row r="293" spans="1:8" x14ac:dyDescent="0.3">
      <c r="A293" t="s">
        <v>8219</v>
      </c>
      <c r="B293">
        <v>241</v>
      </c>
      <c r="G293" t="s">
        <v>8221</v>
      </c>
      <c r="H293">
        <v>338</v>
      </c>
    </row>
    <row r="294" spans="1:8" x14ac:dyDescent="0.3">
      <c r="A294" t="s">
        <v>8219</v>
      </c>
      <c r="B294">
        <v>55</v>
      </c>
      <c r="G294" t="s">
        <v>8221</v>
      </c>
      <c r="H294">
        <v>4</v>
      </c>
    </row>
    <row r="295" spans="1:8" x14ac:dyDescent="0.3">
      <c r="A295" t="s">
        <v>8219</v>
      </c>
      <c r="B295">
        <v>171</v>
      </c>
      <c r="G295" t="s">
        <v>8221</v>
      </c>
      <c r="H295">
        <v>1</v>
      </c>
    </row>
    <row r="296" spans="1:8" x14ac:dyDescent="0.3">
      <c r="A296" t="s">
        <v>8219</v>
      </c>
      <c r="B296">
        <v>208</v>
      </c>
      <c r="G296" t="s">
        <v>8221</v>
      </c>
      <c r="H296">
        <v>28</v>
      </c>
    </row>
    <row r="297" spans="1:8" x14ac:dyDescent="0.3">
      <c r="A297" t="s">
        <v>8219</v>
      </c>
      <c r="B297">
        <v>21</v>
      </c>
      <c r="G297" t="s">
        <v>8221</v>
      </c>
      <c r="H297">
        <v>12</v>
      </c>
    </row>
    <row r="298" spans="1:8" x14ac:dyDescent="0.3">
      <c r="A298" t="s">
        <v>8219</v>
      </c>
      <c r="B298">
        <v>25</v>
      </c>
      <c r="G298" t="s">
        <v>8221</v>
      </c>
      <c r="H298">
        <v>16</v>
      </c>
    </row>
    <row r="299" spans="1:8" x14ac:dyDescent="0.3">
      <c r="A299" t="s">
        <v>8219</v>
      </c>
      <c r="B299">
        <v>52</v>
      </c>
      <c r="G299" t="s">
        <v>8221</v>
      </c>
      <c r="H299">
        <v>4</v>
      </c>
    </row>
    <row r="300" spans="1:8" x14ac:dyDescent="0.3">
      <c r="A300" t="s">
        <v>8219</v>
      </c>
      <c r="B300">
        <v>104</v>
      </c>
      <c r="G300" t="s">
        <v>8221</v>
      </c>
      <c r="H300">
        <v>4</v>
      </c>
    </row>
    <row r="301" spans="1:8" x14ac:dyDescent="0.3">
      <c r="A301" t="s">
        <v>8219</v>
      </c>
      <c r="B301">
        <v>73</v>
      </c>
      <c r="G301" t="s">
        <v>8221</v>
      </c>
      <c r="H301">
        <v>10</v>
      </c>
    </row>
    <row r="302" spans="1:8" x14ac:dyDescent="0.3">
      <c r="A302" t="s">
        <v>8219</v>
      </c>
      <c r="B302">
        <v>34</v>
      </c>
      <c r="G302" t="s">
        <v>8221</v>
      </c>
      <c r="H302">
        <v>0</v>
      </c>
    </row>
    <row r="303" spans="1:8" x14ac:dyDescent="0.3">
      <c r="A303" t="s">
        <v>8219</v>
      </c>
      <c r="B303">
        <v>56</v>
      </c>
      <c r="G303" t="s">
        <v>8221</v>
      </c>
      <c r="H303">
        <v>6</v>
      </c>
    </row>
    <row r="304" spans="1:8" x14ac:dyDescent="0.3">
      <c r="A304" t="s">
        <v>8219</v>
      </c>
      <c r="B304">
        <v>31</v>
      </c>
      <c r="G304" t="s">
        <v>8221</v>
      </c>
      <c r="H304">
        <v>0</v>
      </c>
    </row>
    <row r="305" spans="1:8" x14ac:dyDescent="0.3">
      <c r="A305" t="s">
        <v>8219</v>
      </c>
      <c r="B305">
        <v>84</v>
      </c>
      <c r="G305" t="s">
        <v>8221</v>
      </c>
      <c r="H305">
        <v>1</v>
      </c>
    </row>
    <row r="306" spans="1:8" x14ac:dyDescent="0.3">
      <c r="A306" t="s">
        <v>8219</v>
      </c>
      <c r="B306">
        <v>130</v>
      </c>
      <c r="G306" t="s">
        <v>8221</v>
      </c>
      <c r="H306">
        <v>0</v>
      </c>
    </row>
    <row r="307" spans="1:8" x14ac:dyDescent="0.3">
      <c r="A307" t="s">
        <v>8219</v>
      </c>
      <c r="B307">
        <v>12</v>
      </c>
      <c r="G307" t="s">
        <v>8221</v>
      </c>
      <c r="H307">
        <v>44</v>
      </c>
    </row>
    <row r="308" spans="1:8" x14ac:dyDescent="0.3">
      <c r="A308" t="s">
        <v>8219</v>
      </c>
      <c r="B308">
        <v>23</v>
      </c>
      <c r="G308" t="s">
        <v>8221</v>
      </c>
      <c r="H308">
        <v>0</v>
      </c>
    </row>
    <row r="309" spans="1:8" x14ac:dyDescent="0.3">
      <c r="A309" t="s">
        <v>8219</v>
      </c>
      <c r="B309">
        <v>158</v>
      </c>
      <c r="G309" t="s">
        <v>8221</v>
      </c>
      <c r="H309">
        <v>3</v>
      </c>
    </row>
    <row r="310" spans="1:8" x14ac:dyDescent="0.3">
      <c r="A310" t="s">
        <v>8219</v>
      </c>
      <c r="B310">
        <v>30</v>
      </c>
      <c r="G310" t="s">
        <v>8221</v>
      </c>
      <c r="H310">
        <v>0</v>
      </c>
    </row>
    <row r="311" spans="1:8" x14ac:dyDescent="0.3">
      <c r="A311" t="s">
        <v>8219</v>
      </c>
      <c r="B311">
        <v>18</v>
      </c>
      <c r="G311" t="s">
        <v>8221</v>
      </c>
      <c r="H311">
        <v>52</v>
      </c>
    </row>
    <row r="312" spans="1:8" x14ac:dyDescent="0.3">
      <c r="A312" t="s">
        <v>8219</v>
      </c>
      <c r="B312">
        <v>29</v>
      </c>
      <c r="G312" t="s">
        <v>8221</v>
      </c>
      <c r="H312">
        <v>0</v>
      </c>
    </row>
    <row r="313" spans="1:8" x14ac:dyDescent="0.3">
      <c r="A313" t="s">
        <v>8219</v>
      </c>
      <c r="B313">
        <v>31</v>
      </c>
      <c r="G313" t="s">
        <v>8221</v>
      </c>
      <c r="H313">
        <v>1</v>
      </c>
    </row>
    <row r="314" spans="1:8" x14ac:dyDescent="0.3">
      <c r="A314" t="s">
        <v>8219</v>
      </c>
      <c r="B314">
        <v>173</v>
      </c>
      <c r="G314" t="s">
        <v>8221</v>
      </c>
      <c r="H314">
        <v>1</v>
      </c>
    </row>
    <row r="315" spans="1:8" x14ac:dyDescent="0.3">
      <c r="A315" t="s">
        <v>8219</v>
      </c>
      <c r="B315">
        <v>17</v>
      </c>
      <c r="G315" t="s">
        <v>8221</v>
      </c>
      <c r="H315">
        <v>2</v>
      </c>
    </row>
    <row r="316" spans="1:8" x14ac:dyDescent="0.3">
      <c r="A316" t="s">
        <v>8219</v>
      </c>
      <c r="B316">
        <v>48</v>
      </c>
      <c r="G316" t="s">
        <v>8221</v>
      </c>
      <c r="H316">
        <v>9</v>
      </c>
    </row>
    <row r="317" spans="1:8" x14ac:dyDescent="0.3">
      <c r="A317" t="s">
        <v>8219</v>
      </c>
      <c r="B317">
        <v>59</v>
      </c>
      <c r="G317" t="s">
        <v>8221</v>
      </c>
      <c r="H317">
        <v>5</v>
      </c>
    </row>
    <row r="318" spans="1:8" x14ac:dyDescent="0.3">
      <c r="A318" t="s">
        <v>8219</v>
      </c>
      <c r="B318">
        <v>39</v>
      </c>
      <c r="G318" t="s">
        <v>8221</v>
      </c>
      <c r="H318">
        <v>57</v>
      </c>
    </row>
    <row r="319" spans="1:8" x14ac:dyDescent="0.3">
      <c r="A319" t="s">
        <v>8219</v>
      </c>
      <c r="B319">
        <v>59</v>
      </c>
      <c r="G319" t="s">
        <v>8221</v>
      </c>
      <c r="H319">
        <v>3</v>
      </c>
    </row>
    <row r="320" spans="1:8" x14ac:dyDescent="0.3">
      <c r="A320" t="s">
        <v>8219</v>
      </c>
      <c r="B320">
        <v>60</v>
      </c>
      <c r="G320" t="s">
        <v>8221</v>
      </c>
      <c r="H320">
        <v>1</v>
      </c>
    </row>
    <row r="321" spans="1:8" x14ac:dyDescent="0.3">
      <c r="A321" t="s">
        <v>8219</v>
      </c>
      <c r="B321">
        <v>20</v>
      </c>
      <c r="G321" t="s">
        <v>8221</v>
      </c>
      <c r="H321">
        <v>6</v>
      </c>
    </row>
    <row r="322" spans="1:8" x14ac:dyDescent="0.3">
      <c r="A322" t="s">
        <v>8219</v>
      </c>
      <c r="B322">
        <v>2</v>
      </c>
      <c r="G322" t="s">
        <v>8221</v>
      </c>
      <c r="H322">
        <v>48</v>
      </c>
    </row>
    <row r="323" spans="1:8" x14ac:dyDescent="0.3">
      <c r="A323" t="s">
        <v>8219</v>
      </c>
      <c r="B323">
        <v>315</v>
      </c>
      <c r="G323" t="s">
        <v>8221</v>
      </c>
      <c r="H323">
        <v>2</v>
      </c>
    </row>
    <row r="324" spans="1:8" x14ac:dyDescent="0.3">
      <c r="A324" t="s">
        <v>8219</v>
      </c>
      <c r="B324">
        <v>2174</v>
      </c>
      <c r="G324" t="s">
        <v>8221</v>
      </c>
      <c r="H324">
        <v>4</v>
      </c>
    </row>
    <row r="325" spans="1:8" x14ac:dyDescent="0.3">
      <c r="A325" t="s">
        <v>8219</v>
      </c>
      <c r="B325">
        <v>152</v>
      </c>
      <c r="G325" t="s">
        <v>8221</v>
      </c>
      <c r="H325">
        <v>5</v>
      </c>
    </row>
    <row r="326" spans="1:8" x14ac:dyDescent="0.3">
      <c r="A326" t="s">
        <v>8219</v>
      </c>
      <c r="B326">
        <v>1021</v>
      </c>
      <c r="G326" t="s">
        <v>8221</v>
      </c>
      <c r="H326">
        <v>79</v>
      </c>
    </row>
    <row r="327" spans="1:8" x14ac:dyDescent="0.3">
      <c r="A327" t="s">
        <v>8219</v>
      </c>
      <c r="B327">
        <v>237</v>
      </c>
      <c r="G327" t="s">
        <v>8221</v>
      </c>
      <c r="H327">
        <v>2</v>
      </c>
    </row>
    <row r="328" spans="1:8" x14ac:dyDescent="0.3">
      <c r="A328" t="s">
        <v>8219</v>
      </c>
      <c r="B328">
        <v>27</v>
      </c>
      <c r="G328" t="s">
        <v>8221</v>
      </c>
      <c r="H328">
        <v>11</v>
      </c>
    </row>
    <row r="329" spans="1:8" x14ac:dyDescent="0.3">
      <c r="A329" t="s">
        <v>8219</v>
      </c>
      <c r="B329">
        <v>17</v>
      </c>
      <c r="G329" t="s">
        <v>8221</v>
      </c>
      <c r="H329">
        <v>11</v>
      </c>
    </row>
    <row r="330" spans="1:8" x14ac:dyDescent="0.3">
      <c r="A330" t="s">
        <v>8219</v>
      </c>
      <c r="B330">
        <v>27</v>
      </c>
      <c r="G330" t="s">
        <v>8221</v>
      </c>
      <c r="H330">
        <v>1</v>
      </c>
    </row>
    <row r="331" spans="1:8" x14ac:dyDescent="0.3">
      <c r="A331" t="s">
        <v>8219</v>
      </c>
      <c r="B331">
        <v>82</v>
      </c>
      <c r="G331" t="s">
        <v>8221</v>
      </c>
      <c r="H331">
        <v>3</v>
      </c>
    </row>
    <row r="332" spans="1:8" x14ac:dyDescent="0.3">
      <c r="A332" t="s">
        <v>8219</v>
      </c>
      <c r="B332">
        <v>48</v>
      </c>
      <c r="G332" t="s">
        <v>8221</v>
      </c>
      <c r="H332">
        <v>5</v>
      </c>
    </row>
    <row r="333" spans="1:8" x14ac:dyDescent="0.3">
      <c r="A333" t="s">
        <v>8219</v>
      </c>
      <c r="B333">
        <v>105</v>
      </c>
      <c r="G333" t="s">
        <v>8221</v>
      </c>
      <c r="H333">
        <v>12</v>
      </c>
    </row>
    <row r="334" spans="1:8" x14ac:dyDescent="0.3">
      <c r="A334" t="s">
        <v>8219</v>
      </c>
      <c r="B334">
        <v>28</v>
      </c>
      <c r="G334" t="s">
        <v>8221</v>
      </c>
      <c r="H334">
        <v>2</v>
      </c>
    </row>
    <row r="335" spans="1:8" x14ac:dyDescent="0.3">
      <c r="A335" t="s">
        <v>8219</v>
      </c>
      <c r="B335">
        <v>1107</v>
      </c>
      <c r="G335" t="s">
        <v>8221</v>
      </c>
      <c r="H335">
        <v>5</v>
      </c>
    </row>
    <row r="336" spans="1:8" x14ac:dyDescent="0.3">
      <c r="A336" t="s">
        <v>8219</v>
      </c>
      <c r="B336">
        <v>1013</v>
      </c>
      <c r="G336" t="s">
        <v>8221</v>
      </c>
      <c r="H336">
        <v>21</v>
      </c>
    </row>
    <row r="337" spans="1:8" x14ac:dyDescent="0.3">
      <c r="A337" t="s">
        <v>8219</v>
      </c>
      <c r="B337">
        <v>274</v>
      </c>
      <c r="G337" t="s">
        <v>8221</v>
      </c>
      <c r="H337">
        <v>0</v>
      </c>
    </row>
    <row r="338" spans="1:8" x14ac:dyDescent="0.3">
      <c r="A338" t="s">
        <v>8219</v>
      </c>
      <c r="B338">
        <v>87</v>
      </c>
      <c r="G338" t="s">
        <v>8221</v>
      </c>
      <c r="H338">
        <v>45</v>
      </c>
    </row>
    <row r="339" spans="1:8" x14ac:dyDescent="0.3">
      <c r="A339" t="s">
        <v>8219</v>
      </c>
      <c r="B339">
        <v>99</v>
      </c>
      <c r="G339" t="s">
        <v>8221</v>
      </c>
      <c r="H339">
        <v>29</v>
      </c>
    </row>
    <row r="340" spans="1:8" x14ac:dyDescent="0.3">
      <c r="A340" t="s">
        <v>8219</v>
      </c>
      <c r="B340">
        <v>276</v>
      </c>
      <c r="G340" t="s">
        <v>8221</v>
      </c>
      <c r="H340">
        <v>2</v>
      </c>
    </row>
    <row r="341" spans="1:8" x14ac:dyDescent="0.3">
      <c r="A341" t="s">
        <v>8219</v>
      </c>
      <c r="B341">
        <v>21</v>
      </c>
      <c r="G341" t="s">
        <v>8221</v>
      </c>
      <c r="H341">
        <v>30</v>
      </c>
    </row>
    <row r="342" spans="1:8" x14ac:dyDescent="0.3">
      <c r="A342" t="s">
        <v>8219</v>
      </c>
      <c r="B342">
        <v>41</v>
      </c>
      <c r="G342" t="s">
        <v>8221</v>
      </c>
      <c r="H342">
        <v>8</v>
      </c>
    </row>
    <row r="343" spans="1:8" x14ac:dyDescent="0.3">
      <c r="A343" t="s">
        <v>8219</v>
      </c>
      <c r="B343">
        <v>119</v>
      </c>
      <c r="G343" t="s">
        <v>8221</v>
      </c>
      <c r="H343">
        <v>1</v>
      </c>
    </row>
    <row r="344" spans="1:8" x14ac:dyDescent="0.3">
      <c r="A344" t="s">
        <v>8219</v>
      </c>
      <c r="B344">
        <v>153</v>
      </c>
      <c r="G344" t="s">
        <v>8221</v>
      </c>
      <c r="H344">
        <v>14</v>
      </c>
    </row>
    <row r="345" spans="1:8" x14ac:dyDescent="0.3">
      <c r="A345" t="s">
        <v>8219</v>
      </c>
      <c r="B345">
        <v>100</v>
      </c>
      <c r="G345" t="s">
        <v>8221</v>
      </c>
      <c r="H345">
        <v>24</v>
      </c>
    </row>
    <row r="346" spans="1:8" x14ac:dyDescent="0.3">
      <c r="A346" t="s">
        <v>8219</v>
      </c>
      <c r="B346">
        <v>143</v>
      </c>
      <c r="G346" t="s">
        <v>8221</v>
      </c>
      <c r="H346">
        <v>2</v>
      </c>
    </row>
    <row r="347" spans="1:8" x14ac:dyDescent="0.3">
      <c r="A347" t="s">
        <v>8219</v>
      </c>
      <c r="B347">
        <v>140</v>
      </c>
      <c r="G347" t="s">
        <v>8221</v>
      </c>
      <c r="H347">
        <v>21</v>
      </c>
    </row>
    <row r="348" spans="1:8" x14ac:dyDescent="0.3">
      <c r="A348" t="s">
        <v>8219</v>
      </c>
      <c r="B348">
        <v>35</v>
      </c>
      <c r="G348" t="s">
        <v>8221</v>
      </c>
      <c r="H348">
        <v>7</v>
      </c>
    </row>
    <row r="349" spans="1:8" x14ac:dyDescent="0.3">
      <c r="A349" t="s">
        <v>8219</v>
      </c>
      <c r="B349">
        <v>149</v>
      </c>
      <c r="G349" t="s">
        <v>8221</v>
      </c>
      <c r="H349">
        <v>0</v>
      </c>
    </row>
    <row r="350" spans="1:8" x14ac:dyDescent="0.3">
      <c r="A350" t="s">
        <v>8219</v>
      </c>
      <c r="B350">
        <v>130</v>
      </c>
      <c r="G350" t="s">
        <v>8221</v>
      </c>
      <c r="H350">
        <v>4</v>
      </c>
    </row>
    <row r="351" spans="1:8" x14ac:dyDescent="0.3">
      <c r="A351" t="s">
        <v>8219</v>
      </c>
      <c r="B351">
        <v>120</v>
      </c>
      <c r="G351" t="s">
        <v>8221</v>
      </c>
      <c r="H351">
        <v>32</v>
      </c>
    </row>
    <row r="352" spans="1:8" x14ac:dyDescent="0.3">
      <c r="A352" t="s">
        <v>8219</v>
      </c>
      <c r="B352">
        <v>265</v>
      </c>
      <c r="G352" t="s">
        <v>8221</v>
      </c>
      <c r="H352">
        <v>4</v>
      </c>
    </row>
    <row r="353" spans="1:8" x14ac:dyDescent="0.3">
      <c r="A353" t="s">
        <v>8219</v>
      </c>
      <c r="B353">
        <v>71</v>
      </c>
      <c r="G353" t="s">
        <v>8221</v>
      </c>
      <c r="H353">
        <v>9</v>
      </c>
    </row>
    <row r="354" spans="1:8" x14ac:dyDescent="0.3">
      <c r="A354" t="s">
        <v>8219</v>
      </c>
      <c r="B354">
        <v>13</v>
      </c>
      <c r="G354" t="s">
        <v>8221</v>
      </c>
      <c r="H354">
        <v>17</v>
      </c>
    </row>
    <row r="355" spans="1:8" x14ac:dyDescent="0.3">
      <c r="A355" t="s">
        <v>8219</v>
      </c>
      <c r="B355">
        <v>169</v>
      </c>
      <c r="G355" t="s">
        <v>8221</v>
      </c>
      <c r="H355">
        <v>5</v>
      </c>
    </row>
    <row r="356" spans="1:8" x14ac:dyDescent="0.3">
      <c r="A356" t="s">
        <v>8219</v>
      </c>
      <c r="B356">
        <v>57</v>
      </c>
      <c r="G356" t="s">
        <v>8221</v>
      </c>
      <c r="H356">
        <v>53</v>
      </c>
    </row>
    <row r="357" spans="1:8" x14ac:dyDescent="0.3">
      <c r="A357" t="s">
        <v>8219</v>
      </c>
      <c r="B357">
        <v>229</v>
      </c>
      <c r="G357" t="s">
        <v>8221</v>
      </c>
      <c r="H357">
        <v>7</v>
      </c>
    </row>
    <row r="358" spans="1:8" x14ac:dyDescent="0.3">
      <c r="A358" t="s">
        <v>8219</v>
      </c>
      <c r="B358">
        <v>108</v>
      </c>
      <c r="G358" t="s">
        <v>8221</v>
      </c>
      <c r="H358">
        <v>72</v>
      </c>
    </row>
    <row r="359" spans="1:8" x14ac:dyDescent="0.3">
      <c r="A359" t="s">
        <v>8219</v>
      </c>
      <c r="B359">
        <v>108</v>
      </c>
      <c r="G359" t="s">
        <v>8221</v>
      </c>
      <c r="H359">
        <v>0</v>
      </c>
    </row>
    <row r="360" spans="1:8" x14ac:dyDescent="0.3">
      <c r="A360" t="s">
        <v>8219</v>
      </c>
      <c r="B360">
        <v>41</v>
      </c>
      <c r="G360" t="s">
        <v>8221</v>
      </c>
      <c r="H360">
        <v>2</v>
      </c>
    </row>
    <row r="361" spans="1:8" x14ac:dyDescent="0.3">
      <c r="A361" t="s">
        <v>8219</v>
      </c>
      <c r="B361">
        <v>139</v>
      </c>
      <c r="G361" t="s">
        <v>8221</v>
      </c>
      <c r="H361">
        <v>8</v>
      </c>
    </row>
    <row r="362" spans="1:8" x14ac:dyDescent="0.3">
      <c r="A362" t="s">
        <v>8219</v>
      </c>
      <c r="B362">
        <v>19</v>
      </c>
      <c r="G362" t="s">
        <v>8221</v>
      </c>
      <c r="H362">
        <v>2</v>
      </c>
    </row>
    <row r="363" spans="1:8" x14ac:dyDescent="0.3">
      <c r="A363" t="s">
        <v>8219</v>
      </c>
      <c r="B363">
        <v>94</v>
      </c>
      <c r="G363" t="s">
        <v>8221</v>
      </c>
      <c r="H363">
        <v>0</v>
      </c>
    </row>
    <row r="364" spans="1:8" x14ac:dyDescent="0.3">
      <c r="A364" t="s">
        <v>8219</v>
      </c>
      <c r="B364">
        <v>23</v>
      </c>
      <c r="G364" t="s">
        <v>8221</v>
      </c>
      <c r="H364">
        <v>3</v>
      </c>
    </row>
    <row r="365" spans="1:8" x14ac:dyDescent="0.3">
      <c r="A365" t="s">
        <v>8219</v>
      </c>
      <c r="B365">
        <v>15</v>
      </c>
      <c r="G365" t="s">
        <v>8221</v>
      </c>
      <c r="H365">
        <v>4</v>
      </c>
    </row>
    <row r="366" spans="1:8" x14ac:dyDescent="0.3">
      <c r="A366" t="s">
        <v>8219</v>
      </c>
      <c r="B366">
        <v>62</v>
      </c>
      <c r="G366" t="s">
        <v>8221</v>
      </c>
      <c r="H366">
        <v>3</v>
      </c>
    </row>
    <row r="367" spans="1:8" x14ac:dyDescent="0.3">
      <c r="A367" t="s">
        <v>8219</v>
      </c>
      <c r="B367">
        <v>74</v>
      </c>
      <c r="G367" t="s">
        <v>8221</v>
      </c>
      <c r="H367">
        <v>6</v>
      </c>
    </row>
    <row r="368" spans="1:8" x14ac:dyDescent="0.3">
      <c r="A368" t="s">
        <v>8219</v>
      </c>
      <c r="B368">
        <v>97</v>
      </c>
      <c r="G368" t="s">
        <v>8221</v>
      </c>
      <c r="H368">
        <v>0</v>
      </c>
    </row>
    <row r="369" spans="1:8" x14ac:dyDescent="0.3">
      <c r="A369" t="s">
        <v>8219</v>
      </c>
      <c r="B369">
        <v>55</v>
      </c>
      <c r="G369" t="s">
        <v>8221</v>
      </c>
      <c r="H369">
        <v>0</v>
      </c>
    </row>
    <row r="370" spans="1:8" x14ac:dyDescent="0.3">
      <c r="A370" t="s">
        <v>8219</v>
      </c>
      <c r="B370">
        <v>44</v>
      </c>
      <c r="G370" t="s">
        <v>8221</v>
      </c>
      <c r="H370">
        <v>0</v>
      </c>
    </row>
    <row r="371" spans="1:8" x14ac:dyDescent="0.3">
      <c r="A371" t="s">
        <v>8219</v>
      </c>
      <c r="B371">
        <v>110</v>
      </c>
      <c r="G371" t="s">
        <v>8221</v>
      </c>
      <c r="H371">
        <v>8</v>
      </c>
    </row>
    <row r="372" spans="1:8" x14ac:dyDescent="0.3">
      <c r="A372" t="s">
        <v>8219</v>
      </c>
      <c r="B372">
        <v>59</v>
      </c>
      <c r="G372" t="s">
        <v>8221</v>
      </c>
      <c r="H372">
        <v>5</v>
      </c>
    </row>
    <row r="373" spans="1:8" x14ac:dyDescent="0.3">
      <c r="A373" t="s">
        <v>8219</v>
      </c>
      <c r="B373">
        <v>62</v>
      </c>
      <c r="G373" t="s">
        <v>8221</v>
      </c>
      <c r="H373">
        <v>0</v>
      </c>
    </row>
    <row r="374" spans="1:8" x14ac:dyDescent="0.3">
      <c r="A374" t="s">
        <v>8219</v>
      </c>
      <c r="B374">
        <v>105</v>
      </c>
      <c r="G374" t="s">
        <v>8221</v>
      </c>
      <c r="H374">
        <v>2</v>
      </c>
    </row>
    <row r="375" spans="1:8" x14ac:dyDescent="0.3">
      <c r="A375" t="s">
        <v>8219</v>
      </c>
      <c r="B375">
        <v>26</v>
      </c>
      <c r="G375" t="s">
        <v>8221</v>
      </c>
      <c r="H375">
        <v>24</v>
      </c>
    </row>
    <row r="376" spans="1:8" x14ac:dyDescent="0.3">
      <c r="A376" t="s">
        <v>8219</v>
      </c>
      <c r="B376">
        <v>49</v>
      </c>
      <c r="G376" t="s">
        <v>8221</v>
      </c>
      <c r="H376">
        <v>0</v>
      </c>
    </row>
    <row r="377" spans="1:8" x14ac:dyDescent="0.3">
      <c r="A377" t="s">
        <v>8219</v>
      </c>
      <c r="B377">
        <v>68</v>
      </c>
      <c r="G377" t="s">
        <v>8221</v>
      </c>
      <c r="H377">
        <v>9</v>
      </c>
    </row>
    <row r="378" spans="1:8" x14ac:dyDescent="0.3">
      <c r="A378" t="s">
        <v>8219</v>
      </c>
      <c r="B378">
        <v>22</v>
      </c>
      <c r="G378" t="s">
        <v>8221</v>
      </c>
      <c r="H378">
        <v>0</v>
      </c>
    </row>
    <row r="379" spans="1:8" x14ac:dyDescent="0.3">
      <c r="A379" t="s">
        <v>8219</v>
      </c>
      <c r="B379">
        <v>18</v>
      </c>
      <c r="G379" t="s">
        <v>8221</v>
      </c>
      <c r="H379">
        <v>1</v>
      </c>
    </row>
    <row r="380" spans="1:8" x14ac:dyDescent="0.3">
      <c r="A380" t="s">
        <v>8219</v>
      </c>
      <c r="B380">
        <v>19</v>
      </c>
      <c r="G380" t="s">
        <v>8221</v>
      </c>
      <c r="H380">
        <v>10</v>
      </c>
    </row>
    <row r="381" spans="1:8" x14ac:dyDescent="0.3">
      <c r="A381" t="s">
        <v>8219</v>
      </c>
      <c r="B381">
        <v>99</v>
      </c>
      <c r="G381" t="s">
        <v>8221</v>
      </c>
      <c r="H381">
        <v>1</v>
      </c>
    </row>
    <row r="382" spans="1:8" x14ac:dyDescent="0.3">
      <c r="A382" t="s">
        <v>8219</v>
      </c>
      <c r="B382">
        <v>27</v>
      </c>
      <c r="G382" t="s">
        <v>8221</v>
      </c>
      <c r="H382">
        <v>0</v>
      </c>
    </row>
    <row r="383" spans="1:8" x14ac:dyDescent="0.3">
      <c r="A383" t="s">
        <v>8219</v>
      </c>
      <c r="B383">
        <v>25</v>
      </c>
      <c r="G383" t="s">
        <v>8221</v>
      </c>
      <c r="H383">
        <v>20</v>
      </c>
    </row>
    <row r="384" spans="1:8" x14ac:dyDescent="0.3">
      <c r="A384" t="s">
        <v>8219</v>
      </c>
      <c r="B384">
        <v>14</v>
      </c>
      <c r="G384" t="s">
        <v>8221</v>
      </c>
      <c r="H384">
        <v>30</v>
      </c>
    </row>
    <row r="385" spans="1:8" x14ac:dyDescent="0.3">
      <c r="A385" t="s">
        <v>8219</v>
      </c>
      <c r="B385">
        <v>35</v>
      </c>
      <c r="G385" t="s">
        <v>8221</v>
      </c>
      <c r="H385">
        <v>6</v>
      </c>
    </row>
    <row r="386" spans="1:8" x14ac:dyDescent="0.3">
      <c r="A386" t="s">
        <v>8219</v>
      </c>
      <c r="B386">
        <v>10</v>
      </c>
      <c r="G386" t="s">
        <v>8221</v>
      </c>
      <c r="H386">
        <v>15</v>
      </c>
    </row>
    <row r="387" spans="1:8" x14ac:dyDescent="0.3">
      <c r="A387" t="s">
        <v>8219</v>
      </c>
      <c r="B387">
        <v>29</v>
      </c>
      <c r="G387" t="s">
        <v>8221</v>
      </c>
      <c r="H387">
        <v>5</v>
      </c>
    </row>
    <row r="388" spans="1:8" x14ac:dyDescent="0.3">
      <c r="A388" t="s">
        <v>8219</v>
      </c>
      <c r="B388">
        <v>44</v>
      </c>
      <c r="G388" t="s">
        <v>8221</v>
      </c>
      <c r="H388">
        <v>0</v>
      </c>
    </row>
    <row r="389" spans="1:8" x14ac:dyDescent="0.3">
      <c r="A389" t="s">
        <v>8219</v>
      </c>
      <c r="B389">
        <v>17</v>
      </c>
      <c r="G389" t="s">
        <v>8221</v>
      </c>
      <c r="H389">
        <v>0</v>
      </c>
    </row>
    <row r="390" spans="1:8" x14ac:dyDescent="0.3">
      <c r="A390" t="s">
        <v>8219</v>
      </c>
      <c r="B390">
        <v>34</v>
      </c>
      <c r="G390" t="s">
        <v>8221</v>
      </c>
      <c r="H390">
        <v>28</v>
      </c>
    </row>
    <row r="391" spans="1:8" x14ac:dyDescent="0.3">
      <c r="A391" t="s">
        <v>8219</v>
      </c>
      <c r="B391">
        <v>14</v>
      </c>
      <c r="G391" t="s">
        <v>8221</v>
      </c>
      <c r="H391">
        <v>0</v>
      </c>
    </row>
    <row r="392" spans="1:8" x14ac:dyDescent="0.3">
      <c r="A392" t="s">
        <v>8219</v>
      </c>
      <c r="B392">
        <v>156</v>
      </c>
      <c r="G392" t="s">
        <v>8221</v>
      </c>
      <c r="H392">
        <v>5</v>
      </c>
    </row>
    <row r="393" spans="1:8" x14ac:dyDescent="0.3">
      <c r="A393" t="s">
        <v>8219</v>
      </c>
      <c r="B393">
        <v>128</v>
      </c>
      <c r="G393" t="s">
        <v>8221</v>
      </c>
      <c r="H393">
        <v>7</v>
      </c>
    </row>
    <row r="394" spans="1:8" x14ac:dyDescent="0.3">
      <c r="A394" t="s">
        <v>8219</v>
      </c>
      <c r="B394">
        <v>60</v>
      </c>
      <c r="G394" t="s">
        <v>8221</v>
      </c>
      <c r="H394">
        <v>30</v>
      </c>
    </row>
    <row r="395" spans="1:8" x14ac:dyDescent="0.3">
      <c r="A395" t="s">
        <v>8219</v>
      </c>
      <c r="B395">
        <v>32</v>
      </c>
      <c r="G395" t="s">
        <v>8221</v>
      </c>
      <c r="H395">
        <v>2</v>
      </c>
    </row>
    <row r="396" spans="1:8" x14ac:dyDescent="0.3">
      <c r="A396" t="s">
        <v>8219</v>
      </c>
      <c r="B396">
        <v>53</v>
      </c>
      <c r="G396" t="s">
        <v>8221</v>
      </c>
      <c r="H396">
        <v>30</v>
      </c>
    </row>
    <row r="397" spans="1:8" x14ac:dyDescent="0.3">
      <c r="A397" t="s">
        <v>8219</v>
      </c>
      <c r="B397">
        <v>184</v>
      </c>
      <c r="G397" t="s">
        <v>8221</v>
      </c>
      <c r="H397">
        <v>2</v>
      </c>
    </row>
    <row r="398" spans="1:8" x14ac:dyDescent="0.3">
      <c r="A398" t="s">
        <v>8219</v>
      </c>
      <c r="B398">
        <v>90</v>
      </c>
      <c r="G398" t="s">
        <v>8221</v>
      </c>
      <c r="H398">
        <v>0</v>
      </c>
    </row>
    <row r="399" spans="1:8" x14ac:dyDescent="0.3">
      <c r="A399" t="s">
        <v>8219</v>
      </c>
      <c r="B399">
        <v>71</v>
      </c>
      <c r="G399" t="s">
        <v>8221</v>
      </c>
      <c r="H399">
        <v>2</v>
      </c>
    </row>
    <row r="400" spans="1:8" x14ac:dyDescent="0.3">
      <c r="A400" t="s">
        <v>8219</v>
      </c>
      <c r="B400">
        <v>87</v>
      </c>
      <c r="G400" t="s">
        <v>8221</v>
      </c>
      <c r="H400">
        <v>1</v>
      </c>
    </row>
    <row r="401" spans="1:8" x14ac:dyDescent="0.3">
      <c r="A401" t="s">
        <v>8219</v>
      </c>
      <c r="B401">
        <v>28</v>
      </c>
      <c r="G401" t="s">
        <v>8221</v>
      </c>
      <c r="H401">
        <v>2</v>
      </c>
    </row>
    <row r="402" spans="1:8" x14ac:dyDescent="0.3">
      <c r="A402" t="s">
        <v>8219</v>
      </c>
      <c r="B402">
        <v>56</v>
      </c>
      <c r="G402" t="s">
        <v>8221</v>
      </c>
      <c r="H402">
        <v>14</v>
      </c>
    </row>
    <row r="403" spans="1:8" x14ac:dyDescent="0.3">
      <c r="A403" t="s">
        <v>8219</v>
      </c>
      <c r="B403">
        <v>51</v>
      </c>
      <c r="G403" t="s">
        <v>8221</v>
      </c>
      <c r="H403">
        <v>31</v>
      </c>
    </row>
    <row r="404" spans="1:8" x14ac:dyDescent="0.3">
      <c r="A404" t="s">
        <v>8219</v>
      </c>
      <c r="B404">
        <v>75</v>
      </c>
      <c r="G404" t="s">
        <v>8221</v>
      </c>
      <c r="H404">
        <v>16</v>
      </c>
    </row>
    <row r="405" spans="1:8" x14ac:dyDescent="0.3">
      <c r="A405" t="s">
        <v>8219</v>
      </c>
      <c r="B405">
        <v>38</v>
      </c>
      <c r="G405" t="s">
        <v>8221</v>
      </c>
      <c r="H405">
        <v>12</v>
      </c>
    </row>
    <row r="406" spans="1:8" x14ac:dyDescent="0.3">
      <c r="A406" t="s">
        <v>8219</v>
      </c>
      <c r="B406">
        <v>18</v>
      </c>
      <c r="G406" t="s">
        <v>8221</v>
      </c>
      <c r="H406">
        <v>96</v>
      </c>
    </row>
    <row r="407" spans="1:8" x14ac:dyDescent="0.3">
      <c r="A407" t="s">
        <v>8219</v>
      </c>
      <c r="B407">
        <v>54</v>
      </c>
      <c r="G407" t="s">
        <v>8221</v>
      </c>
      <c r="H407">
        <v>16</v>
      </c>
    </row>
    <row r="408" spans="1:8" x14ac:dyDescent="0.3">
      <c r="A408" t="s">
        <v>8219</v>
      </c>
      <c r="B408">
        <v>71</v>
      </c>
      <c r="G408" t="s">
        <v>8221</v>
      </c>
      <c r="H408">
        <v>5</v>
      </c>
    </row>
    <row r="409" spans="1:8" x14ac:dyDescent="0.3">
      <c r="A409" t="s">
        <v>8219</v>
      </c>
      <c r="B409">
        <v>57</v>
      </c>
      <c r="G409" t="s">
        <v>8221</v>
      </c>
      <c r="H409">
        <v>0</v>
      </c>
    </row>
    <row r="410" spans="1:8" x14ac:dyDescent="0.3">
      <c r="A410" t="s">
        <v>8219</v>
      </c>
      <c r="B410">
        <v>43</v>
      </c>
      <c r="G410" t="s">
        <v>8221</v>
      </c>
      <c r="H410">
        <v>8</v>
      </c>
    </row>
    <row r="411" spans="1:8" x14ac:dyDescent="0.3">
      <c r="A411" t="s">
        <v>8219</v>
      </c>
      <c r="B411">
        <v>52</v>
      </c>
      <c r="G411" t="s">
        <v>8221</v>
      </c>
      <c r="H411">
        <v>7</v>
      </c>
    </row>
    <row r="412" spans="1:8" x14ac:dyDescent="0.3">
      <c r="A412" t="s">
        <v>8219</v>
      </c>
      <c r="B412">
        <v>27</v>
      </c>
      <c r="G412" t="s">
        <v>8221</v>
      </c>
      <c r="H412">
        <v>24</v>
      </c>
    </row>
    <row r="413" spans="1:8" x14ac:dyDescent="0.3">
      <c r="A413" t="s">
        <v>8219</v>
      </c>
      <c r="B413">
        <v>12</v>
      </c>
      <c r="G413" t="s">
        <v>8221</v>
      </c>
      <c r="H413">
        <v>121</v>
      </c>
    </row>
    <row r="414" spans="1:8" x14ac:dyDescent="0.3">
      <c r="A414" t="s">
        <v>8219</v>
      </c>
      <c r="B414">
        <v>33</v>
      </c>
      <c r="G414" t="s">
        <v>8221</v>
      </c>
      <c r="H414">
        <v>196</v>
      </c>
    </row>
    <row r="415" spans="1:8" x14ac:dyDescent="0.3">
      <c r="A415" t="s">
        <v>8219</v>
      </c>
      <c r="B415">
        <v>96</v>
      </c>
      <c r="G415" t="s">
        <v>8221</v>
      </c>
      <c r="H415">
        <v>5</v>
      </c>
    </row>
    <row r="416" spans="1:8" x14ac:dyDescent="0.3">
      <c r="A416" t="s">
        <v>8219</v>
      </c>
      <c r="B416">
        <v>28</v>
      </c>
      <c r="G416" t="s">
        <v>8221</v>
      </c>
      <c r="H416">
        <v>73</v>
      </c>
    </row>
    <row r="417" spans="1:8" x14ac:dyDescent="0.3">
      <c r="A417" t="s">
        <v>8219</v>
      </c>
      <c r="B417">
        <v>43</v>
      </c>
      <c r="G417" t="s">
        <v>8221</v>
      </c>
      <c r="H417">
        <v>93</v>
      </c>
    </row>
    <row r="418" spans="1:8" x14ac:dyDescent="0.3">
      <c r="A418" t="s">
        <v>8219</v>
      </c>
      <c r="B418">
        <v>205</v>
      </c>
      <c r="G418" t="s">
        <v>8221</v>
      </c>
      <c r="H418">
        <v>17</v>
      </c>
    </row>
    <row r="419" spans="1:8" x14ac:dyDescent="0.3">
      <c r="A419" t="s">
        <v>8219</v>
      </c>
      <c r="B419">
        <v>23</v>
      </c>
      <c r="G419" t="s">
        <v>8221</v>
      </c>
      <c r="H419">
        <v>7</v>
      </c>
    </row>
    <row r="420" spans="1:8" x14ac:dyDescent="0.3">
      <c r="A420" t="s">
        <v>8219</v>
      </c>
      <c r="B420">
        <v>19</v>
      </c>
      <c r="G420" t="s">
        <v>8221</v>
      </c>
      <c r="H420">
        <v>17</v>
      </c>
    </row>
    <row r="421" spans="1:8" x14ac:dyDescent="0.3">
      <c r="A421" t="s">
        <v>8219</v>
      </c>
      <c r="B421">
        <v>14</v>
      </c>
      <c r="G421" t="s">
        <v>8221</v>
      </c>
      <c r="H421">
        <v>171</v>
      </c>
    </row>
    <row r="422" spans="1:8" x14ac:dyDescent="0.3">
      <c r="A422" t="s">
        <v>8219</v>
      </c>
      <c r="B422">
        <v>38</v>
      </c>
      <c r="G422" t="s">
        <v>8221</v>
      </c>
      <c r="H422">
        <v>188</v>
      </c>
    </row>
    <row r="423" spans="1:8" x14ac:dyDescent="0.3">
      <c r="A423" t="s">
        <v>8219</v>
      </c>
      <c r="B423">
        <v>78</v>
      </c>
      <c r="G423" t="s">
        <v>8221</v>
      </c>
      <c r="H423">
        <v>110</v>
      </c>
    </row>
    <row r="424" spans="1:8" x14ac:dyDescent="0.3">
      <c r="A424" t="s">
        <v>8219</v>
      </c>
      <c r="B424">
        <v>69</v>
      </c>
      <c r="G424" t="s">
        <v>8221</v>
      </c>
      <c r="H424">
        <v>37</v>
      </c>
    </row>
    <row r="425" spans="1:8" x14ac:dyDescent="0.3">
      <c r="A425" t="s">
        <v>8219</v>
      </c>
      <c r="B425">
        <v>33</v>
      </c>
      <c r="G425" t="s">
        <v>8221</v>
      </c>
      <c r="H425">
        <v>9</v>
      </c>
    </row>
    <row r="426" spans="1:8" x14ac:dyDescent="0.3">
      <c r="A426" t="s">
        <v>8219</v>
      </c>
      <c r="B426">
        <v>54</v>
      </c>
      <c r="G426" t="s">
        <v>8221</v>
      </c>
      <c r="H426">
        <v>29</v>
      </c>
    </row>
    <row r="427" spans="1:8" x14ac:dyDescent="0.3">
      <c r="A427" t="s">
        <v>8219</v>
      </c>
      <c r="B427">
        <v>99</v>
      </c>
      <c r="G427" t="s">
        <v>8221</v>
      </c>
      <c r="H427">
        <v>6</v>
      </c>
    </row>
    <row r="428" spans="1:8" x14ac:dyDescent="0.3">
      <c r="A428" t="s">
        <v>8219</v>
      </c>
      <c r="B428">
        <v>49</v>
      </c>
      <c r="G428" t="s">
        <v>8221</v>
      </c>
      <c r="H428">
        <v>30</v>
      </c>
    </row>
    <row r="429" spans="1:8" x14ac:dyDescent="0.3">
      <c r="A429" t="s">
        <v>8219</v>
      </c>
      <c r="B429">
        <v>11</v>
      </c>
      <c r="G429" t="s">
        <v>8221</v>
      </c>
      <c r="H429">
        <v>81</v>
      </c>
    </row>
    <row r="430" spans="1:8" x14ac:dyDescent="0.3">
      <c r="A430" t="s">
        <v>8219</v>
      </c>
      <c r="B430">
        <v>38</v>
      </c>
      <c r="G430" t="s">
        <v>8221</v>
      </c>
      <c r="H430">
        <v>4</v>
      </c>
    </row>
    <row r="431" spans="1:8" x14ac:dyDescent="0.3">
      <c r="A431" t="s">
        <v>8219</v>
      </c>
      <c r="B431">
        <v>16</v>
      </c>
      <c r="G431" t="s">
        <v>8221</v>
      </c>
      <c r="H431">
        <v>11</v>
      </c>
    </row>
    <row r="432" spans="1:8" x14ac:dyDescent="0.3">
      <c r="A432" t="s">
        <v>8219</v>
      </c>
      <c r="B432">
        <v>32</v>
      </c>
      <c r="G432" t="s">
        <v>8221</v>
      </c>
      <c r="H432">
        <v>14</v>
      </c>
    </row>
    <row r="433" spans="1:8" x14ac:dyDescent="0.3">
      <c r="A433" t="s">
        <v>8219</v>
      </c>
      <c r="B433">
        <v>20</v>
      </c>
      <c r="G433" t="s">
        <v>8221</v>
      </c>
      <c r="H433">
        <v>5</v>
      </c>
    </row>
    <row r="434" spans="1:8" x14ac:dyDescent="0.3">
      <c r="A434" t="s">
        <v>8219</v>
      </c>
      <c r="B434">
        <v>154</v>
      </c>
      <c r="G434" t="s">
        <v>8221</v>
      </c>
      <c r="H434">
        <v>45</v>
      </c>
    </row>
    <row r="435" spans="1:8" x14ac:dyDescent="0.3">
      <c r="A435" t="s">
        <v>8219</v>
      </c>
      <c r="B435">
        <v>41</v>
      </c>
      <c r="G435" t="s">
        <v>8221</v>
      </c>
      <c r="H435">
        <v>8</v>
      </c>
    </row>
    <row r="436" spans="1:8" x14ac:dyDescent="0.3">
      <c r="A436" t="s">
        <v>8219</v>
      </c>
      <c r="B436">
        <v>75</v>
      </c>
      <c r="G436" t="s">
        <v>8221</v>
      </c>
      <c r="H436">
        <v>3</v>
      </c>
    </row>
    <row r="437" spans="1:8" x14ac:dyDescent="0.3">
      <c r="A437" t="s">
        <v>8219</v>
      </c>
      <c r="B437">
        <v>40</v>
      </c>
      <c r="G437" t="s">
        <v>8221</v>
      </c>
      <c r="H437">
        <v>24</v>
      </c>
    </row>
    <row r="438" spans="1:8" x14ac:dyDescent="0.3">
      <c r="A438" t="s">
        <v>8219</v>
      </c>
      <c r="B438">
        <v>46</v>
      </c>
      <c r="G438" t="s">
        <v>8221</v>
      </c>
      <c r="H438">
        <v>18</v>
      </c>
    </row>
    <row r="439" spans="1:8" x14ac:dyDescent="0.3">
      <c r="A439" t="s">
        <v>8219</v>
      </c>
      <c r="B439">
        <v>62</v>
      </c>
      <c r="G439" t="s">
        <v>8221</v>
      </c>
      <c r="H439">
        <v>12</v>
      </c>
    </row>
    <row r="440" spans="1:8" x14ac:dyDescent="0.3">
      <c r="A440" t="s">
        <v>8219</v>
      </c>
      <c r="B440">
        <v>61</v>
      </c>
      <c r="G440" t="s">
        <v>8221</v>
      </c>
      <c r="H440">
        <v>123</v>
      </c>
    </row>
    <row r="441" spans="1:8" x14ac:dyDescent="0.3">
      <c r="A441" t="s">
        <v>8219</v>
      </c>
      <c r="B441">
        <v>96</v>
      </c>
      <c r="G441" t="s">
        <v>8221</v>
      </c>
      <c r="H441">
        <v>96</v>
      </c>
    </row>
    <row r="442" spans="1:8" x14ac:dyDescent="0.3">
      <c r="A442" t="s">
        <v>8219</v>
      </c>
      <c r="B442">
        <v>190</v>
      </c>
      <c r="G442" t="s">
        <v>8221</v>
      </c>
      <c r="H442">
        <v>31</v>
      </c>
    </row>
    <row r="443" spans="1:8" x14ac:dyDescent="0.3">
      <c r="A443" t="s">
        <v>8219</v>
      </c>
      <c r="B443">
        <v>94</v>
      </c>
      <c r="G443" t="s">
        <v>8221</v>
      </c>
      <c r="H443">
        <v>4</v>
      </c>
    </row>
    <row r="444" spans="1:8" x14ac:dyDescent="0.3">
      <c r="A444" t="s">
        <v>8219</v>
      </c>
      <c r="B444">
        <v>39</v>
      </c>
      <c r="G444" t="s">
        <v>8221</v>
      </c>
      <c r="H444">
        <v>3</v>
      </c>
    </row>
    <row r="445" spans="1:8" x14ac:dyDescent="0.3">
      <c r="A445" t="s">
        <v>8219</v>
      </c>
      <c r="B445">
        <v>127</v>
      </c>
      <c r="G445" t="s">
        <v>8221</v>
      </c>
      <c r="H445">
        <v>179</v>
      </c>
    </row>
    <row r="446" spans="1:8" x14ac:dyDescent="0.3">
      <c r="A446" t="s">
        <v>8219</v>
      </c>
      <c r="B446">
        <v>159</v>
      </c>
      <c r="G446" t="s">
        <v>8221</v>
      </c>
      <c r="H446">
        <v>3</v>
      </c>
    </row>
    <row r="447" spans="1:8" x14ac:dyDescent="0.3">
      <c r="A447" t="s">
        <v>8219</v>
      </c>
      <c r="B447">
        <v>177</v>
      </c>
      <c r="G447" t="s">
        <v>8221</v>
      </c>
      <c r="H447">
        <v>23</v>
      </c>
    </row>
    <row r="448" spans="1:8" x14ac:dyDescent="0.3">
      <c r="A448" t="s">
        <v>8219</v>
      </c>
      <c r="B448">
        <v>47</v>
      </c>
      <c r="G448" t="s">
        <v>8221</v>
      </c>
      <c r="H448">
        <v>23</v>
      </c>
    </row>
    <row r="449" spans="1:8" x14ac:dyDescent="0.3">
      <c r="A449" t="s">
        <v>8219</v>
      </c>
      <c r="B449">
        <v>1</v>
      </c>
      <c r="G449" t="s">
        <v>8221</v>
      </c>
      <c r="H449">
        <v>41</v>
      </c>
    </row>
    <row r="450" spans="1:8" x14ac:dyDescent="0.3">
      <c r="A450" t="s">
        <v>8219</v>
      </c>
      <c r="B450">
        <v>16</v>
      </c>
      <c r="G450" t="s">
        <v>8221</v>
      </c>
      <c r="H450">
        <v>0</v>
      </c>
    </row>
    <row r="451" spans="1:8" x14ac:dyDescent="0.3">
      <c r="A451" t="s">
        <v>8219</v>
      </c>
      <c r="B451">
        <v>115</v>
      </c>
      <c r="G451" t="s">
        <v>8221</v>
      </c>
      <c r="H451">
        <v>32</v>
      </c>
    </row>
    <row r="452" spans="1:8" x14ac:dyDescent="0.3">
      <c r="A452" t="s">
        <v>8219</v>
      </c>
      <c r="B452">
        <v>133</v>
      </c>
      <c r="G452" t="s">
        <v>8221</v>
      </c>
      <c r="H452">
        <v>2</v>
      </c>
    </row>
    <row r="453" spans="1:8" x14ac:dyDescent="0.3">
      <c r="A453" t="s">
        <v>8219</v>
      </c>
      <c r="B453">
        <v>70</v>
      </c>
      <c r="G453" t="s">
        <v>8221</v>
      </c>
      <c r="H453">
        <v>7</v>
      </c>
    </row>
    <row r="454" spans="1:8" x14ac:dyDescent="0.3">
      <c r="A454" t="s">
        <v>8219</v>
      </c>
      <c r="B454">
        <v>62</v>
      </c>
      <c r="G454" t="s">
        <v>8221</v>
      </c>
      <c r="H454">
        <v>4</v>
      </c>
    </row>
    <row r="455" spans="1:8" x14ac:dyDescent="0.3">
      <c r="A455" t="s">
        <v>8219</v>
      </c>
      <c r="B455">
        <v>10</v>
      </c>
      <c r="G455" t="s">
        <v>8221</v>
      </c>
      <c r="H455">
        <v>196</v>
      </c>
    </row>
    <row r="456" spans="1:8" x14ac:dyDescent="0.3">
      <c r="A456" t="s">
        <v>8219</v>
      </c>
      <c r="B456">
        <v>499</v>
      </c>
      <c r="G456" t="s">
        <v>8221</v>
      </c>
      <c r="H456">
        <v>11</v>
      </c>
    </row>
    <row r="457" spans="1:8" x14ac:dyDescent="0.3">
      <c r="A457" t="s">
        <v>8219</v>
      </c>
      <c r="B457">
        <v>47</v>
      </c>
      <c r="G457" t="s">
        <v>8221</v>
      </c>
      <c r="H457">
        <v>9</v>
      </c>
    </row>
    <row r="458" spans="1:8" x14ac:dyDescent="0.3">
      <c r="A458" t="s">
        <v>8219</v>
      </c>
      <c r="B458">
        <v>28</v>
      </c>
      <c r="G458" t="s">
        <v>8221</v>
      </c>
      <c r="H458">
        <v>5</v>
      </c>
    </row>
    <row r="459" spans="1:8" x14ac:dyDescent="0.3">
      <c r="A459" t="s">
        <v>8219</v>
      </c>
      <c r="B459">
        <v>24</v>
      </c>
      <c r="G459" t="s">
        <v>8221</v>
      </c>
      <c r="H459">
        <v>8</v>
      </c>
    </row>
    <row r="460" spans="1:8" x14ac:dyDescent="0.3">
      <c r="A460" t="s">
        <v>8219</v>
      </c>
      <c r="B460">
        <v>76</v>
      </c>
      <c r="G460" t="s">
        <v>8221</v>
      </c>
      <c r="H460">
        <v>229</v>
      </c>
    </row>
    <row r="461" spans="1:8" x14ac:dyDescent="0.3">
      <c r="A461" t="s">
        <v>8219</v>
      </c>
      <c r="B461">
        <v>98</v>
      </c>
      <c r="G461" t="s">
        <v>8221</v>
      </c>
      <c r="H461">
        <v>40</v>
      </c>
    </row>
    <row r="462" spans="1:8" x14ac:dyDescent="0.3">
      <c r="A462" t="s">
        <v>8219</v>
      </c>
      <c r="B462">
        <v>30</v>
      </c>
      <c r="G462" t="s">
        <v>8221</v>
      </c>
      <c r="H462">
        <v>123</v>
      </c>
    </row>
    <row r="463" spans="1:8" x14ac:dyDescent="0.3">
      <c r="A463" t="s">
        <v>8219</v>
      </c>
      <c r="B463">
        <v>478</v>
      </c>
      <c r="G463" t="s">
        <v>8221</v>
      </c>
      <c r="H463">
        <v>5</v>
      </c>
    </row>
    <row r="464" spans="1:8" x14ac:dyDescent="0.3">
      <c r="A464" t="s">
        <v>8219</v>
      </c>
      <c r="B464">
        <v>74</v>
      </c>
      <c r="G464" t="s">
        <v>8221</v>
      </c>
      <c r="H464">
        <v>148</v>
      </c>
    </row>
    <row r="465" spans="1:8" x14ac:dyDescent="0.3">
      <c r="A465" t="s">
        <v>8219</v>
      </c>
      <c r="B465">
        <v>131</v>
      </c>
      <c r="G465" t="s">
        <v>8221</v>
      </c>
      <c r="H465">
        <v>10</v>
      </c>
    </row>
    <row r="466" spans="1:8" x14ac:dyDescent="0.3">
      <c r="A466" t="s">
        <v>8219</v>
      </c>
      <c r="B466">
        <v>61</v>
      </c>
      <c r="G466" t="s">
        <v>8221</v>
      </c>
      <c r="H466">
        <v>4</v>
      </c>
    </row>
    <row r="467" spans="1:8" x14ac:dyDescent="0.3">
      <c r="A467" t="s">
        <v>8219</v>
      </c>
      <c r="B467">
        <v>1071</v>
      </c>
      <c r="G467" t="s">
        <v>8221</v>
      </c>
      <c r="H467">
        <v>21</v>
      </c>
    </row>
    <row r="468" spans="1:8" x14ac:dyDescent="0.3">
      <c r="A468" t="s">
        <v>8219</v>
      </c>
      <c r="B468">
        <v>122</v>
      </c>
      <c r="G468" t="s">
        <v>8221</v>
      </c>
      <c r="H468">
        <v>2</v>
      </c>
    </row>
    <row r="469" spans="1:8" x14ac:dyDescent="0.3">
      <c r="A469" t="s">
        <v>8219</v>
      </c>
      <c r="B469">
        <v>111</v>
      </c>
      <c r="G469" t="s">
        <v>8221</v>
      </c>
      <c r="H469">
        <v>0</v>
      </c>
    </row>
    <row r="470" spans="1:8" x14ac:dyDescent="0.3">
      <c r="A470" t="s">
        <v>8219</v>
      </c>
      <c r="B470">
        <v>255</v>
      </c>
      <c r="G470" t="s">
        <v>8221</v>
      </c>
      <c r="H470">
        <v>4</v>
      </c>
    </row>
    <row r="471" spans="1:8" x14ac:dyDescent="0.3">
      <c r="A471" t="s">
        <v>8219</v>
      </c>
      <c r="B471">
        <v>141</v>
      </c>
      <c r="G471" t="s">
        <v>8221</v>
      </c>
      <c r="H471">
        <v>1</v>
      </c>
    </row>
    <row r="472" spans="1:8" x14ac:dyDescent="0.3">
      <c r="A472" t="s">
        <v>8219</v>
      </c>
      <c r="B472">
        <v>159</v>
      </c>
      <c r="G472" t="s">
        <v>8221</v>
      </c>
      <c r="H472">
        <v>30</v>
      </c>
    </row>
    <row r="473" spans="1:8" x14ac:dyDescent="0.3">
      <c r="A473" t="s">
        <v>8219</v>
      </c>
      <c r="B473">
        <v>99</v>
      </c>
      <c r="G473" t="s">
        <v>8221</v>
      </c>
      <c r="H473">
        <v>3</v>
      </c>
    </row>
    <row r="474" spans="1:8" x14ac:dyDescent="0.3">
      <c r="A474" t="s">
        <v>8219</v>
      </c>
      <c r="B474">
        <v>96</v>
      </c>
      <c r="G474" t="s">
        <v>8221</v>
      </c>
      <c r="H474">
        <v>975</v>
      </c>
    </row>
    <row r="475" spans="1:8" x14ac:dyDescent="0.3">
      <c r="A475" t="s">
        <v>8219</v>
      </c>
      <c r="B475">
        <v>27</v>
      </c>
      <c r="G475" t="s">
        <v>8221</v>
      </c>
      <c r="H475">
        <v>167</v>
      </c>
    </row>
    <row r="476" spans="1:8" x14ac:dyDescent="0.3">
      <c r="A476" t="s">
        <v>8219</v>
      </c>
      <c r="B476">
        <v>166</v>
      </c>
      <c r="G476" t="s">
        <v>8221</v>
      </c>
      <c r="H476">
        <v>5</v>
      </c>
    </row>
    <row r="477" spans="1:8" x14ac:dyDescent="0.3">
      <c r="A477" t="s">
        <v>8219</v>
      </c>
      <c r="B477">
        <v>76</v>
      </c>
      <c r="G477" t="s">
        <v>8221</v>
      </c>
      <c r="H477">
        <v>18</v>
      </c>
    </row>
    <row r="478" spans="1:8" x14ac:dyDescent="0.3">
      <c r="A478" t="s">
        <v>8219</v>
      </c>
      <c r="B478">
        <v>211</v>
      </c>
      <c r="G478" t="s">
        <v>8221</v>
      </c>
      <c r="H478">
        <v>98</v>
      </c>
    </row>
    <row r="479" spans="1:8" x14ac:dyDescent="0.3">
      <c r="A479" t="s">
        <v>8219</v>
      </c>
      <c r="B479">
        <v>21</v>
      </c>
      <c r="G479" t="s">
        <v>8221</v>
      </c>
      <c r="H479">
        <v>4</v>
      </c>
    </row>
    <row r="480" spans="1:8" x14ac:dyDescent="0.3">
      <c r="A480" t="s">
        <v>8219</v>
      </c>
      <c r="B480">
        <v>61</v>
      </c>
      <c r="G480" t="s">
        <v>8221</v>
      </c>
      <c r="H480">
        <v>3</v>
      </c>
    </row>
    <row r="481" spans="1:8" x14ac:dyDescent="0.3">
      <c r="A481" t="s">
        <v>8219</v>
      </c>
      <c r="B481">
        <v>30</v>
      </c>
      <c r="G481" t="s">
        <v>8221</v>
      </c>
      <c r="H481">
        <v>1</v>
      </c>
    </row>
    <row r="482" spans="1:8" x14ac:dyDescent="0.3">
      <c r="A482" t="s">
        <v>8219</v>
      </c>
      <c r="B482">
        <v>375</v>
      </c>
      <c r="G482" t="s">
        <v>8221</v>
      </c>
      <c r="H482">
        <v>0</v>
      </c>
    </row>
    <row r="483" spans="1:8" x14ac:dyDescent="0.3">
      <c r="A483" t="s">
        <v>8219</v>
      </c>
      <c r="B483">
        <v>111</v>
      </c>
      <c r="G483" t="s">
        <v>8221</v>
      </c>
      <c r="H483">
        <v>9</v>
      </c>
    </row>
    <row r="484" spans="1:8" x14ac:dyDescent="0.3">
      <c r="A484" t="s">
        <v>8219</v>
      </c>
      <c r="B484">
        <v>123</v>
      </c>
      <c r="G484" t="s">
        <v>8221</v>
      </c>
      <c r="H484">
        <v>2</v>
      </c>
    </row>
    <row r="485" spans="1:8" x14ac:dyDescent="0.3">
      <c r="A485" t="s">
        <v>8219</v>
      </c>
      <c r="B485">
        <v>70</v>
      </c>
      <c r="G485" t="s">
        <v>8221</v>
      </c>
      <c r="H485">
        <v>0</v>
      </c>
    </row>
    <row r="486" spans="1:8" x14ac:dyDescent="0.3">
      <c r="A486" t="s">
        <v>8219</v>
      </c>
      <c r="B486">
        <v>85</v>
      </c>
      <c r="G486" t="s">
        <v>8221</v>
      </c>
      <c r="H486">
        <v>147</v>
      </c>
    </row>
    <row r="487" spans="1:8" x14ac:dyDescent="0.3">
      <c r="A487" t="s">
        <v>8219</v>
      </c>
      <c r="B487">
        <v>86</v>
      </c>
      <c r="G487" t="s">
        <v>8221</v>
      </c>
      <c r="H487">
        <v>49</v>
      </c>
    </row>
    <row r="488" spans="1:8" x14ac:dyDescent="0.3">
      <c r="A488" t="s">
        <v>8219</v>
      </c>
      <c r="B488">
        <v>13</v>
      </c>
      <c r="G488" t="s">
        <v>8221</v>
      </c>
      <c r="H488">
        <v>1</v>
      </c>
    </row>
    <row r="489" spans="1:8" x14ac:dyDescent="0.3">
      <c r="A489" t="s">
        <v>8219</v>
      </c>
      <c r="B489">
        <v>33</v>
      </c>
      <c r="G489" t="s">
        <v>8221</v>
      </c>
      <c r="H489">
        <v>2</v>
      </c>
    </row>
    <row r="490" spans="1:8" x14ac:dyDescent="0.3">
      <c r="A490" t="s">
        <v>8219</v>
      </c>
      <c r="B490">
        <v>15</v>
      </c>
      <c r="G490" t="s">
        <v>8221</v>
      </c>
      <c r="H490">
        <v>7</v>
      </c>
    </row>
    <row r="491" spans="1:8" x14ac:dyDescent="0.3">
      <c r="A491" t="s">
        <v>8219</v>
      </c>
      <c r="B491">
        <v>273</v>
      </c>
      <c r="G491" t="s">
        <v>8221</v>
      </c>
      <c r="H491">
        <v>4</v>
      </c>
    </row>
    <row r="492" spans="1:8" x14ac:dyDescent="0.3">
      <c r="A492" t="s">
        <v>8219</v>
      </c>
      <c r="B492">
        <v>714</v>
      </c>
      <c r="G492" t="s">
        <v>8221</v>
      </c>
      <c r="H492">
        <v>27</v>
      </c>
    </row>
    <row r="493" spans="1:8" x14ac:dyDescent="0.3">
      <c r="A493" t="s">
        <v>8219</v>
      </c>
      <c r="B493">
        <v>170</v>
      </c>
      <c r="G493" t="s">
        <v>8221</v>
      </c>
      <c r="H493">
        <v>94</v>
      </c>
    </row>
    <row r="494" spans="1:8" x14ac:dyDescent="0.3">
      <c r="A494" t="s">
        <v>8219</v>
      </c>
      <c r="B494">
        <v>512</v>
      </c>
      <c r="G494" t="s">
        <v>8221</v>
      </c>
      <c r="H494">
        <v>29</v>
      </c>
    </row>
    <row r="495" spans="1:8" x14ac:dyDescent="0.3">
      <c r="A495" t="s">
        <v>8219</v>
      </c>
      <c r="B495">
        <v>314</v>
      </c>
      <c r="G495" t="s">
        <v>8221</v>
      </c>
      <c r="H495">
        <v>7</v>
      </c>
    </row>
    <row r="496" spans="1:8" x14ac:dyDescent="0.3">
      <c r="A496" t="s">
        <v>8219</v>
      </c>
      <c r="B496">
        <v>167</v>
      </c>
      <c r="G496" t="s">
        <v>8221</v>
      </c>
      <c r="H496">
        <v>22</v>
      </c>
    </row>
    <row r="497" spans="1:8" x14ac:dyDescent="0.3">
      <c r="A497" t="s">
        <v>8219</v>
      </c>
      <c r="B497">
        <v>9</v>
      </c>
      <c r="G497" t="s">
        <v>8221</v>
      </c>
      <c r="H497">
        <v>1</v>
      </c>
    </row>
    <row r="498" spans="1:8" x14ac:dyDescent="0.3">
      <c r="A498" t="s">
        <v>8219</v>
      </c>
      <c r="B498">
        <v>103</v>
      </c>
      <c r="G498" t="s">
        <v>8221</v>
      </c>
      <c r="H498">
        <v>10</v>
      </c>
    </row>
    <row r="499" spans="1:8" x14ac:dyDescent="0.3">
      <c r="A499" t="s">
        <v>8219</v>
      </c>
      <c r="B499">
        <v>111</v>
      </c>
      <c r="G499" t="s">
        <v>8221</v>
      </c>
      <c r="H499">
        <v>6</v>
      </c>
    </row>
    <row r="500" spans="1:8" x14ac:dyDescent="0.3">
      <c r="A500" t="s">
        <v>8219</v>
      </c>
      <c r="B500">
        <v>271</v>
      </c>
      <c r="G500" t="s">
        <v>8221</v>
      </c>
      <c r="H500">
        <v>24</v>
      </c>
    </row>
    <row r="501" spans="1:8" x14ac:dyDescent="0.3">
      <c r="A501" t="s">
        <v>8219</v>
      </c>
      <c r="B501">
        <v>101</v>
      </c>
      <c r="G501" t="s">
        <v>8221</v>
      </c>
      <c r="H501">
        <v>15</v>
      </c>
    </row>
    <row r="502" spans="1:8" x14ac:dyDescent="0.3">
      <c r="A502" t="s">
        <v>8219</v>
      </c>
      <c r="B502">
        <v>57</v>
      </c>
      <c r="G502" t="s">
        <v>8221</v>
      </c>
      <c r="H502">
        <v>37</v>
      </c>
    </row>
    <row r="503" spans="1:8" x14ac:dyDescent="0.3">
      <c r="A503" t="s">
        <v>8219</v>
      </c>
      <c r="B503">
        <v>62</v>
      </c>
      <c r="G503" t="s">
        <v>8221</v>
      </c>
      <c r="H503">
        <v>20</v>
      </c>
    </row>
    <row r="504" spans="1:8" x14ac:dyDescent="0.3">
      <c r="A504" t="s">
        <v>8219</v>
      </c>
      <c r="B504">
        <v>32</v>
      </c>
      <c r="G504" t="s">
        <v>8221</v>
      </c>
      <c r="H504">
        <v>7</v>
      </c>
    </row>
    <row r="505" spans="1:8" x14ac:dyDescent="0.3">
      <c r="A505" t="s">
        <v>8219</v>
      </c>
      <c r="B505">
        <v>141</v>
      </c>
      <c r="G505" t="s">
        <v>8221</v>
      </c>
      <c r="H505">
        <v>0</v>
      </c>
    </row>
    <row r="506" spans="1:8" x14ac:dyDescent="0.3">
      <c r="A506" t="s">
        <v>8219</v>
      </c>
      <c r="B506">
        <v>75</v>
      </c>
      <c r="G506" t="s">
        <v>8221</v>
      </c>
      <c r="H506">
        <v>21</v>
      </c>
    </row>
    <row r="507" spans="1:8" x14ac:dyDescent="0.3">
      <c r="A507" t="s">
        <v>8219</v>
      </c>
      <c r="B507">
        <v>46</v>
      </c>
      <c r="G507" t="s">
        <v>8221</v>
      </c>
      <c r="H507">
        <v>3</v>
      </c>
    </row>
    <row r="508" spans="1:8" x14ac:dyDescent="0.3">
      <c r="A508" t="s">
        <v>8219</v>
      </c>
      <c r="B508">
        <v>103</v>
      </c>
      <c r="G508" t="s">
        <v>8221</v>
      </c>
      <c r="H508">
        <v>11</v>
      </c>
    </row>
    <row r="509" spans="1:8" x14ac:dyDescent="0.3">
      <c r="A509" t="s">
        <v>8219</v>
      </c>
      <c r="B509">
        <v>6</v>
      </c>
      <c r="G509" t="s">
        <v>8221</v>
      </c>
      <c r="H509">
        <v>1</v>
      </c>
    </row>
    <row r="510" spans="1:8" x14ac:dyDescent="0.3">
      <c r="A510" t="s">
        <v>8219</v>
      </c>
      <c r="B510">
        <v>83</v>
      </c>
      <c r="G510" t="s">
        <v>8221</v>
      </c>
      <c r="H510">
        <v>312</v>
      </c>
    </row>
    <row r="511" spans="1:8" x14ac:dyDescent="0.3">
      <c r="A511" t="s">
        <v>8219</v>
      </c>
      <c r="B511">
        <v>108</v>
      </c>
      <c r="G511" t="s">
        <v>8221</v>
      </c>
      <c r="H511">
        <v>1</v>
      </c>
    </row>
    <row r="512" spans="1:8" x14ac:dyDescent="0.3">
      <c r="A512" t="s">
        <v>8219</v>
      </c>
      <c r="B512">
        <v>25</v>
      </c>
      <c r="G512" t="s">
        <v>8221</v>
      </c>
      <c r="H512">
        <v>3</v>
      </c>
    </row>
    <row r="513" spans="1:8" x14ac:dyDescent="0.3">
      <c r="A513" t="s">
        <v>8219</v>
      </c>
      <c r="B513">
        <v>549</v>
      </c>
      <c r="G513" t="s">
        <v>8221</v>
      </c>
      <c r="H513">
        <v>4</v>
      </c>
    </row>
    <row r="514" spans="1:8" x14ac:dyDescent="0.3">
      <c r="A514" t="s">
        <v>8219</v>
      </c>
      <c r="B514">
        <v>222</v>
      </c>
      <c r="G514" t="s">
        <v>8221</v>
      </c>
      <c r="H514">
        <v>10</v>
      </c>
    </row>
    <row r="515" spans="1:8" x14ac:dyDescent="0.3">
      <c r="A515" t="s">
        <v>8219</v>
      </c>
      <c r="B515">
        <v>183</v>
      </c>
      <c r="G515" t="s">
        <v>8221</v>
      </c>
      <c r="H515">
        <v>8</v>
      </c>
    </row>
    <row r="516" spans="1:8" x14ac:dyDescent="0.3">
      <c r="A516" t="s">
        <v>8219</v>
      </c>
      <c r="B516">
        <v>89</v>
      </c>
      <c r="G516" t="s">
        <v>8221</v>
      </c>
      <c r="H516">
        <v>3</v>
      </c>
    </row>
    <row r="517" spans="1:8" x14ac:dyDescent="0.3">
      <c r="A517" t="s">
        <v>8219</v>
      </c>
      <c r="B517">
        <v>253</v>
      </c>
      <c r="G517" t="s">
        <v>8221</v>
      </c>
      <c r="H517">
        <v>1</v>
      </c>
    </row>
    <row r="518" spans="1:8" x14ac:dyDescent="0.3">
      <c r="A518" t="s">
        <v>8219</v>
      </c>
      <c r="B518">
        <v>140</v>
      </c>
      <c r="G518" t="s">
        <v>8221</v>
      </c>
      <c r="H518">
        <v>0</v>
      </c>
    </row>
    <row r="519" spans="1:8" x14ac:dyDescent="0.3">
      <c r="A519" t="s">
        <v>8219</v>
      </c>
      <c r="B519">
        <v>103</v>
      </c>
      <c r="G519" t="s">
        <v>8221</v>
      </c>
      <c r="H519">
        <v>5</v>
      </c>
    </row>
    <row r="520" spans="1:8" x14ac:dyDescent="0.3">
      <c r="A520" t="s">
        <v>8219</v>
      </c>
      <c r="B520">
        <v>138</v>
      </c>
      <c r="G520" t="s">
        <v>8221</v>
      </c>
      <c r="H520">
        <v>0</v>
      </c>
    </row>
    <row r="521" spans="1:8" x14ac:dyDescent="0.3">
      <c r="A521" t="s">
        <v>8219</v>
      </c>
      <c r="B521">
        <v>191</v>
      </c>
      <c r="G521" t="s">
        <v>8221</v>
      </c>
      <c r="H521">
        <v>3</v>
      </c>
    </row>
    <row r="522" spans="1:8" x14ac:dyDescent="0.3">
      <c r="A522" t="s">
        <v>8219</v>
      </c>
      <c r="B522">
        <v>45</v>
      </c>
      <c r="G522" t="s">
        <v>8221</v>
      </c>
      <c r="H522">
        <v>7</v>
      </c>
    </row>
    <row r="523" spans="1:8" x14ac:dyDescent="0.3">
      <c r="A523" t="s">
        <v>8219</v>
      </c>
      <c r="B523">
        <v>17</v>
      </c>
      <c r="G523" t="s">
        <v>8221</v>
      </c>
      <c r="H523">
        <v>0</v>
      </c>
    </row>
    <row r="524" spans="1:8" x14ac:dyDescent="0.3">
      <c r="A524" t="s">
        <v>8219</v>
      </c>
      <c r="B524">
        <v>31</v>
      </c>
      <c r="G524" t="s">
        <v>8221</v>
      </c>
      <c r="H524">
        <v>2</v>
      </c>
    </row>
    <row r="525" spans="1:8" x14ac:dyDescent="0.3">
      <c r="A525" t="s">
        <v>8219</v>
      </c>
      <c r="B525">
        <v>50</v>
      </c>
      <c r="G525" t="s">
        <v>8221</v>
      </c>
      <c r="H525">
        <v>23</v>
      </c>
    </row>
    <row r="526" spans="1:8" x14ac:dyDescent="0.3">
      <c r="A526" t="s">
        <v>8219</v>
      </c>
      <c r="B526">
        <v>59</v>
      </c>
      <c r="G526" t="s">
        <v>8221</v>
      </c>
      <c r="H526">
        <v>1</v>
      </c>
    </row>
    <row r="527" spans="1:8" x14ac:dyDescent="0.3">
      <c r="A527" t="s">
        <v>8219</v>
      </c>
      <c r="B527">
        <v>81</v>
      </c>
      <c r="G527" t="s">
        <v>8221</v>
      </c>
      <c r="H527">
        <v>2</v>
      </c>
    </row>
    <row r="528" spans="1:8" x14ac:dyDescent="0.3">
      <c r="A528" t="s">
        <v>8219</v>
      </c>
      <c r="B528">
        <v>508</v>
      </c>
      <c r="G528" t="s">
        <v>8221</v>
      </c>
      <c r="H528">
        <v>3</v>
      </c>
    </row>
    <row r="529" spans="1:8" x14ac:dyDescent="0.3">
      <c r="A529" t="s">
        <v>8219</v>
      </c>
      <c r="B529">
        <v>74</v>
      </c>
      <c r="G529" t="s">
        <v>8221</v>
      </c>
      <c r="H529">
        <v>0</v>
      </c>
    </row>
    <row r="530" spans="1:8" x14ac:dyDescent="0.3">
      <c r="A530" t="s">
        <v>8219</v>
      </c>
      <c r="B530">
        <v>141</v>
      </c>
      <c r="G530" t="s">
        <v>8221</v>
      </c>
      <c r="H530">
        <v>13</v>
      </c>
    </row>
    <row r="531" spans="1:8" x14ac:dyDescent="0.3">
      <c r="A531" t="s">
        <v>8219</v>
      </c>
      <c r="B531">
        <v>711</v>
      </c>
      <c r="G531" t="s">
        <v>8221</v>
      </c>
      <c r="H531">
        <v>1</v>
      </c>
    </row>
    <row r="532" spans="1:8" x14ac:dyDescent="0.3">
      <c r="A532" t="s">
        <v>8219</v>
      </c>
      <c r="B532">
        <v>141</v>
      </c>
      <c r="G532" t="s">
        <v>8221</v>
      </c>
      <c r="H532">
        <v>1</v>
      </c>
    </row>
    <row r="533" spans="1:8" x14ac:dyDescent="0.3">
      <c r="A533" t="s">
        <v>8219</v>
      </c>
      <c r="B533">
        <v>109</v>
      </c>
      <c r="G533" t="s">
        <v>8221</v>
      </c>
      <c r="H533">
        <v>1</v>
      </c>
    </row>
    <row r="534" spans="1:8" x14ac:dyDescent="0.3">
      <c r="A534" t="s">
        <v>8219</v>
      </c>
      <c r="B534">
        <v>361</v>
      </c>
      <c r="G534" t="s">
        <v>8221</v>
      </c>
      <c r="H534">
        <v>6</v>
      </c>
    </row>
    <row r="535" spans="1:8" x14ac:dyDescent="0.3">
      <c r="A535" t="s">
        <v>8219</v>
      </c>
      <c r="B535">
        <v>176</v>
      </c>
      <c r="G535" t="s">
        <v>8221</v>
      </c>
      <c r="H535">
        <v>39</v>
      </c>
    </row>
    <row r="536" spans="1:8" x14ac:dyDescent="0.3">
      <c r="A536" t="s">
        <v>8219</v>
      </c>
      <c r="B536">
        <v>670</v>
      </c>
      <c r="G536" t="s">
        <v>8221</v>
      </c>
      <c r="H536">
        <v>4</v>
      </c>
    </row>
    <row r="537" spans="1:8" x14ac:dyDescent="0.3">
      <c r="A537" t="s">
        <v>8219</v>
      </c>
      <c r="B537">
        <v>96</v>
      </c>
      <c r="G537" t="s">
        <v>8221</v>
      </c>
      <c r="H537">
        <v>1</v>
      </c>
    </row>
    <row r="538" spans="1:8" x14ac:dyDescent="0.3">
      <c r="A538" t="s">
        <v>8219</v>
      </c>
      <c r="B538">
        <v>74</v>
      </c>
      <c r="G538" t="s">
        <v>8221</v>
      </c>
      <c r="H538">
        <v>0</v>
      </c>
    </row>
    <row r="539" spans="1:8" x14ac:dyDescent="0.3">
      <c r="A539" t="s">
        <v>8219</v>
      </c>
      <c r="B539">
        <v>52</v>
      </c>
      <c r="G539" t="s">
        <v>8221</v>
      </c>
      <c r="H539">
        <v>0</v>
      </c>
    </row>
    <row r="540" spans="1:8" x14ac:dyDescent="0.3">
      <c r="A540" t="s">
        <v>8219</v>
      </c>
      <c r="B540">
        <v>105</v>
      </c>
      <c r="G540" t="s">
        <v>8221</v>
      </c>
      <c r="H540">
        <v>0</v>
      </c>
    </row>
    <row r="541" spans="1:8" x14ac:dyDescent="0.3">
      <c r="A541" t="s">
        <v>8219</v>
      </c>
      <c r="B541">
        <v>41</v>
      </c>
      <c r="G541" t="s">
        <v>8221</v>
      </c>
      <c r="H541">
        <v>8</v>
      </c>
    </row>
    <row r="542" spans="1:8" x14ac:dyDescent="0.3">
      <c r="A542" t="s">
        <v>8219</v>
      </c>
      <c r="B542">
        <v>34</v>
      </c>
      <c r="G542" t="s">
        <v>8221</v>
      </c>
      <c r="H542">
        <v>0</v>
      </c>
    </row>
    <row r="543" spans="1:8" x14ac:dyDescent="0.3">
      <c r="A543" t="s">
        <v>8219</v>
      </c>
      <c r="B543">
        <v>66</v>
      </c>
      <c r="G543" t="s">
        <v>8221</v>
      </c>
      <c r="H543">
        <v>1</v>
      </c>
    </row>
    <row r="544" spans="1:8" x14ac:dyDescent="0.3">
      <c r="A544" t="s">
        <v>8219</v>
      </c>
      <c r="B544">
        <v>50</v>
      </c>
      <c r="G544" t="s">
        <v>8221</v>
      </c>
      <c r="H544">
        <v>12</v>
      </c>
    </row>
    <row r="545" spans="1:8" x14ac:dyDescent="0.3">
      <c r="A545" t="s">
        <v>8219</v>
      </c>
      <c r="B545">
        <v>159</v>
      </c>
      <c r="G545" t="s">
        <v>8221</v>
      </c>
      <c r="H545">
        <v>0</v>
      </c>
    </row>
    <row r="546" spans="1:8" x14ac:dyDescent="0.3">
      <c r="A546" t="s">
        <v>8219</v>
      </c>
      <c r="B546">
        <v>182</v>
      </c>
      <c r="G546" t="s">
        <v>8221</v>
      </c>
      <c r="H546">
        <v>3</v>
      </c>
    </row>
    <row r="547" spans="1:8" x14ac:dyDescent="0.3">
      <c r="A547" t="s">
        <v>8219</v>
      </c>
      <c r="B547">
        <v>206</v>
      </c>
      <c r="G547" t="s">
        <v>8221</v>
      </c>
      <c r="H547">
        <v>2</v>
      </c>
    </row>
    <row r="548" spans="1:8" x14ac:dyDescent="0.3">
      <c r="A548" t="s">
        <v>8219</v>
      </c>
      <c r="B548">
        <v>169</v>
      </c>
      <c r="G548" t="s">
        <v>8221</v>
      </c>
      <c r="H548">
        <v>6</v>
      </c>
    </row>
    <row r="549" spans="1:8" x14ac:dyDescent="0.3">
      <c r="A549" t="s">
        <v>8219</v>
      </c>
      <c r="B549">
        <v>31</v>
      </c>
      <c r="G549" t="s">
        <v>8221</v>
      </c>
      <c r="H549">
        <v>0</v>
      </c>
    </row>
    <row r="550" spans="1:8" x14ac:dyDescent="0.3">
      <c r="A550" t="s">
        <v>8219</v>
      </c>
      <c r="B550">
        <v>28</v>
      </c>
      <c r="G550" t="s">
        <v>8221</v>
      </c>
      <c r="H550">
        <v>15</v>
      </c>
    </row>
    <row r="551" spans="1:8" x14ac:dyDescent="0.3">
      <c r="A551" t="s">
        <v>8219</v>
      </c>
      <c r="B551">
        <v>54</v>
      </c>
      <c r="G551" t="s">
        <v>8221</v>
      </c>
      <c r="H551">
        <v>1</v>
      </c>
    </row>
    <row r="552" spans="1:8" x14ac:dyDescent="0.3">
      <c r="A552" t="s">
        <v>8219</v>
      </c>
      <c r="B552">
        <v>467</v>
      </c>
      <c r="G552" t="s">
        <v>8221</v>
      </c>
      <c r="H552">
        <v>3</v>
      </c>
    </row>
    <row r="553" spans="1:8" x14ac:dyDescent="0.3">
      <c r="A553" t="s">
        <v>8219</v>
      </c>
      <c r="B553">
        <v>389</v>
      </c>
      <c r="G553" t="s">
        <v>8221</v>
      </c>
      <c r="H553">
        <v>8</v>
      </c>
    </row>
    <row r="554" spans="1:8" x14ac:dyDescent="0.3">
      <c r="A554" t="s">
        <v>8219</v>
      </c>
      <c r="B554">
        <v>68</v>
      </c>
      <c r="G554" t="s">
        <v>8221</v>
      </c>
      <c r="H554">
        <v>0</v>
      </c>
    </row>
    <row r="555" spans="1:8" x14ac:dyDescent="0.3">
      <c r="A555" t="s">
        <v>8219</v>
      </c>
      <c r="B555">
        <v>413</v>
      </c>
      <c r="G555" t="s">
        <v>8221</v>
      </c>
      <c r="H555">
        <v>3</v>
      </c>
    </row>
    <row r="556" spans="1:8" x14ac:dyDescent="0.3">
      <c r="A556" t="s">
        <v>8219</v>
      </c>
      <c r="B556">
        <v>190</v>
      </c>
      <c r="G556" t="s">
        <v>8221</v>
      </c>
      <c r="H556">
        <v>3</v>
      </c>
    </row>
    <row r="557" spans="1:8" x14ac:dyDescent="0.3">
      <c r="A557" t="s">
        <v>8219</v>
      </c>
      <c r="B557">
        <v>189</v>
      </c>
      <c r="G557" t="s">
        <v>8221</v>
      </c>
      <c r="H557">
        <v>0</v>
      </c>
    </row>
    <row r="558" spans="1:8" x14ac:dyDescent="0.3">
      <c r="A558" t="s">
        <v>8219</v>
      </c>
      <c r="B558">
        <v>130</v>
      </c>
      <c r="G558" t="s">
        <v>8221</v>
      </c>
      <c r="H558">
        <v>19</v>
      </c>
    </row>
    <row r="559" spans="1:8" x14ac:dyDescent="0.3">
      <c r="A559" t="s">
        <v>8219</v>
      </c>
      <c r="B559">
        <v>74</v>
      </c>
      <c r="G559" t="s">
        <v>8221</v>
      </c>
      <c r="H559">
        <v>0</v>
      </c>
    </row>
    <row r="560" spans="1:8" x14ac:dyDescent="0.3">
      <c r="A560" t="s">
        <v>8219</v>
      </c>
      <c r="B560">
        <v>274</v>
      </c>
      <c r="G560" t="s">
        <v>8221</v>
      </c>
      <c r="H560">
        <v>2</v>
      </c>
    </row>
    <row r="561" spans="1:8" x14ac:dyDescent="0.3">
      <c r="A561" t="s">
        <v>8219</v>
      </c>
      <c r="B561">
        <v>22</v>
      </c>
      <c r="G561" t="s">
        <v>8221</v>
      </c>
      <c r="H561">
        <v>0</v>
      </c>
    </row>
    <row r="562" spans="1:8" x14ac:dyDescent="0.3">
      <c r="A562" t="s">
        <v>8219</v>
      </c>
      <c r="B562">
        <v>31</v>
      </c>
      <c r="G562" t="s">
        <v>8221</v>
      </c>
      <c r="H562">
        <v>0</v>
      </c>
    </row>
    <row r="563" spans="1:8" x14ac:dyDescent="0.3">
      <c r="A563" t="s">
        <v>8219</v>
      </c>
      <c r="B563">
        <v>63</v>
      </c>
      <c r="G563" t="s">
        <v>8221</v>
      </c>
      <c r="H563">
        <v>25</v>
      </c>
    </row>
    <row r="564" spans="1:8" x14ac:dyDescent="0.3">
      <c r="A564" t="s">
        <v>8219</v>
      </c>
      <c r="B564">
        <v>20</v>
      </c>
      <c r="G564" t="s">
        <v>8221</v>
      </c>
      <c r="H564">
        <v>8</v>
      </c>
    </row>
    <row r="565" spans="1:8" x14ac:dyDescent="0.3">
      <c r="A565" t="s">
        <v>8219</v>
      </c>
      <c r="B565">
        <v>25</v>
      </c>
      <c r="G565" t="s">
        <v>8221</v>
      </c>
      <c r="H565">
        <v>16</v>
      </c>
    </row>
    <row r="566" spans="1:8" x14ac:dyDescent="0.3">
      <c r="A566" t="s">
        <v>8219</v>
      </c>
      <c r="B566">
        <v>61</v>
      </c>
      <c r="G566" t="s">
        <v>8221</v>
      </c>
      <c r="H566">
        <v>3</v>
      </c>
    </row>
    <row r="567" spans="1:8" x14ac:dyDescent="0.3">
      <c r="A567" t="s">
        <v>8219</v>
      </c>
      <c r="B567">
        <v>52</v>
      </c>
      <c r="G567" t="s">
        <v>8221</v>
      </c>
      <c r="H567">
        <v>3</v>
      </c>
    </row>
    <row r="568" spans="1:8" x14ac:dyDescent="0.3">
      <c r="A568" t="s">
        <v>8219</v>
      </c>
      <c r="B568">
        <v>86</v>
      </c>
      <c r="G568" t="s">
        <v>8221</v>
      </c>
      <c r="H568">
        <v>2</v>
      </c>
    </row>
    <row r="569" spans="1:8" x14ac:dyDescent="0.3">
      <c r="A569" t="s">
        <v>8219</v>
      </c>
      <c r="B569">
        <v>42</v>
      </c>
      <c r="G569" t="s">
        <v>8221</v>
      </c>
      <c r="H569">
        <v>1</v>
      </c>
    </row>
    <row r="570" spans="1:8" x14ac:dyDescent="0.3">
      <c r="A570" t="s">
        <v>8219</v>
      </c>
      <c r="B570">
        <v>52</v>
      </c>
      <c r="G570" t="s">
        <v>8221</v>
      </c>
      <c r="H570">
        <v>0</v>
      </c>
    </row>
    <row r="571" spans="1:8" x14ac:dyDescent="0.3">
      <c r="A571" t="s">
        <v>8219</v>
      </c>
      <c r="B571">
        <v>120</v>
      </c>
      <c r="G571" t="s">
        <v>8221</v>
      </c>
      <c r="H571">
        <v>1</v>
      </c>
    </row>
    <row r="572" spans="1:8" x14ac:dyDescent="0.3">
      <c r="A572" t="s">
        <v>8219</v>
      </c>
      <c r="B572">
        <v>22</v>
      </c>
      <c r="G572" t="s">
        <v>8221</v>
      </c>
      <c r="H572">
        <v>19</v>
      </c>
    </row>
    <row r="573" spans="1:8" x14ac:dyDescent="0.3">
      <c r="A573" t="s">
        <v>8219</v>
      </c>
      <c r="B573">
        <v>64</v>
      </c>
      <c r="G573" t="s">
        <v>8221</v>
      </c>
      <c r="H573">
        <v>9</v>
      </c>
    </row>
    <row r="574" spans="1:8" x14ac:dyDescent="0.3">
      <c r="A574" t="s">
        <v>8219</v>
      </c>
      <c r="B574">
        <v>23</v>
      </c>
      <c r="G574" t="s">
        <v>8221</v>
      </c>
      <c r="H574">
        <v>1</v>
      </c>
    </row>
    <row r="575" spans="1:8" x14ac:dyDescent="0.3">
      <c r="A575" t="s">
        <v>8219</v>
      </c>
      <c r="B575">
        <v>238</v>
      </c>
      <c r="G575" t="s">
        <v>8221</v>
      </c>
      <c r="H575">
        <v>0</v>
      </c>
    </row>
    <row r="576" spans="1:8" x14ac:dyDescent="0.3">
      <c r="A576" t="s">
        <v>8219</v>
      </c>
      <c r="B576">
        <v>33</v>
      </c>
      <c r="G576" t="s">
        <v>8221</v>
      </c>
      <c r="H576">
        <v>1</v>
      </c>
    </row>
    <row r="577" spans="1:8" x14ac:dyDescent="0.3">
      <c r="A577" t="s">
        <v>8219</v>
      </c>
      <c r="B577">
        <v>32</v>
      </c>
      <c r="G577" t="s">
        <v>8221</v>
      </c>
      <c r="H577">
        <v>5</v>
      </c>
    </row>
    <row r="578" spans="1:8" x14ac:dyDescent="0.3">
      <c r="A578" t="s">
        <v>8219</v>
      </c>
      <c r="B578">
        <v>24</v>
      </c>
      <c r="G578" t="s">
        <v>8221</v>
      </c>
      <c r="H578">
        <v>85</v>
      </c>
    </row>
    <row r="579" spans="1:8" x14ac:dyDescent="0.3">
      <c r="A579" t="s">
        <v>8219</v>
      </c>
      <c r="B579">
        <v>29</v>
      </c>
      <c r="G579" t="s">
        <v>8221</v>
      </c>
      <c r="H579">
        <v>3</v>
      </c>
    </row>
    <row r="580" spans="1:8" x14ac:dyDescent="0.3">
      <c r="A580" t="s">
        <v>8219</v>
      </c>
      <c r="B580">
        <v>50</v>
      </c>
      <c r="G580" t="s">
        <v>8221</v>
      </c>
      <c r="H580">
        <v>4</v>
      </c>
    </row>
    <row r="581" spans="1:8" x14ac:dyDescent="0.3">
      <c r="A581" t="s">
        <v>8219</v>
      </c>
      <c r="B581">
        <v>108</v>
      </c>
      <c r="G581" t="s">
        <v>8221</v>
      </c>
      <c r="H581">
        <v>3</v>
      </c>
    </row>
    <row r="582" spans="1:8" x14ac:dyDescent="0.3">
      <c r="A582" t="s">
        <v>8219</v>
      </c>
      <c r="B582">
        <v>139</v>
      </c>
      <c r="G582" t="s">
        <v>8221</v>
      </c>
      <c r="H582">
        <v>5</v>
      </c>
    </row>
    <row r="583" spans="1:8" x14ac:dyDescent="0.3">
      <c r="A583" t="s">
        <v>8219</v>
      </c>
      <c r="B583">
        <v>7</v>
      </c>
      <c r="G583" t="s">
        <v>8221</v>
      </c>
      <c r="H583">
        <v>17</v>
      </c>
    </row>
    <row r="584" spans="1:8" x14ac:dyDescent="0.3">
      <c r="A584" t="s">
        <v>8219</v>
      </c>
      <c r="B584">
        <v>149</v>
      </c>
      <c r="G584" t="s">
        <v>8221</v>
      </c>
      <c r="H584">
        <v>3</v>
      </c>
    </row>
    <row r="585" spans="1:8" x14ac:dyDescent="0.3">
      <c r="A585" t="s">
        <v>8219</v>
      </c>
      <c r="B585">
        <v>31</v>
      </c>
      <c r="G585" t="s">
        <v>8221</v>
      </c>
      <c r="H585">
        <v>2</v>
      </c>
    </row>
    <row r="586" spans="1:8" x14ac:dyDescent="0.3">
      <c r="A586" t="s">
        <v>8219</v>
      </c>
      <c r="B586">
        <v>26</v>
      </c>
      <c r="G586" t="s">
        <v>8221</v>
      </c>
      <c r="H586">
        <v>6</v>
      </c>
    </row>
    <row r="587" spans="1:8" x14ac:dyDescent="0.3">
      <c r="A587" t="s">
        <v>8219</v>
      </c>
      <c r="B587">
        <v>172</v>
      </c>
      <c r="G587" t="s">
        <v>8221</v>
      </c>
      <c r="H587">
        <v>0</v>
      </c>
    </row>
    <row r="588" spans="1:8" x14ac:dyDescent="0.3">
      <c r="A588" t="s">
        <v>8219</v>
      </c>
      <c r="B588">
        <v>78</v>
      </c>
      <c r="G588" t="s">
        <v>8221</v>
      </c>
      <c r="H588">
        <v>1</v>
      </c>
    </row>
    <row r="589" spans="1:8" x14ac:dyDescent="0.3">
      <c r="A589" t="s">
        <v>8219</v>
      </c>
      <c r="B589">
        <v>120</v>
      </c>
      <c r="G589" t="s">
        <v>8221</v>
      </c>
      <c r="H589">
        <v>3</v>
      </c>
    </row>
    <row r="590" spans="1:8" x14ac:dyDescent="0.3">
      <c r="A590" t="s">
        <v>8219</v>
      </c>
      <c r="B590">
        <v>227</v>
      </c>
      <c r="G590" t="s">
        <v>8221</v>
      </c>
      <c r="H590">
        <v>13</v>
      </c>
    </row>
    <row r="591" spans="1:8" x14ac:dyDescent="0.3">
      <c r="A591" t="s">
        <v>8219</v>
      </c>
      <c r="B591">
        <v>42</v>
      </c>
      <c r="G591" t="s">
        <v>8221</v>
      </c>
      <c r="H591">
        <v>1</v>
      </c>
    </row>
    <row r="592" spans="1:8" x14ac:dyDescent="0.3">
      <c r="A592" t="s">
        <v>8219</v>
      </c>
      <c r="B592">
        <v>64</v>
      </c>
      <c r="G592" t="s">
        <v>8221</v>
      </c>
      <c r="H592">
        <v>1</v>
      </c>
    </row>
    <row r="593" spans="1:8" x14ac:dyDescent="0.3">
      <c r="A593" t="s">
        <v>8219</v>
      </c>
      <c r="B593">
        <v>121</v>
      </c>
      <c r="G593" t="s">
        <v>8221</v>
      </c>
      <c r="H593">
        <v>9</v>
      </c>
    </row>
    <row r="594" spans="1:8" x14ac:dyDescent="0.3">
      <c r="A594" t="s">
        <v>8219</v>
      </c>
      <c r="B594">
        <v>87</v>
      </c>
      <c r="G594" t="s">
        <v>8221</v>
      </c>
      <c r="H594">
        <v>0</v>
      </c>
    </row>
    <row r="595" spans="1:8" x14ac:dyDescent="0.3">
      <c r="A595" t="s">
        <v>8219</v>
      </c>
      <c r="B595">
        <v>65</v>
      </c>
      <c r="G595" t="s">
        <v>8221</v>
      </c>
      <c r="H595">
        <v>2</v>
      </c>
    </row>
    <row r="596" spans="1:8" x14ac:dyDescent="0.3">
      <c r="A596" t="s">
        <v>8219</v>
      </c>
      <c r="B596">
        <v>49</v>
      </c>
      <c r="G596" t="s">
        <v>8221</v>
      </c>
      <c r="H596">
        <v>1</v>
      </c>
    </row>
    <row r="597" spans="1:8" x14ac:dyDescent="0.3">
      <c r="A597" t="s">
        <v>8219</v>
      </c>
      <c r="B597">
        <v>19</v>
      </c>
      <c r="G597" t="s">
        <v>8221</v>
      </c>
      <c r="H597">
        <v>10</v>
      </c>
    </row>
    <row r="598" spans="1:8" x14ac:dyDescent="0.3">
      <c r="A598" t="s">
        <v>8219</v>
      </c>
      <c r="B598">
        <v>81</v>
      </c>
      <c r="G598" t="s">
        <v>8221</v>
      </c>
      <c r="H598">
        <v>3</v>
      </c>
    </row>
    <row r="599" spans="1:8" x14ac:dyDescent="0.3">
      <c r="A599" t="s">
        <v>8219</v>
      </c>
      <c r="B599">
        <v>264</v>
      </c>
      <c r="G599" t="s">
        <v>8221</v>
      </c>
      <c r="H599">
        <v>2</v>
      </c>
    </row>
    <row r="600" spans="1:8" x14ac:dyDescent="0.3">
      <c r="A600" t="s">
        <v>8219</v>
      </c>
      <c r="B600">
        <v>25</v>
      </c>
      <c r="G600" t="s">
        <v>8221</v>
      </c>
      <c r="H600">
        <v>2</v>
      </c>
    </row>
    <row r="601" spans="1:8" x14ac:dyDescent="0.3">
      <c r="A601" t="s">
        <v>8219</v>
      </c>
      <c r="B601">
        <v>5</v>
      </c>
      <c r="G601" t="s">
        <v>8221</v>
      </c>
      <c r="H601">
        <v>1</v>
      </c>
    </row>
    <row r="602" spans="1:8" x14ac:dyDescent="0.3">
      <c r="A602" t="s">
        <v>8219</v>
      </c>
      <c r="B602">
        <v>144</v>
      </c>
      <c r="G602" t="s">
        <v>8221</v>
      </c>
      <c r="H602">
        <v>14</v>
      </c>
    </row>
    <row r="603" spans="1:8" x14ac:dyDescent="0.3">
      <c r="A603" t="s">
        <v>8219</v>
      </c>
      <c r="B603">
        <v>92</v>
      </c>
      <c r="G603" t="s">
        <v>8221</v>
      </c>
      <c r="H603">
        <v>0</v>
      </c>
    </row>
    <row r="604" spans="1:8" x14ac:dyDescent="0.3">
      <c r="A604" t="s">
        <v>8219</v>
      </c>
      <c r="B604">
        <v>147</v>
      </c>
      <c r="G604" t="s">
        <v>8221</v>
      </c>
      <c r="H604">
        <v>0</v>
      </c>
    </row>
    <row r="605" spans="1:8" x14ac:dyDescent="0.3">
      <c r="A605" t="s">
        <v>8219</v>
      </c>
      <c r="B605">
        <v>90</v>
      </c>
      <c r="G605" t="s">
        <v>8221</v>
      </c>
      <c r="H605">
        <v>4</v>
      </c>
    </row>
    <row r="606" spans="1:8" x14ac:dyDescent="0.3">
      <c r="A606" t="s">
        <v>8219</v>
      </c>
      <c r="B606">
        <v>87</v>
      </c>
      <c r="G606" t="s">
        <v>8221</v>
      </c>
      <c r="H606">
        <v>3</v>
      </c>
    </row>
    <row r="607" spans="1:8" x14ac:dyDescent="0.3">
      <c r="A607" t="s">
        <v>8219</v>
      </c>
      <c r="B607">
        <v>406</v>
      </c>
      <c r="G607" t="s">
        <v>8221</v>
      </c>
      <c r="H607">
        <v>0</v>
      </c>
    </row>
    <row r="608" spans="1:8" x14ac:dyDescent="0.3">
      <c r="A608" t="s">
        <v>8219</v>
      </c>
      <c r="B608">
        <v>20</v>
      </c>
      <c r="G608" t="s">
        <v>8221</v>
      </c>
      <c r="H608">
        <v>5</v>
      </c>
    </row>
    <row r="609" spans="1:8" x14ac:dyDescent="0.3">
      <c r="A609" t="s">
        <v>8219</v>
      </c>
      <c r="B609">
        <v>70</v>
      </c>
      <c r="G609" t="s">
        <v>8221</v>
      </c>
      <c r="H609">
        <v>47</v>
      </c>
    </row>
    <row r="610" spans="1:8" x14ac:dyDescent="0.3">
      <c r="A610" t="s">
        <v>8219</v>
      </c>
      <c r="B610">
        <v>16</v>
      </c>
      <c r="G610" t="s">
        <v>8221</v>
      </c>
      <c r="H610">
        <v>0</v>
      </c>
    </row>
    <row r="611" spans="1:8" x14ac:dyDescent="0.3">
      <c r="A611" t="s">
        <v>8219</v>
      </c>
      <c r="B611">
        <v>52</v>
      </c>
      <c r="G611" t="s">
        <v>8221</v>
      </c>
      <c r="H611">
        <v>10</v>
      </c>
    </row>
    <row r="612" spans="1:8" x14ac:dyDescent="0.3">
      <c r="A612" t="s">
        <v>8219</v>
      </c>
      <c r="B612">
        <v>66</v>
      </c>
      <c r="G612" t="s">
        <v>8221</v>
      </c>
      <c r="H612">
        <v>11</v>
      </c>
    </row>
    <row r="613" spans="1:8" x14ac:dyDescent="0.3">
      <c r="A613" t="s">
        <v>8219</v>
      </c>
      <c r="B613">
        <v>109</v>
      </c>
      <c r="G613" t="s">
        <v>8221</v>
      </c>
      <c r="H613">
        <v>2</v>
      </c>
    </row>
    <row r="614" spans="1:8" x14ac:dyDescent="0.3">
      <c r="A614" t="s">
        <v>8219</v>
      </c>
      <c r="B614">
        <v>168</v>
      </c>
      <c r="G614" t="s">
        <v>8221</v>
      </c>
      <c r="H614">
        <v>2</v>
      </c>
    </row>
    <row r="615" spans="1:8" x14ac:dyDescent="0.3">
      <c r="A615" t="s">
        <v>8219</v>
      </c>
      <c r="B615">
        <v>31</v>
      </c>
      <c r="G615" t="s">
        <v>8221</v>
      </c>
      <c r="H615">
        <v>22</v>
      </c>
    </row>
    <row r="616" spans="1:8" x14ac:dyDescent="0.3">
      <c r="A616" t="s">
        <v>8219</v>
      </c>
      <c r="B616">
        <v>133</v>
      </c>
      <c r="G616" t="s">
        <v>8221</v>
      </c>
      <c r="H616">
        <v>8</v>
      </c>
    </row>
    <row r="617" spans="1:8" x14ac:dyDescent="0.3">
      <c r="A617" t="s">
        <v>8219</v>
      </c>
      <c r="B617">
        <v>151</v>
      </c>
      <c r="G617" t="s">
        <v>8221</v>
      </c>
      <c r="H617">
        <v>6</v>
      </c>
    </row>
    <row r="618" spans="1:8" x14ac:dyDescent="0.3">
      <c r="A618" t="s">
        <v>8219</v>
      </c>
      <c r="B618">
        <v>5</v>
      </c>
      <c r="G618" t="s">
        <v>8221</v>
      </c>
      <c r="H618">
        <v>1</v>
      </c>
    </row>
    <row r="619" spans="1:8" x14ac:dyDescent="0.3">
      <c r="A619" t="s">
        <v>8219</v>
      </c>
      <c r="B619">
        <v>73</v>
      </c>
      <c r="G619" t="s">
        <v>8221</v>
      </c>
      <c r="H619">
        <v>3</v>
      </c>
    </row>
    <row r="620" spans="1:8" x14ac:dyDescent="0.3">
      <c r="A620" t="s">
        <v>8219</v>
      </c>
      <c r="B620">
        <v>148</v>
      </c>
      <c r="G620" t="s">
        <v>8221</v>
      </c>
      <c r="H620">
        <v>0</v>
      </c>
    </row>
    <row r="621" spans="1:8" x14ac:dyDescent="0.3">
      <c r="A621" t="s">
        <v>8219</v>
      </c>
      <c r="B621">
        <v>93</v>
      </c>
      <c r="G621" t="s">
        <v>8221</v>
      </c>
      <c r="H621">
        <v>0</v>
      </c>
    </row>
    <row r="622" spans="1:8" x14ac:dyDescent="0.3">
      <c r="A622" t="s">
        <v>8219</v>
      </c>
      <c r="B622">
        <v>63</v>
      </c>
      <c r="G622" t="s">
        <v>8221</v>
      </c>
      <c r="H622">
        <v>0</v>
      </c>
    </row>
    <row r="623" spans="1:8" x14ac:dyDescent="0.3">
      <c r="A623" t="s">
        <v>8219</v>
      </c>
      <c r="B623">
        <v>134</v>
      </c>
      <c r="G623" t="s">
        <v>8221</v>
      </c>
      <c r="H623">
        <v>0</v>
      </c>
    </row>
    <row r="624" spans="1:8" x14ac:dyDescent="0.3">
      <c r="A624" t="s">
        <v>8219</v>
      </c>
      <c r="B624">
        <v>14</v>
      </c>
      <c r="G624" t="s">
        <v>8221</v>
      </c>
      <c r="H624">
        <v>0</v>
      </c>
    </row>
    <row r="625" spans="1:8" x14ac:dyDescent="0.3">
      <c r="A625" t="s">
        <v>8219</v>
      </c>
      <c r="B625">
        <v>78</v>
      </c>
      <c r="G625" t="s">
        <v>8221</v>
      </c>
      <c r="H625">
        <v>3</v>
      </c>
    </row>
    <row r="626" spans="1:8" x14ac:dyDescent="0.3">
      <c r="A626" t="s">
        <v>8219</v>
      </c>
      <c r="B626">
        <v>112</v>
      </c>
      <c r="G626" t="s">
        <v>8221</v>
      </c>
      <c r="H626">
        <v>0</v>
      </c>
    </row>
    <row r="627" spans="1:8" x14ac:dyDescent="0.3">
      <c r="A627" t="s">
        <v>8219</v>
      </c>
      <c r="B627">
        <v>34</v>
      </c>
      <c r="G627" t="s">
        <v>8221</v>
      </c>
      <c r="H627">
        <v>0</v>
      </c>
    </row>
    <row r="628" spans="1:8" x14ac:dyDescent="0.3">
      <c r="A628" t="s">
        <v>8219</v>
      </c>
      <c r="B628">
        <v>19</v>
      </c>
      <c r="G628" t="s">
        <v>8221</v>
      </c>
      <c r="H628">
        <v>1</v>
      </c>
    </row>
    <row r="629" spans="1:8" x14ac:dyDescent="0.3">
      <c r="A629" t="s">
        <v>8219</v>
      </c>
      <c r="B629">
        <v>13</v>
      </c>
      <c r="G629" t="s">
        <v>8221</v>
      </c>
      <c r="H629">
        <v>6</v>
      </c>
    </row>
    <row r="630" spans="1:8" x14ac:dyDescent="0.3">
      <c r="A630" t="s">
        <v>8219</v>
      </c>
      <c r="B630">
        <v>104</v>
      </c>
      <c r="G630" t="s">
        <v>8221</v>
      </c>
      <c r="H630">
        <v>1</v>
      </c>
    </row>
    <row r="631" spans="1:8" x14ac:dyDescent="0.3">
      <c r="A631" t="s">
        <v>8219</v>
      </c>
      <c r="B631">
        <v>52</v>
      </c>
      <c r="G631" t="s">
        <v>8221</v>
      </c>
      <c r="H631">
        <v>2</v>
      </c>
    </row>
    <row r="632" spans="1:8" x14ac:dyDescent="0.3">
      <c r="A632" t="s">
        <v>8219</v>
      </c>
      <c r="B632">
        <v>17</v>
      </c>
      <c r="G632" t="s">
        <v>8221</v>
      </c>
      <c r="H632">
        <v>0</v>
      </c>
    </row>
    <row r="633" spans="1:8" x14ac:dyDescent="0.3">
      <c r="A633" t="s">
        <v>8219</v>
      </c>
      <c r="B633">
        <v>82</v>
      </c>
      <c r="G633" t="s">
        <v>8221</v>
      </c>
      <c r="H633">
        <v>3</v>
      </c>
    </row>
    <row r="634" spans="1:8" x14ac:dyDescent="0.3">
      <c r="A634" t="s">
        <v>8219</v>
      </c>
      <c r="B634">
        <v>73</v>
      </c>
      <c r="G634" t="s">
        <v>8221</v>
      </c>
      <c r="H634">
        <v>3</v>
      </c>
    </row>
    <row r="635" spans="1:8" x14ac:dyDescent="0.3">
      <c r="A635" t="s">
        <v>8219</v>
      </c>
      <c r="B635">
        <v>158</v>
      </c>
      <c r="G635" t="s">
        <v>8221</v>
      </c>
      <c r="H635">
        <v>0</v>
      </c>
    </row>
    <row r="636" spans="1:8" x14ac:dyDescent="0.3">
      <c r="A636" t="s">
        <v>8219</v>
      </c>
      <c r="B636">
        <v>65</v>
      </c>
      <c r="G636" t="s">
        <v>8221</v>
      </c>
      <c r="H636">
        <v>6</v>
      </c>
    </row>
    <row r="637" spans="1:8" x14ac:dyDescent="0.3">
      <c r="A637" t="s">
        <v>8219</v>
      </c>
      <c r="B637">
        <v>184</v>
      </c>
      <c r="G637" t="s">
        <v>8221</v>
      </c>
      <c r="H637">
        <v>0</v>
      </c>
    </row>
    <row r="638" spans="1:8" x14ac:dyDescent="0.3">
      <c r="A638" t="s">
        <v>8219</v>
      </c>
      <c r="B638">
        <v>34</v>
      </c>
      <c r="G638" t="s">
        <v>8221</v>
      </c>
      <c r="H638">
        <v>19</v>
      </c>
    </row>
    <row r="639" spans="1:8" x14ac:dyDescent="0.3">
      <c r="A639" t="s">
        <v>8219</v>
      </c>
      <c r="B639">
        <v>240</v>
      </c>
      <c r="G639" t="s">
        <v>8221</v>
      </c>
      <c r="H639">
        <v>1</v>
      </c>
    </row>
    <row r="640" spans="1:8" x14ac:dyDescent="0.3">
      <c r="A640" t="s">
        <v>8219</v>
      </c>
      <c r="B640">
        <v>113</v>
      </c>
      <c r="G640" t="s">
        <v>8221</v>
      </c>
      <c r="H640">
        <v>2</v>
      </c>
    </row>
    <row r="641" spans="1:8" x14ac:dyDescent="0.3">
      <c r="A641" t="s">
        <v>8219</v>
      </c>
      <c r="B641">
        <v>66</v>
      </c>
      <c r="G641" t="s">
        <v>8221</v>
      </c>
      <c r="H641">
        <v>0</v>
      </c>
    </row>
    <row r="642" spans="1:8" x14ac:dyDescent="0.3">
      <c r="A642" t="s">
        <v>8219</v>
      </c>
      <c r="B642">
        <v>340</v>
      </c>
      <c r="G642" t="s">
        <v>8221</v>
      </c>
      <c r="H642">
        <v>11</v>
      </c>
    </row>
    <row r="643" spans="1:8" x14ac:dyDescent="0.3">
      <c r="A643" t="s">
        <v>8219</v>
      </c>
      <c r="B643">
        <v>150</v>
      </c>
      <c r="G643" t="s">
        <v>8221</v>
      </c>
      <c r="H643">
        <v>0</v>
      </c>
    </row>
    <row r="644" spans="1:8" x14ac:dyDescent="0.3">
      <c r="A644" t="s">
        <v>8219</v>
      </c>
      <c r="B644">
        <v>25</v>
      </c>
      <c r="G644" t="s">
        <v>8221</v>
      </c>
      <c r="H644">
        <v>0</v>
      </c>
    </row>
    <row r="645" spans="1:8" x14ac:dyDescent="0.3">
      <c r="A645" t="s">
        <v>8219</v>
      </c>
      <c r="B645">
        <v>234</v>
      </c>
      <c r="G645" t="s">
        <v>8221</v>
      </c>
      <c r="H645">
        <v>1</v>
      </c>
    </row>
    <row r="646" spans="1:8" x14ac:dyDescent="0.3">
      <c r="A646" t="s">
        <v>8219</v>
      </c>
      <c r="B646">
        <v>2602</v>
      </c>
      <c r="G646" t="s">
        <v>8221</v>
      </c>
      <c r="H646">
        <v>3</v>
      </c>
    </row>
    <row r="647" spans="1:8" x14ac:dyDescent="0.3">
      <c r="A647" t="s">
        <v>8219</v>
      </c>
      <c r="B647">
        <v>248</v>
      </c>
      <c r="G647" t="s">
        <v>8221</v>
      </c>
      <c r="H647">
        <v>1</v>
      </c>
    </row>
    <row r="648" spans="1:8" x14ac:dyDescent="0.3">
      <c r="A648" t="s">
        <v>8219</v>
      </c>
      <c r="B648">
        <v>600</v>
      </c>
      <c r="G648" t="s">
        <v>8221</v>
      </c>
      <c r="H648">
        <v>15</v>
      </c>
    </row>
    <row r="649" spans="1:8" x14ac:dyDescent="0.3">
      <c r="A649" t="s">
        <v>8219</v>
      </c>
      <c r="B649">
        <v>293</v>
      </c>
      <c r="G649" t="s">
        <v>8221</v>
      </c>
      <c r="H649">
        <v>2</v>
      </c>
    </row>
    <row r="650" spans="1:8" x14ac:dyDescent="0.3">
      <c r="A650" t="s">
        <v>8219</v>
      </c>
      <c r="B650">
        <v>321</v>
      </c>
      <c r="G650" t="s">
        <v>8221</v>
      </c>
      <c r="H650">
        <v>1</v>
      </c>
    </row>
    <row r="651" spans="1:8" x14ac:dyDescent="0.3">
      <c r="A651" t="s">
        <v>8219</v>
      </c>
      <c r="B651">
        <v>81</v>
      </c>
      <c r="G651" t="s">
        <v>8221</v>
      </c>
      <c r="H651">
        <v>1</v>
      </c>
    </row>
    <row r="652" spans="1:8" x14ac:dyDescent="0.3">
      <c r="A652" t="s">
        <v>8219</v>
      </c>
      <c r="B652">
        <v>343</v>
      </c>
      <c r="G652" t="s">
        <v>8221</v>
      </c>
      <c r="H652">
        <v>0</v>
      </c>
    </row>
    <row r="653" spans="1:8" x14ac:dyDescent="0.3">
      <c r="A653" t="s">
        <v>8219</v>
      </c>
      <c r="B653">
        <v>336</v>
      </c>
      <c r="G653" t="s">
        <v>8221</v>
      </c>
      <c r="H653">
        <v>1</v>
      </c>
    </row>
    <row r="654" spans="1:8" x14ac:dyDescent="0.3">
      <c r="A654" t="s">
        <v>8219</v>
      </c>
      <c r="B654">
        <v>47</v>
      </c>
      <c r="G654" t="s">
        <v>8221</v>
      </c>
      <c r="H654">
        <v>11</v>
      </c>
    </row>
    <row r="655" spans="1:8" x14ac:dyDescent="0.3">
      <c r="A655" t="s">
        <v>8219</v>
      </c>
      <c r="B655">
        <v>76</v>
      </c>
      <c r="G655" t="s">
        <v>8221</v>
      </c>
      <c r="H655">
        <v>0</v>
      </c>
    </row>
    <row r="656" spans="1:8" x14ac:dyDescent="0.3">
      <c r="A656" t="s">
        <v>8219</v>
      </c>
      <c r="B656">
        <v>441</v>
      </c>
      <c r="G656" t="s">
        <v>8221</v>
      </c>
      <c r="H656">
        <v>1</v>
      </c>
    </row>
    <row r="657" spans="1:8" x14ac:dyDescent="0.3">
      <c r="A657" t="s">
        <v>8219</v>
      </c>
      <c r="B657">
        <v>916</v>
      </c>
      <c r="G657" t="s">
        <v>8221</v>
      </c>
      <c r="H657">
        <v>6</v>
      </c>
    </row>
    <row r="658" spans="1:8" x14ac:dyDescent="0.3">
      <c r="A658" t="s">
        <v>8219</v>
      </c>
      <c r="B658">
        <v>369</v>
      </c>
      <c r="G658" t="s">
        <v>8221</v>
      </c>
      <c r="H658">
        <v>7</v>
      </c>
    </row>
    <row r="659" spans="1:8" x14ac:dyDescent="0.3">
      <c r="A659" t="s">
        <v>8219</v>
      </c>
      <c r="B659">
        <v>20242</v>
      </c>
      <c r="G659" t="s">
        <v>8221</v>
      </c>
      <c r="H659">
        <v>0</v>
      </c>
    </row>
    <row r="660" spans="1:8" x14ac:dyDescent="0.3">
      <c r="A660" t="s">
        <v>8219</v>
      </c>
      <c r="B660">
        <v>71</v>
      </c>
      <c r="G660" t="s">
        <v>8221</v>
      </c>
      <c r="H660">
        <v>16</v>
      </c>
    </row>
    <row r="661" spans="1:8" x14ac:dyDescent="0.3">
      <c r="A661" t="s">
        <v>8219</v>
      </c>
      <c r="B661">
        <v>635</v>
      </c>
      <c r="G661" t="s">
        <v>8221</v>
      </c>
      <c r="H661">
        <v>0</v>
      </c>
    </row>
    <row r="662" spans="1:8" x14ac:dyDescent="0.3">
      <c r="A662" t="s">
        <v>8219</v>
      </c>
      <c r="B662">
        <v>885</v>
      </c>
      <c r="G662" t="s">
        <v>8221</v>
      </c>
      <c r="H662">
        <v>0</v>
      </c>
    </row>
    <row r="663" spans="1:8" x14ac:dyDescent="0.3">
      <c r="A663" t="s">
        <v>8219</v>
      </c>
      <c r="B663">
        <v>329</v>
      </c>
      <c r="G663" t="s">
        <v>8221</v>
      </c>
      <c r="H663">
        <v>0</v>
      </c>
    </row>
    <row r="664" spans="1:8" x14ac:dyDescent="0.3">
      <c r="A664" t="s">
        <v>8219</v>
      </c>
      <c r="B664">
        <v>71</v>
      </c>
      <c r="G664" t="s">
        <v>8221</v>
      </c>
      <c r="H664">
        <v>12</v>
      </c>
    </row>
    <row r="665" spans="1:8" x14ac:dyDescent="0.3">
      <c r="A665" t="s">
        <v>8219</v>
      </c>
      <c r="B665">
        <v>269</v>
      </c>
      <c r="G665" t="s">
        <v>8221</v>
      </c>
      <c r="H665">
        <v>1</v>
      </c>
    </row>
    <row r="666" spans="1:8" x14ac:dyDescent="0.3">
      <c r="A666" t="s">
        <v>8219</v>
      </c>
      <c r="B666">
        <v>345</v>
      </c>
      <c r="G666" t="s">
        <v>8221</v>
      </c>
      <c r="H666">
        <v>3</v>
      </c>
    </row>
    <row r="667" spans="1:8" x14ac:dyDescent="0.3">
      <c r="A667" t="s">
        <v>8219</v>
      </c>
      <c r="B667">
        <v>43</v>
      </c>
      <c r="G667" t="s">
        <v>8221</v>
      </c>
      <c r="H667">
        <v>1</v>
      </c>
    </row>
    <row r="668" spans="1:8" x14ac:dyDescent="0.3">
      <c r="A668" t="s">
        <v>8219</v>
      </c>
      <c r="B668">
        <v>33</v>
      </c>
      <c r="G668" t="s">
        <v>8221</v>
      </c>
      <c r="H668">
        <v>4</v>
      </c>
    </row>
    <row r="669" spans="1:8" x14ac:dyDescent="0.3">
      <c r="A669" t="s">
        <v>8219</v>
      </c>
      <c r="B669">
        <v>211</v>
      </c>
      <c r="G669" t="s">
        <v>8221</v>
      </c>
      <c r="H669">
        <v>1</v>
      </c>
    </row>
    <row r="670" spans="1:8" x14ac:dyDescent="0.3">
      <c r="A670" t="s">
        <v>8219</v>
      </c>
      <c r="B670">
        <v>196</v>
      </c>
      <c r="G670" t="s">
        <v>8221</v>
      </c>
      <c r="H670">
        <v>3</v>
      </c>
    </row>
    <row r="671" spans="1:8" x14ac:dyDescent="0.3">
      <c r="A671" t="s">
        <v>8219</v>
      </c>
      <c r="B671">
        <v>405</v>
      </c>
      <c r="G671" t="s">
        <v>8221</v>
      </c>
      <c r="H671">
        <v>1</v>
      </c>
    </row>
    <row r="672" spans="1:8" x14ac:dyDescent="0.3">
      <c r="A672" t="s">
        <v>8219</v>
      </c>
      <c r="B672">
        <v>206</v>
      </c>
      <c r="G672" t="s">
        <v>8221</v>
      </c>
      <c r="H672">
        <v>0</v>
      </c>
    </row>
    <row r="673" spans="1:8" x14ac:dyDescent="0.3">
      <c r="A673" t="s">
        <v>8219</v>
      </c>
      <c r="B673">
        <v>335</v>
      </c>
      <c r="G673" t="s">
        <v>8221</v>
      </c>
      <c r="H673">
        <v>12</v>
      </c>
    </row>
    <row r="674" spans="1:8" x14ac:dyDescent="0.3">
      <c r="A674" t="s">
        <v>8219</v>
      </c>
      <c r="B674">
        <v>215</v>
      </c>
      <c r="G674" t="s">
        <v>8221</v>
      </c>
      <c r="H674">
        <v>0</v>
      </c>
    </row>
    <row r="675" spans="1:8" x14ac:dyDescent="0.3">
      <c r="A675" t="s">
        <v>8219</v>
      </c>
      <c r="B675">
        <v>176</v>
      </c>
      <c r="G675" t="s">
        <v>8221</v>
      </c>
      <c r="H675">
        <v>1</v>
      </c>
    </row>
    <row r="676" spans="1:8" x14ac:dyDescent="0.3">
      <c r="A676" t="s">
        <v>8219</v>
      </c>
      <c r="B676">
        <v>555</v>
      </c>
      <c r="G676" t="s">
        <v>8221</v>
      </c>
      <c r="H676">
        <v>0</v>
      </c>
    </row>
    <row r="677" spans="1:8" x14ac:dyDescent="0.3">
      <c r="A677" t="s">
        <v>8219</v>
      </c>
      <c r="B677">
        <v>116</v>
      </c>
      <c r="G677" t="s">
        <v>8221</v>
      </c>
      <c r="H677">
        <v>0</v>
      </c>
    </row>
    <row r="678" spans="1:8" x14ac:dyDescent="0.3">
      <c r="A678" t="s">
        <v>8219</v>
      </c>
      <c r="B678">
        <v>615</v>
      </c>
      <c r="G678" t="s">
        <v>8221</v>
      </c>
      <c r="H678">
        <v>2</v>
      </c>
    </row>
    <row r="679" spans="1:8" x14ac:dyDescent="0.3">
      <c r="A679" t="s">
        <v>8219</v>
      </c>
      <c r="B679">
        <v>236</v>
      </c>
      <c r="G679" t="s">
        <v>8221</v>
      </c>
      <c r="H679">
        <v>92</v>
      </c>
    </row>
    <row r="680" spans="1:8" x14ac:dyDescent="0.3">
      <c r="A680" t="s">
        <v>8219</v>
      </c>
      <c r="B680">
        <v>145</v>
      </c>
      <c r="G680" t="s">
        <v>8221</v>
      </c>
      <c r="H680">
        <v>0</v>
      </c>
    </row>
    <row r="681" spans="1:8" x14ac:dyDescent="0.3">
      <c r="A681" t="s">
        <v>8219</v>
      </c>
      <c r="B681">
        <v>167</v>
      </c>
      <c r="G681" t="s">
        <v>8221</v>
      </c>
      <c r="H681">
        <v>3</v>
      </c>
    </row>
    <row r="682" spans="1:8" x14ac:dyDescent="0.3">
      <c r="A682" t="s">
        <v>8219</v>
      </c>
      <c r="B682">
        <v>235</v>
      </c>
      <c r="G682" t="s">
        <v>8221</v>
      </c>
      <c r="H682">
        <v>10</v>
      </c>
    </row>
    <row r="683" spans="1:8" x14ac:dyDescent="0.3">
      <c r="A683" t="s">
        <v>8219</v>
      </c>
      <c r="B683">
        <v>452</v>
      </c>
      <c r="G683" t="s">
        <v>8221</v>
      </c>
      <c r="H683">
        <v>7</v>
      </c>
    </row>
    <row r="684" spans="1:8" x14ac:dyDescent="0.3">
      <c r="A684" t="s">
        <v>8219</v>
      </c>
      <c r="B684">
        <v>241</v>
      </c>
      <c r="G684" t="s">
        <v>8221</v>
      </c>
      <c r="H684">
        <v>3</v>
      </c>
    </row>
    <row r="685" spans="1:8" x14ac:dyDescent="0.3">
      <c r="A685" t="s">
        <v>8219</v>
      </c>
      <c r="B685">
        <v>28</v>
      </c>
      <c r="G685" t="s">
        <v>8221</v>
      </c>
      <c r="H685">
        <v>0</v>
      </c>
    </row>
    <row r="686" spans="1:8" x14ac:dyDescent="0.3">
      <c r="A686" t="s">
        <v>8219</v>
      </c>
      <c r="B686">
        <v>140</v>
      </c>
      <c r="G686" t="s">
        <v>8221</v>
      </c>
      <c r="H686">
        <v>1</v>
      </c>
    </row>
    <row r="687" spans="1:8" x14ac:dyDescent="0.3">
      <c r="A687" t="s">
        <v>8219</v>
      </c>
      <c r="B687">
        <v>280</v>
      </c>
      <c r="G687" t="s">
        <v>8221</v>
      </c>
      <c r="H687">
        <v>0</v>
      </c>
    </row>
    <row r="688" spans="1:8" x14ac:dyDescent="0.3">
      <c r="A688" t="s">
        <v>8219</v>
      </c>
      <c r="B688">
        <v>70</v>
      </c>
      <c r="G688" t="s">
        <v>8221</v>
      </c>
      <c r="H688">
        <v>9</v>
      </c>
    </row>
    <row r="689" spans="1:8" x14ac:dyDescent="0.3">
      <c r="A689" t="s">
        <v>8219</v>
      </c>
      <c r="B689">
        <v>160</v>
      </c>
      <c r="G689" t="s">
        <v>8221</v>
      </c>
      <c r="H689">
        <v>2</v>
      </c>
    </row>
    <row r="690" spans="1:8" x14ac:dyDescent="0.3">
      <c r="A690" t="s">
        <v>8219</v>
      </c>
      <c r="B690">
        <v>141</v>
      </c>
      <c r="G690" t="s">
        <v>8221</v>
      </c>
      <c r="H690">
        <v>1</v>
      </c>
    </row>
    <row r="691" spans="1:8" x14ac:dyDescent="0.3">
      <c r="A691" t="s">
        <v>8219</v>
      </c>
      <c r="B691">
        <v>874</v>
      </c>
      <c r="G691" t="s">
        <v>8221</v>
      </c>
      <c r="H691">
        <v>2</v>
      </c>
    </row>
    <row r="692" spans="1:8" x14ac:dyDescent="0.3">
      <c r="A692" t="s">
        <v>8219</v>
      </c>
      <c r="B692">
        <v>73</v>
      </c>
      <c r="G692" t="s">
        <v>8221</v>
      </c>
      <c r="H692">
        <v>11</v>
      </c>
    </row>
    <row r="693" spans="1:8" x14ac:dyDescent="0.3">
      <c r="A693" t="s">
        <v>8219</v>
      </c>
      <c r="B693">
        <v>294</v>
      </c>
      <c r="G693" t="s">
        <v>8221</v>
      </c>
      <c r="H693">
        <v>0</v>
      </c>
    </row>
    <row r="694" spans="1:8" x14ac:dyDescent="0.3">
      <c r="A694" t="s">
        <v>8219</v>
      </c>
      <c r="B694">
        <v>740</v>
      </c>
      <c r="G694" t="s">
        <v>8221</v>
      </c>
      <c r="H694">
        <v>0</v>
      </c>
    </row>
    <row r="695" spans="1:8" x14ac:dyDescent="0.3">
      <c r="A695" t="s">
        <v>8219</v>
      </c>
      <c r="B695">
        <v>369</v>
      </c>
      <c r="G695" t="s">
        <v>8221</v>
      </c>
      <c r="H695">
        <v>9</v>
      </c>
    </row>
    <row r="696" spans="1:8" x14ac:dyDescent="0.3">
      <c r="A696" t="s">
        <v>8219</v>
      </c>
      <c r="B696">
        <v>110</v>
      </c>
      <c r="G696" t="s">
        <v>8221</v>
      </c>
      <c r="H696">
        <v>0</v>
      </c>
    </row>
    <row r="697" spans="1:8" x14ac:dyDescent="0.3">
      <c r="A697" t="s">
        <v>8219</v>
      </c>
      <c r="B697">
        <v>455</v>
      </c>
      <c r="G697" t="s">
        <v>8221</v>
      </c>
      <c r="H697">
        <v>4</v>
      </c>
    </row>
    <row r="698" spans="1:8" x14ac:dyDescent="0.3">
      <c r="A698" t="s">
        <v>8219</v>
      </c>
      <c r="B698">
        <v>224</v>
      </c>
      <c r="G698" t="s">
        <v>8221</v>
      </c>
      <c r="H698">
        <v>1</v>
      </c>
    </row>
    <row r="699" spans="1:8" x14ac:dyDescent="0.3">
      <c r="A699" t="s">
        <v>8219</v>
      </c>
      <c r="B699">
        <v>46</v>
      </c>
      <c r="G699" t="s">
        <v>8221</v>
      </c>
      <c r="H699">
        <v>2</v>
      </c>
    </row>
    <row r="700" spans="1:8" x14ac:dyDescent="0.3">
      <c r="A700" t="s">
        <v>8219</v>
      </c>
      <c r="B700">
        <v>284</v>
      </c>
      <c r="G700" t="s">
        <v>8221</v>
      </c>
      <c r="H700">
        <v>0</v>
      </c>
    </row>
    <row r="701" spans="1:8" x14ac:dyDescent="0.3">
      <c r="A701" t="s">
        <v>8219</v>
      </c>
      <c r="B701">
        <v>98</v>
      </c>
      <c r="G701" t="s">
        <v>8221</v>
      </c>
      <c r="H701">
        <v>1</v>
      </c>
    </row>
    <row r="702" spans="1:8" x14ac:dyDescent="0.3">
      <c r="A702" t="s">
        <v>8219</v>
      </c>
      <c r="B702">
        <v>56</v>
      </c>
      <c r="G702" t="s">
        <v>8221</v>
      </c>
      <c r="H702">
        <v>17</v>
      </c>
    </row>
    <row r="703" spans="1:8" x14ac:dyDescent="0.3">
      <c r="A703" t="s">
        <v>8219</v>
      </c>
      <c r="B703">
        <v>32</v>
      </c>
      <c r="G703" t="s">
        <v>8221</v>
      </c>
      <c r="H703">
        <v>2</v>
      </c>
    </row>
    <row r="704" spans="1:8" x14ac:dyDescent="0.3">
      <c r="A704" t="s">
        <v>8219</v>
      </c>
      <c r="B704">
        <v>30</v>
      </c>
      <c r="G704" t="s">
        <v>8221</v>
      </c>
      <c r="H704">
        <v>3</v>
      </c>
    </row>
    <row r="705" spans="1:8" x14ac:dyDescent="0.3">
      <c r="A705" t="s">
        <v>8219</v>
      </c>
      <c r="B705">
        <v>70</v>
      </c>
      <c r="G705" t="s">
        <v>8221</v>
      </c>
      <c r="H705">
        <v>41</v>
      </c>
    </row>
    <row r="706" spans="1:8" x14ac:dyDescent="0.3">
      <c r="A706" t="s">
        <v>8219</v>
      </c>
      <c r="B706">
        <v>44</v>
      </c>
      <c r="G706" t="s">
        <v>8221</v>
      </c>
      <c r="H706">
        <v>2</v>
      </c>
    </row>
    <row r="707" spans="1:8" x14ac:dyDescent="0.3">
      <c r="A707" t="s">
        <v>8219</v>
      </c>
      <c r="B707">
        <v>92</v>
      </c>
      <c r="G707" t="s">
        <v>8221</v>
      </c>
      <c r="H707">
        <v>3</v>
      </c>
    </row>
    <row r="708" spans="1:8" x14ac:dyDescent="0.3">
      <c r="A708" t="s">
        <v>8219</v>
      </c>
      <c r="B708">
        <v>205</v>
      </c>
      <c r="G708" t="s">
        <v>8221</v>
      </c>
      <c r="H708">
        <v>8</v>
      </c>
    </row>
    <row r="709" spans="1:8" x14ac:dyDescent="0.3">
      <c r="A709" t="s">
        <v>8219</v>
      </c>
      <c r="B709">
        <v>23</v>
      </c>
      <c r="G709" t="s">
        <v>8221</v>
      </c>
      <c r="H709">
        <v>0</v>
      </c>
    </row>
    <row r="710" spans="1:8" x14ac:dyDescent="0.3">
      <c r="A710" t="s">
        <v>8219</v>
      </c>
      <c r="B710">
        <v>4</v>
      </c>
      <c r="G710" t="s">
        <v>8221</v>
      </c>
      <c r="H710">
        <v>1</v>
      </c>
    </row>
    <row r="711" spans="1:8" x14ac:dyDescent="0.3">
      <c r="A711" t="s">
        <v>8219</v>
      </c>
      <c r="B711">
        <v>112</v>
      </c>
      <c r="G711" t="s">
        <v>8221</v>
      </c>
      <c r="H711">
        <v>3</v>
      </c>
    </row>
    <row r="712" spans="1:8" x14ac:dyDescent="0.3">
      <c r="A712" t="s">
        <v>8219</v>
      </c>
      <c r="B712">
        <v>27</v>
      </c>
      <c r="G712" t="s">
        <v>8221</v>
      </c>
      <c r="H712">
        <v>4</v>
      </c>
    </row>
    <row r="713" spans="1:8" x14ac:dyDescent="0.3">
      <c r="A713" t="s">
        <v>8219</v>
      </c>
      <c r="B713">
        <v>11</v>
      </c>
      <c r="G713" t="s">
        <v>8221</v>
      </c>
      <c r="H713">
        <v>9</v>
      </c>
    </row>
    <row r="714" spans="1:8" x14ac:dyDescent="0.3">
      <c r="A714" t="s">
        <v>8219</v>
      </c>
      <c r="B714">
        <v>26</v>
      </c>
      <c r="G714" t="s">
        <v>8221</v>
      </c>
      <c r="H714">
        <v>16</v>
      </c>
    </row>
    <row r="715" spans="1:8" x14ac:dyDescent="0.3">
      <c r="A715" t="s">
        <v>8219</v>
      </c>
      <c r="B715">
        <v>77</v>
      </c>
      <c r="G715" t="s">
        <v>8221</v>
      </c>
      <c r="H715">
        <v>1</v>
      </c>
    </row>
    <row r="716" spans="1:8" x14ac:dyDescent="0.3">
      <c r="A716" t="s">
        <v>8219</v>
      </c>
      <c r="B716">
        <v>136</v>
      </c>
      <c r="G716" t="s">
        <v>8221</v>
      </c>
      <c r="H716">
        <v>7</v>
      </c>
    </row>
    <row r="717" spans="1:8" x14ac:dyDescent="0.3">
      <c r="A717" t="s">
        <v>8219</v>
      </c>
      <c r="B717">
        <v>157</v>
      </c>
      <c r="G717" t="s">
        <v>8221</v>
      </c>
      <c r="H717">
        <v>0</v>
      </c>
    </row>
    <row r="718" spans="1:8" x14ac:dyDescent="0.3">
      <c r="A718" t="s">
        <v>8219</v>
      </c>
      <c r="B718">
        <v>158</v>
      </c>
      <c r="G718" t="s">
        <v>8221</v>
      </c>
      <c r="H718">
        <v>0</v>
      </c>
    </row>
    <row r="719" spans="1:8" x14ac:dyDescent="0.3">
      <c r="A719" t="s">
        <v>8219</v>
      </c>
      <c r="B719">
        <v>27</v>
      </c>
      <c r="G719" t="s">
        <v>8221</v>
      </c>
      <c r="H719">
        <v>0</v>
      </c>
    </row>
    <row r="720" spans="1:8" x14ac:dyDescent="0.3">
      <c r="A720" t="s">
        <v>8219</v>
      </c>
      <c r="B720">
        <v>23</v>
      </c>
      <c r="G720" t="s">
        <v>8221</v>
      </c>
      <c r="H720">
        <v>0</v>
      </c>
    </row>
    <row r="721" spans="1:8" x14ac:dyDescent="0.3">
      <c r="A721" t="s">
        <v>8219</v>
      </c>
      <c r="B721">
        <v>17</v>
      </c>
      <c r="G721" t="s">
        <v>8221</v>
      </c>
      <c r="H721">
        <v>0</v>
      </c>
    </row>
    <row r="722" spans="1:8" x14ac:dyDescent="0.3">
      <c r="A722" t="s">
        <v>8219</v>
      </c>
      <c r="B722">
        <v>37</v>
      </c>
      <c r="G722" t="s">
        <v>8221</v>
      </c>
      <c r="H722">
        <v>1</v>
      </c>
    </row>
    <row r="723" spans="1:8" x14ac:dyDescent="0.3">
      <c r="A723" t="s">
        <v>8219</v>
      </c>
      <c r="B723">
        <v>65</v>
      </c>
      <c r="G723" t="s">
        <v>8221</v>
      </c>
      <c r="H723">
        <v>2</v>
      </c>
    </row>
    <row r="724" spans="1:8" x14ac:dyDescent="0.3">
      <c r="A724" t="s">
        <v>8219</v>
      </c>
      <c r="B724">
        <v>18</v>
      </c>
      <c r="G724" t="s">
        <v>8221</v>
      </c>
      <c r="H724">
        <v>1</v>
      </c>
    </row>
    <row r="725" spans="1:8" x14ac:dyDescent="0.3">
      <c r="A725" t="s">
        <v>8219</v>
      </c>
      <c r="B725">
        <v>25</v>
      </c>
      <c r="G725" t="s">
        <v>8221</v>
      </c>
      <c r="H725">
        <v>15</v>
      </c>
    </row>
    <row r="726" spans="1:8" x14ac:dyDescent="0.3">
      <c r="A726" t="s">
        <v>8219</v>
      </c>
      <c r="B726">
        <v>104</v>
      </c>
      <c r="G726" t="s">
        <v>8221</v>
      </c>
      <c r="H726">
        <v>1</v>
      </c>
    </row>
    <row r="727" spans="1:8" x14ac:dyDescent="0.3">
      <c r="A727" t="s">
        <v>8219</v>
      </c>
      <c r="B727">
        <v>108</v>
      </c>
      <c r="G727" t="s">
        <v>8221</v>
      </c>
      <c r="H727">
        <v>1</v>
      </c>
    </row>
    <row r="728" spans="1:8" x14ac:dyDescent="0.3">
      <c r="A728" t="s">
        <v>8219</v>
      </c>
      <c r="B728">
        <v>38</v>
      </c>
      <c r="G728" t="s">
        <v>8221</v>
      </c>
      <c r="H728">
        <v>0</v>
      </c>
    </row>
    <row r="729" spans="1:8" x14ac:dyDescent="0.3">
      <c r="A729" t="s">
        <v>8219</v>
      </c>
      <c r="B729">
        <v>88</v>
      </c>
      <c r="G729" t="s">
        <v>8221</v>
      </c>
      <c r="H729">
        <v>39</v>
      </c>
    </row>
    <row r="730" spans="1:8" x14ac:dyDescent="0.3">
      <c r="A730" t="s">
        <v>8219</v>
      </c>
      <c r="B730">
        <v>82</v>
      </c>
      <c r="G730" t="s">
        <v>8221</v>
      </c>
      <c r="H730">
        <v>103</v>
      </c>
    </row>
    <row r="731" spans="1:8" x14ac:dyDescent="0.3">
      <c r="A731" t="s">
        <v>8219</v>
      </c>
      <c r="B731">
        <v>126</v>
      </c>
      <c r="G731" t="s">
        <v>8221</v>
      </c>
      <c r="H731">
        <v>0</v>
      </c>
    </row>
    <row r="732" spans="1:8" x14ac:dyDescent="0.3">
      <c r="A732" t="s">
        <v>8219</v>
      </c>
      <c r="B732">
        <v>133</v>
      </c>
      <c r="G732" t="s">
        <v>8221</v>
      </c>
      <c r="H732">
        <v>39</v>
      </c>
    </row>
    <row r="733" spans="1:8" x14ac:dyDescent="0.3">
      <c r="A733" t="s">
        <v>8219</v>
      </c>
      <c r="B733">
        <v>47</v>
      </c>
      <c r="G733" t="s">
        <v>8221</v>
      </c>
      <c r="H733">
        <v>15</v>
      </c>
    </row>
    <row r="734" spans="1:8" x14ac:dyDescent="0.3">
      <c r="A734" t="s">
        <v>8219</v>
      </c>
      <c r="B734">
        <v>58</v>
      </c>
      <c r="G734" t="s">
        <v>8221</v>
      </c>
      <c r="H734">
        <v>22</v>
      </c>
    </row>
    <row r="735" spans="1:8" x14ac:dyDescent="0.3">
      <c r="A735" t="s">
        <v>8219</v>
      </c>
      <c r="B735">
        <v>32</v>
      </c>
      <c r="G735" t="s">
        <v>8221</v>
      </c>
      <c r="H735">
        <v>92</v>
      </c>
    </row>
    <row r="736" spans="1:8" x14ac:dyDescent="0.3">
      <c r="A736" t="s">
        <v>8219</v>
      </c>
      <c r="B736">
        <v>37</v>
      </c>
      <c r="G736" t="s">
        <v>8221</v>
      </c>
      <c r="H736">
        <v>25</v>
      </c>
    </row>
    <row r="737" spans="1:8" x14ac:dyDescent="0.3">
      <c r="A737" t="s">
        <v>8219</v>
      </c>
      <c r="B737">
        <v>87</v>
      </c>
      <c r="G737" t="s">
        <v>8221</v>
      </c>
      <c r="H737">
        <v>19</v>
      </c>
    </row>
    <row r="738" spans="1:8" x14ac:dyDescent="0.3">
      <c r="A738" t="s">
        <v>8219</v>
      </c>
      <c r="B738">
        <v>15</v>
      </c>
      <c r="G738" t="s">
        <v>8221</v>
      </c>
      <c r="H738">
        <v>19</v>
      </c>
    </row>
    <row r="739" spans="1:8" x14ac:dyDescent="0.3">
      <c r="A739" t="s">
        <v>8219</v>
      </c>
      <c r="B739">
        <v>27</v>
      </c>
      <c r="G739" t="s">
        <v>8221</v>
      </c>
      <c r="H739">
        <v>13</v>
      </c>
    </row>
    <row r="740" spans="1:8" x14ac:dyDescent="0.3">
      <c r="A740" t="s">
        <v>8219</v>
      </c>
      <c r="B740">
        <v>19</v>
      </c>
      <c r="G740" t="s">
        <v>8221</v>
      </c>
      <c r="H740">
        <v>124</v>
      </c>
    </row>
    <row r="741" spans="1:8" x14ac:dyDescent="0.3">
      <c r="A741" t="s">
        <v>8219</v>
      </c>
      <c r="B741">
        <v>17</v>
      </c>
      <c r="G741" t="s">
        <v>8221</v>
      </c>
      <c r="H741">
        <v>4</v>
      </c>
    </row>
    <row r="742" spans="1:8" x14ac:dyDescent="0.3">
      <c r="A742" t="s">
        <v>8219</v>
      </c>
      <c r="B742">
        <v>26</v>
      </c>
      <c r="G742" t="s">
        <v>8221</v>
      </c>
      <c r="H742">
        <v>10</v>
      </c>
    </row>
    <row r="743" spans="1:8" x14ac:dyDescent="0.3">
      <c r="A743" t="s">
        <v>8219</v>
      </c>
      <c r="B743">
        <v>28</v>
      </c>
      <c r="G743" t="s">
        <v>8221</v>
      </c>
      <c r="H743">
        <v>15</v>
      </c>
    </row>
    <row r="744" spans="1:8" x14ac:dyDescent="0.3">
      <c r="A744" t="s">
        <v>8219</v>
      </c>
      <c r="B744">
        <v>37</v>
      </c>
      <c r="G744" t="s">
        <v>8221</v>
      </c>
      <c r="H744">
        <v>38</v>
      </c>
    </row>
    <row r="745" spans="1:8" x14ac:dyDescent="0.3">
      <c r="A745" t="s">
        <v>8219</v>
      </c>
      <c r="B745">
        <v>128</v>
      </c>
      <c r="G745" t="s">
        <v>8221</v>
      </c>
      <c r="H745">
        <v>152</v>
      </c>
    </row>
    <row r="746" spans="1:8" x14ac:dyDescent="0.3">
      <c r="A746" t="s">
        <v>8219</v>
      </c>
      <c r="B746">
        <v>10</v>
      </c>
      <c r="G746" t="s">
        <v>8221</v>
      </c>
      <c r="H746">
        <v>24</v>
      </c>
    </row>
    <row r="747" spans="1:8" x14ac:dyDescent="0.3">
      <c r="A747" t="s">
        <v>8219</v>
      </c>
      <c r="B747">
        <v>83</v>
      </c>
      <c r="G747" t="s">
        <v>8221</v>
      </c>
      <c r="H747">
        <v>76</v>
      </c>
    </row>
    <row r="748" spans="1:8" x14ac:dyDescent="0.3">
      <c r="A748" t="s">
        <v>8219</v>
      </c>
      <c r="B748">
        <v>46</v>
      </c>
      <c r="G748" t="s">
        <v>8221</v>
      </c>
      <c r="H748">
        <v>185</v>
      </c>
    </row>
    <row r="749" spans="1:8" x14ac:dyDescent="0.3">
      <c r="A749" t="s">
        <v>8219</v>
      </c>
      <c r="B749">
        <v>90</v>
      </c>
      <c r="G749" t="s">
        <v>8221</v>
      </c>
      <c r="H749">
        <v>33</v>
      </c>
    </row>
    <row r="750" spans="1:8" x14ac:dyDescent="0.3">
      <c r="A750" t="s">
        <v>8219</v>
      </c>
      <c r="B750">
        <v>81</v>
      </c>
      <c r="G750" t="s">
        <v>8221</v>
      </c>
      <c r="H750">
        <v>108</v>
      </c>
    </row>
    <row r="751" spans="1:8" x14ac:dyDescent="0.3">
      <c r="A751" t="s">
        <v>8219</v>
      </c>
      <c r="B751">
        <v>32</v>
      </c>
      <c r="G751" t="s">
        <v>8221</v>
      </c>
      <c r="H751">
        <v>29</v>
      </c>
    </row>
    <row r="752" spans="1:8" x14ac:dyDescent="0.3">
      <c r="A752" t="s">
        <v>8219</v>
      </c>
      <c r="B752">
        <v>20</v>
      </c>
      <c r="G752" t="s">
        <v>8221</v>
      </c>
      <c r="H752">
        <v>24</v>
      </c>
    </row>
    <row r="753" spans="1:8" x14ac:dyDescent="0.3">
      <c r="A753" t="s">
        <v>8219</v>
      </c>
      <c r="B753">
        <v>70</v>
      </c>
      <c r="G753" t="s">
        <v>8221</v>
      </c>
      <c r="H753">
        <v>4</v>
      </c>
    </row>
    <row r="754" spans="1:8" x14ac:dyDescent="0.3">
      <c r="A754" t="s">
        <v>8219</v>
      </c>
      <c r="B754">
        <v>168</v>
      </c>
      <c r="G754" t="s">
        <v>8221</v>
      </c>
      <c r="H754">
        <v>4</v>
      </c>
    </row>
    <row r="755" spans="1:8" x14ac:dyDescent="0.3">
      <c r="A755" t="s">
        <v>8219</v>
      </c>
      <c r="B755">
        <v>34</v>
      </c>
      <c r="G755" t="s">
        <v>8221</v>
      </c>
      <c r="H755">
        <v>15</v>
      </c>
    </row>
    <row r="756" spans="1:8" x14ac:dyDescent="0.3">
      <c r="A756" t="s">
        <v>8219</v>
      </c>
      <c r="B756">
        <v>48</v>
      </c>
      <c r="G756" t="s">
        <v>8221</v>
      </c>
      <c r="H756">
        <v>4</v>
      </c>
    </row>
    <row r="757" spans="1:8" x14ac:dyDescent="0.3">
      <c r="A757" t="s">
        <v>8219</v>
      </c>
      <c r="B757">
        <v>48</v>
      </c>
      <c r="G757" t="s">
        <v>8221</v>
      </c>
      <c r="H757">
        <v>139</v>
      </c>
    </row>
    <row r="758" spans="1:8" x14ac:dyDescent="0.3">
      <c r="A758" t="s">
        <v>8219</v>
      </c>
      <c r="B758">
        <v>221</v>
      </c>
      <c r="G758" t="s">
        <v>8221</v>
      </c>
      <c r="H758">
        <v>2</v>
      </c>
    </row>
    <row r="759" spans="1:8" x14ac:dyDescent="0.3">
      <c r="A759" t="s">
        <v>8219</v>
      </c>
      <c r="B759">
        <v>107</v>
      </c>
      <c r="G759" t="s">
        <v>8221</v>
      </c>
      <c r="H759">
        <v>18</v>
      </c>
    </row>
    <row r="760" spans="1:8" x14ac:dyDescent="0.3">
      <c r="A760" t="s">
        <v>8219</v>
      </c>
      <c r="B760">
        <v>45</v>
      </c>
      <c r="G760" t="s">
        <v>8221</v>
      </c>
      <c r="H760">
        <v>81</v>
      </c>
    </row>
    <row r="761" spans="1:8" x14ac:dyDescent="0.3">
      <c r="A761" t="s">
        <v>8219</v>
      </c>
      <c r="B761">
        <v>36</v>
      </c>
      <c r="G761" t="s">
        <v>8221</v>
      </c>
      <c r="H761">
        <v>86</v>
      </c>
    </row>
    <row r="762" spans="1:8" x14ac:dyDescent="0.3">
      <c r="A762" t="s">
        <v>8219</v>
      </c>
      <c r="B762">
        <v>101</v>
      </c>
      <c r="G762" t="s">
        <v>8221</v>
      </c>
      <c r="H762">
        <v>140</v>
      </c>
    </row>
    <row r="763" spans="1:8" x14ac:dyDescent="0.3">
      <c r="A763" t="s">
        <v>8219</v>
      </c>
      <c r="B763">
        <v>62</v>
      </c>
      <c r="G763" t="s">
        <v>8221</v>
      </c>
      <c r="H763">
        <v>37</v>
      </c>
    </row>
    <row r="764" spans="1:8" x14ac:dyDescent="0.3">
      <c r="A764" t="s">
        <v>8219</v>
      </c>
      <c r="B764">
        <v>32</v>
      </c>
      <c r="G764" t="s">
        <v>8221</v>
      </c>
      <c r="H764">
        <v>6</v>
      </c>
    </row>
    <row r="765" spans="1:8" x14ac:dyDescent="0.3">
      <c r="A765" t="s">
        <v>8219</v>
      </c>
      <c r="B765">
        <v>89</v>
      </c>
      <c r="G765" t="s">
        <v>8221</v>
      </c>
      <c r="H765">
        <v>113</v>
      </c>
    </row>
    <row r="766" spans="1:8" x14ac:dyDescent="0.3">
      <c r="A766" t="s">
        <v>8219</v>
      </c>
      <c r="B766">
        <v>93</v>
      </c>
      <c r="G766" t="s">
        <v>8221</v>
      </c>
      <c r="H766">
        <v>37</v>
      </c>
    </row>
    <row r="767" spans="1:8" x14ac:dyDescent="0.3">
      <c r="A767" t="s">
        <v>8219</v>
      </c>
      <c r="B767">
        <v>98</v>
      </c>
      <c r="G767" t="s">
        <v>8221</v>
      </c>
      <c r="H767">
        <v>18</v>
      </c>
    </row>
    <row r="768" spans="1:8" x14ac:dyDescent="0.3">
      <c r="A768" t="s">
        <v>8219</v>
      </c>
      <c r="B768">
        <v>82</v>
      </c>
      <c r="G768" t="s">
        <v>8221</v>
      </c>
      <c r="H768">
        <v>75</v>
      </c>
    </row>
    <row r="769" spans="1:8" x14ac:dyDescent="0.3">
      <c r="A769" t="s">
        <v>8219</v>
      </c>
      <c r="B769">
        <v>116</v>
      </c>
      <c r="G769" t="s">
        <v>8221</v>
      </c>
      <c r="H769">
        <v>52</v>
      </c>
    </row>
    <row r="770" spans="1:8" x14ac:dyDescent="0.3">
      <c r="A770" t="s">
        <v>8219</v>
      </c>
      <c r="B770">
        <v>52</v>
      </c>
      <c r="G770" t="s">
        <v>8221</v>
      </c>
      <c r="H770">
        <v>122</v>
      </c>
    </row>
    <row r="771" spans="1:8" x14ac:dyDescent="0.3">
      <c r="A771" t="s">
        <v>8219</v>
      </c>
      <c r="B771">
        <v>23</v>
      </c>
      <c r="G771" t="s">
        <v>8221</v>
      </c>
      <c r="H771">
        <v>8</v>
      </c>
    </row>
    <row r="772" spans="1:8" x14ac:dyDescent="0.3">
      <c r="A772" t="s">
        <v>8219</v>
      </c>
      <c r="B772">
        <v>77</v>
      </c>
      <c r="G772" t="s">
        <v>8221</v>
      </c>
      <c r="H772">
        <v>8</v>
      </c>
    </row>
    <row r="773" spans="1:8" x14ac:dyDescent="0.3">
      <c r="A773" t="s">
        <v>8219</v>
      </c>
      <c r="B773">
        <v>49</v>
      </c>
      <c r="G773" t="s">
        <v>8221</v>
      </c>
      <c r="H773">
        <v>96</v>
      </c>
    </row>
    <row r="774" spans="1:8" x14ac:dyDescent="0.3">
      <c r="A774" t="s">
        <v>8219</v>
      </c>
      <c r="B774">
        <v>59</v>
      </c>
      <c r="G774" t="s">
        <v>8221</v>
      </c>
      <c r="H774">
        <v>9</v>
      </c>
    </row>
    <row r="775" spans="1:8" x14ac:dyDescent="0.3">
      <c r="A775" t="s">
        <v>8219</v>
      </c>
      <c r="B775">
        <v>113</v>
      </c>
      <c r="G775" t="s">
        <v>8221</v>
      </c>
      <c r="H775">
        <v>2</v>
      </c>
    </row>
    <row r="776" spans="1:8" x14ac:dyDescent="0.3">
      <c r="A776" t="s">
        <v>8219</v>
      </c>
      <c r="B776">
        <v>34</v>
      </c>
      <c r="G776" t="s">
        <v>8221</v>
      </c>
      <c r="H776">
        <v>26</v>
      </c>
    </row>
    <row r="777" spans="1:8" x14ac:dyDescent="0.3">
      <c r="A777" t="s">
        <v>8219</v>
      </c>
      <c r="B777">
        <v>42</v>
      </c>
      <c r="G777" t="s">
        <v>8221</v>
      </c>
      <c r="H777">
        <v>23</v>
      </c>
    </row>
    <row r="778" spans="1:8" x14ac:dyDescent="0.3">
      <c r="A778" t="s">
        <v>8219</v>
      </c>
      <c r="B778">
        <v>42</v>
      </c>
      <c r="G778" t="s">
        <v>8221</v>
      </c>
      <c r="H778">
        <v>0</v>
      </c>
    </row>
    <row r="779" spans="1:8" x14ac:dyDescent="0.3">
      <c r="A779" t="s">
        <v>8219</v>
      </c>
      <c r="B779">
        <v>49</v>
      </c>
      <c r="G779" t="s">
        <v>8221</v>
      </c>
      <c r="H779">
        <v>140</v>
      </c>
    </row>
    <row r="780" spans="1:8" x14ac:dyDescent="0.3">
      <c r="A780" t="s">
        <v>8219</v>
      </c>
      <c r="B780">
        <v>56</v>
      </c>
      <c r="G780" t="s">
        <v>8221</v>
      </c>
      <c r="H780">
        <v>0</v>
      </c>
    </row>
    <row r="781" spans="1:8" x14ac:dyDescent="0.3">
      <c r="A781" t="s">
        <v>8219</v>
      </c>
      <c r="B781">
        <v>25</v>
      </c>
      <c r="G781" t="s">
        <v>8221</v>
      </c>
      <c r="H781">
        <v>6</v>
      </c>
    </row>
    <row r="782" spans="1:8" x14ac:dyDescent="0.3">
      <c r="A782" t="s">
        <v>8219</v>
      </c>
      <c r="B782">
        <v>52</v>
      </c>
      <c r="G782" t="s">
        <v>8221</v>
      </c>
      <c r="H782">
        <v>100</v>
      </c>
    </row>
    <row r="783" spans="1:8" x14ac:dyDescent="0.3">
      <c r="A783" t="s">
        <v>8219</v>
      </c>
      <c r="B783">
        <v>34</v>
      </c>
      <c r="G783" t="s">
        <v>8221</v>
      </c>
      <c r="H783">
        <v>0</v>
      </c>
    </row>
    <row r="784" spans="1:8" x14ac:dyDescent="0.3">
      <c r="A784" t="s">
        <v>8219</v>
      </c>
      <c r="B784">
        <v>67</v>
      </c>
      <c r="G784" t="s">
        <v>8221</v>
      </c>
      <c r="H784">
        <v>4</v>
      </c>
    </row>
    <row r="785" spans="1:8" x14ac:dyDescent="0.3">
      <c r="A785" t="s">
        <v>8219</v>
      </c>
      <c r="B785">
        <v>70</v>
      </c>
      <c r="G785" t="s">
        <v>8221</v>
      </c>
      <c r="H785">
        <v>8</v>
      </c>
    </row>
    <row r="786" spans="1:8" x14ac:dyDescent="0.3">
      <c r="A786" t="s">
        <v>8219</v>
      </c>
      <c r="B786">
        <v>89</v>
      </c>
      <c r="G786" t="s">
        <v>8221</v>
      </c>
      <c r="H786">
        <v>0</v>
      </c>
    </row>
    <row r="787" spans="1:8" x14ac:dyDescent="0.3">
      <c r="A787" t="s">
        <v>8219</v>
      </c>
      <c r="B787">
        <v>107</v>
      </c>
      <c r="G787" t="s">
        <v>8221</v>
      </c>
      <c r="H787">
        <v>16</v>
      </c>
    </row>
    <row r="788" spans="1:8" x14ac:dyDescent="0.3">
      <c r="A788" t="s">
        <v>8219</v>
      </c>
      <c r="B788">
        <v>159</v>
      </c>
      <c r="G788" t="s">
        <v>8221</v>
      </c>
      <c r="H788">
        <v>2</v>
      </c>
    </row>
    <row r="789" spans="1:8" x14ac:dyDescent="0.3">
      <c r="A789" t="s">
        <v>8219</v>
      </c>
      <c r="B789">
        <v>181</v>
      </c>
      <c r="G789" t="s">
        <v>8221</v>
      </c>
      <c r="H789">
        <v>48</v>
      </c>
    </row>
    <row r="790" spans="1:8" x14ac:dyDescent="0.3">
      <c r="A790" t="s">
        <v>8219</v>
      </c>
      <c r="B790">
        <v>131</v>
      </c>
      <c r="G790" t="s">
        <v>8221</v>
      </c>
      <c r="H790">
        <v>2</v>
      </c>
    </row>
    <row r="791" spans="1:8" x14ac:dyDescent="0.3">
      <c r="A791" t="s">
        <v>8219</v>
      </c>
      <c r="B791">
        <v>125</v>
      </c>
      <c r="G791" t="s">
        <v>8221</v>
      </c>
      <c r="H791">
        <v>2</v>
      </c>
    </row>
    <row r="792" spans="1:8" x14ac:dyDescent="0.3">
      <c r="A792" t="s">
        <v>8219</v>
      </c>
      <c r="B792">
        <v>61</v>
      </c>
      <c r="G792" t="s">
        <v>8221</v>
      </c>
      <c r="H792">
        <v>1</v>
      </c>
    </row>
    <row r="793" spans="1:8" x14ac:dyDescent="0.3">
      <c r="A793" t="s">
        <v>8219</v>
      </c>
      <c r="B793">
        <v>90</v>
      </c>
      <c r="G793" t="s">
        <v>8221</v>
      </c>
      <c r="H793">
        <v>17</v>
      </c>
    </row>
    <row r="794" spans="1:8" x14ac:dyDescent="0.3">
      <c r="A794" t="s">
        <v>8219</v>
      </c>
      <c r="B794">
        <v>35</v>
      </c>
      <c r="G794" t="s">
        <v>8221</v>
      </c>
      <c r="H794">
        <v>0</v>
      </c>
    </row>
    <row r="795" spans="1:8" x14ac:dyDescent="0.3">
      <c r="A795" t="s">
        <v>8219</v>
      </c>
      <c r="B795">
        <v>90</v>
      </c>
      <c r="G795" t="s">
        <v>8221</v>
      </c>
      <c r="H795">
        <v>11</v>
      </c>
    </row>
    <row r="796" spans="1:8" x14ac:dyDescent="0.3">
      <c r="A796" t="s">
        <v>8219</v>
      </c>
      <c r="B796">
        <v>4</v>
      </c>
      <c r="G796" t="s">
        <v>8221</v>
      </c>
      <c r="H796">
        <v>95</v>
      </c>
    </row>
    <row r="797" spans="1:8" x14ac:dyDescent="0.3">
      <c r="A797" t="s">
        <v>8219</v>
      </c>
      <c r="B797">
        <v>120</v>
      </c>
      <c r="G797" t="s">
        <v>8221</v>
      </c>
      <c r="H797">
        <v>13</v>
      </c>
    </row>
    <row r="798" spans="1:8" x14ac:dyDescent="0.3">
      <c r="A798" t="s">
        <v>8219</v>
      </c>
      <c r="B798">
        <v>14</v>
      </c>
      <c r="G798" t="s">
        <v>8221</v>
      </c>
      <c r="H798">
        <v>2</v>
      </c>
    </row>
    <row r="799" spans="1:8" x14ac:dyDescent="0.3">
      <c r="A799" t="s">
        <v>8219</v>
      </c>
      <c r="B799">
        <v>27</v>
      </c>
      <c r="G799" t="s">
        <v>8221</v>
      </c>
      <c r="H799">
        <v>2</v>
      </c>
    </row>
    <row r="800" spans="1:8" x14ac:dyDescent="0.3">
      <c r="A800" t="s">
        <v>8219</v>
      </c>
      <c r="B800">
        <v>49</v>
      </c>
      <c r="G800" t="s">
        <v>8221</v>
      </c>
      <c r="H800">
        <v>3</v>
      </c>
    </row>
    <row r="801" spans="1:8" x14ac:dyDescent="0.3">
      <c r="A801" t="s">
        <v>8219</v>
      </c>
      <c r="B801">
        <v>102</v>
      </c>
      <c r="G801" t="s">
        <v>8221</v>
      </c>
      <c r="H801">
        <v>0</v>
      </c>
    </row>
    <row r="802" spans="1:8" x14ac:dyDescent="0.3">
      <c r="A802" t="s">
        <v>8219</v>
      </c>
      <c r="B802">
        <v>3</v>
      </c>
      <c r="G802" t="s">
        <v>8221</v>
      </c>
      <c r="H802">
        <v>0</v>
      </c>
    </row>
    <row r="803" spans="1:8" x14ac:dyDescent="0.3">
      <c r="A803" t="s">
        <v>8219</v>
      </c>
      <c r="B803">
        <v>25</v>
      </c>
      <c r="G803" t="s">
        <v>8221</v>
      </c>
      <c r="H803">
        <v>0</v>
      </c>
    </row>
    <row r="804" spans="1:8" x14ac:dyDescent="0.3">
      <c r="A804" t="s">
        <v>8219</v>
      </c>
      <c r="B804">
        <v>118</v>
      </c>
      <c r="G804" t="s">
        <v>8221</v>
      </c>
      <c r="H804">
        <v>2</v>
      </c>
    </row>
    <row r="805" spans="1:8" x14ac:dyDescent="0.3">
      <c r="A805" t="s">
        <v>8219</v>
      </c>
      <c r="B805">
        <v>57</v>
      </c>
      <c r="G805" t="s">
        <v>8221</v>
      </c>
      <c r="H805">
        <v>24</v>
      </c>
    </row>
    <row r="806" spans="1:8" x14ac:dyDescent="0.3">
      <c r="A806" t="s">
        <v>8219</v>
      </c>
      <c r="B806">
        <v>11</v>
      </c>
      <c r="G806" t="s">
        <v>8221</v>
      </c>
      <c r="H806">
        <v>25</v>
      </c>
    </row>
    <row r="807" spans="1:8" x14ac:dyDescent="0.3">
      <c r="A807" t="s">
        <v>8219</v>
      </c>
      <c r="B807">
        <v>33</v>
      </c>
      <c r="G807" t="s">
        <v>8221</v>
      </c>
      <c r="H807">
        <v>3</v>
      </c>
    </row>
    <row r="808" spans="1:8" x14ac:dyDescent="0.3">
      <c r="A808" t="s">
        <v>8219</v>
      </c>
      <c r="B808">
        <v>40</v>
      </c>
      <c r="G808" t="s">
        <v>8221</v>
      </c>
      <c r="H808">
        <v>41</v>
      </c>
    </row>
    <row r="809" spans="1:8" x14ac:dyDescent="0.3">
      <c r="A809" t="s">
        <v>8219</v>
      </c>
      <c r="B809">
        <v>50</v>
      </c>
      <c r="G809" t="s">
        <v>8221</v>
      </c>
      <c r="H809">
        <v>2</v>
      </c>
    </row>
    <row r="810" spans="1:8" x14ac:dyDescent="0.3">
      <c r="A810" t="s">
        <v>8219</v>
      </c>
      <c r="B810">
        <v>38</v>
      </c>
      <c r="G810" t="s">
        <v>8221</v>
      </c>
      <c r="H810">
        <v>4</v>
      </c>
    </row>
    <row r="811" spans="1:8" x14ac:dyDescent="0.3">
      <c r="A811" t="s">
        <v>8219</v>
      </c>
      <c r="B811">
        <v>96</v>
      </c>
      <c r="G811" t="s">
        <v>8221</v>
      </c>
      <c r="H811">
        <v>99</v>
      </c>
    </row>
    <row r="812" spans="1:8" x14ac:dyDescent="0.3">
      <c r="A812" t="s">
        <v>8219</v>
      </c>
      <c r="B812">
        <v>48</v>
      </c>
      <c r="G812" t="s">
        <v>8221</v>
      </c>
      <c r="H812">
        <v>4</v>
      </c>
    </row>
    <row r="813" spans="1:8" x14ac:dyDescent="0.3">
      <c r="A813" t="s">
        <v>8219</v>
      </c>
      <c r="B813">
        <v>33</v>
      </c>
      <c r="G813" t="s">
        <v>8221</v>
      </c>
      <c r="H813">
        <v>4</v>
      </c>
    </row>
    <row r="814" spans="1:8" x14ac:dyDescent="0.3">
      <c r="A814" t="s">
        <v>8219</v>
      </c>
      <c r="B814">
        <v>226</v>
      </c>
      <c r="G814" t="s">
        <v>8221</v>
      </c>
      <c r="H814">
        <v>38</v>
      </c>
    </row>
    <row r="815" spans="1:8" x14ac:dyDescent="0.3">
      <c r="A815" t="s">
        <v>8219</v>
      </c>
      <c r="B815">
        <v>14</v>
      </c>
      <c r="G815" t="s">
        <v>8221</v>
      </c>
      <c r="H815">
        <v>285</v>
      </c>
    </row>
    <row r="816" spans="1:8" x14ac:dyDescent="0.3">
      <c r="A816" t="s">
        <v>8219</v>
      </c>
      <c r="B816">
        <v>20</v>
      </c>
      <c r="G816" t="s">
        <v>8221</v>
      </c>
      <c r="H816">
        <v>1</v>
      </c>
    </row>
    <row r="817" spans="1:8" x14ac:dyDescent="0.3">
      <c r="A817" t="s">
        <v>8219</v>
      </c>
      <c r="B817">
        <v>25</v>
      </c>
      <c r="G817" t="s">
        <v>8221</v>
      </c>
      <c r="H817">
        <v>42</v>
      </c>
    </row>
    <row r="818" spans="1:8" x14ac:dyDescent="0.3">
      <c r="A818" t="s">
        <v>8219</v>
      </c>
      <c r="B818">
        <v>90</v>
      </c>
      <c r="G818" t="s">
        <v>8221</v>
      </c>
      <c r="H818">
        <v>26</v>
      </c>
    </row>
    <row r="819" spans="1:8" x14ac:dyDescent="0.3">
      <c r="A819" t="s">
        <v>8219</v>
      </c>
      <c r="B819">
        <v>11</v>
      </c>
      <c r="G819" t="s">
        <v>8221</v>
      </c>
      <c r="H819">
        <v>2</v>
      </c>
    </row>
    <row r="820" spans="1:8" x14ac:dyDescent="0.3">
      <c r="A820" t="s">
        <v>8219</v>
      </c>
      <c r="B820">
        <v>55</v>
      </c>
      <c r="G820" t="s">
        <v>8221</v>
      </c>
      <c r="H820">
        <v>4</v>
      </c>
    </row>
    <row r="821" spans="1:8" x14ac:dyDescent="0.3">
      <c r="A821" t="s">
        <v>8219</v>
      </c>
      <c r="B821">
        <v>30</v>
      </c>
      <c r="G821" t="s">
        <v>8221</v>
      </c>
      <c r="H821">
        <v>6</v>
      </c>
    </row>
    <row r="822" spans="1:8" x14ac:dyDescent="0.3">
      <c r="A822" t="s">
        <v>8219</v>
      </c>
      <c r="B822">
        <v>28</v>
      </c>
      <c r="G822" t="s">
        <v>8221</v>
      </c>
      <c r="H822">
        <v>70</v>
      </c>
    </row>
    <row r="823" spans="1:8" x14ac:dyDescent="0.3">
      <c r="A823" t="s">
        <v>8219</v>
      </c>
      <c r="B823">
        <v>45</v>
      </c>
      <c r="G823" t="s">
        <v>8221</v>
      </c>
      <c r="H823">
        <v>9</v>
      </c>
    </row>
    <row r="824" spans="1:8" x14ac:dyDescent="0.3">
      <c r="A824" t="s">
        <v>8219</v>
      </c>
      <c r="B824">
        <v>13</v>
      </c>
      <c r="G824" t="s">
        <v>8221</v>
      </c>
      <c r="H824">
        <v>8</v>
      </c>
    </row>
    <row r="825" spans="1:8" x14ac:dyDescent="0.3">
      <c r="A825" t="s">
        <v>8219</v>
      </c>
      <c r="B825">
        <v>40</v>
      </c>
      <c r="G825" t="s">
        <v>8221</v>
      </c>
      <c r="H825">
        <v>105</v>
      </c>
    </row>
    <row r="826" spans="1:8" x14ac:dyDescent="0.3">
      <c r="A826" t="s">
        <v>8219</v>
      </c>
      <c r="B826">
        <v>21</v>
      </c>
      <c r="G826" t="s">
        <v>8221</v>
      </c>
      <c r="H826">
        <v>12</v>
      </c>
    </row>
    <row r="827" spans="1:8" x14ac:dyDescent="0.3">
      <c r="A827" t="s">
        <v>8219</v>
      </c>
      <c r="B827">
        <v>134</v>
      </c>
      <c r="G827" t="s">
        <v>8221</v>
      </c>
      <c r="H827">
        <v>0</v>
      </c>
    </row>
    <row r="828" spans="1:8" x14ac:dyDescent="0.3">
      <c r="A828" t="s">
        <v>8219</v>
      </c>
      <c r="B828">
        <v>20</v>
      </c>
      <c r="G828" t="s">
        <v>8221</v>
      </c>
      <c r="H828">
        <v>16</v>
      </c>
    </row>
    <row r="829" spans="1:8" x14ac:dyDescent="0.3">
      <c r="A829" t="s">
        <v>8219</v>
      </c>
      <c r="B829">
        <v>19</v>
      </c>
      <c r="G829" t="s">
        <v>8221</v>
      </c>
      <c r="H829">
        <v>7</v>
      </c>
    </row>
    <row r="830" spans="1:8" x14ac:dyDescent="0.3">
      <c r="A830" t="s">
        <v>8219</v>
      </c>
      <c r="B830">
        <v>209</v>
      </c>
      <c r="G830" t="s">
        <v>8221</v>
      </c>
      <c r="H830">
        <v>4</v>
      </c>
    </row>
    <row r="831" spans="1:8" x14ac:dyDescent="0.3">
      <c r="A831" t="s">
        <v>8219</v>
      </c>
      <c r="B831">
        <v>38</v>
      </c>
      <c r="G831" t="s">
        <v>8221</v>
      </c>
      <c r="H831">
        <v>1</v>
      </c>
    </row>
    <row r="832" spans="1:8" x14ac:dyDescent="0.3">
      <c r="A832" t="s">
        <v>8219</v>
      </c>
      <c r="B832">
        <v>24</v>
      </c>
      <c r="G832" t="s">
        <v>8221</v>
      </c>
      <c r="H832">
        <v>28</v>
      </c>
    </row>
    <row r="833" spans="1:8" x14ac:dyDescent="0.3">
      <c r="A833" t="s">
        <v>8219</v>
      </c>
      <c r="B833">
        <v>8</v>
      </c>
      <c r="G833" t="s">
        <v>8221</v>
      </c>
      <c r="H833">
        <v>1</v>
      </c>
    </row>
    <row r="834" spans="1:8" x14ac:dyDescent="0.3">
      <c r="A834" t="s">
        <v>8219</v>
      </c>
      <c r="B834">
        <v>179</v>
      </c>
      <c r="G834" t="s">
        <v>8221</v>
      </c>
      <c r="H834">
        <v>1</v>
      </c>
    </row>
    <row r="835" spans="1:8" x14ac:dyDescent="0.3">
      <c r="A835" t="s">
        <v>8219</v>
      </c>
      <c r="B835">
        <v>26</v>
      </c>
      <c r="G835" t="s">
        <v>8221</v>
      </c>
      <c r="H835">
        <v>5</v>
      </c>
    </row>
    <row r="836" spans="1:8" x14ac:dyDescent="0.3">
      <c r="A836" t="s">
        <v>8219</v>
      </c>
      <c r="B836">
        <v>131</v>
      </c>
      <c r="G836" t="s">
        <v>8221</v>
      </c>
      <c r="H836">
        <v>3</v>
      </c>
    </row>
    <row r="837" spans="1:8" x14ac:dyDescent="0.3">
      <c r="A837" t="s">
        <v>8219</v>
      </c>
      <c r="B837">
        <v>14</v>
      </c>
      <c r="G837" t="s">
        <v>8221</v>
      </c>
      <c r="H837">
        <v>2</v>
      </c>
    </row>
    <row r="838" spans="1:8" x14ac:dyDescent="0.3">
      <c r="A838" t="s">
        <v>8219</v>
      </c>
      <c r="B838">
        <v>174</v>
      </c>
      <c r="G838" t="s">
        <v>8221</v>
      </c>
      <c r="H838">
        <v>0</v>
      </c>
    </row>
    <row r="839" spans="1:8" x14ac:dyDescent="0.3">
      <c r="A839" t="s">
        <v>8219</v>
      </c>
      <c r="B839">
        <v>191</v>
      </c>
      <c r="G839" t="s">
        <v>8221</v>
      </c>
      <c r="H839">
        <v>0</v>
      </c>
    </row>
    <row r="840" spans="1:8" x14ac:dyDescent="0.3">
      <c r="A840" t="s">
        <v>8219</v>
      </c>
      <c r="B840">
        <v>38</v>
      </c>
      <c r="G840" t="s">
        <v>8221</v>
      </c>
      <c r="H840">
        <v>3</v>
      </c>
    </row>
    <row r="841" spans="1:8" x14ac:dyDescent="0.3">
      <c r="A841" t="s">
        <v>8219</v>
      </c>
      <c r="B841">
        <v>22</v>
      </c>
      <c r="G841" t="s">
        <v>8221</v>
      </c>
      <c r="H841">
        <v>0</v>
      </c>
    </row>
    <row r="842" spans="1:8" x14ac:dyDescent="0.3">
      <c r="A842" t="s">
        <v>8219</v>
      </c>
      <c r="B842">
        <v>149</v>
      </c>
      <c r="G842" t="s">
        <v>8221</v>
      </c>
      <c r="H842">
        <v>0</v>
      </c>
    </row>
    <row r="843" spans="1:8" x14ac:dyDescent="0.3">
      <c r="A843" t="s">
        <v>8219</v>
      </c>
      <c r="B843">
        <v>56</v>
      </c>
      <c r="G843" t="s">
        <v>8221</v>
      </c>
      <c r="H843">
        <v>3</v>
      </c>
    </row>
    <row r="844" spans="1:8" x14ac:dyDescent="0.3">
      <c r="A844" t="s">
        <v>8219</v>
      </c>
      <c r="B844">
        <v>19</v>
      </c>
      <c r="G844" t="s">
        <v>8221</v>
      </c>
      <c r="H844">
        <v>7</v>
      </c>
    </row>
    <row r="845" spans="1:8" x14ac:dyDescent="0.3">
      <c r="A845" t="s">
        <v>8219</v>
      </c>
      <c r="B845">
        <v>70</v>
      </c>
      <c r="G845" t="s">
        <v>8221</v>
      </c>
      <c r="H845">
        <v>25</v>
      </c>
    </row>
    <row r="846" spans="1:8" x14ac:dyDescent="0.3">
      <c r="A846" t="s">
        <v>8219</v>
      </c>
      <c r="B846">
        <v>81</v>
      </c>
      <c r="G846" t="s">
        <v>8221</v>
      </c>
      <c r="H846">
        <v>10</v>
      </c>
    </row>
    <row r="847" spans="1:8" x14ac:dyDescent="0.3">
      <c r="A847" t="s">
        <v>8219</v>
      </c>
      <c r="B847">
        <v>32</v>
      </c>
      <c r="G847" t="s">
        <v>8221</v>
      </c>
      <c r="H847">
        <v>3</v>
      </c>
    </row>
    <row r="848" spans="1:8" x14ac:dyDescent="0.3">
      <c r="A848" t="s">
        <v>8219</v>
      </c>
      <c r="B848">
        <v>26</v>
      </c>
      <c r="G848" t="s">
        <v>8221</v>
      </c>
      <c r="H848">
        <v>5</v>
      </c>
    </row>
    <row r="849" spans="1:8" x14ac:dyDescent="0.3">
      <c r="A849" t="s">
        <v>8219</v>
      </c>
      <c r="B849">
        <v>105</v>
      </c>
      <c r="G849" t="s">
        <v>8221</v>
      </c>
      <c r="H849">
        <v>5</v>
      </c>
    </row>
    <row r="850" spans="1:8" x14ac:dyDescent="0.3">
      <c r="A850" t="s">
        <v>8219</v>
      </c>
      <c r="B850">
        <v>29</v>
      </c>
      <c r="G850" t="s">
        <v>8221</v>
      </c>
      <c r="H850">
        <v>27</v>
      </c>
    </row>
    <row r="851" spans="1:8" x14ac:dyDescent="0.3">
      <c r="A851" t="s">
        <v>8219</v>
      </c>
      <c r="B851">
        <v>8</v>
      </c>
      <c r="G851" t="s">
        <v>8221</v>
      </c>
      <c r="H851">
        <v>2</v>
      </c>
    </row>
    <row r="852" spans="1:8" x14ac:dyDescent="0.3">
      <c r="A852" t="s">
        <v>8219</v>
      </c>
      <c r="B852">
        <v>89</v>
      </c>
      <c r="G852" t="s">
        <v>8221</v>
      </c>
      <c r="H852">
        <v>236</v>
      </c>
    </row>
    <row r="853" spans="1:8" x14ac:dyDescent="0.3">
      <c r="A853" t="s">
        <v>8219</v>
      </c>
      <c r="B853">
        <v>44</v>
      </c>
      <c r="G853" t="s">
        <v>8221</v>
      </c>
      <c r="H853">
        <v>1</v>
      </c>
    </row>
    <row r="854" spans="1:8" x14ac:dyDescent="0.3">
      <c r="A854" t="s">
        <v>8219</v>
      </c>
      <c r="B854">
        <v>246</v>
      </c>
      <c r="G854" t="s">
        <v>8221</v>
      </c>
      <c r="H854">
        <v>12</v>
      </c>
    </row>
    <row r="855" spans="1:8" x14ac:dyDescent="0.3">
      <c r="A855" t="s">
        <v>8219</v>
      </c>
      <c r="B855">
        <v>120</v>
      </c>
      <c r="G855" t="s">
        <v>8221</v>
      </c>
      <c r="H855">
        <v>4</v>
      </c>
    </row>
    <row r="856" spans="1:8" x14ac:dyDescent="0.3">
      <c r="A856" t="s">
        <v>8219</v>
      </c>
      <c r="B856">
        <v>26</v>
      </c>
      <c r="G856" t="s">
        <v>8221</v>
      </c>
      <c r="H856">
        <v>3</v>
      </c>
    </row>
    <row r="857" spans="1:8" x14ac:dyDescent="0.3">
      <c r="A857" t="s">
        <v>8219</v>
      </c>
      <c r="B857">
        <v>45</v>
      </c>
      <c r="G857" t="s">
        <v>8221</v>
      </c>
      <c r="H857">
        <v>99</v>
      </c>
    </row>
    <row r="858" spans="1:8" x14ac:dyDescent="0.3">
      <c r="A858" t="s">
        <v>8219</v>
      </c>
      <c r="B858">
        <v>20</v>
      </c>
      <c r="G858" t="s">
        <v>8221</v>
      </c>
      <c r="H858">
        <v>3</v>
      </c>
    </row>
    <row r="859" spans="1:8" x14ac:dyDescent="0.3">
      <c r="A859" t="s">
        <v>8219</v>
      </c>
      <c r="B859">
        <v>47</v>
      </c>
      <c r="G859" t="s">
        <v>8221</v>
      </c>
      <c r="H859">
        <v>3</v>
      </c>
    </row>
    <row r="860" spans="1:8" x14ac:dyDescent="0.3">
      <c r="A860" t="s">
        <v>8219</v>
      </c>
      <c r="B860">
        <v>13</v>
      </c>
      <c r="G860" t="s">
        <v>8221</v>
      </c>
      <c r="H860">
        <v>22</v>
      </c>
    </row>
    <row r="861" spans="1:8" x14ac:dyDescent="0.3">
      <c r="A861" t="s">
        <v>8219</v>
      </c>
      <c r="B861">
        <v>183</v>
      </c>
      <c r="G861" t="s">
        <v>8221</v>
      </c>
      <c r="H861">
        <v>4</v>
      </c>
    </row>
    <row r="862" spans="1:8" x14ac:dyDescent="0.3">
      <c r="A862" t="s">
        <v>8219</v>
      </c>
      <c r="B862">
        <v>21</v>
      </c>
      <c r="G862" t="s">
        <v>8221</v>
      </c>
      <c r="H862">
        <v>534</v>
      </c>
    </row>
    <row r="863" spans="1:8" x14ac:dyDescent="0.3">
      <c r="A863" t="s">
        <v>8219</v>
      </c>
      <c r="B863">
        <v>42</v>
      </c>
      <c r="G863" t="s">
        <v>8221</v>
      </c>
      <c r="H863">
        <v>12</v>
      </c>
    </row>
    <row r="864" spans="1:8" x14ac:dyDescent="0.3">
      <c r="A864" t="s">
        <v>8219</v>
      </c>
      <c r="B864">
        <v>54</v>
      </c>
      <c r="G864" t="s">
        <v>8221</v>
      </c>
      <c r="H864">
        <v>56</v>
      </c>
    </row>
    <row r="865" spans="1:8" x14ac:dyDescent="0.3">
      <c r="A865" t="s">
        <v>8219</v>
      </c>
      <c r="B865">
        <v>38</v>
      </c>
      <c r="G865" t="s">
        <v>8221</v>
      </c>
      <c r="H865">
        <v>11</v>
      </c>
    </row>
    <row r="866" spans="1:8" x14ac:dyDescent="0.3">
      <c r="A866" t="s">
        <v>8219</v>
      </c>
      <c r="B866">
        <v>64</v>
      </c>
      <c r="G866" t="s">
        <v>8221</v>
      </c>
      <c r="H866">
        <v>0</v>
      </c>
    </row>
    <row r="867" spans="1:8" x14ac:dyDescent="0.3">
      <c r="A867" t="s">
        <v>8219</v>
      </c>
      <c r="B867">
        <v>13</v>
      </c>
      <c r="G867" t="s">
        <v>8221</v>
      </c>
      <c r="H867">
        <v>12</v>
      </c>
    </row>
    <row r="868" spans="1:8" x14ac:dyDescent="0.3">
      <c r="A868" t="s">
        <v>8219</v>
      </c>
      <c r="B868">
        <v>33</v>
      </c>
      <c r="G868" t="s">
        <v>8221</v>
      </c>
      <c r="H868">
        <v>5</v>
      </c>
    </row>
    <row r="869" spans="1:8" x14ac:dyDescent="0.3">
      <c r="A869" t="s">
        <v>8219</v>
      </c>
      <c r="B869">
        <v>52</v>
      </c>
      <c r="G869" t="s">
        <v>8221</v>
      </c>
      <c r="H869">
        <v>24</v>
      </c>
    </row>
    <row r="870" spans="1:8" x14ac:dyDescent="0.3">
      <c r="A870" t="s">
        <v>8219</v>
      </c>
      <c r="B870">
        <v>107</v>
      </c>
      <c r="G870" t="s">
        <v>8221</v>
      </c>
      <c r="H870">
        <v>89</v>
      </c>
    </row>
    <row r="871" spans="1:8" x14ac:dyDescent="0.3">
      <c r="A871" t="s">
        <v>8219</v>
      </c>
      <c r="B871">
        <v>11</v>
      </c>
      <c r="G871" t="s">
        <v>8221</v>
      </c>
      <c r="H871">
        <v>1</v>
      </c>
    </row>
    <row r="872" spans="1:8" x14ac:dyDescent="0.3">
      <c r="A872" t="s">
        <v>8219</v>
      </c>
      <c r="B872">
        <v>34</v>
      </c>
      <c r="G872" t="s">
        <v>8221</v>
      </c>
      <c r="H872">
        <v>55</v>
      </c>
    </row>
    <row r="873" spans="1:8" x14ac:dyDescent="0.3">
      <c r="A873" t="s">
        <v>8219</v>
      </c>
      <c r="B873">
        <v>75</v>
      </c>
      <c r="G873" t="s">
        <v>8221</v>
      </c>
      <c r="H873">
        <v>2</v>
      </c>
    </row>
    <row r="874" spans="1:8" x14ac:dyDescent="0.3">
      <c r="A874" t="s">
        <v>8219</v>
      </c>
      <c r="B874">
        <v>26</v>
      </c>
      <c r="G874" t="s">
        <v>8221</v>
      </c>
      <c r="H874">
        <v>0</v>
      </c>
    </row>
    <row r="875" spans="1:8" x14ac:dyDescent="0.3">
      <c r="A875" t="s">
        <v>8219</v>
      </c>
      <c r="B875">
        <v>50</v>
      </c>
      <c r="G875" t="s">
        <v>8221</v>
      </c>
      <c r="H875">
        <v>4</v>
      </c>
    </row>
    <row r="876" spans="1:8" x14ac:dyDescent="0.3">
      <c r="A876" t="s">
        <v>8219</v>
      </c>
      <c r="B876">
        <v>80</v>
      </c>
      <c r="G876" t="s">
        <v>8221</v>
      </c>
      <c r="H876">
        <v>6</v>
      </c>
    </row>
    <row r="877" spans="1:8" x14ac:dyDescent="0.3">
      <c r="A877" t="s">
        <v>8219</v>
      </c>
      <c r="B877">
        <v>110</v>
      </c>
      <c r="G877" t="s">
        <v>8221</v>
      </c>
      <c r="H877">
        <v>4</v>
      </c>
    </row>
    <row r="878" spans="1:8" x14ac:dyDescent="0.3">
      <c r="A878" t="s">
        <v>8219</v>
      </c>
      <c r="B878">
        <v>77</v>
      </c>
      <c r="G878" t="s">
        <v>8221</v>
      </c>
      <c r="H878">
        <v>4</v>
      </c>
    </row>
    <row r="879" spans="1:8" x14ac:dyDescent="0.3">
      <c r="A879" t="s">
        <v>8219</v>
      </c>
      <c r="B879">
        <v>50</v>
      </c>
      <c r="G879" t="s">
        <v>8221</v>
      </c>
      <c r="H879">
        <v>2</v>
      </c>
    </row>
    <row r="880" spans="1:8" x14ac:dyDescent="0.3">
      <c r="A880" t="s">
        <v>8219</v>
      </c>
      <c r="B880">
        <v>145</v>
      </c>
      <c r="G880" t="s">
        <v>8221</v>
      </c>
      <c r="H880">
        <v>5</v>
      </c>
    </row>
    <row r="881" spans="1:8" x14ac:dyDescent="0.3">
      <c r="A881" t="s">
        <v>8219</v>
      </c>
      <c r="B881">
        <v>29</v>
      </c>
      <c r="G881" t="s">
        <v>8221</v>
      </c>
      <c r="H881">
        <v>83</v>
      </c>
    </row>
    <row r="882" spans="1:8" x14ac:dyDescent="0.3">
      <c r="A882" t="s">
        <v>8219</v>
      </c>
      <c r="B882">
        <v>114</v>
      </c>
      <c r="G882" t="s">
        <v>8221</v>
      </c>
      <c r="H882">
        <v>57</v>
      </c>
    </row>
    <row r="883" spans="1:8" x14ac:dyDescent="0.3">
      <c r="A883" t="s">
        <v>8219</v>
      </c>
      <c r="B883">
        <v>96</v>
      </c>
      <c r="G883" t="s">
        <v>8221</v>
      </c>
      <c r="H883">
        <v>311</v>
      </c>
    </row>
    <row r="884" spans="1:8" x14ac:dyDescent="0.3">
      <c r="A884" t="s">
        <v>8219</v>
      </c>
      <c r="B884">
        <v>31</v>
      </c>
      <c r="G884" t="s">
        <v>8221</v>
      </c>
      <c r="H884">
        <v>2</v>
      </c>
    </row>
    <row r="885" spans="1:8" x14ac:dyDescent="0.3">
      <c r="A885" t="s">
        <v>8219</v>
      </c>
      <c r="B885">
        <v>4883</v>
      </c>
      <c r="G885" t="s">
        <v>8221</v>
      </c>
      <c r="H885">
        <v>16</v>
      </c>
    </row>
    <row r="886" spans="1:8" x14ac:dyDescent="0.3">
      <c r="A886" t="s">
        <v>8219</v>
      </c>
      <c r="B886">
        <v>95</v>
      </c>
      <c r="G886" t="s">
        <v>8221</v>
      </c>
      <c r="H886">
        <v>9</v>
      </c>
    </row>
    <row r="887" spans="1:8" x14ac:dyDescent="0.3">
      <c r="A887" t="s">
        <v>8219</v>
      </c>
      <c r="B887">
        <v>2478</v>
      </c>
      <c r="G887" t="s">
        <v>8221</v>
      </c>
      <c r="H887">
        <v>1</v>
      </c>
    </row>
    <row r="888" spans="1:8" x14ac:dyDescent="0.3">
      <c r="A888" t="s">
        <v>8219</v>
      </c>
      <c r="B888">
        <v>1789</v>
      </c>
      <c r="G888" t="s">
        <v>8221</v>
      </c>
      <c r="H888">
        <v>12</v>
      </c>
    </row>
    <row r="889" spans="1:8" x14ac:dyDescent="0.3">
      <c r="A889" t="s">
        <v>8219</v>
      </c>
      <c r="B889">
        <v>680</v>
      </c>
      <c r="G889" t="s">
        <v>8221</v>
      </c>
      <c r="H889">
        <v>0</v>
      </c>
    </row>
    <row r="890" spans="1:8" x14ac:dyDescent="0.3">
      <c r="A890" t="s">
        <v>8219</v>
      </c>
      <c r="B890">
        <v>70</v>
      </c>
      <c r="G890" t="s">
        <v>8221</v>
      </c>
      <c r="H890">
        <v>20</v>
      </c>
    </row>
    <row r="891" spans="1:8" x14ac:dyDescent="0.3">
      <c r="A891" t="s">
        <v>8219</v>
      </c>
      <c r="B891">
        <v>23</v>
      </c>
      <c r="G891" t="s">
        <v>8221</v>
      </c>
      <c r="H891">
        <v>16</v>
      </c>
    </row>
    <row r="892" spans="1:8" x14ac:dyDescent="0.3">
      <c r="A892" t="s">
        <v>8219</v>
      </c>
      <c r="B892">
        <v>4245</v>
      </c>
      <c r="G892" t="s">
        <v>8221</v>
      </c>
      <c r="H892">
        <v>33</v>
      </c>
    </row>
    <row r="893" spans="1:8" x14ac:dyDescent="0.3">
      <c r="A893" t="s">
        <v>8219</v>
      </c>
      <c r="B893">
        <v>943</v>
      </c>
      <c r="G893" t="s">
        <v>8221</v>
      </c>
      <c r="H893">
        <v>2</v>
      </c>
    </row>
    <row r="894" spans="1:8" x14ac:dyDescent="0.3">
      <c r="A894" t="s">
        <v>8219</v>
      </c>
      <c r="B894">
        <v>1876</v>
      </c>
      <c r="G894" t="s">
        <v>8221</v>
      </c>
      <c r="H894">
        <v>6</v>
      </c>
    </row>
    <row r="895" spans="1:8" x14ac:dyDescent="0.3">
      <c r="A895" t="s">
        <v>8219</v>
      </c>
      <c r="B895">
        <v>834</v>
      </c>
      <c r="G895" t="s">
        <v>8221</v>
      </c>
      <c r="H895">
        <v>0</v>
      </c>
    </row>
    <row r="896" spans="1:8" x14ac:dyDescent="0.3">
      <c r="A896" t="s">
        <v>8219</v>
      </c>
      <c r="B896">
        <v>682</v>
      </c>
      <c r="G896" t="s">
        <v>8221</v>
      </c>
      <c r="H896">
        <v>3</v>
      </c>
    </row>
    <row r="897" spans="1:8" x14ac:dyDescent="0.3">
      <c r="A897" t="s">
        <v>8219</v>
      </c>
      <c r="B897">
        <v>147</v>
      </c>
      <c r="G897" t="s">
        <v>8221</v>
      </c>
      <c r="H897">
        <v>0</v>
      </c>
    </row>
    <row r="898" spans="1:8" x14ac:dyDescent="0.3">
      <c r="A898" t="s">
        <v>8219</v>
      </c>
      <c r="B898">
        <v>415</v>
      </c>
      <c r="G898" t="s">
        <v>8221</v>
      </c>
      <c r="H898">
        <v>3</v>
      </c>
    </row>
    <row r="899" spans="1:8" x14ac:dyDescent="0.3">
      <c r="A899" t="s">
        <v>8219</v>
      </c>
      <c r="B899">
        <v>290</v>
      </c>
      <c r="G899" t="s">
        <v>8221</v>
      </c>
      <c r="H899">
        <v>13</v>
      </c>
    </row>
    <row r="900" spans="1:8" x14ac:dyDescent="0.3">
      <c r="A900" t="s">
        <v>8219</v>
      </c>
      <c r="B900">
        <v>365</v>
      </c>
      <c r="G900" t="s">
        <v>8221</v>
      </c>
      <c r="H900">
        <v>6</v>
      </c>
    </row>
    <row r="901" spans="1:8" x14ac:dyDescent="0.3">
      <c r="A901" t="s">
        <v>8219</v>
      </c>
      <c r="B901">
        <v>660</v>
      </c>
      <c r="G901" t="s">
        <v>8221</v>
      </c>
      <c r="H901">
        <v>1</v>
      </c>
    </row>
    <row r="902" spans="1:8" x14ac:dyDescent="0.3">
      <c r="A902" t="s">
        <v>8219</v>
      </c>
      <c r="B902">
        <v>1356</v>
      </c>
      <c r="G902" t="s">
        <v>8221</v>
      </c>
      <c r="H902">
        <v>0</v>
      </c>
    </row>
    <row r="903" spans="1:8" x14ac:dyDescent="0.3">
      <c r="A903" t="s">
        <v>8219</v>
      </c>
      <c r="B903">
        <v>424</v>
      </c>
      <c r="G903" t="s">
        <v>8221</v>
      </c>
      <c r="H903">
        <v>5</v>
      </c>
    </row>
    <row r="904" spans="1:8" x14ac:dyDescent="0.3">
      <c r="A904" t="s">
        <v>8219</v>
      </c>
      <c r="B904">
        <v>33</v>
      </c>
      <c r="G904" t="s">
        <v>8221</v>
      </c>
      <c r="H904">
        <v>0</v>
      </c>
    </row>
    <row r="905" spans="1:8" x14ac:dyDescent="0.3">
      <c r="A905" t="s">
        <v>8219</v>
      </c>
      <c r="B905">
        <v>1633</v>
      </c>
      <c r="G905" t="s">
        <v>8221</v>
      </c>
      <c r="H905">
        <v>36</v>
      </c>
    </row>
    <row r="906" spans="1:8" x14ac:dyDescent="0.3">
      <c r="A906" t="s">
        <v>8219</v>
      </c>
      <c r="B906">
        <v>306</v>
      </c>
      <c r="G906" t="s">
        <v>8221</v>
      </c>
      <c r="H906">
        <v>1</v>
      </c>
    </row>
    <row r="907" spans="1:8" x14ac:dyDescent="0.3">
      <c r="A907" t="s">
        <v>8219</v>
      </c>
      <c r="B907">
        <v>205</v>
      </c>
      <c r="G907" t="s">
        <v>8221</v>
      </c>
      <c r="H907">
        <v>1</v>
      </c>
    </row>
    <row r="908" spans="1:8" x14ac:dyDescent="0.3">
      <c r="A908" t="s">
        <v>8219</v>
      </c>
      <c r="B908">
        <v>1281</v>
      </c>
      <c r="G908" t="s">
        <v>8221</v>
      </c>
      <c r="H908">
        <v>1</v>
      </c>
    </row>
    <row r="909" spans="1:8" x14ac:dyDescent="0.3">
      <c r="A909" t="s">
        <v>8219</v>
      </c>
      <c r="B909">
        <v>103</v>
      </c>
      <c r="G909" t="s">
        <v>8221</v>
      </c>
      <c r="H909">
        <v>9</v>
      </c>
    </row>
    <row r="910" spans="1:8" x14ac:dyDescent="0.3">
      <c r="A910" t="s">
        <v>8219</v>
      </c>
      <c r="B910">
        <v>1513</v>
      </c>
      <c r="G910" t="s">
        <v>8221</v>
      </c>
      <c r="H910">
        <v>1</v>
      </c>
    </row>
    <row r="911" spans="1:8" x14ac:dyDescent="0.3">
      <c r="A911" t="s">
        <v>8219</v>
      </c>
      <c r="B911">
        <v>405</v>
      </c>
      <c r="G911" t="s">
        <v>8221</v>
      </c>
      <c r="H911">
        <v>0</v>
      </c>
    </row>
    <row r="912" spans="1:8" x14ac:dyDescent="0.3">
      <c r="A912" t="s">
        <v>8219</v>
      </c>
      <c r="B912">
        <v>510</v>
      </c>
      <c r="G912" t="s">
        <v>8221</v>
      </c>
      <c r="H912">
        <v>1</v>
      </c>
    </row>
    <row r="913" spans="1:8" x14ac:dyDescent="0.3">
      <c r="A913" t="s">
        <v>8219</v>
      </c>
      <c r="B913">
        <v>1887</v>
      </c>
      <c r="G913" t="s">
        <v>8221</v>
      </c>
      <c r="H913">
        <v>1</v>
      </c>
    </row>
    <row r="914" spans="1:8" x14ac:dyDescent="0.3">
      <c r="A914" t="s">
        <v>8219</v>
      </c>
      <c r="B914">
        <v>701</v>
      </c>
      <c r="G914" t="s">
        <v>8221</v>
      </c>
      <c r="H914">
        <v>4</v>
      </c>
    </row>
    <row r="915" spans="1:8" x14ac:dyDescent="0.3">
      <c r="A915" t="s">
        <v>8219</v>
      </c>
      <c r="B915">
        <v>3863</v>
      </c>
      <c r="G915" t="s">
        <v>8221</v>
      </c>
      <c r="H915">
        <v>2</v>
      </c>
    </row>
    <row r="916" spans="1:8" x14ac:dyDescent="0.3">
      <c r="A916" t="s">
        <v>8219</v>
      </c>
      <c r="B916">
        <v>238</v>
      </c>
      <c r="G916" t="s">
        <v>8221</v>
      </c>
      <c r="H916">
        <v>2</v>
      </c>
    </row>
    <row r="917" spans="1:8" x14ac:dyDescent="0.3">
      <c r="A917" t="s">
        <v>8219</v>
      </c>
      <c r="B917">
        <v>2051</v>
      </c>
      <c r="G917" t="s">
        <v>8221</v>
      </c>
      <c r="H917">
        <v>2</v>
      </c>
    </row>
    <row r="918" spans="1:8" x14ac:dyDescent="0.3">
      <c r="A918" t="s">
        <v>8219</v>
      </c>
      <c r="B918">
        <v>402</v>
      </c>
      <c r="G918" t="s">
        <v>8221</v>
      </c>
      <c r="H918">
        <v>0</v>
      </c>
    </row>
    <row r="919" spans="1:8" x14ac:dyDescent="0.3">
      <c r="A919" t="s">
        <v>8219</v>
      </c>
      <c r="B919">
        <v>253</v>
      </c>
      <c r="G919" t="s">
        <v>8221</v>
      </c>
      <c r="H919">
        <v>2</v>
      </c>
    </row>
    <row r="920" spans="1:8" x14ac:dyDescent="0.3">
      <c r="A920" t="s">
        <v>8219</v>
      </c>
      <c r="B920">
        <v>473</v>
      </c>
      <c r="G920" t="s">
        <v>8221</v>
      </c>
      <c r="H920">
        <v>4</v>
      </c>
    </row>
    <row r="921" spans="1:8" x14ac:dyDescent="0.3">
      <c r="A921" t="s">
        <v>8219</v>
      </c>
      <c r="B921">
        <v>821</v>
      </c>
      <c r="G921" t="s">
        <v>8221</v>
      </c>
      <c r="H921">
        <v>2</v>
      </c>
    </row>
    <row r="922" spans="1:8" x14ac:dyDescent="0.3">
      <c r="A922" t="s">
        <v>8219</v>
      </c>
      <c r="B922">
        <v>388</v>
      </c>
      <c r="G922" t="s">
        <v>8221</v>
      </c>
      <c r="H922">
        <v>0</v>
      </c>
    </row>
    <row r="923" spans="1:8" x14ac:dyDescent="0.3">
      <c r="A923" t="s">
        <v>8219</v>
      </c>
      <c r="B923">
        <v>813</v>
      </c>
      <c r="G923" t="s">
        <v>8221</v>
      </c>
      <c r="H923">
        <v>1</v>
      </c>
    </row>
    <row r="924" spans="1:8" x14ac:dyDescent="0.3">
      <c r="A924" t="s">
        <v>8219</v>
      </c>
      <c r="B924">
        <v>1945</v>
      </c>
      <c r="G924" t="s">
        <v>8221</v>
      </c>
      <c r="H924">
        <v>0</v>
      </c>
    </row>
    <row r="925" spans="1:8" x14ac:dyDescent="0.3">
      <c r="A925" t="s">
        <v>8219</v>
      </c>
      <c r="B925">
        <v>1637</v>
      </c>
      <c r="G925" t="s">
        <v>8221</v>
      </c>
      <c r="H925">
        <v>2</v>
      </c>
    </row>
    <row r="926" spans="1:8" x14ac:dyDescent="0.3">
      <c r="A926" t="s">
        <v>8219</v>
      </c>
      <c r="B926">
        <v>1375</v>
      </c>
      <c r="G926" t="s">
        <v>8221</v>
      </c>
      <c r="H926">
        <v>7</v>
      </c>
    </row>
    <row r="927" spans="1:8" x14ac:dyDescent="0.3">
      <c r="A927" t="s">
        <v>8219</v>
      </c>
      <c r="B927">
        <v>17</v>
      </c>
      <c r="G927" t="s">
        <v>8221</v>
      </c>
      <c r="H927">
        <v>5</v>
      </c>
    </row>
    <row r="928" spans="1:8" x14ac:dyDescent="0.3">
      <c r="A928" t="s">
        <v>8219</v>
      </c>
      <c r="B928">
        <v>354</v>
      </c>
      <c r="G928" t="s">
        <v>8221</v>
      </c>
      <c r="H928">
        <v>0</v>
      </c>
    </row>
    <row r="929" spans="1:8" x14ac:dyDescent="0.3">
      <c r="A929" t="s">
        <v>8219</v>
      </c>
      <c r="B929">
        <v>191</v>
      </c>
      <c r="G929" t="s">
        <v>8221</v>
      </c>
      <c r="H929">
        <v>0</v>
      </c>
    </row>
    <row r="930" spans="1:8" x14ac:dyDescent="0.3">
      <c r="A930" t="s">
        <v>8219</v>
      </c>
      <c r="B930">
        <v>303</v>
      </c>
      <c r="G930" t="s">
        <v>8221</v>
      </c>
      <c r="H930">
        <v>0</v>
      </c>
    </row>
    <row r="931" spans="1:8" x14ac:dyDescent="0.3">
      <c r="A931" t="s">
        <v>8219</v>
      </c>
      <c r="B931">
        <v>137</v>
      </c>
      <c r="G931" t="s">
        <v>8221</v>
      </c>
      <c r="H931">
        <v>2</v>
      </c>
    </row>
    <row r="932" spans="1:8" x14ac:dyDescent="0.3">
      <c r="A932" t="s">
        <v>8219</v>
      </c>
      <c r="B932">
        <v>41</v>
      </c>
      <c r="G932" t="s">
        <v>8221</v>
      </c>
      <c r="H932">
        <v>0</v>
      </c>
    </row>
    <row r="933" spans="1:8" x14ac:dyDescent="0.3">
      <c r="A933" t="s">
        <v>8219</v>
      </c>
      <c r="B933">
        <v>398</v>
      </c>
      <c r="G933" t="s">
        <v>8221</v>
      </c>
      <c r="H933">
        <v>0</v>
      </c>
    </row>
    <row r="934" spans="1:8" x14ac:dyDescent="0.3">
      <c r="A934" t="s">
        <v>8219</v>
      </c>
      <c r="B934">
        <v>1737</v>
      </c>
      <c r="G934" t="s">
        <v>8221</v>
      </c>
      <c r="H934">
        <v>28</v>
      </c>
    </row>
    <row r="935" spans="1:8" x14ac:dyDescent="0.3">
      <c r="A935" t="s">
        <v>8219</v>
      </c>
      <c r="B935">
        <v>971</v>
      </c>
      <c r="G935" t="s">
        <v>8221</v>
      </c>
      <c r="H935">
        <v>2</v>
      </c>
    </row>
    <row r="936" spans="1:8" x14ac:dyDescent="0.3">
      <c r="A936" t="s">
        <v>8219</v>
      </c>
      <c r="B936">
        <v>183</v>
      </c>
      <c r="G936" t="s">
        <v>8221</v>
      </c>
      <c r="H936">
        <v>0</v>
      </c>
    </row>
    <row r="937" spans="1:8" x14ac:dyDescent="0.3">
      <c r="A937" t="s">
        <v>8219</v>
      </c>
      <c r="B937">
        <v>4562</v>
      </c>
      <c r="G937" t="s">
        <v>8221</v>
      </c>
      <c r="H937">
        <v>0</v>
      </c>
    </row>
    <row r="938" spans="1:8" x14ac:dyDescent="0.3">
      <c r="A938" t="s">
        <v>8219</v>
      </c>
      <c r="B938">
        <v>26457</v>
      </c>
      <c r="G938" t="s">
        <v>8221</v>
      </c>
      <c r="H938">
        <v>0</v>
      </c>
    </row>
    <row r="939" spans="1:8" x14ac:dyDescent="0.3">
      <c r="A939" t="s">
        <v>8219</v>
      </c>
      <c r="B939">
        <v>162</v>
      </c>
      <c r="G939" t="s">
        <v>8221</v>
      </c>
      <c r="H939">
        <v>4</v>
      </c>
    </row>
    <row r="940" spans="1:8" x14ac:dyDescent="0.3">
      <c r="A940" t="s">
        <v>8219</v>
      </c>
      <c r="B940">
        <v>479</v>
      </c>
      <c r="G940" t="s">
        <v>8221</v>
      </c>
      <c r="H940">
        <v>12</v>
      </c>
    </row>
    <row r="941" spans="1:8" x14ac:dyDescent="0.3">
      <c r="A941" t="s">
        <v>8219</v>
      </c>
      <c r="B941">
        <v>426</v>
      </c>
      <c r="G941" t="s">
        <v>8221</v>
      </c>
      <c r="H941">
        <v>0</v>
      </c>
    </row>
    <row r="942" spans="1:8" x14ac:dyDescent="0.3">
      <c r="A942" t="s">
        <v>8219</v>
      </c>
      <c r="B942">
        <v>450</v>
      </c>
      <c r="G942" t="s">
        <v>8221</v>
      </c>
      <c r="H942">
        <v>33</v>
      </c>
    </row>
    <row r="943" spans="1:8" x14ac:dyDescent="0.3">
      <c r="A943" t="s">
        <v>8219</v>
      </c>
      <c r="B943">
        <v>1780</v>
      </c>
      <c r="G943" t="s">
        <v>8221</v>
      </c>
      <c r="H943">
        <v>0</v>
      </c>
    </row>
    <row r="944" spans="1:8" x14ac:dyDescent="0.3">
      <c r="A944" t="s">
        <v>8219</v>
      </c>
      <c r="B944">
        <v>122</v>
      </c>
      <c r="G944" t="s">
        <v>8221</v>
      </c>
      <c r="H944">
        <v>4</v>
      </c>
    </row>
    <row r="945" spans="1:8" x14ac:dyDescent="0.3">
      <c r="A945" t="s">
        <v>8219</v>
      </c>
      <c r="B945">
        <v>95</v>
      </c>
      <c r="G945" t="s">
        <v>8221</v>
      </c>
      <c r="H945">
        <v>0</v>
      </c>
    </row>
    <row r="946" spans="1:8" x14ac:dyDescent="0.3">
      <c r="A946" t="s">
        <v>8219</v>
      </c>
      <c r="B946">
        <v>325</v>
      </c>
      <c r="G946" t="s">
        <v>8221</v>
      </c>
      <c r="H946">
        <v>11</v>
      </c>
    </row>
    <row r="947" spans="1:8" x14ac:dyDescent="0.3">
      <c r="A947" t="s">
        <v>8219</v>
      </c>
      <c r="B947">
        <v>353</v>
      </c>
      <c r="G947" t="s">
        <v>8221</v>
      </c>
      <c r="H947">
        <v>1</v>
      </c>
    </row>
    <row r="948" spans="1:8" x14ac:dyDescent="0.3">
      <c r="A948" t="s">
        <v>8219</v>
      </c>
      <c r="B948">
        <v>105</v>
      </c>
      <c r="G948" t="s">
        <v>8221</v>
      </c>
      <c r="H948">
        <v>5</v>
      </c>
    </row>
    <row r="949" spans="1:8" x14ac:dyDescent="0.3">
      <c r="A949" t="s">
        <v>8219</v>
      </c>
      <c r="B949">
        <v>729</v>
      </c>
      <c r="G949" t="s">
        <v>8221</v>
      </c>
      <c r="H949">
        <v>0</v>
      </c>
    </row>
    <row r="950" spans="1:8" x14ac:dyDescent="0.3">
      <c r="A950" t="s">
        <v>8219</v>
      </c>
      <c r="B950">
        <v>454</v>
      </c>
      <c r="G950" t="s">
        <v>8221</v>
      </c>
      <c r="H950">
        <v>1</v>
      </c>
    </row>
    <row r="951" spans="1:8" x14ac:dyDescent="0.3">
      <c r="A951" t="s">
        <v>8219</v>
      </c>
      <c r="B951">
        <v>539</v>
      </c>
      <c r="G951" t="s">
        <v>8221</v>
      </c>
      <c r="H951">
        <v>1</v>
      </c>
    </row>
    <row r="952" spans="1:8" x14ac:dyDescent="0.3">
      <c r="A952" t="s">
        <v>8219</v>
      </c>
      <c r="B952">
        <v>79</v>
      </c>
      <c r="G952" t="s">
        <v>8221</v>
      </c>
      <c r="H952">
        <v>6</v>
      </c>
    </row>
    <row r="953" spans="1:8" x14ac:dyDescent="0.3">
      <c r="A953" t="s">
        <v>8219</v>
      </c>
      <c r="B953">
        <v>94</v>
      </c>
      <c r="G953" t="s">
        <v>8221</v>
      </c>
      <c r="H953">
        <v>8</v>
      </c>
    </row>
    <row r="954" spans="1:8" x14ac:dyDescent="0.3">
      <c r="A954" t="s">
        <v>8219</v>
      </c>
      <c r="B954">
        <v>625</v>
      </c>
      <c r="G954" t="s">
        <v>8221</v>
      </c>
      <c r="H954">
        <v>1</v>
      </c>
    </row>
    <row r="955" spans="1:8" x14ac:dyDescent="0.3">
      <c r="A955" t="s">
        <v>8219</v>
      </c>
      <c r="B955">
        <v>508</v>
      </c>
      <c r="G955" t="s">
        <v>8221</v>
      </c>
      <c r="H955">
        <v>0</v>
      </c>
    </row>
    <row r="956" spans="1:8" x14ac:dyDescent="0.3">
      <c r="A956" t="s">
        <v>8219</v>
      </c>
      <c r="B956">
        <v>531</v>
      </c>
      <c r="G956" t="s">
        <v>8221</v>
      </c>
      <c r="H956">
        <v>2</v>
      </c>
    </row>
    <row r="957" spans="1:8" x14ac:dyDescent="0.3">
      <c r="A957" t="s">
        <v>8219</v>
      </c>
      <c r="B957">
        <v>158</v>
      </c>
      <c r="G957" t="s">
        <v>8221</v>
      </c>
      <c r="H957">
        <v>1</v>
      </c>
    </row>
    <row r="958" spans="1:8" x14ac:dyDescent="0.3">
      <c r="A958" t="s">
        <v>8219</v>
      </c>
      <c r="B958">
        <v>508</v>
      </c>
      <c r="G958" t="s">
        <v>8221</v>
      </c>
      <c r="H958">
        <v>0</v>
      </c>
    </row>
    <row r="959" spans="1:8" x14ac:dyDescent="0.3">
      <c r="A959" t="s">
        <v>8219</v>
      </c>
      <c r="B959">
        <v>644</v>
      </c>
      <c r="G959" t="s">
        <v>8221</v>
      </c>
      <c r="H959">
        <v>1</v>
      </c>
    </row>
    <row r="960" spans="1:8" x14ac:dyDescent="0.3">
      <c r="A960" t="s">
        <v>8219</v>
      </c>
      <c r="B960">
        <v>848</v>
      </c>
      <c r="G960" t="s">
        <v>8221</v>
      </c>
      <c r="H960">
        <v>19</v>
      </c>
    </row>
    <row r="961" spans="1:8" x14ac:dyDescent="0.3">
      <c r="A961" t="s">
        <v>8219</v>
      </c>
      <c r="B961">
        <v>429</v>
      </c>
      <c r="G961" t="s">
        <v>8221</v>
      </c>
      <c r="H961">
        <v>27</v>
      </c>
    </row>
    <row r="962" spans="1:8" x14ac:dyDescent="0.3">
      <c r="A962" t="s">
        <v>8219</v>
      </c>
      <c r="B962">
        <v>204</v>
      </c>
      <c r="G962" t="s">
        <v>8221</v>
      </c>
      <c r="H962">
        <v>7</v>
      </c>
    </row>
    <row r="963" spans="1:8" x14ac:dyDescent="0.3">
      <c r="A963" t="s">
        <v>8219</v>
      </c>
      <c r="B963">
        <v>379</v>
      </c>
      <c r="G963" t="s">
        <v>8221</v>
      </c>
      <c r="H963">
        <v>14</v>
      </c>
    </row>
    <row r="964" spans="1:8" x14ac:dyDescent="0.3">
      <c r="A964" t="s">
        <v>8219</v>
      </c>
      <c r="B964">
        <v>271</v>
      </c>
      <c r="G964" t="s">
        <v>8221</v>
      </c>
      <c r="H964">
        <v>5</v>
      </c>
    </row>
    <row r="965" spans="1:8" x14ac:dyDescent="0.3">
      <c r="A965" t="s">
        <v>8219</v>
      </c>
      <c r="B965">
        <v>120</v>
      </c>
      <c r="G965" t="s">
        <v>8221</v>
      </c>
      <c r="H965">
        <v>30</v>
      </c>
    </row>
    <row r="966" spans="1:8" x14ac:dyDescent="0.3">
      <c r="A966" t="s">
        <v>8219</v>
      </c>
      <c r="B966">
        <v>140</v>
      </c>
      <c r="G966" t="s">
        <v>8221</v>
      </c>
      <c r="H966">
        <v>1</v>
      </c>
    </row>
    <row r="967" spans="1:8" x14ac:dyDescent="0.3">
      <c r="A967" t="s">
        <v>8219</v>
      </c>
      <c r="B967">
        <v>193</v>
      </c>
      <c r="G967" t="s">
        <v>8221</v>
      </c>
      <c r="H967">
        <v>0</v>
      </c>
    </row>
    <row r="968" spans="1:8" x14ac:dyDescent="0.3">
      <c r="A968" t="s">
        <v>8219</v>
      </c>
      <c r="B968">
        <v>180</v>
      </c>
      <c r="G968" t="s">
        <v>8221</v>
      </c>
      <c r="H968">
        <v>60</v>
      </c>
    </row>
    <row r="969" spans="1:8" x14ac:dyDescent="0.3">
      <c r="A969" t="s">
        <v>8219</v>
      </c>
      <c r="B969">
        <v>263</v>
      </c>
      <c r="G969" t="s">
        <v>8221</v>
      </c>
      <c r="H969">
        <v>84</v>
      </c>
    </row>
    <row r="970" spans="1:8" x14ac:dyDescent="0.3">
      <c r="A970" t="s">
        <v>8219</v>
      </c>
      <c r="B970">
        <v>217</v>
      </c>
      <c r="G970" t="s">
        <v>8221</v>
      </c>
      <c r="H970">
        <v>47</v>
      </c>
    </row>
    <row r="971" spans="1:8" x14ac:dyDescent="0.3">
      <c r="A971" t="s">
        <v>8219</v>
      </c>
      <c r="B971">
        <v>443</v>
      </c>
      <c r="G971" t="s">
        <v>8221</v>
      </c>
      <c r="H971">
        <v>66</v>
      </c>
    </row>
    <row r="972" spans="1:8" x14ac:dyDescent="0.3">
      <c r="A972" t="s">
        <v>8219</v>
      </c>
      <c r="B972">
        <v>1373</v>
      </c>
      <c r="G972" t="s">
        <v>8221</v>
      </c>
      <c r="H972">
        <v>171</v>
      </c>
    </row>
    <row r="973" spans="1:8" x14ac:dyDescent="0.3">
      <c r="A973" t="s">
        <v>8219</v>
      </c>
      <c r="B973">
        <v>742</v>
      </c>
      <c r="G973" t="s">
        <v>8221</v>
      </c>
      <c r="H973">
        <v>29</v>
      </c>
    </row>
    <row r="974" spans="1:8" x14ac:dyDescent="0.3">
      <c r="A974" t="s">
        <v>8219</v>
      </c>
      <c r="B974">
        <v>170</v>
      </c>
      <c r="G974" t="s">
        <v>8221</v>
      </c>
      <c r="H974">
        <v>9</v>
      </c>
    </row>
    <row r="975" spans="1:8" x14ac:dyDescent="0.3">
      <c r="A975" t="s">
        <v>8219</v>
      </c>
      <c r="B975">
        <v>242</v>
      </c>
      <c r="G975" t="s">
        <v>8221</v>
      </c>
      <c r="H975">
        <v>27</v>
      </c>
    </row>
    <row r="976" spans="1:8" x14ac:dyDescent="0.3">
      <c r="A976" t="s">
        <v>8219</v>
      </c>
      <c r="B976">
        <v>541</v>
      </c>
      <c r="G976" t="s">
        <v>8221</v>
      </c>
      <c r="H976">
        <v>2</v>
      </c>
    </row>
    <row r="977" spans="1:8" x14ac:dyDescent="0.3">
      <c r="A977" t="s">
        <v>8219</v>
      </c>
      <c r="B977">
        <v>121</v>
      </c>
      <c r="G977" t="s">
        <v>8221</v>
      </c>
      <c r="H977">
        <v>3</v>
      </c>
    </row>
    <row r="978" spans="1:8" x14ac:dyDescent="0.3">
      <c r="A978" t="s">
        <v>8219</v>
      </c>
      <c r="B978">
        <v>621</v>
      </c>
      <c r="G978" t="s">
        <v>8221</v>
      </c>
      <c r="H978">
        <v>4</v>
      </c>
    </row>
    <row r="979" spans="1:8" x14ac:dyDescent="0.3">
      <c r="A979" t="s">
        <v>8219</v>
      </c>
      <c r="B979">
        <v>101</v>
      </c>
      <c r="G979" t="s">
        <v>8221</v>
      </c>
      <c r="H979">
        <v>2</v>
      </c>
    </row>
    <row r="980" spans="1:8" x14ac:dyDescent="0.3">
      <c r="A980" t="s">
        <v>8219</v>
      </c>
      <c r="B980">
        <v>554</v>
      </c>
      <c r="G980" t="s">
        <v>8221</v>
      </c>
      <c r="H980">
        <v>20</v>
      </c>
    </row>
    <row r="981" spans="1:8" x14ac:dyDescent="0.3">
      <c r="A981" t="s">
        <v>8219</v>
      </c>
      <c r="B981">
        <v>666</v>
      </c>
      <c r="G981" t="s">
        <v>8221</v>
      </c>
      <c r="H981">
        <v>3</v>
      </c>
    </row>
    <row r="982" spans="1:8" x14ac:dyDescent="0.3">
      <c r="A982" t="s">
        <v>8219</v>
      </c>
      <c r="B982">
        <v>410</v>
      </c>
      <c r="G982" t="s">
        <v>8221</v>
      </c>
      <c r="H982">
        <v>4</v>
      </c>
    </row>
    <row r="983" spans="1:8" x14ac:dyDescent="0.3">
      <c r="A983" t="s">
        <v>8219</v>
      </c>
      <c r="B983">
        <v>375</v>
      </c>
      <c r="G983" t="s">
        <v>8221</v>
      </c>
      <c r="H983">
        <v>1</v>
      </c>
    </row>
    <row r="984" spans="1:8" x14ac:dyDescent="0.3">
      <c r="A984" t="s">
        <v>8219</v>
      </c>
      <c r="B984">
        <v>1364</v>
      </c>
      <c r="G984" t="s">
        <v>8221</v>
      </c>
      <c r="H984">
        <v>0</v>
      </c>
    </row>
    <row r="985" spans="1:8" x14ac:dyDescent="0.3">
      <c r="A985" t="s">
        <v>8219</v>
      </c>
      <c r="B985">
        <v>35</v>
      </c>
      <c r="G985" t="s">
        <v>8221</v>
      </c>
      <c r="H985">
        <v>0</v>
      </c>
    </row>
    <row r="986" spans="1:8" x14ac:dyDescent="0.3">
      <c r="A986" t="s">
        <v>8219</v>
      </c>
      <c r="B986">
        <v>203</v>
      </c>
      <c r="G986" t="s">
        <v>8221</v>
      </c>
      <c r="H986">
        <v>14</v>
      </c>
    </row>
    <row r="987" spans="1:8" x14ac:dyDescent="0.3">
      <c r="A987" t="s">
        <v>8219</v>
      </c>
      <c r="B987">
        <v>49</v>
      </c>
      <c r="G987" t="s">
        <v>8221</v>
      </c>
      <c r="H987">
        <v>1</v>
      </c>
    </row>
    <row r="988" spans="1:8" x14ac:dyDescent="0.3">
      <c r="A988" t="s">
        <v>8219</v>
      </c>
      <c r="B988">
        <v>5812</v>
      </c>
      <c r="G988" t="s">
        <v>8221</v>
      </c>
      <c r="H988">
        <v>118</v>
      </c>
    </row>
    <row r="989" spans="1:8" x14ac:dyDescent="0.3">
      <c r="A989" t="s">
        <v>8219</v>
      </c>
      <c r="B989">
        <v>1556</v>
      </c>
      <c r="G989" t="s">
        <v>8221</v>
      </c>
      <c r="H989">
        <v>2</v>
      </c>
    </row>
    <row r="990" spans="1:8" x14ac:dyDescent="0.3">
      <c r="A990" t="s">
        <v>8219</v>
      </c>
      <c r="B990">
        <v>65</v>
      </c>
      <c r="G990" t="s">
        <v>8221</v>
      </c>
      <c r="H990">
        <v>1</v>
      </c>
    </row>
    <row r="991" spans="1:8" x14ac:dyDescent="0.3">
      <c r="A991" t="s">
        <v>8219</v>
      </c>
      <c r="B991">
        <v>10</v>
      </c>
      <c r="G991" t="s">
        <v>8221</v>
      </c>
      <c r="H991">
        <v>3</v>
      </c>
    </row>
    <row r="992" spans="1:8" x14ac:dyDescent="0.3">
      <c r="A992" t="s">
        <v>8219</v>
      </c>
      <c r="B992">
        <v>76</v>
      </c>
      <c r="G992" t="s">
        <v>8221</v>
      </c>
      <c r="H992">
        <v>1</v>
      </c>
    </row>
    <row r="993" spans="1:8" x14ac:dyDescent="0.3">
      <c r="A993" t="s">
        <v>8219</v>
      </c>
      <c r="B993">
        <v>263</v>
      </c>
      <c r="G993" t="s">
        <v>8221</v>
      </c>
      <c r="H993">
        <v>3</v>
      </c>
    </row>
    <row r="994" spans="1:8" x14ac:dyDescent="0.3">
      <c r="A994" t="s">
        <v>8219</v>
      </c>
      <c r="B994">
        <v>1530</v>
      </c>
      <c r="G994" t="s">
        <v>8221</v>
      </c>
      <c r="H994">
        <v>38</v>
      </c>
    </row>
    <row r="995" spans="1:8" x14ac:dyDescent="0.3">
      <c r="A995" t="s">
        <v>8219</v>
      </c>
      <c r="B995">
        <v>278</v>
      </c>
      <c r="G995" t="s">
        <v>8221</v>
      </c>
      <c r="H995">
        <v>52</v>
      </c>
    </row>
    <row r="996" spans="1:8" x14ac:dyDescent="0.3">
      <c r="A996" t="s">
        <v>8219</v>
      </c>
      <c r="B996">
        <v>350</v>
      </c>
      <c r="G996" t="s">
        <v>8221</v>
      </c>
      <c r="H996">
        <v>2</v>
      </c>
    </row>
    <row r="997" spans="1:8" x14ac:dyDescent="0.3">
      <c r="A997" t="s">
        <v>8219</v>
      </c>
      <c r="B997">
        <v>470</v>
      </c>
      <c r="G997" t="s">
        <v>8221</v>
      </c>
      <c r="H997">
        <v>0</v>
      </c>
    </row>
    <row r="998" spans="1:8" x14ac:dyDescent="0.3">
      <c r="A998" t="s">
        <v>8219</v>
      </c>
      <c r="B998">
        <v>3</v>
      </c>
      <c r="G998" t="s">
        <v>8221</v>
      </c>
      <c r="H998">
        <v>4</v>
      </c>
    </row>
    <row r="999" spans="1:8" x14ac:dyDescent="0.3">
      <c r="A999" t="s">
        <v>8219</v>
      </c>
      <c r="B999">
        <v>8200</v>
      </c>
      <c r="G999" t="s">
        <v>8221</v>
      </c>
      <c r="H999">
        <v>4</v>
      </c>
    </row>
    <row r="1000" spans="1:8" x14ac:dyDescent="0.3">
      <c r="A1000" t="s">
        <v>8219</v>
      </c>
      <c r="B1000">
        <v>8359</v>
      </c>
      <c r="G1000" t="s">
        <v>8221</v>
      </c>
      <c r="H1000">
        <v>18</v>
      </c>
    </row>
    <row r="1001" spans="1:8" x14ac:dyDescent="0.3">
      <c r="A1001" t="s">
        <v>8219</v>
      </c>
      <c r="B1001">
        <v>188</v>
      </c>
      <c r="G1001" t="s">
        <v>8221</v>
      </c>
      <c r="H1001">
        <v>0</v>
      </c>
    </row>
    <row r="1002" spans="1:8" x14ac:dyDescent="0.3">
      <c r="A1002" t="s">
        <v>8219</v>
      </c>
      <c r="B1002">
        <v>48</v>
      </c>
      <c r="G1002" t="s">
        <v>8221</v>
      </c>
      <c r="H1002">
        <v>22</v>
      </c>
    </row>
    <row r="1003" spans="1:8" x14ac:dyDescent="0.3">
      <c r="A1003" t="s">
        <v>8219</v>
      </c>
      <c r="B1003">
        <v>607</v>
      </c>
      <c r="G1003" t="s">
        <v>8221</v>
      </c>
      <c r="H1003">
        <v>49</v>
      </c>
    </row>
    <row r="1004" spans="1:8" x14ac:dyDescent="0.3">
      <c r="A1004" t="s">
        <v>8219</v>
      </c>
      <c r="B1004">
        <v>50</v>
      </c>
      <c r="G1004" t="s">
        <v>8221</v>
      </c>
      <c r="H1004">
        <v>19</v>
      </c>
    </row>
    <row r="1005" spans="1:8" x14ac:dyDescent="0.3">
      <c r="A1005" t="s">
        <v>8219</v>
      </c>
      <c r="B1005">
        <v>55</v>
      </c>
      <c r="G1005" t="s">
        <v>8221</v>
      </c>
      <c r="H1005">
        <v>4</v>
      </c>
    </row>
    <row r="1006" spans="1:8" x14ac:dyDescent="0.3">
      <c r="A1006" t="s">
        <v>8219</v>
      </c>
      <c r="B1006">
        <v>38</v>
      </c>
      <c r="G1006" t="s">
        <v>8221</v>
      </c>
      <c r="H1006">
        <v>4</v>
      </c>
    </row>
    <row r="1007" spans="1:8" x14ac:dyDescent="0.3">
      <c r="A1007" t="s">
        <v>8219</v>
      </c>
      <c r="B1007">
        <v>25</v>
      </c>
      <c r="G1007" t="s">
        <v>8221</v>
      </c>
      <c r="H1007">
        <v>2</v>
      </c>
    </row>
    <row r="1008" spans="1:8" x14ac:dyDescent="0.3">
      <c r="A1008" t="s">
        <v>8219</v>
      </c>
      <c r="B1008">
        <v>46</v>
      </c>
      <c r="G1008" t="s">
        <v>8221</v>
      </c>
      <c r="H1008">
        <v>0</v>
      </c>
    </row>
    <row r="1009" spans="1:8" x14ac:dyDescent="0.3">
      <c r="A1009" t="s">
        <v>8219</v>
      </c>
      <c r="B1009">
        <v>83</v>
      </c>
      <c r="G1009" t="s">
        <v>8221</v>
      </c>
      <c r="H1009">
        <v>0</v>
      </c>
    </row>
    <row r="1010" spans="1:8" x14ac:dyDescent="0.3">
      <c r="A1010" t="s">
        <v>8219</v>
      </c>
      <c r="B1010">
        <v>35</v>
      </c>
      <c r="G1010" t="s">
        <v>8221</v>
      </c>
      <c r="H1010">
        <v>14</v>
      </c>
    </row>
    <row r="1011" spans="1:8" x14ac:dyDescent="0.3">
      <c r="A1011" t="s">
        <v>8219</v>
      </c>
      <c r="B1011">
        <v>25</v>
      </c>
      <c r="G1011" t="s">
        <v>8221</v>
      </c>
      <c r="H1011">
        <v>8</v>
      </c>
    </row>
    <row r="1012" spans="1:8" x14ac:dyDescent="0.3">
      <c r="A1012" t="s">
        <v>8219</v>
      </c>
      <c r="B1012">
        <v>75</v>
      </c>
      <c r="G1012" t="s">
        <v>8221</v>
      </c>
      <c r="H1012">
        <v>0</v>
      </c>
    </row>
    <row r="1013" spans="1:8" x14ac:dyDescent="0.3">
      <c r="A1013" t="s">
        <v>8219</v>
      </c>
      <c r="B1013">
        <v>62</v>
      </c>
      <c r="G1013" t="s">
        <v>8221</v>
      </c>
      <c r="H1013">
        <v>15</v>
      </c>
    </row>
    <row r="1014" spans="1:8" x14ac:dyDescent="0.3">
      <c r="A1014" t="s">
        <v>8219</v>
      </c>
      <c r="B1014">
        <v>160</v>
      </c>
      <c r="G1014" t="s">
        <v>8221</v>
      </c>
      <c r="H1014">
        <v>33</v>
      </c>
    </row>
    <row r="1015" spans="1:8" x14ac:dyDescent="0.3">
      <c r="A1015" t="s">
        <v>8219</v>
      </c>
      <c r="B1015">
        <v>246</v>
      </c>
      <c r="G1015" t="s">
        <v>8221</v>
      </c>
      <c r="H1015">
        <v>2</v>
      </c>
    </row>
    <row r="1016" spans="1:8" x14ac:dyDescent="0.3">
      <c r="A1016" t="s">
        <v>8219</v>
      </c>
      <c r="B1016">
        <v>55</v>
      </c>
      <c r="G1016" t="s">
        <v>8221</v>
      </c>
      <c r="H1016">
        <v>6</v>
      </c>
    </row>
    <row r="1017" spans="1:8" x14ac:dyDescent="0.3">
      <c r="A1017" t="s">
        <v>8219</v>
      </c>
      <c r="B1017">
        <v>23</v>
      </c>
      <c r="G1017" t="s">
        <v>8221</v>
      </c>
      <c r="H1017">
        <v>2</v>
      </c>
    </row>
    <row r="1018" spans="1:8" x14ac:dyDescent="0.3">
      <c r="A1018" t="s">
        <v>8219</v>
      </c>
      <c r="B1018">
        <v>72</v>
      </c>
      <c r="G1018" t="s">
        <v>8221</v>
      </c>
      <c r="H1018">
        <v>0</v>
      </c>
    </row>
    <row r="1019" spans="1:8" x14ac:dyDescent="0.3">
      <c r="A1019" t="s">
        <v>8219</v>
      </c>
      <c r="B1019">
        <v>22</v>
      </c>
      <c r="G1019" t="s">
        <v>8221</v>
      </c>
      <c r="H1019">
        <v>4</v>
      </c>
    </row>
    <row r="1020" spans="1:8" x14ac:dyDescent="0.3">
      <c r="A1020" t="s">
        <v>8219</v>
      </c>
      <c r="B1020">
        <v>14</v>
      </c>
      <c r="G1020" t="s">
        <v>8221</v>
      </c>
      <c r="H1020">
        <v>1</v>
      </c>
    </row>
    <row r="1021" spans="1:8" x14ac:dyDescent="0.3">
      <c r="A1021" t="s">
        <v>8219</v>
      </c>
      <c r="B1021">
        <v>38</v>
      </c>
      <c r="G1021" t="s">
        <v>8221</v>
      </c>
      <c r="H1021">
        <v>3</v>
      </c>
    </row>
    <row r="1022" spans="1:8" x14ac:dyDescent="0.3">
      <c r="A1022" t="s">
        <v>8219</v>
      </c>
      <c r="B1022">
        <v>32</v>
      </c>
      <c r="G1022" t="s">
        <v>8221</v>
      </c>
      <c r="H1022">
        <v>4</v>
      </c>
    </row>
    <row r="1023" spans="1:8" x14ac:dyDescent="0.3">
      <c r="A1023" t="s">
        <v>8219</v>
      </c>
      <c r="B1023">
        <v>63</v>
      </c>
      <c r="G1023" t="s">
        <v>8221</v>
      </c>
      <c r="H1023">
        <v>0</v>
      </c>
    </row>
    <row r="1024" spans="1:8" x14ac:dyDescent="0.3">
      <c r="A1024" t="s">
        <v>8219</v>
      </c>
      <c r="B1024">
        <v>27</v>
      </c>
      <c r="G1024" t="s">
        <v>8221</v>
      </c>
      <c r="H1024">
        <v>4</v>
      </c>
    </row>
    <row r="1025" spans="1:8" x14ac:dyDescent="0.3">
      <c r="A1025" t="s">
        <v>8219</v>
      </c>
      <c r="B1025">
        <v>44</v>
      </c>
      <c r="G1025" t="s">
        <v>8221</v>
      </c>
      <c r="H1025">
        <v>3</v>
      </c>
    </row>
    <row r="1026" spans="1:8" x14ac:dyDescent="0.3">
      <c r="A1026" t="s">
        <v>8219</v>
      </c>
      <c r="B1026">
        <v>38</v>
      </c>
      <c r="G1026" t="s">
        <v>8221</v>
      </c>
      <c r="H1026">
        <v>34</v>
      </c>
    </row>
    <row r="1027" spans="1:8" x14ac:dyDescent="0.3">
      <c r="A1027" t="s">
        <v>8219</v>
      </c>
      <c r="B1027">
        <v>115</v>
      </c>
      <c r="G1027" t="s">
        <v>8221</v>
      </c>
      <c r="H1027">
        <v>2</v>
      </c>
    </row>
    <row r="1028" spans="1:8" x14ac:dyDescent="0.3">
      <c r="A1028" t="s">
        <v>8219</v>
      </c>
      <c r="B1028">
        <v>37</v>
      </c>
      <c r="G1028" t="s">
        <v>8221</v>
      </c>
      <c r="H1028">
        <v>33</v>
      </c>
    </row>
    <row r="1029" spans="1:8" x14ac:dyDescent="0.3">
      <c r="A1029" t="s">
        <v>8219</v>
      </c>
      <c r="B1029">
        <v>99</v>
      </c>
      <c r="G1029" t="s">
        <v>8221</v>
      </c>
      <c r="H1029">
        <v>0</v>
      </c>
    </row>
    <row r="1030" spans="1:8" x14ac:dyDescent="0.3">
      <c r="A1030" t="s">
        <v>8219</v>
      </c>
      <c r="B1030">
        <v>44</v>
      </c>
      <c r="G1030" t="s">
        <v>8221</v>
      </c>
      <c r="H1030">
        <v>0</v>
      </c>
    </row>
    <row r="1031" spans="1:8" x14ac:dyDescent="0.3">
      <c r="A1031" t="s">
        <v>8219</v>
      </c>
      <c r="B1031">
        <v>58</v>
      </c>
      <c r="G1031" t="s">
        <v>8221</v>
      </c>
      <c r="H1031">
        <v>1</v>
      </c>
    </row>
    <row r="1032" spans="1:8" x14ac:dyDescent="0.3">
      <c r="A1032" t="s">
        <v>8219</v>
      </c>
      <c r="B1032">
        <v>191</v>
      </c>
      <c r="G1032" t="s">
        <v>8221</v>
      </c>
      <c r="H1032">
        <v>13</v>
      </c>
    </row>
    <row r="1033" spans="1:8" x14ac:dyDescent="0.3">
      <c r="A1033" t="s">
        <v>8219</v>
      </c>
      <c r="B1033">
        <v>40</v>
      </c>
      <c r="G1033" t="s">
        <v>8221</v>
      </c>
      <c r="H1033">
        <v>2</v>
      </c>
    </row>
    <row r="1034" spans="1:8" x14ac:dyDescent="0.3">
      <c r="A1034" t="s">
        <v>8219</v>
      </c>
      <c r="B1034">
        <v>38</v>
      </c>
      <c r="G1034" t="s">
        <v>8221</v>
      </c>
      <c r="H1034">
        <v>36</v>
      </c>
    </row>
    <row r="1035" spans="1:8" x14ac:dyDescent="0.3">
      <c r="A1035" t="s">
        <v>8219</v>
      </c>
      <c r="B1035">
        <v>39</v>
      </c>
      <c r="G1035" t="s">
        <v>8221</v>
      </c>
      <c r="H1035">
        <v>1</v>
      </c>
    </row>
    <row r="1036" spans="1:8" x14ac:dyDescent="0.3">
      <c r="A1036" t="s">
        <v>8219</v>
      </c>
      <c r="B1036">
        <v>11</v>
      </c>
      <c r="G1036" t="s">
        <v>8221</v>
      </c>
      <c r="H1036">
        <v>15</v>
      </c>
    </row>
    <row r="1037" spans="1:8" x14ac:dyDescent="0.3">
      <c r="A1037" t="s">
        <v>8219</v>
      </c>
      <c r="B1037">
        <v>107</v>
      </c>
      <c r="G1037" t="s">
        <v>8221</v>
      </c>
      <c r="H1037">
        <v>1</v>
      </c>
    </row>
    <row r="1038" spans="1:8" x14ac:dyDescent="0.3">
      <c r="A1038" t="s">
        <v>8219</v>
      </c>
      <c r="B1038">
        <v>147</v>
      </c>
      <c r="G1038" t="s">
        <v>8221</v>
      </c>
      <c r="H1038">
        <v>0</v>
      </c>
    </row>
    <row r="1039" spans="1:8" x14ac:dyDescent="0.3">
      <c r="A1039" t="s">
        <v>8219</v>
      </c>
      <c r="B1039">
        <v>36</v>
      </c>
      <c r="G1039" t="s">
        <v>8221</v>
      </c>
      <c r="H1039">
        <v>1</v>
      </c>
    </row>
    <row r="1040" spans="1:8" x14ac:dyDescent="0.3">
      <c r="A1040" t="s">
        <v>8219</v>
      </c>
      <c r="B1040">
        <v>92</v>
      </c>
      <c r="G1040" t="s">
        <v>8221</v>
      </c>
      <c r="H1040">
        <v>0</v>
      </c>
    </row>
    <row r="1041" spans="1:8" x14ac:dyDescent="0.3">
      <c r="A1041" t="s">
        <v>8219</v>
      </c>
      <c r="B1041">
        <v>35</v>
      </c>
      <c r="G1041" t="s">
        <v>8221</v>
      </c>
      <c r="H1041">
        <v>0</v>
      </c>
    </row>
    <row r="1042" spans="1:8" x14ac:dyDescent="0.3">
      <c r="A1042" t="s">
        <v>8219</v>
      </c>
      <c r="B1042">
        <v>17</v>
      </c>
      <c r="G1042" t="s">
        <v>8221</v>
      </c>
      <c r="H1042">
        <v>1</v>
      </c>
    </row>
    <row r="1043" spans="1:8" x14ac:dyDescent="0.3">
      <c r="A1043" t="s">
        <v>8219</v>
      </c>
      <c r="B1043">
        <v>22</v>
      </c>
      <c r="G1043" t="s">
        <v>8221</v>
      </c>
      <c r="H1043">
        <v>39</v>
      </c>
    </row>
    <row r="1044" spans="1:8" x14ac:dyDescent="0.3">
      <c r="A1044" t="s">
        <v>8219</v>
      </c>
      <c r="B1044">
        <v>69</v>
      </c>
      <c r="G1044" t="s">
        <v>8221</v>
      </c>
      <c r="H1044">
        <v>0</v>
      </c>
    </row>
    <row r="1045" spans="1:8" x14ac:dyDescent="0.3">
      <c r="A1045" t="s">
        <v>8219</v>
      </c>
      <c r="B1045">
        <v>13</v>
      </c>
      <c r="G1045" t="s">
        <v>8221</v>
      </c>
      <c r="H1045">
        <v>0</v>
      </c>
    </row>
    <row r="1046" spans="1:8" x14ac:dyDescent="0.3">
      <c r="A1046" t="s">
        <v>8219</v>
      </c>
      <c r="B1046">
        <v>58</v>
      </c>
      <c r="G1046" t="s">
        <v>8221</v>
      </c>
      <c r="H1046">
        <v>3</v>
      </c>
    </row>
    <row r="1047" spans="1:8" x14ac:dyDescent="0.3">
      <c r="A1047" t="s">
        <v>8219</v>
      </c>
      <c r="B1047">
        <v>44</v>
      </c>
      <c r="G1047" t="s">
        <v>8221</v>
      </c>
      <c r="H1047">
        <v>1</v>
      </c>
    </row>
    <row r="1048" spans="1:8" x14ac:dyDescent="0.3">
      <c r="A1048" t="s">
        <v>8219</v>
      </c>
      <c r="B1048">
        <v>83</v>
      </c>
      <c r="G1048" t="s">
        <v>8221</v>
      </c>
      <c r="H1048">
        <v>13</v>
      </c>
    </row>
    <row r="1049" spans="1:8" x14ac:dyDescent="0.3">
      <c r="A1049" t="s">
        <v>8219</v>
      </c>
      <c r="B1049">
        <v>117</v>
      </c>
      <c r="G1049" t="s">
        <v>8221</v>
      </c>
      <c r="H1049">
        <v>0</v>
      </c>
    </row>
    <row r="1050" spans="1:8" x14ac:dyDescent="0.3">
      <c r="A1050" t="s">
        <v>8219</v>
      </c>
      <c r="B1050">
        <v>32</v>
      </c>
      <c r="G1050" t="s">
        <v>8221</v>
      </c>
      <c r="H1050">
        <v>6</v>
      </c>
    </row>
    <row r="1051" spans="1:8" x14ac:dyDescent="0.3">
      <c r="A1051" t="s">
        <v>8219</v>
      </c>
      <c r="B1051">
        <v>8</v>
      </c>
      <c r="G1051" t="s">
        <v>8221</v>
      </c>
      <c r="H1051">
        <v>0</v>
      </c>
    </row>
    <row r="1052" spans="1:8" x14ac:dyDescent="0.3">
      <c r="A1052" t="s">
        <v>8219</v>
      </c>
      <c r="B1052">
        <v>340</v>
      </c>
      <c r="G1052" t="s">
        <v>8221</v>
      </c>
      <c r="H1052">
        <v>14</v>
      </c>
    </row>
    <row r="1053" spans="1:8" x14ac:dyDescent="0.3">
      <c r="A1053" t="s">
        <v>8219</v>
      </c>
      <c r="B1053">
        <v>7</v>
      </c>
      <c r="G1053" t="s">
        <v>8221</v>
      </c>
      <c r="H1053">
        <v>5</v>
      </c>
    </row>
    <row r="1054" spans="1:8" x14ac:dyDescent="0.3">
      <c r="A1054" t="s">
        <v>8219</v>
      </c>
      <c r="B1054">
        <v>19</v>
      </c>
      <c r="G1054" t="s">
        <v>8221</v>
      </c>
      <c r="H1054">
        <v>6</v>
      </c>
    </row>
    <row r="1055" spans="1:8" x14ac:dyDescent="0.3">
      <c r="A1055" t="s">
        <v>8219</v>
      </c>
      <c r="B1055">
        <v>47</v>
      </c>
      <c r="G1055" t="s">
        <v>8221</v>
      </c>
      <c r="H1055">
        <v>15</v>
      </c>
    </row>
    <row r="1056" spans="1:8" x14ac:dyDescent="0.3">
      <c r="A1056" t="s">
        <v>8219</v>
      </c>
      <c r="B1056">
        <v>13</v>
      </c>
      <c r="G1056" t="s">
        <v>8221</v>
      </c>
      <c r="H1056">
        <v>0</v>
      </c>
    </row>
    <row r="1057" spans="1:8" x14ac:dyDescent="0.3">
      <c r="A1057" t="s">
        <v>8219</v>
      </c>
      <c r="B1057">
        <v>90</v>
      </c>
      <c r="G1057" t="s">
        <v>8221</v>
      </c>
      <c r="H1057">
        <v>1</v>
      </c>
    </row>
    <row r="1058" spans="1:8" x14ac:dyDescent="0.3">
      <c r="A1058" t="s">
        <v>8219</v>
      </c>
      <c r="B1058">
        <v>63</v>
      </c>
      <c r="G1058" t="s">
        <v>8221</v>
      </c>
      <c r="H1058">
        <v>9</v>
      </c>
    </row>
    <row r="1059" spans="1:8" x14ac:dyDescent="0.3">
      <c r="A1059" t="s">
        <v>8219</v>
      </c>
      <c r="B1059">
        <v>26</v>
      </c>
      <c r="G1059" t="s">
        <v>8221</v>
      </c>
      <c r="H1059">
        <v>3</v>
      </c>
    </row>
    <row r="1060" spans="1:8" x14ac:dyDescent="0.3">
      <c r="A1060" t="s">
        <v>8219</v>
      </c>
      <c r="B1060">
        <v>71</v>
      </c>
      <c r="G1060" t="s">
        <v>8221</v>
      </c>
      <c r="H1060">
        <v>3</v>
      </c>
    </row>
    <row r="1061" spans="1:8" x14ac:dyDescent="0.3">
      <c r="A1061" t="s">
        <v>8219</v>
      </c>
      <c r="B1061">
        <v>38</v>
      </c>
      <c r="G1061" t="s">
        <v>8221</v>
      </c>
      <c r="H1061">
        <v>1</v>
      </c>
    </row>
    <row r="1062" spans="1:8" x14ac:dyDescent="0.3">
      <c r="A1062" t="s">
        <v>8219</v>
      </c>
      <c r="B1062">
        <v>859</v>
      </c>
      <c r="G1062" t="s">
        <v>8221</v>
      </c>
      <c r="H1062">
        <v>3</v>
      </c>
    </row>
    <row r="1063" spans="1:8" x14ac:dyDescent="0.3">
      <c r="A1063" t="s">
        <v>8219</v>
      </c>
      <c r="B1063">
        <v>21</v>
      </c>
      <c r="G1063" t="s">
        <v>8221</v>
      </c>
      <c r="H1063">
        <v>0</v>
      </c>
    </row>
    <row r="1064" spans="1:8" x14ac:dyDescent="0.3">
      <c r="A1064" t="s">
        <v>8219</v>
      </c>
      <c r="B1064">
        <v>78</v>
      </c>
      <c r="G1064" t="s">
        <v>8221</v>
      </c>
      <c r="H1064">
        <v>2</v>
      </c>
    </row>
    <row r="1065" spans="1:8" x14ac:dyDescent="0.3">
      <c r="A1065" t="s">
        <v>8219</v>
      </c>
      <c r="B1065">
        <v>53</v>
      </c>
      <c r="G1065" t="s">
        <v>8221</v>
      </c>
      <c r="H1065">
        <v>10</v>
      </c>
    </row>
    <row r="1066" spans="1:8" x14ac:dyDescent="0.3">
      <c r="A1066" t="s">
        <v>8219</v>
      </c>
      <c r="B1066">
        <v>356</v>
      </c>
      <c r="G1066" t="s">
        <v>8221</v>
      </c>
      <c r="H1066">
        <v>60</v>
      </c>
    </row>
    <row r="1067" spans="1:8" x14ac:dyDescent="0.3">
      <c r="A1067" t="s">
        <v>8219</v>
      </c>
      <c r="B1067">
        <v>279</v>
      </c>
      <c r="G1067" t="s">
        <v>8221</v>
      </c>
      <c r="H1067">
        <v>5</v>
      </c>
    </row>
    <row r="1068" spans="1:8" x14ac:dyDescent="0.3">
      <c r="A1068" t="s">
        <v>8219</v>
      </c>
      <c r="B1068">
        <v>266</v>
      </c>
      <c r="G1068" t="s">
        <v>8221</v>
      </c>
      <c r="H1068">
        <v>9</v>
      </c>
    </row>
    <row r="1069" spans="1:8" x14ac:dyDescent="0.3">
      <c r="A1069" t="s">
        <v>8219</v>
      </c>
      <c r="B1069">
        <v>623</v>
      </c>
      <c r="G1069" t="s">
        <v>8221</v>
      </c>
      <c r="H1069">
        <v>13</v>
      </c>
    </row>
    <row r="1070" spans="1:8" x14ac:dyDescent="0.3">
      <c r="A1070" t="s">
        <v>8219</v>
      </c>
      <c r="B1070">
        <v>392</v>
      </c>
      <c r="G1070" t="s">
        <v>8221</v>
      </c>
      <c r="H1070">
        <v>0</v>
      </c>
    </row>
    <row r="1071" spans="1:8" x14ac:dyDescent="0.3">
      <c r="A1071" t="s">
        <v>8219</v>
      </c>
      <c r="B1071">
        <v>3562</v>
      </c>
      <c r="G1071" t="s">
        <v>8221</v>
      </c>
      <c r="H1071">
        <v>8</v>
      </c>
    </row>
    <row r="1072" spans="1:8" x14ac:dyDescent="0.3">
      <c r="A1072" t="s">
        <v>8219</v>
      </c>
      <c r="B1072">
        <v>514</v>
      </c>
      <c r="G1072" t="s">
        <v>8221</v>
      </c>
      <c r="H1072">
        <v>3</v>
      </c>
    </row>
    <row r="1073" spans="1:8" x14ac:dyDescent="0.3">
      <c r="A1073" t="s">
        <v>8219</v>
      </c>
      <c r="B1073">
        <v>88</v>
      </c>
      <c r="G1073" t="s">
        <v>8221</v>
      </c>
      <c r="H1073">
        <v>3</v>
      </c>
    </row>
    <row r="1074" spans="1:8" x14ac:dyDescent="0.3">
      <c r="A1074" t="s">
        <v>8219</v>
      </c>
      <c r="B1074">
        <v>537</v>
      </c>
      <c r="G1074" t="s">
        <v>8221</v>
      </c>
      <c r="H1074">
        <v>0</v>
      </c>
    </row>
    <row r="1075" spans="1:8" x14ac:dyDescent="0.3">
      <c r="A1075" t="s">
        <v>8219</v>
      </c>
      <c r="B1075">
        <v>25</v>
      </c>
      <c r="G1075" t="s">
        <v>8221</v>
      </c>
      <c r="H1075">
        <v>6</v>
      </c>
    </row>
    <row r="1076" spans="1:8" x14ac:dyDescent="0.3">
      <c r="A1076" t="s">
        <v>8219</v>
      </c>
      <c r="B1076">
        <v>3238</v>
      </c>
      <c r="G1076" t="s">
        <v>8221</v>
      </c>
      <c r="H1076">
        <v>4</v>
      </c>
    </row>
    <row r="1077" spans="1:8" x14ac:dyDescent="0.3">
      <c r="A1077" t="s">
        <v>8219</v>
      </c>
      <c r="B1077">
        <v>897</v>
      </c>
      <c r="G1077" t="s">
        <v>8221</v>
      </c>
      <c r="H1077">
        <v>1</v>
      </c>
    </row>
    <row r="1078" spans="1:8" x14ac:dyDescent="0.3">
      <c r="A1078" t="s">
        <v>8219</v>
      </c>
      <c r="B1078">
        <v>878</v>
      </c>
      <c r="G1078" t="s">
        <v>8221</v>
      </c>
      <c r="H1078">
        <v>29</v>
      </c>
    </row>
    <row r="1079" spans="1:8" x14ac:dyDescent="0.3">
      <c r="A1079" t="s">
        <v>8219</v>
      </c>
      <c r="B1079">
        <v>115</v>
      </c>
      <c r="G1079" t="s">
        <v>8221</v>
      </c>
      <c r="H1079">
        <v>0</v>
      </c>
    </row>
    <row r="1080" spans="1:8" x14ac:dyDescent="0.3">
      <c r="A1080" t="s">
        <v>8219</v>
      </c>
      <c r="B1080">
        <v>234</v>
      </c>
      <c r="G1080" t="s">
        <v>8221</v>
      </c>
      <c r="H1080">
        <v>4</v>
      </c>
    </row>
    <row r="1081" spans="1:8" x14ac:dyDescent="0.3">
      <c r="A1081" t="s">
        <v>8219</v>
      </c>
      <c r="B1081">
        <v>4330</v>
      </c>
      <c r="G1081" t="s">
        <v>8221</v>
      </c>
      <c r="H1081">
        <v>5</v>
      </c>
    </row>
    <row r="1082" spans="1:8" x14ac:dyDescent="0.3">
      <c r="A1082" t="s">
        <v>8219</v>
      </c>
      <c r="B1082">
        <v>651</v>
      </c>
      <c r="G1082" t="s">
        <v>8221</v>
      </c>
      <c r="H1082">
        <v>4</v>
      </c>
    </row>
    <row r="1083" spans="1:8" x14ac:dyDescent="0.3">
      <c r="A1083" t="s">
        <v>8219</v>
      </c>
      <c r="B1083">
        <v>251</v>
      </c>
      <c r="G1083" t="s">
        <v>8221</v>
      </c>
      <c r="H1083">
        <v>5</v>
      </c>
    </row>
    <row r="1084" spans="1:8" x14ac:dyDescent="0.3">
      <c r="A1084" t="s">
        <v>8219</v>
      </c>
      <c r="B1084">
        <v>263</v>
      </c>
      <c r="G1084" t="s">
        <v>8221</v>
      </c>
      <c r="H1084">
        <v>1</v>
      </c>
    </row>
    <row r="1085" spans="1:8" x14ac:dyDescent="0.3">
      <c r="A1085" t="s">
        <v>8219</v>
      </c>
      <c r="B1085">
        <v>28</v>
      </c>
      <c r="G1085" t="s">
        <v>8221</v>
      </c>
      <c r="H1085">
        <v>1</v>
      </c>
    </row>
    <row r="1086" spans="1:8" x14ac:dyDescent="0.3">
      <c r="A1086" t="s">
        <v>8219</v>
      </c>
      <c r="B1086">
        <v>721</v>
      </c>
      <c r="G1086" t="s">
        <v>8221</v>
      </c>
      <c r="H1086">
        <v>0</v>
      </c>
    </row>
    <row r="1087" spans="1:8" x14ac:dyDescent="0.3">
      <c r="A1087" t="s">
        <v>8219</v>
      </c>
      <c r="B1087">
        <v>50</v>
      </c>
      <c r="G1087" t="s">
        <v>8221</v>
      </c>
      <c r="H1087">
        <v>14</v>
      </c>
    </row>
    <row r="1088" spans="1:8" x14ac:dyDescent="0.3">
      <c r="A1088" t="s">
        <v>8219</v>
      </c>
      <c r="B1088">
        <v>73</v>
      </c>
      <c r="G1088" t="s">
        <v>8221</v>
      </c>
      <c r="H1088">
        <v>3</v>
      </c>
    </row>
    <row r="1089" spans="1:8" x14ac:dyDescent="0.3">
      <c r="A1089" t="s">
        <v>8219</v>
      </c>
      <c r="B1089">
        <v>27</v>
      </c>
      <c r="G1089" t="s">
        <v>8221</v>
      </c>
      <c r="H1089">
        <v>10</v>
      </c>
    </row>
    <row r="1090" spans="1:8" x14ac:dyDescent="0.3">
      <c r="A1090" t="s">
        <v>8219</v>
      </c>
      <c r="B1090">
        <v>34</v>
      </c>
      <c r="G1090" t="s">
        <v>8221</v>
      </c>
      <c r="H1090">
        <v>17</v>
      </c>
    </row>
    <row r="1091" spans="1:8" x14ac:dyDescent="0.3">
      <c r="A1091" t="s">
        <v>8219</v>
      </c>
      <c r="B1091">
        <v>7</v>
      </c>
      <c r="G1091" t="s">
        <v>8221</v>
      </c>
      <c r="H1091">
        <v>2</v>
      </c>
    </row>
    <row r="1092" spans="1:8" x14ac:dyDescent="0.3">
      <c r="A1092" t="s">
        <v>8219</v>
      </c>
      <c r="B1092">
        <v>24</v>
      </c>
      <c r="G1092" t="s">
        <v>8221</v>
      </c>
      <c r="H1092">
        <v>0</v>
      </c>
    </row>
    <row r="1093" spans="1:8" x14ac:dyDescent="0.3">
      <c r="A1093" t="s">
        <v>8219</v>
      </c>
      <c r="B1093">
        <v>15</v>
      </c>
      <c r="G1093" t="s">
        <v>8221</v>
      </c>
      <c r="H1093">
        <v>4</v>
      </c>
    </row>
    <row r="1094" spans="1:8" x14ac:dyDescent="0.3">
      <c r="A1094" t="s">
        <v>8219</v>
      </c>
      <c r="B1094">
        <v>72</v>
      </c>
      <c r="G1094" t="s">
        <v>8221</v>
      </c>
      <c r="H1094">
        <v>12</v>
      </c>
    </row>
    <row r="1095" spans="1:8" x14ac:dyDescent="0.3">
      <c r="A1095" t="s">
        <v>8219</v>
      </c>
      <c r="B1095">
        <v>120</v>
      </c>
      <c r="G1095" t="s">
        <v>8221</v>
      </c>
      <c r="H1095">
        <v>3</v>
      </c>
    </row>
    <row r="1096" spans="1:8" x14ac:dyDescent="0.3">
      <c r="A1096" t="s">
        <v>8219</v>
      </c>
      <c r="B1096">
        <v>123</v>
      </c>
      <c r="G1096" t="s">
        <v>8221</v>
      </c>
      <c r="H1096">
        <v>12</v>
      </c>
    </row>
    <row r="1097" spans="1:8" x14ac:dyDescent="0.3">
      <c r="A1097" t="s">
        <v>8219</v>
      </c>
      <c r="B1097">
        <v>1</v>
      </c>
      <c r="G1097" t="s">
        <v>8221</v>
      </c>
      <c r="H1097">
        <v>0</v>
      </c>
    </row>
    <row r="1098" spans="1:8" x14ac:dyDescent="0.3">
      <c r="A1098" t="s">
        <v>8219</v>
      </c>
      <c r="B1098">
        <v>24</v>
      </c>
      <c r="G1098" t="s">
        <v>8221</v>
      </c>
      <c r="H1098">
        <v>7</v>
      </c>
    </row>
    <row r="1099" spans="1:8" x14ac:dyDescent="0.3">
      <c r="A1099" t="s">
        <v>8219</v>
      </c>
      <c r="B1099">
        <v>33</v>
      </c>
      <c r="G1099" t="s">
        <v>8221</v>
      </c>
      <c r="H1099">
        <v>2</v>
      </c>
    </row>
    <row r="1100" spans="1:8" x14ac:dyDescent="0.3">
      <c r="A1100" t="s">
        <v>8219</v>
      </c>
      <c r="B1100">
        <v>14</v>
      </c>
      <c r="G1100" t="s">
        <v>8221</v>
      </c>
      <c r="H1100">
        <v>1</v>
      </c>
    </row>
    <row r="1101" spans="1:8" x14ac:dyDescent="0.3">
      <c r="A1101" t="s">
        <v>8219</v>
      </c>
      <c r="B1101">
        <v>9</v>
      </c>
      <c r="G1101" t="s">
        <v>8221</v>
      </c>
      <c r="H1101">
        <v>4</v>
      </c>
    </row>
    <row r="1102" spans="1:8" x14ac:dyDescent="0.3">
      <c r="A1102" t="s">
        <v>8219</v>
      </c>
      <c r="B1102">
        <v>76</v>
      </c>
      <c r="G1102" t="s">
        <v>8221</v>
      </c>
      <c r="H1102">
        <v>4</v>
      </c>
    </row>
    <row r="1103" spans="1:8" x14ac:dyDescent="0.3">
      <c r="A1103" t="s">
        <v>8219</v>
      </c>
      <c r="B1103">
        <v>19</v>
      </c>
      <c r="G1103" t="s">
        <v>8221</v>
      </c>
      <c r="H1103">
        <v>17</v>
      </c>
    </row>
    <row r="1104" spans="1:8" x14ac:dyDescent="0.3">
      <c r="A1104" t="s">
        <v>8219</v>
      </c>
      <c r="B1104">
        <v>69</v>
      </c>
      <c r="G1104" t="s">
        <v>8221</v>
      </c>
      <c r="H1104">
        <v>7</v>
      </c>
    </row>
    <row r="1105" spans="1:8" x14ac:dyDescent="0.3">
      <c r="A1105" t="s">
        <v>8219</v>
      </c>
      <c r="B1105">
        <v>218</v>
      </c>
      <c r="G1105" t="s">
        <v>8221</v>
      </c>
      <c r="H1105">
        <v>2</v>
      </c>
    </row>
    <row r="1106" spans="1:8" x14ac:dyDescent="0.3">
      <c r="A1106" t="s">
        <v>8219</v>
      </c>
      <c r="B1106">
        <v>30</v>
      </c>
      <c r="G1106" t="s">
        <v>8221</v>
      </c>
      <c r="H1106">
        <v>5</v>
      </c>
    </row>
    <row r="1107" spans="1:8" x14ac:dyDescent="0.3">
      <c r="A1107" t="s">
        <v>8219</v>
      </c>
      <c r="B1107">
        <v>100</v>
      </c>
      <c r="G1107" t="s">
        <v>8221</v>
      </c>
      <c r="H1107">
        <v>1</v>
      </c>
    </row>
    <row r="1108" spans="1:8" x14ac:dyDescent="0.3">
      <c r="A1108" t="s">
        <v>8219</v>
      </c>
      <c r="B1108">
        <v>296</v>
      </c>
      <c r="G1108" t="s">
        <v>8221</v>
      </c>
      <c r="H1108">
        <v>1</v>
      </c>
    </row>
    <row r="1109" spans="1:8" x14ac:dyDescent="0.3">
      <c r="A1109" t="s">
        <v>8219</v>
      </c>
      <c r="B1109">
        <v>1204</v>
      </c>
      <c r="G1109" t="s">
        <v>8221</v>
      </c>
      <c r="H1109">
        <v>14</v>
      </c>
    </row>
    <row r="1110" spans="1:8" x14ac:dyDescent="0.3">
      <c r="A1110" t="s">
        <v>8219</v>
      </c>
      <c r="B1110">
        <v>321</v>
      </c>
      <c r="G1110" t="s">
        <v>8221</v>
      </c>
      <c r="H1110">
        <v>26</v>
      </c>
    </row>
    <row r="1111" spans="1:8" x14ac:dyDescent="0.3">
      <c r="A1111" t="s">
        <v>8219</v>
      </c>
      <c r="B1111">
        <v>301</v>
      </c>
      <c r="G1111" t="s">
        <v>8221</v>
      </c>
      <c r="H1111">
        <v>2</v>
      </c>
    </row>
    <row r="1112" spans="1:8" x14ac:dyDescent="0.3">
      <c r="A1112" t="s">
        <v>8219</v>
      </c>
      <c r="B1112">
        <v>144</v>
      </c>
      <c r="G1112" t="s">
        <v>8221</v>
      </c>
      <c r="H1112">
        <v>1</v>
      </c>
    </row>
    <row r="1113" spans="1:8" x14ac:dyDescent="0.3">
      <c r="A1113" t="s">
        <v>8219</v>
      </c>
      <c r="B1113">
        <v>539</v>
      </c>
      <c r="G1113" t="s">
        <v>8221</v>
      </c>
      <c r="H1113">
        <v>3</v>
      </c>
    </row>
    <row r="1114" spans="1:8" x14ac:dyDescent="0.3">
      <c r="A1114" t="s">
        <v>8219</v>
      </c>
      <c r="B1114">
        <v>498</v>
      </c>
      <c r="G1114" t="s">
        <v>8221</v>
      </c>
      <c r="H1114">
        <v>7</v>
      </c>
    </row>
    <row r="1115" spans="1:8" x14ac:dyDescent="0.3">
      <c r="A1115" t="s">
        <v>8219</v>
      </c>
      <c r="B1115">
        <v>1113</v>
      </c>
      <c r="G1115" t="s">
        <v>8221</v>
      </c>
      <c r="H1115">
        <v>9</v>
      </c>
    </row>
    <row r="1116" spans="1:8" x14ac:dyDescent="0.3">
      <c r="A1116" t="s">
        <v>8219</v>
      </c>
      <c r="B1116">
        <v>988</v>
      </c>
      <c r="G1116" t="s">
        <v>8221</v>
      </c>
      <c r="H1116">
        <v>20</v>
      </c>
    </row>
    <row r="1117" spans="1:8" x14ac:dyDescent="0.3">
      <c r="A1117" t="s">
        <v>8219</v>
      </c>
      <c r="B1117">
        <v>391</v>
      </c>
      <c r="G1117" t="s">
        <v>8221</v>
      </c>
      <c r="H1117">
        <v>6</v>
      </c>
    </row>
    <row r="1118" spans="1:8" x14ac:dyDescent="0.3">
      <c r="A1118" t="s">
        <v>8219</v>
      </c>
      <c r="B1118">
        <v>28</v>
      </c>
      <c r="G1118" t="s">
        <v>8221</v>
      </c>
      <c r="H1118">
        <v>13</v>
      </c>
    </row>
    <row r="1119" spans="1:8" x14ac:dyDescent="0.3">
      <c r="A1119" t="s">
        <v>8219</v>
      </c>
      <c r="B1119">
        <v>147</v>
      </c>
      <c r="G1119" t="s">
        <v>8221</v>
      </c>
      <c r="H1119">
        <v>1</v>
      </c>
    </row>
    <row r="1120" spans="1:8" x14ac:dyDescent="0.3">
      <c r="A1120" t="s">
        <v>8219</v>
      </c>
      <c r="B1120">
        <v>680</v>
      </c>
      <c r="G1120" t="s">
        <v>8221</v>
      </c>
      <c r="H1120">
        <v>202</v>
      </c>
    </row>
    <row r="1121" spans="1:8" x14ac:dyDescent="0.3">
      <c r="A1121" t="s">
        <v>8219</v>
      </c>
      <c r="B1121">
        <v>983</v>
      </c>
      <c r="G1121" t="s">
        <v>8221</v>
      </c>
      <c r="H1121">
        <v>0</v>
      </c>
    </row>
    <row r="1122" spans="1:8" x14ac:dyDescent="0.3">
      <c r="A1122" t="s">
        <v>8219</v>
      </c>
      <c r="B1122">
        <v>79</v>
      </c>
      <c r="G1122" t="s">
        <v>8221</v>
      </c>
      <c r="H1122">
        <v>1</v>
      </c>
    </row>
    <row r="1123" spans="1:8" x14ac:dyDescent="0.3">
      <c r="A1123" t="s">
        <v>8219</v>
      </c>
      <c r="B1123">
        <v>426</v>
      </c>
      <c r="G1123" t="s">
        <v>8221</v>
      </c>
      <c r="H1123">
        <v>0</v>
      </c>
    </row>
    <row r="1124" spans="1:8" x14ac:dyDescent="0.3">
      <c r="A1124" t="s">
        <v>8219</v>
      </c>
      <c r="B1124">
        <v>96</v>
      </c>
      <c r="G1124" t="s">
        <v>8221</v>
      </c>
      <c r="H1124">
        <v>2</v>
      </c>
    </row>
    <row r="1125" spans="1:8" x14ac:dyDescent="0.3">
      <c r="A1125" t="s">
        <v>8219</v>
      </c>
      <c r="B1125">
        <v>163</v>
      </c>
      <c r="G1125" t="s">
        <v>8221</v>
      </c>
      <c r="H1125">
        <v>13</v>
      </c>
    </row>
    <row r="1126" spans="1:8" x14ac:dyDescent="0.3">
      <c r="A1126" t="s">
        <v>8219</v>
      </c>
      <c r="B1126">
        <v>2525</v>
      </c>
      <c r="G1126" t="s">
        <v>8221</v>
      </c>
      <c r="H1126">
        <v>9</v>
      </c>
    </row>
    <row r="1127" spans="1:8" x14ac:dyDescent="0.3">
      <c r="A1127" t="s">
        <v>8219</v>
      </c>
      <c r="B1127">
        <v>2035</v>
      </c>
      <c r="G1127" t="s">
        <v>8221</v>
      </c>
      <c r="H1127">
        <v>2</v>
      </c>
    </row>
    <row r="1128" spans="1:8" x14ac:dyDescent="0.3">
      <c r="A1128" t="s">
        <v>8219</v>
      </c>
      <c r="B1128">
        <v>290</v>
      </c>
      <c r="G1128" t="s">
        <v>8221</v>
      </c>
      <c r="H1128">
        <v>0</v>
      </c>
    </row>
    <row r="1129" spans="1:8" x14ac:dyDescent="0.3">
      <c r="A1129" t="s">
        <v>8219</v>
      </c>
      <c r="B1129">
        <v>1980</v>
      </c>
      <c r="G1129" t="s">
        <v>8221</v>
      </c>
      <c r="H1129">
        <v>35</v>
      </c>
    </row>
    <row r="1130" spans="1:8" x14ac:dyDescent="0.3">
      <c r="A1130" t="s">
        <v>8219</v>
      </c>
      <c r="B1130">
        <v>57</v>
      </c>
      <c r="G1130" t="s">
        <v>8221</v>
      </c>
      <c r="H1130">
        <v>2</v>
      </c>
    </row>
    <row r="1131" spans="1:8" x14ac:dyDescent="0.3">
      <c r="A1131" t="s">
        <v>8219</v>
      </c>
      <c r="B1131">
        <v>380</v>
      </c>
      <c r="G1131" t="s">
        <v>8221</v>
      </c>
      <c r="H1131">
        <v>3</v>
      </c>
    </row>
    <row r="1132" spans="1:8" x14ac:dyDescent="0.3">
      <c r="A1132" t="s">
        <v>8219</v>
      </c>
      <c r="B1132">
        <v>128</v>
      </c>
      <c r="G1132" t="s">
        <v>8221</v>
      </c>
      <c r="H1132">
        <v>0</v>
      </c>
    </row>
    <row r="1133" spans="1:8" x14ac:dyDescent="0.3">
      <c r="A1133" t="s">
        <v>8219</v>
      </c>
      <c r="B1133">
        <v>180</v>
      </c>
      <c r="G1133" t="s">
        <v>8221</v>
      </c>
      <c r="H1133">
        <v>1</v>
      </c>
    </row>
    <row r="1134" spans="1:8" x14ac:dyDescent="0.3">
      <c r="A1134" t="s">
        <v>8219</v>
      </c>
      <c r="B1134">
        <v>571</v>
      </c>
      <c r="G1134" t="s">
        <v>8221</v>
      </c>
      <c r="H1134">
        <v>0</v>
      </c>
    </row>
    <row r="1135" spans="1:8" x14ac:dyDescent="0.3">
      <c r="A1135" t="s">
        <v>8219</v>
      </c>
      <c r="B1135">
        <v>480</v>
      </c>
      <c r="G1135" t="s">
        <v>8221</v>
      </c>
      <c r="H1135">
        <v>0</v>
      </c>
    </row>
    <row r="1136" spans="1:8" x14ac:dyDescent="0.3">
      <c r="A1136" t="s">
        <v>8219</v>
      </c>
      <c r="B1136">
        <v>249</v>
      </c>
      <c r="G1136" t="s">
        <v>8221</v>
      </c>
      <c r="H1136">
        <v>3</v>
      </c>
    </row>
    <row r="1137" spans="1:8" x14ac:dyDescent="0.3">
      <c r="A1137" t="s">
        <v>8219</v>
      </c>
      <c r="B1137">
        <v>84</v>
      </c>
      <c r="G1137" t="s">
        <v>8221</v>
      </c>
      <c r="H1137">
        <v>11</v>
      </c>
    </row>
    <row r="1138" spans="1:8" x14ac:dyDescent="0.3">
      <c r="A1138" t="s">
        <v>8219</v>
      </c>
      <c r="B1138">
        <v>197</v>
      </c>
      <c r="G1138" t="s">
        <v>8221</v>
      </c>
      <c r="H1138">
        <v>6</v>
      </c>
    </row>
    <row r="1139" spans="1:8" x14ac:dyDescent="0.3">
      <c r="A1139" t="s">
        <v>8219</v>
      </c>
      <c r="B1139">
        <v>271</v>
      </c>
      <c r="G1139" t="s">
        <v>8221</v>
      </c>
      <c r="H1139">
        <v>0</v>
      </c>
    </row>
    <row r="1140" spans="1:8" x14ac:dyDescent="0.3">
      <c r="A1140" t="s">
        <v>8219</v>
      </c>
      <c r="B1140">
        <v>50</v>
      </c>
      <c r="G1140" t="s">
        <v>8221</v>
      </c>
      <c r="H1140">
        <v>67</v>
      </c>
    </row>
    <row r="1141" spans="1:8" x14ac:dyDescent="0.3">
      <c r="A1141" t="s">
        <v>8219</v>
      </c>
      <c r="B1141">
        <v>169</v>
      </c>
      <c r="G1141" t="s">
        <v>8221</v>
      </c>
      <c r="H1141">
        <v>23</v>
      </c>
    </row>
    <row r="1142" spans="1:8" x14ac:dyDescent="0.3">
      <c r="A1142" t="s">
        <v>8219</v>
      </c>
      <c r="B1142">
        <v>205</v>
      </c>
      <c r="G1142" t="s">
        <v>8221</v>
      </c>
      <c r="H1142">
        <v>72</v>
      </c>
    </row>
    <row r="1143" spans="1:8" x14ac:dyDescent="0.3">
      <c r="A1143" t="s">
        <v>8219</v>
      </c>
      <c r="B1143">
        <v>206</v>
      </c>
      <c r="G1143" t="s">
        <v>8221</v>
      </c>
      <c r="H1143">
        <v>2</v>
      </c>
    </row>
    <row r="1144" spans="1:8" x14ac:dyDescent="0.3">
      <c r="A1144" t="s">
        <v>8219</v>
      </c>
      <c r="B1144">
        <v>84</v>
      </c>
      <c r="G1144" t="s">
        <v>8221</v>
      </c>
      <c r="H1144">
        <v>15</v>
      </c>
    </row>
    <row r="1145" spans="1:8" x14ac:dyDescent="0.3">
      <c r="A1145" t="s">
        <v>8219</v>
      </c>
      <c r="B1145">
        <v>210</v>
      </c>
      <c r="G1145" t="s">
        <v>8221</v>
      </c>
      <c r="H1145">
        <v>1</v>
      </c>
    </row>
    <row r="1146" spans="1:8" x14ac:dyDescent="0.3">
      <c r="A1146" t="s">
        <v>8219</v>
      </c>
      <c r="B1146">
        <v>181</v>
      </c>
      <c r="G1146" t="s">
        <v>8221</v>
      </c>
      <c r="H1146">
        <v>2</v>
      </c>
    </row>
    <row r="1147" spans="1:8" x14ac:dyDescent="0.3">
      <c r="A1147" t="s">
        <v>8219</v>
      </c>
      <c r="B1147">
        <v>60</v>
      </c>
      <c r="G1147" t="s">
        <v>8221</v>
      </c>
      <c r="H1147">
        <v>7</v>
      </c>
    </row>
    <row r="1148" spans="1:8" x14ac:dyDescent="0.3">
      <c r="A1148" t="s">
        <v>8219</v>
      </c>
      <c r="B1148">
        <v>445</v>
      </c>
      <c r="G1148" t="s">
        <v>8221</v>
      </c>
      <c r="H1148">
        <v>16</v>
      </c>
    </row>
    <row r="1149" spans="1:8" x14ac:dyDescent="0.3">
      <c r="A1149" t="s">
        <v>8219</v>
      </c>
      <c r="B1149">
        <v>17</v>
      </c>
      <c r="G1149" t="s">
        <v>8221</v>
      </c>
      <c r="H1149">
        <v>117</v>
      </c>
    </row>
    <row r="1150" spans="1:8" x14ac:dyDescent="0.3">
      <c r="A1150" t="s">
        <v>8219</v>
      </c>
      <c r="B1150">
        <v>194</v>
      </c>
      <c r="G1150" t="s">
        <v>8221</v>
      </c>
      <c r="H1150">
        <v>2</v>
      </c>
    </row>
    <row r="1151" spans="1:8" x14ac:dyDescent="0.3">
      <c r="A1151" t="s">
        <v>8219</v>
      </c>
      <c r="B1151">
        <v>404</v>
      </c>
      <c r="G1151" t="s">
        <v>8221</v>
      </c>
      <c r="H1151">
        <v>7</v>
      </c>
    </row>
    <row r="1152" spans="1:8" x14ac:dyDescent="0.3">
      <c r="A1152" t="s">
        <v>8219</v>
      </c>
      <c r="B1152">
        <v>194</v>
      </c>
      <c r="G1152" t="s">
        <v>8221</v>
      </c>
      <c r="H1152">
        <v>3</v>
      </c>
    </row>
    <row r="1153" spans="1:8" x14ac:dyDescent="0.3">
      <c r="A1153" t="s">
        <v>8219</v>
      </c>
      <c r="B1153">
        <v>902</v>
      </c>
      <c r="G1153" t="s">
        <v>8221</v>
      </c>
      <c r="H1153">
        <v>20</v>
      </c>
    </row>
    <row r="1154" spans="1:8" x14ac:dyDescent="0.3">
      <c r="A1154" t="s">
        <v>8219</v>
      </c>
      <c r="B1154">
        <v>1670</v>
      </c>
      <c r="G1154" t="s">
        <v>8221</v>
      </c>
      <c r="H1154">
        <v>50</v>
      </c>
    </row>
    <row r="1155" spans="1:8" x14ac:dyDescent="0.3">
      <c r="A1155" t="s">
        <v>8219</v>
      </c>
      <c r="B1155">
        <v>1328</v>
      </c>
      <c r="G1155" t="s">
        <v>8221</v>
      </c>
      <c r="H1155">
        <v>2</v>
      </c>
    </row>
    <row r="1156" spans="1:8" x14ac:dyDescent="0.3">
      <c r="A1156" t="s">
        <v>8219</v>
      </c>
      <c r="B1156">
        <v>944</v>
      </c>
      <c r="G1156" t="s">
        <v>8221</v>
      </c>
      <c r="H1156">
        <v>3</v>
      </c>
    </row>
    <row r="1157" spans="1:8" x14ac:dyDescent="0.3">
      <c r="A1157" t="s">
        <v>8219</v>
      </c>
      <c r="B1157">
        <v>147</v>
      </c>
      <c r="G1157" t="s">
        <v>8221</v>
      </c>
      <c r="H1157">
        <v>27</v>
      </c>
    </row>
    <row r="1158" spans="1:8" x14ac:dyDescent="0.3">
      <c r="A1158" t="s">
        <v>8219</v>
      </c>
      <c r="B1158">
        <v>99</v>
      </c>
      <c r="G1158" t="s">
        <v>8221</v>
      </c>
      <c r="H1158">
        <v>7</v>
      </c>
    </row>
    <row r="1159" spans="1:8" x14ac:dyDescent="0.3">
      <c r="A1159" t="s">
        <v>8219</v>
      </c>
      <c r="B1159">
        <v>79</v>
      </c>
      <c r="G1159" t="s">
        <v>8221</v>
      </c>
      <c r="H1159">
        <v>5</v>
      </c>
    </row>
    <row r="1160" spans="1:8" x14ac:dyDescent="0.3">
      <c r="A1160" t="s">
        <v>8219</v>
      </c>
      <c r="B1160">
        <v>75</v>
      </c>
      <c r="G1160" t="s">
        <v>8221</v>
      </c>
      <c r="H1160">
        <v>0</v>
      </c>
    </row>
    <row r="1161" spans="1:8" x14ac:dyDescent="0.3">
      <c r="A1161" t="s">
        <v>8219</v>
      </c>
      <c r="B1161">
        <v>207</v>
      </c>
      <c r="G1161" t="s">
        <v>8221</v>
      </c>
      <c r="H1161">
        <v>3</v>
      </c>
    </row>
    <row r="1162" spans="1:8" x14ac:dyDescent="0.3">
      <c r="A1162" t="s">
        <v>8219</v>
      </c>
      <c r="B1162">
        <v>102</v>
      </c>
      <c r="G1162" t="s">
        <v>8221</v>
      </c>
      <c r="H1162">
        <v>6</v>
      </c>
    </row>
    <row r="1163" spans="1:8" x14ac:dyDescent="0.3">
      <c r="A1163" t="s">
        <v>8219</v>
      </c>
      <c r="B1163">
        <v>32</v>
      </c>
      <c r="G1163" t="s">
        <v>8221</v>
      </c>
      <c r="H1163">
        <v>9</v>
      </c>
    </row>
    <row r="1164" spans="1:8" x14ac:dyDescent="0.3">
      <c r="A1164" t="s">
        <v>8219</v>
      </c>
      <c r="B1164">
        <v>480</v>
      </c>
      <c r="G1164" t="s">
        <v>8221</v>
      </c>
      <c r="H1164">
        <v>3</v>
      </c>
    </row>
    <row r="1165" spans="1:8" x14ac:dyDescent="0.3">
      <c r="A1165" t="s">
        <v>8219</v>
      </c>
      <c r="B1165">
        <v>11</v>
      </c>
      <c r="G1165" t="s">
        <v>8221</v>
      </c>
      <c r="H1165">
        <v>2</v>
      </c>
    </row>
    <row r="1166" spans="1:8" x14ac:dyDescent="0.3">
      <c r="A1166" t="s">
        <v>8219</v>
      </c>
      <c r="B1166">
        <v>12</v>
      </c>
      <c r="G1166" t="s">
        <v>8221</v>
      </c>
      <c r="H1166">
        <v>3</v>
      </c>
    </row>
    <row r="1167" spans="1:8" x14ac:dyDescent="0.3">
      <c r="A1167" t="s">
        <v>8219</v>
      </c>
      <c r="B1167">
        <v>48</v>
      </c>
      <c r="G1167" t="s">
        <v>8221</v>
      </c>
      <c r="H1167">
        <v>45</v>
      </c>
    </row>
    <row r="1168" spans="1:8" x14ac:dyDescent="0.3">
      <c r="A1168" t="s">
        <v>8219</v>
      </c>
      <c r="B1168">
        <v>59</v>
      </c>
      <c r="G1168" t="s">
        <v>8221</v>
      </c>
      <c r="H1168">
        <v>9</v>
      </c>
    </row>
    <row r="1169" spans="1:8" x14ac:dyDescent="0.3">
      <c r="A1169" t="s">
        <v>8219</v>
      </c>
      <c r="B1169">
        <v>79</v>
      </c>
      <c r="G1169" t="s">
        <v>8221</v>
      </c>
      <c r="H1169">
        <v>9</v>
      </c>
    </row>
    <row r="1170" spans="1:8" x14ac:dyDescent="0.3">
      <c r="A1170" t="s">
        <v>8219</v>
      </c>
      <c r="B1170">
        <v>14</v>
      </c>
      <c r="G1170" t="s">
        <v>8221</v>
      </c>
      <c r="H1170">
        <v>21</v>
      </c>
    </row>
    <row r="1171" spans="1:8" x14ac:dyDescent="0.3">
      <c r="A1171" t="s">
        <v>8219</v>
      </c>
      <c r="B1171">
        <v>106</v>
      </c>
      <c r="G1171" t="s">
        <v>8221</v>
      </c>
      <c r="H1171">
        <v>17</v>
      </c>
    </row>
    <row r="1172" spans="1:8" x14ac:dyDescent="0.3">
      <c r="A1172" t="s">
        <v>8219</v>
      </c>
      <c r="B1172">
        <v>25</v>
      </c>
      <c r="G1172" t="s">
        <v>8221</v>
      </c>
      <c r="H1172">
        <v>1</v>
      </c>
    </row>
    <row r="1173" spans="1:8" x14ac:dyDescent="0.3">
      <c r="A1173" t="s">
        <v>8219</v>
      </c>
      <c r="B1173">
        <v>25</v>
      </c>
      <c r="G1173" t="s">
        <v>8221</v>
      </c>
      <c r="H1173">
        <v>1</v>
      </c>
    </row>
    <row r="1174" spans="1:8" x14ac:dyDescent="0.3">
      <c r="A1174" t="s">
        <v>8219</v>
      </c>
      <c r="B1174">
        <v>29</v>
      </c>
      <c r="G1174" t="s">
        <v>8221</v>
      </c>
      <c r="H1174">
        <v>14</v>
      </c>
    </row>
    <row r="1175" spans="1:8" x14ac:dyDescent="0.3">
      <c r="A1175" t="s">
        <v>8219</v>
      </c>
      <c r="B1175">
        <v>43</v>
      </c>
      <c r="G1175" t="s">
        <v>8221</v>
      </c>
      <c r="H1175">
        <v>42</v>
      </c>
    </row>
    <row r="1176" spans="1:8" x14ac:dyDescent="0.3">
      <c r="A1176" t="s">
        <v>8219</v>
      </c>
      <c r="B1176">
        <v>46</v>
      </c>
      <c r="G1176" t="s">
        <v>8221</v>
      </c>
      <c r="H1176">
        <v>27</v>
      </c>
    </row>
    <row r="1177" spans="1:8" x14ac:dyDescent="0.3">
      <c r="A1177" t="s">
        <v>8219</v>
      </c>
      <c r="B1177">
        <v>27</v>
      </c>
      <c r="G1177" t="s">
        <v>8221</v>
      </c>
      <c r="H1177">
        <v>5</v>
      </c>
    </row>
    <row r="1178" spans="1:8" x14ac:dyDescent="0.3">
      <c r="A1178" t="s">
        <v>8219</v>
      </c>
      <c r="B1178">
        <v>112</v>
      </c>
      <c r="G1178" t="s">
        <v>8221</v>
      </c>
      <c r="H1178">
        <v>13</v>
      </c>
    </row>
    <row r="1179" spans="1:8" x14ac:dyDescent="0.3">
      <c r="A1179" t="s">
        <v>8219</v>
      </c>
      <c r="B1179">
        <v>34</v>
      </c>
      <c r="G1179" t="s">
        <v>8221</v>
      </c>
      <c r="H1179">
        <v>12</v>
      </c>
    </row>
    <row r="1180" spans="1:8" x14ac:dyDescent="0.3">
      <c r="A1180" t="s">
        <v>8219</v>
      </c>
      <c r="B1180">
        <v>145</v>
      </c>
      <c r="G1180" t="s">
        <v>8221</v>
      </c>
      <c r="H1180">
        <v>90</v>
      </c>
    </row>
    <row r="1181" spans="1:8" x14ac:dyDescent="0.3">
      <c r="A1181" t="s">
        <v>8219</v>
      </c>
      <c r="B1181">
        <v>19</v>
      </c>
      <c r="G1181" t="s">
        <v>8221</v>
      </c>
      <c r="H1181">
        <v>2</v>
      </c>
    </row>
    <row r="1182" spans="1:8" x14ac:dyDescent="0.3">
      <c r="A1182" t="s">
        <v>8219</v>
      </c>
      <c r="B1182">
        <v>288</v>
      </c>
      <c r="G1182" t="s">
        <v>8221</v>
      </c>
      <c r="H1182">
        <v>5</v>
      </c>
    </row>
    <row r="1183" spans="1:8" x14ac:dyDescent="0.3">
      <c r="A1183" t="s">
        <v>8219</v>
      </c>
      <c r="B1183">
        <v>14</v>
      </c>
      <c r="G1183" t="s">
        <v>8221</v>
      </c>
      <c r="H1183">
        <v>31</v>
      </c>
    </row>
    <row r="1184" spans="1:8" x14ac:dyDescent="0.3">
      <c r="A1184" t="s">
        <v>8219</v>
      </c>
      <c r="B1184">
        <v>7</v>
      </c>
      <c r="G1184" t="s">
        <v>8221</v>
      </c>
      <c r="H1184">
        <v>4</v>
      </c>
    </row>
    <row r="1185" spans="1:8" x14ac:dyDescent="0.3">
      <c r="A1185" t="s">
        <v>8219</v>
      </c>
      <c r="B1185">
        <v>211</v>
      </c>
      <c r="G1185" t="s">
        <v>8221</v>
      </c>
      <c r="H1185">
        <v>29</v>
      </c>
    </row>
    <row r="1186" spans="1:8" x14ac:dyDescent="0.3">
      <c r="A1186" t="s">
        <v>8219</v>
      </c>
      <c r="B1186">
        <v>85</v>
      </c>
      <c r="G1186" t="s">
        <v>8221</v>
      </c>
      <c r="H1186">
        <v>2</v>
      </c>
    </row>
    <row r="1187" spans="1:8" x14ac:dyDescent="0.3">
      <c r="A1187" t="s">
        <v>8219</v>
      </c>
      <c r="B1187">
        <v>103</v>
      </c>
      <c r="G1187" t="s">
        <v>8221</v>
      </c>
      <c r="H1187">
        <v>114</v>
      </c>
    </row>
    <row r="1188" spans="1:8" x14ac:dyDescent="0.3">
      <c r="A1188" t="s">
        <v>8219</v>
      </c>
      <c r="B1188">
        <v>113</v>
      </c>
      <c r="G1188" t="s">
        <v>8221</v>
      </c>
      <c r="H1188">
        <v>1</v>
      </c>
    </row>
    <row r="1189" spans="1:8" x14ac:dyDescent="0.3">
      <c r="A1189" t="s">
        <v>8219</v>
      </c>
      <c r="B1189">
        <v>167</v>
      </c>
      <c r="G1189" t="s">
        <v>8221</v>
      </c>
      <c r="H1189">
        <v>76</v>
      </c>
    </row>
    <row r="1190" spans="1:8" x14ac:dyDescent="0.3">
      <c r="A1190" t="s">
        <v>8219</v>
      </c>
      <c r="B1190">
        <v>73</v>
      </c>
      <c r="G1190" t="s">
        <v>8221</v>
      </c>
      <c r="H1190">
        <v>9</v>
      </c>
    </row>
    <row r="1191" spans="1:8" x14ac:dyDescent="0.3">
      <c r="A1191" t="s">
        <v>8219</v>
      </c>
      <c r="B1191">
        <v>75</v>
      </c>
      <c r="G1191" t="s">
        <v>8221</v>
      </c>
      <c r="H1191">
        <v>37</v>
      </c>
    </row>
    <row r="1192" spans="1:8" x14ac:dyDescent="0.3">
      <c r="A1192" t="s">
        <v>8219</v>
      </c>
      <c r="B1192">
        <v>614</v>
      </c>
      <c r="G1192" t="s">
        <v>8221</v>
      </c>
      <c r="H1192">
        <v>0</v>
      </c>
    </row>
    <row r="1193" spans="1:8" x14ac:dyDescent="0.3">
      <c r="A1193" t="s">
        <v>8219</v>
      </c>
      <c r="B1193">
        <v>107</v>
      </c>
      <c r="G1193" t="s">
        <v>8221</v>
      </c>
      <c r="H1193">
        <v>1</v>
      </c>
    </row>
    <row r="1194" spans="1:8" x14ac:dyDescent="0.3">
      <c r="A1194" t="s">
        <v>8219</v>
      </c>
      <c r="B1194">
        <v>1224</v>
      </c>
      <c r="G1194" t="s">
        <v>8221</v>
      </c>
      <c r="H1194">
        <v>10</v>
      </c>
    </row>
    <row r="1195" spans="1:8" x14ac:dyDescent="0.3">
      <c r="A1195" t="s">
        <v>8219</v>
      </c>
      <c r="B1195">
        <v>104</v>
      </c>
      <c r="G1195" t="s">
        <v>8221</v>
      </c>
      <c r="H1195">
        <v>1</v>
      </c>
    </row>
    <row r="1196" spans="1:8" x14ac:dyDescent="0.3">
      <c r="A1196" t="s">
        <v>8219</v>
      </c>
      <c r="B1196">
        <v>79</v>
      </c>
      <c r="G1196" t="s">
        <v>8221</v>
      </c>
      <c r="H1196">
        <v>2</v>
      </c>
    </row>
    <row r="1197" spans="1:8" x14ac:dyDescent="0.3">
      <c r="A1197" t="s">
        <v>8219</v>
      </c>
      <c r="B1197">
        <v>157</v>
      </c>
      <c r="G1197" t="s">
        <v>8221</v>
      </c>
      <c r="H1197">
        <v>1</v>
      </c>
    </row>
    <row r="1198" spans="1:8" x14ac:dyDescent="0.3">
      <c r="A1198" t="s">
        <v>8219</v>
      </c>
      <c r="B1198">
        <v>50</v>
      </c>
      <c r="G1198" t="s">
        <v>8221</v>
      </c>
      <c r="H1198">
        <v>10</v>
      </c>
    </row>
    <row r="1199" spans="1:8" x14ac:dyDescent="0.3">
      <c r="A1199" t="s">
        <v>8219</v>
      </c>
      <c r="B1199">
        <v>64</v>
      </c>
      <c r="G1199" t="s">
        <v>8221</v>
      </c>
      <c r="H1199">
        <v>9</v>
      </c>
    </row>
    <row r="1200" spans="1:8" x14ac:dyDescent="0.3">
      <c r="A1200" t="s">
        <v>8219</v>
      </c>
      <c r="B1200">
        <v>200</v>
      </c>
      <c r="G1200" t="s">
        <v>8221</v>
      </c>
      <c r="H1200">
        <v>19</v>
      </c>
    </row>
    <row r="1201" spans="1:8" x14ac:dyDescent="0.3">
      <c r="A1201" t="s">
        <v>8219</v>
      </c>
      <c r="B1201">
        <v>22</v>
      </c>
      <c r="G1201" t="s">
        <v>8221</v>
      </c>
      <c r="H1201">
        <v>0</v>
      </c>
    </row>
    <row r="1202" spans="1:8" x14ac:dyDescent="0.3">
      <c r="A1202" t="s">
        <v>8219</v>
      </c>
      <c r="B1202">
        <v>163</v>
      </c>
      <c r="G1202" t="s">
        <v>8221</v>
      </c>
      <c r="H1202">
        <v>4</v>
      </c>
    </row>
    <row r="1203" spans="1:8" x14ac:dyDescent="0.3">
      <c r="A1203" t="s">
        <v>8219</v>
      </c>
      <c r="B1203">
        <v>77</v>
      </c>
      <c r="G1203" t="s">
        <v>8221</v>
      </c>
      <c r="H1203">
        <v>8</v>
      </c>
    </row>
    <row r="1204" spans="1:8" x14ac:dyDescent="0.3">
      <c r="A1204" t="s">
        <v>8219</v>
      </c>
      <c r="B1204">
        <v>89</v>
      </c>
      <c r="G1204" t="s">
        <v>8221</v>
      </c>
      <c r="H1204">
        <v>24</v>
      </c>
    </row>
    <row r="1205" spans="1:8" x14ac:dyDescent="0.3">
      <c r="A1205" t="s">
        <v>8219</v>
      </c>
      <c r="B1205">
        <v>3355</v>
      </c>
      <c r="G1205" t="s">
        <v>8221</v>
      </c>
      <c r="H1205">
        <v>0</v>
      </c>
    </row>
    <row r="1206" spans="1:8" x14ac:dyDescent="0.3">
      <c r="A1206" t="s">
        <v>8219</v>
      </c>
      <c r="B1206">
        <v>537</v>
      </c>
      <c r="G1206" t="s">
        <v>8221</v>
      </c>
      <c r="H1206">
        <v>39</v>
      </c>
    </row>
    <row r="1207" spans="1:8" x14ac:dyDescent="0.3">
      <c r="A1207" t="s">
        <v>8219</v>
      </c>
      <c r="B1207">
        <v>125</v>
      </c>
      <c r="G1207" t="s">
        <v>8221</v>
      </c>
      <c r="H1207">
        <v>6</v>
      </c>
    </row>
    <row r="1208" spans="1:8" x14ac:dyDescent="0.3">
      <c r="A1208" t="s">
        <v>8219</v>
      </c>
      <c r="B1208">
        <v>163</v>
      </c>
      <c r="G1208" t="s">
        <v>8221</v>
      </c>
      <c r="H1208">
        <v>4</v>
      </c>
    </row>
    <row r="1209" spans="1:8" x14ac:dyDescent="0.3">
      <c r="A1209" t="s">
        <v>8219</v>
      </c>
      <c r="B1209">
        <v>283</v>
      </c>
      <c r="G1209" t="s">
        <v>8221</v>
      </c>
      <c r="H1209">
        <v>3</v>
      </c>
    </row>
    <row r="1210" spans="1:8" x14ac:dyDescent="0.3">
      <c r="A1210" t="s">
        <v>8219</v>
      </c>
      <c r="B1210">
        <v>352</v>
      </c>
      <c r="G1210" t="s">
        <v>8221</v>
      </c>
      <c r="H1210">
        <v>53</v>
      </c>
    </row>
    <row r="1211" spans="1:8" x14ac:dyDescent="0.3">
      <c r="A1211" t="s">
        <v>8219</v>
      </c>
      <c r="B1211">
        <v>94</v>
      </c>
      <c r="G1211" t="s">
        <v>8221</v>
      </c>
      <c r="H1211">
        <v>1</v>
      </c>
    </row>
    <row r="1212" spans="1:8" x14ac:dyDescent="0.3">
      <c r="A1212" t="s">
        <v>8219</v>
      </c>
      <c r="B1212">
        <v>67</v>
      </c>
      <c r="G1212" t="s">
        <v>8221</v>
      </c>
      <c r="H1212">
        <v>2</v>
      </c>
    </row>
    <row r="1213" spans="1:8" x14ac:dyDescent="0.3">
      <c r="A1213" t="s">
        <v>8219</v>
      </c>
      <c r="B1213">
        <v>221</v>
      </c>
      <c r="G1213" t="s">
        <v>8221</v>
      </c>
      <c r="H1213">
        <v>25</v>
      </c>
    </row>
    <row r="1214" spans="1:8" x14ac:dyDescent="0.3">
      <c r="A1214" t="s">
        <v>8219</v>
      </c>
      <c r="B1214">
        <v>2165</v>
      </c>
      <c r="G1214" t="s">
        <v>8221</v>
      </c>
      <c r="H1214">
        <v>6</v>
      </c>
    </row>
    <row r="1215" spans="1:8" x14ac:dyDescent="0.3">
      <c r="A1215" t="s">
        <v>8219</v>
      </c>
      <c r="B1215">
        <v>179</v>
      </c>
      <c r="G1215" t="s">
        <v>8221</v>
      </c>
      <c r="H1215">
        <v>0</v>
      </c>
    </row>
    <row r="1216" spans="1:8" x14ac:dyDescent="0.3">
      <c r="A1216" t="s">
        <v>8219</v>
      </c>
      <c r="B1216">
        <v>123</v>
      </c>
      <c r="G1216" t="s">
        <v>8221</v>
      </c>
      <c r="H1216">
        <v>12</v>
      </c>
    </row>
    <row r="1217" spans="1:8" x14ac:dyDescent="0.3">
      <c r="A1217" t="s">
        <v>8219</v>
      </c>
      <c r="B1217">
        <v>1104</v>
      </c>
      <c r="G1217" t="s">
        <v>8221</v>
      </c>
      <c r="H1217">
        <v>0</v>
      </c>
    </row>
    <row r="1218" spans="1:8" x14ac:dyDescent="0.3">
      <c r="A1218" t="s">
        <v>8219</v>
      </c>
      <c r="B1218">
        <v>403</v>
      </c>
      <c r="G1218" t="s">
        <v>8221</v>
      </c>
      <c r="H1218">
        <v>36</v>
      </c>
    </row>
    <row r="1219" spans="1:8" x14ac:dyDescent="0.3">
      <c r="A1219" t="s">
        <v>8219</v>
      </c>
      <c r="B1219">
        <v>109</v>
      </c>
      <c r="G1219" t="s">
        <v>8221</v>
      </c>
      <c r="H1219">
        <v>0</v>
      </c>
    </row>
    <row r="1220" spans="1:8" x14ac:dyDescent="0.3">
      <c r="A1220" t="s">
        <v>8219</v>
      </c>
      <c r="B1220">
        <v>372</v>
      </c>
      <c r="G1220" t="s">
        <v>8221</v>
      </c>
      <c r="H1220">
        <v>2</v>
      </c>
    </row>
    <row r="1221" spans="1:8" x14ac:dyDescent="0.3">
      <c r="A1221" t="s">
        <v>8219</v>
      </c>
      <c r="B1221">
        <v>311</v>
      </c>
      <c r="G1221" t="s">
        <v>8221</v>
      </c>
      <c r="H1221">
        <v>1</v>
      </c>
    </row>
    <row r="1222" spans="1:8" x14ac:dyDescent="0.3">
      <c r="A1222" t="s">
        <v>8219</v>
      </c>
      <c r="B1222">
        <v>61</v>
      </c>
      <c r="G1222" t="s">
        <v>8221</v>
      </c>
      <c r="H1222">
        <v>59</v>
      </c>
    </row>
    <row r="1223" spans="1:8" x14ac:dyDescent="0.3">
      <c r="A1223" t="s">
        <v>8219</v>
      </c>
      <c r="B1223">
        <v>115</v>
      </c>
      <c r="G1223" t="s">
        <v>8221</v>
      </c>
      <c r="H1223">
        <v>1</v>
      </c>
    </row>
    <row r="1224" spans="1:8" x14ac:dyDescent="0.3">
      <c r="A1224" t="s">
        <v>8219</v>
      </c>
      <c r="B1224">
        <v>111</v>
      </c>
      <c r="G1224" t="s">
        <v>8221</v>
      </c>
      <c r="H1224">
        <v>31</v>
      </c>
    </row>
    <row r="1225" spans="1:8" x14ac:dyDescent="0.3">
      <c r="A1225" t="s">
        <v>8219</v>
      </c>
      <c r="B1225">
        <v>337</v>
      </c>
      <c r="G1225" t="s">
        <v>8221</v>
      </c>
      <c r="H1225">
        <v>18</v>
      </c>
    </row>
    <row r="1226" spans="1:8" x14ac:dyDescent="0.3">
      <c r="A1226" t="s">
        <v>8219</v>
      </c>
      <c r="B1226">
        <v>9</v>
      </c>
      <c r="G1226" t="s">
        <v>8221</v>
      </c>
      <c r="H1226">
        <v>10</v>
      </c>
    </row>
    <row r="1227" spans="1:8" x14ac:dyDescent="0.3">
      <c r="A1227" t="s">
        <v>8219</v>
      </c>
      <c r="B1227">
        <v>120</v>
      </c>
      <c r="G1227" t="s">
        <v>8221</v>
      </c>
      <c r="H1227">
        <v>0</v>
      </c>
    </row>
    <row r="1228" spans="1:8" x14ac:dyDescent="0.3">
      <c r="A1228" t="s">
        <v>8219</v>
      </c>
      <c r="B1228">
        <v>102</v>
      </c>
      <c r="G1228" t="s">
        <v>8221</v>
      </c>
      <c r="H1228">
        <v>14</v>
      </c>
    </row>
    <row r="1229" spans="1:8" x14ac:dyDescent="0.3">
      <c r="A1229" t="s">
        <v>8219</v>
      </c>
      <c r="B1229">
        <v>186</v>
      </c>
      <c r="G1229" t="s">
        <v>8221</v>
      </c>
      <c r="H1229">
        <v>2</v>
      </c>
    </row>
    <row r="1230" spans="1:8" x14ac:dyDescent="0.3">
      <c r="A1230" t="s">
        <v>8219</v>
      </c>
      <c r="B1230">
        <v>15</v>
      </c>
      <c r="G1230" t="s">
        <v>8221</v>
      </c>
      <c r="H1230">
        <v>1</v>
      </c>
    </row>
    <row r="1231" spans="1:8" x14ac:dyDescent="0.3">
      <c r="A1231" t="s">
        <v>8219</v>
      </c>
      <c r="B1231">
        <v>67</v>
      </c>
      <c r="G1231" t="s">
        <v>8221</v>
      </c>
      <c r="H1231">
        <v>3</v>
      </c>
    </row>
    <row r="1232" spans="1:8" x14ac:dyDescent="0.3">
      <c r="A1232" t="s">
        <v>8219</v>
      </c>
      <c r="B1232">
        <v>130</v>
      </c>
      <c r="G1232" t="s">
        <v>8221</v>
      </c>
      <c r="H1232">
        <v>0</v>
      </c>
    </row>
    <row r="1233" spans="1:8" x14ac:dyDescent="0.3">
      <c r="A1233" t="s">
        <v>8219</v>
      </c>
      <c r="B1233">
        <v>16</v>
      </c>
      <c r="G1233" t="s">
        <v>8221</v>
      </c>
      <c r="H1233">
        <v>2</v>
      </c>
    </row>
    <row r="1234" spans="1:8" x14ac:dyDescent="0.3">
      <c r="A1234" t="s">
        <v>8219</v>
      </c>
      <c r="B1234">
        <v>67</v>
      </c>
      <c r="G1234" t="s">
        <v>8221</v>
      </c>
      <c r="H1234">
        <v>0</v>
      </c>
    </row>
    <row r="1235" spans="1:8" x14ac:dyDescent="0.3">
      <c r="A1235" t="s">
        <v>8219</v>
      </c>
      <c r="B1235">
        <v>124</v>
      </c>
      <c r="G1235" t="s">
        <v>8221</v>
      </c>
      <c r="H1235">
        <v>12</v>
      </c>
    </row>
    <row r="1236" spans="1:8" x14ac:dyDescent="0.3">
      <c r="A1236" t="s">
        <v>8219</v>
      </c>
      <c r="B1236">
        <v>80</v>
      </c>
      <c r="G1236" t="s">
        <v>8221</v>
      </c>
      <c r="H1236">
        <v>1</v>
      </c>
    </row>
    <row r="1237" spans="1:8" x14ac:dyDescent="0.3">
      <c r="A1237" t="s">
        <v>8219</v>
      </c>
      <c r="B1237">
        <v>282</v>
      </c>
      <c r="G1237" t="s">
        <v>8221</v>
      </c>
      <c r="H1237">
        <v>8</v>
      </c>
    </row>
    <row r="1238" spans="1:8" x14ac:dyDescent="0.3">
      <c r="A1238" t="s">
        <v>8219</v>
      </c>
      <c r="B1238">
        <v>68</v>
      </c>
      <c r="G1238" t="s">
        <v>8221</v>
      </c>
      <c r="H1238">
        <v>2</v>
      </c>
    </row>
    <row r="1239" spans="1:8" x14ac:dyDescent="0.3">
      <c r="A1239" t="s">
        <v>8219</v>
      </c>
      <c r="B1239">
        <v>86</v>
      </c>
      <c r="G1239" t="s">
        <v>8221</v>
      </c>
      <c r="H1239">
        <v>31</v>
      </c>
    </row>
    <row r="1240" spans="1:8" x14ac:dyDescent="0.3">
      <c r="A1240" t="s">
        <v>8219</v>
      </c>
      <c r="B1240">
        <v>115</v>
      </c>
      <c r="G1240" t="s">
        <v>8221</v>
      </c>
      <c r="H1240">
        <v>5</v>
      </c>
    </row>
    <row r="1241" spans="1:8" x14ac:dyDescent="0.3">
      <c r="A1241" t="s">
        <v>8219</v>
      </c>
      <c r="B1241">
        <v>75</v>
      </c>
      <c r="G1241" t="s">
        <v>8221</v>
      </c>
      <c r="H1241">
        <v>1</v>
      </c>
    </row>
    <row r="1242" spans="1:8" x14ac:dyDescent="0.3">
      <c r="A1242" t="s">
        <v>8219</v>
      </c>
      <c r="B1242">
        <v>43</v>
      </c>
      <c r="G1242" t="s">
        <v>8221</v>
      </c>
      <c r="H1242">
        <v>12</v>
      </c>
    </row>
    <row r="1243" spans="1:8" x14ac:dyDescent="0.3">
      <c r="A1243" t="s">
        <v>8219</v>
      </c>
      <c r="B1243">
        <v>48</v>
      </c>
      <c r="G1243" t="s">
        <v>8221</v>
      </c>
      <c r="H1243">
        <v>4</v>
      </c>
    </row>
    <row r="1244" spans="1:8" x14ac:dyDescent="0.3">
      <c r="A1244" t="s">
        <v>8219</v>
      </c>
      <c r="B1244">
        <v>52</v>
      </c>
      <c r="G1244" t="s">
        <v>8221</v>
      </c>
      <c r="H1244">
        <v>0</v>
      </c>
    </row>
    <row r="1245" spans="1:8" x14ac:dyDescent="0.3">
      <c r="A1245" t="s">
        <v>8219</v>
      </c>
      <c r="B1245">
        <v>43</v>
      </c>
      <c r="G1245" t="s">
        <v>8221</v>
      </c>
      <c r="H1245">
        <v>7</v>
      </c>
    </row>
    <row r="1246" spans="1:8" x14ac:dyDescent="0.3">
      <c r="A1246" t="s">
        <v>8219</v>
      </c>
      <c r="B1246">
        <v>58</v>
      </c>
      <c r="G1246" t="s">
        <v>8221</v>
      </c>
      <c r="H1246">
        <v>2</v>
      </c>
    </row>
    <row r="1247" spans="1:8" x14ac:dyDescent="0.3">
      <c r="A1247" t="s">
        <v>8219</v>
      </c>
      <c r="B1247">
        <v>47</v>
      </c>
      <c r="G1247" t="s">
        <v>8221</v>
      </c>
      <c r="H1247">
        <v>1</v>
      </c>
    </row>
    <row r="1248" spans="1:8" x14ac:dyDescent="0.3">
      <c r="A1248" t="s">
        <v>8219</v>
      </c>
      <c r="B1248">
        <v>36</v>
      </c>
      <c r="G1248" t="s">
        <v>8221</v>
      </c>
      <c r="H1248">
        <v>4</v>
      </c>
    </row>
    <row r="1249" spans="1:8" x14ac:dyDescent="0.3">
      <c r="A1249" t="s">
        <v>8219</v>
      </c>
      <c r="B1249">
        <v>17</v>
      </c>
      <c r="G1249" t="s">
        <v>8221</v>
      </c>
      <c r="H1249">
        <v>6</v>
      </c>
    </row>
    <row r="1250" spans="1:8" x14ac:dyDescent="0.3">
      <c r="A1250" t="s">
        <v>8219</v>
      </c>
      <c r="B1250">
        <v>104</v>
      </c>
      <c r="G1250" t="s">
        <v>8221</v>
      </c>
      <c r="H1250">
        <v>8</v>
      </c>
    </row>
    <row r="1251" spans="1:8" x14ac:dyDescent="0.3">
      <c r="A1251" t="s">
        <v>8219</v>
      </c>
      <c r="B1251">
        <v>47</v>
      </c>
      <c r="G1251" t="s">
        <v>8221</v>
      </c>
      <c r="H1251">
        <v>14</v>
      </c>
    </row>
    <row r="1252" spans="1:8" x14ac:dyDescent="0.3">
      <c r="A1252" t="s">
        <v>8219</v>
      </c>
      <c r="B1252">
        <v>38</v>
      </c>
      <c r="G1252" t="s">
        <v>8221</v>
      </c>
      <c r="H1252">
        <v>0</v>
      </c>
    </row>
    <row r="1253" spans="1:8" x14ac:dyDescent="0.3">
      <c r="A1253" t="s">
        <v>8219</v>
      </c>
      <c r="B1253">
        <v>81</v>
      </c>
      <c r="G1253" t="s">
        <v>8221</v>
      </c>
      <c r="H1253">
        <v>4</v>
      </c>
    </row>
    <row r="1254" spans="1:8" x14ac:dyDescent="0.3">
      <c r="A1254" t="s">
        <v>8219</v>
      </c>
      <c r="B1254">
        <v>55</v>
      </c>
      <c r="G1254" t="s">
        <v>8221</v>
      </c>
      <c r="H1254">
        <v>0</v>
      </c>
    </row>
    <row r="1255" spans="1:8" x14ac:dyDescent="0.3">
      <c r="A1255" t="s">
        <v>8219</v>
      </c>
      <c r="B1255">
        <v>41</v>
      </c>
      <c r="G1255" t="s">
        <v>8221</v>
      </c>
      <c r="H1255">
        <v>0</v>
      </c>
    </row>
    <row r="1256" spans="1:8" x14ac:dyDescent="0.3">
      <c r="A1256" t="s">
        <v>8219</v>
      </c>
      <c r="B1256">
        <v>79</v>
      </c>
      <c r="G1256" t="s">
        <v>8221</v>
      </c>
      <c r="H1256">
        <v>1</v>
      </c>
    </row>
    <row r="1257" spans="1:8" x14ac:dyDescent="0.3">
      <c r="A1257" t="s">
        <v>8219</v>
      </c>
      <c r="B1257">
        <v>16</v>
      </c>
      <c r="G1257" t="s">
        <v>8221</v>
      </c>
      <c r="H1257">
        <v>1</v>
      </c>
    </row>
    <row r="1258" spans="1:8" x14ac:dyDescent="0.3">
      <c r="A1258" t="s">
        <v>8219</v>
      </c>
      <c r="B1258">
        <v>8</v>
      </c>
      <c r="G1258" t="s">
        <v>8221</v>
      </c>
      <c r="H1258">
        <v>1</v>
      </c>
    </row>
    <row r="1259" spans="1:8" x14ac:dyDescent="0.3">
      <c r="A1259" t="s">
        <v>8219</v>
      </c>
      <c r="B1259">
        <v>95</v>
      </c>
      <c r="G1259" t="s">
        <v>8221</v>
      </c>
      <c r="H1259">
        <v>1</v>
      </c>
    </row>
    <row r="1260" spans="1:8" x14ac:dyDescent="0.3">
      <c r="A1260" t="s">
        <v>8219</v>
      </c>
      <c r="B1260">
        <v>25</v>
      </c>
      <c r="G1260" t="s">
        <v>8221</v>
      </c>
      <c r="H1260">
        <v>4</v>
      </c>
    </row>
    <row r="1261" spans="1:8" x14ac:dyDescent="0.3">
      <c r="A1261" t="s">
        <v>8219</v>
      </c>
      <c r="B1261">
        <v>19</v>
      </c>
      <c r="G1261" t="s">
        <v>8221</v>
      </c>
      <c r="H1261">
        <v>0</v>
      </c>
    </row>
    <row r="1262" spans="1:8" x14ac:dyDescent="0.3">
      <c r="A1262" t="s">
        <v>8219</v>
      </c>
      <c r="B1262">
        <v>90</v>
      </c>
      <c r="G1262" t="s">
        <v>8221</v>
      </c>
      <c r="H1262">
        <v>0</v>
      </c>
    </row>
    <row r="1263" spans="1:8" x14ac:dyDescent="0.3">
      <c r="A1263" t="s">
        <v>8219</v>
      </c>
      <c r="B1263">
        <v>41</v>
      </c>
      <c r="G1263" t="s">
        <v>8221</v>
      </c>
      <c r="H1263">
        <v>2</v>
      </c>
    </row>
    <row r="1264" spans="1:8" x14ac:dyDescent="0.3">
      <c r="A1264" t="s">
        <v>8219</v>
      </c>
      <c r="B1264">
        <v>30</v>
      </c>
      <c r="G1264" t="s">
        <v>8221</v>
      </c>
      <c r="H1264">
        <v>24</v>
      </c>
    </row>
    <row r="1265" spans="1:8" x14ac:dyDescent="0.3">
      <c r="A1265" t="s">
        <v>8219</v>
      </c>
      <c r="B1265">
        <v>38</v>
      </c>
      <c r="G1265" t="s">
        <v>8221</v>
      </c>
      <c r="H1265">
        <v>1</v>
      </c>
    </row>
    <row r="1266" spans="1:8" x14ac:dyDescent="0.3">
      <c r="A1266" t="s">
        <v>8219</v>
      </c>
      <c r="B1266">
        <v>65</v>
      </c>
      <c r="G1266" t="s">
        <v>8221</v>
      </c>
      <c r="H1266">
        <v>2</v>
      </c>
    </row>
    <row r="1267" spans="1:8" x14ac:dyDescent="0.3">
      <c r="A1267" t="s">
        <v>8219</v>
      </c>
      <c r="B1267">
        <v>75</v>
      </c>
      <c r="G1267" t="s">
        <v>8221</v>
      </c>
      <c r="H1267">
        <v>1</v>
      </c>
    </row>
    <row r="1268" spans="1:8" x14ac:dyDescent="0.3">
      <c r="A1268" t="s">
        <v>8219</v>
      </c>
      <c r="B1268">
        <v>16</v>
      </c>
      <c r="G1268" t="s">
        <v>8221</v>
      </c>
      <c r="H1268">
        <v>37</v>
      </c>
    </row>
    <row r="1269" spans="1:8" x14ac:dyDescent="0.3">
      <c r="A1269" t="s">
        <v>8219</v>
      </c>
      <c r="B1269">
        <v>10</v>
      </c>
      <c r="G1269" t="s">
        <v>8221</v>
      </c>
      <c r="H1269">
        <v>5</v>
      </c>
    </row>
    <row r="1270" spans="1:8" x14ac:dyDescent="0.3">
      <c r="A1270" t="s">
        <v>8219</v>
      </c>
      <c r="B1270">
        <v>27</v>
      </c>
      <c r="G1270" t="s">
        <v>8221</v>
      </c>
      <c r="H1270">
        <v>4</v>
      </c>
    </row>
    <row r="1271" spans="1:8" x14ac:dyDescent="0.3">
      <c r="A1271" t="s">
        <v>8219</v>
      </c>
      <c r="B1271">
        <v>259</v>
      </c>
      <c r="G1271" t="s">
        <v>8221</v>
      </c>
      <c r="H1271">
        <v>16</v>
      </c>
    </row>
    <row r="1272" spans="1:8" x14ac:dyDescent="0.3">
      <c r="A1272" t="s">
        <v>8219</v>
      </c>
      <c r="B1272">
        <v>39</v>
      </c>
      <c r="G1272" t="s">
        <v>8221</v>
      </c>
      <c r="H1272">
        <v>9</v>
      </c>
    </row>
    <row r="1273" spans="1:8" x14ac:dyDescent="0.3">
      <c r="A1273" t="s">
        <v>8219</v>
      </c>
      <c r="B1273">
        <v>42</v>
      </c>
      <c r="G1273" t="s">
        <v>8221</v>
      </c>
      <c r="H1273">
        <v>0</v>
      </c>
    </row>
    <row r="1274" spans="1:8" x14ac:dyDescent="0.3">
      <c r="A1274" t="s">
        <v>8219</v>
      </c>
      <c r="B1274">
        <v>10</v>
      </c>
      <c r="G1274" t="s">
        <v>8221</v>
      </c>
      <c r="H1274">
        <v>40</v>
      </c>
    </row>
    <row r="1275" spans="1:8" x14ac:dyDescent="0.3">
      <c r="A1275" t="s">
        <v>8219</v>
      </c>
      <c r="B1275">
        <v>56</v>
      </c>
      <c r="G1275" t="s">
        <v>8221</v>
      </c>
      <c r="H1275">
        <v>0</v>
      </c>
    </row>
    <row r="1276" spans="1:8" x14ac:dyDescent="0.3">
      <c r="A1276" t="s">
        <v>8219</v>
      </c>
      <c r="B1276">
        <v>20</v>
      </c>
      <c r="G1276" t="s">
        <v>8221</v>
      </c>
      <c r="H1276">
        <v>2</v>
      </c>
    </row>
    <row r="1277" spans="1:8" x14ac:dyDescent="0.3">
      <c r="A1277" t="s">
        <v>8219</v>
      </c>
      <c r="B1277">
        <v>170</v>
      </c>
      <c r="G1277" t="s">
        <v>8221</v>
      </c>
      <c r="H1277">
        <v>1</v>
      </c>
    </row>
    <row r="1278" spans="1:8" x14ac:dyDescent="0.3">
      <c r="A1278" t="s">
        <v>8219</v>
      </c>
      <c r="B1278">
        <v>29</v>
      </c>
      <c r="G1278" t="s">
        <v>8221</v>
      </c>
      <c r="H1278">
        <v>9</v>
      </c>
    </row>
    <row r="1279" spans="1:8" x14ac:dyDescent="0.3">
      <c r="A1279" t="s">
        <v>8219</v>
      </c>
      <c r="B1279">
        <v>132</v>
      </c>
      <c r="G1279" t="s">
        <v>8221</v>
      </c>
      <c r="H1279">
        <v>34</v>
      </c>
    </row>
    <row r="1280" spans="1:8" x14ac:dyDescent="0.3">
      <c r="A1280" t="s">
        <v>8219</v>
      </c>
      <c r="B1280">
        <v>27</v>
      </c>
      <c r="G1280" t="s">
        <v>8221</v>
      </c>
      <c r="H1280">
        <v>23</v>
      </c>
    </row>
    <row r="1281" spans="1:8" x14ac:dyDescent="0.3">
      <c r="A1281" t="s">
        <v>8219</v>
      </c>
      <c r="B1281">
        <v>26</v>
      </c>
      <c r="G1281" t="s">
        <v>8221</v>
      </c>
      <c r="H1281">
        <v>19</v>
      </c>
    </row>
    <row r="1282" spans="1:8" x14ac:dyDescent="0.3">
      <c r="A1282" t="s">
        <v>8219</v>
      </c>
      <c r="B1282">
        <v>43</v>
      </c>
      <c r="G1282" t="s">
        <v>8221</v>
      </c>
      <c r="H1282">
        <v>50</v>
      </c>
    </row>
    <row r="1283" spans="1:8" x14ac:dyDescent="0.3">
      <c r="A1283" t="s">
        <v>8219</v>
      </c>
      <c r="B1283">
        <v>80</v>
      </c>
      <c r="G1283" t="s">
        <v>8221</v>
      </c>
      <c r="H1283">
        <v>12</v>
      </c>
    </row>
    <row r="1284" spans="1:8" x14ac:dyDescent="0.3">
      <c r="A1284" t="s">
        <v>8219</v>
      </c>
      <c r="B1284">
        <v>33</v>
      </c>
      <c r="G1284" t="s">
        <v>8221</v>
      </c>
      <c r="H1284">
        <v>8</v>
      </c>
    </row>
    <row r="1285" spans="1:8" x14ac:dyDescent="0.3">
      <c r="A1285" t="s">
        <v>8219</v>
      </c>
      <c r="B1285">
        <v>71</v>
      </c>
      <c r="G1285" t="s">
        <v>8221</v>
      </c>
      <c r="H1285">
        <v>9</v>
      </c>
    </row>
    <row r="1286" spans="1:8" x14ac:dyDescent="0.3">
      <c r="A1286" t="s">
        <v>8219</v>
      </c>
      <c r="B1286">
        <v>81</v>
      </c>
      <c r="G1286" t="s">
        <v>8221</v>
      </c>
      <c r="H1286">
        <v>43</v>
      </c>
    </row>
    <row r="1287" spans="1:8" x14ac:dyDescent="0.3">
      <c r="A1287" t="s">
        <v>8219</v>
      </c>
      <c r="B1287">
        <v>76</v>
      </c>
      <c r="G1287" t="s">
        <v>8221</v>
      </c>
      <c r="H1287">
        <v>28</v>
      </c>
    </row>
    <row r="1288" spans="1:8" x14ac:dyDescent="0.3">
      <c r="A1288" t="s">
        <v>8219</v>
      </c>
      <c r="B1288">
        <v>48</v>
      </c>
      <c r="G1288" t="s">
        <v>8221</v>
      </c>
      <c r="H1288">
        <v>4</v>
      </c>
    </row>
    <row r="1289" spans="1:8" x14ac:dyDescent="0.3">
      <c r="A1289" t="s">
        <v>8219</v>
      </c>
      <c r="B1289">
        <v>61</v>
      </c>
      <c r="G1289" t="s">
        <v>8221</v>
      </c>
      <c r="H1289">
        <v>24</v>
      </c>
    </row>
    <row r="1290" spans="1:8" x14ac:dyDescent="0.3">
      <c r="A1290" t="s">
        <v>8219</v>
      </c>
      <c r="B1290">
        <v>60</v>
      </c>
      <c r="G1290" t="s">
        <v>8221</v>
      </c>
      <c r="H1290">
        <v>2</v>
      </c>
    </row>
    <row r="1291" spans="1:8" x14ac:dyDescent="0.3">
      <c r="A1291" t="s">
        <v>8219</v>
      </c>
      <c r="B1291">
        <v>136</v>
      </c>
      <c r="G1291" t="s">
        <v>8221</v>
      </c>
      <c r="H1291">
        <v>2</v>
      </c>
    </row>
    <row r="1292" spans="1:8" x14ac:dyDescent="0.3">
      <c r="A1292" t="s">
        <v>8219</v>
      </c>
      <c r="B1292">
        <v>14</v>
      </c>
      <c r="G1292" t="s">
        <v>8221</v>
      </c>
      <c r="H1292">
        <v>20</v>
      </c>
    </row>
    <row r="1293" spans="1:8" x14ac:dyDescent="0.3">
      <c r="A1293" t="s">
        <v>8219</v>
      </c>
      <c r="B1293">
        <v>78</v>
      </c>
      <c r="G1293" t="s">
        <v>8221</v>
      </c>
      <c r="H1293">
        <v>1</v>
      </c>
    </row>
    <row r="1294" spans="1:8" x14ac:dyDescent="0.3">
      <c r="A1294" t="s">
        <v>8219</v>
      </c>
      <c r="B1294">
        <v>4</v>
      </c>
      <c r="G1294" t="s">
        <v>8221</v>
      </c>
      <c r="H1294">
        <v>1</v>
      </c>
    </row>
    <row r="1295" spans="1:8" x14ac:dyDescent="0.3">
      <c r="A1295" t="s">
        <v>8219</v>
      </c>
      <c r="B1295">
        <v>11</v>
      </c>
      <c r="G1295" t="s">
        <v>8221</v>
      </c>
      <c r="H1295">
        <v>4</v>
      </c>
    </row>
    <row r="1296" spans="1:8" x14ac:dyDescent="0.3">
      <c r="A1296" t="s">
        <v>8219</v>
      </c>
      <c r="B1296">
        <v>185</v>
      </c>
      <c r="G1296" t="s">
        <v>8221</v>
      </c>
      <c r="H1296">
        <v>1</v>
      </c>
    </row>
    <row r="1297" spans="1:8" x14ac:dyDescent="0.3">
      <c r="A1297" t="s">
        <v>8219</v>
      </c>
      <c r="B1297">
        <v>59</v>
      </c>
      <c r="G1297" t="s">
        <v>8221</v>
      </c>
      <c r="H1297">
        <v>1</v>
      </c>
    </row>
    <row r="1298" spans="1:8" x14ac:dyDescent="0.3">
      <c r="A1298" t="s">
        <v>8219</v>
      </c>
      <c r="B1298">
        <v>27</v>
      </c>
      <c r="G1298" t="s">
        <v>8221</v>
      </c>
      <c r="H1298">
        <v>13</v>
      </c>
    </row>
    <row r="1299" spans="1:8" x14ac:dyDescent="0.3">
      <c r="A1299" t="s">
        <v>8219</v>
      </c>
      <c r="B1299">
        <v>63</v>
      </c>
      <c r="G1299" t="s">
        <v>8221</v>
      </c>
      <c r="H1299">
        <v>1</v>
      </c>
    </row>
    <row r="1300" spans="1:8" x14ac:dyDescent="0.3">
      <c r="A1300" t="s">
        <v>8219</v>
      </c>
      <c r="B1300">
        <v>13</v>
      </c>
      <c r="G1300" t="s">
        <v>8221</v>
      </c>
      <c r="H1300">
        <v>1</v>
      </c>
    </row>
    <row r="1301" spans="1:8" x14ac:dyDescent="0.3">
      <c r="A1301" t="s">
        <v>8219</v>
      </c>
      <c r="B1301">
        <v>13</v>
      </c>
      <c r="G1301" t="s">
        <v>8221</v>
      </c>
      <c r="H1301">
        <v>0</v>
      </c>
    </row>
    <row r="1302" spans="1:8" x14ac:dyDescent="0.3">
      <c r="A1302" t="s">
        <v>8219</v>
      </c>
      <c r="B1302">
        <v>57</v>
      </c>
      <c r="G1302" t="s">
        <v>8221</v>
      </c>
      <c r="H1302">
        <v>3</v>
      </c>
    </row>
    <row r="1303" spans="1:8" x14ac:dyDescent="0.3">
      <c r="A1303" t="s">
        <v>8219</v>
      </c>
      <c r="B1303">
        <v>61</v>
      </c>
      <c r="G1303" t="s">
        <v>8221</v>
      </c>
      <c r="H1303">
        <v>14</v>
      </c>
    </row>
    <row r="1304" spans="1:8" x14ac:dyDescent="0.3">
      <c r="A1304" t="s">
        <v>8219</v>
      </c>
      <c r="B1304">
        <v>65</v>
      </c>
      <c r="G1304" t="s">
        <v>8221</v>
      </c>
      <c r="H1304">
        <v>2</v>
      </c>
    </row>
    <row r="1305" spans="1:8" x14ac:dyDescent="0.3">
      <c r="A1305" t="s">
        <v>8219</v>
      </c>
      <c r="B1305">
        <v>134</v>
      </c>
      <c r="G1305" t="s">
        <v>8221</v>
      </c>
      <c r="H1305">
        <v>5</v>
      </c>
    </row>
    <row r="1306" spans="1:8" x14ac:dyDescent="0.3">
      <c r="A1306" t="s">
        <v>8219</v>
      </c>
      <c r="B1306">
        <v>37</v>
      </c>
      <c r="G1306" t="s">
        <v>8221</v>
      </c>
      <c r="H1306">
        <v>14</v>
      </c>
    </row>
    <row r="1307" spans="1:8" x14ac:dyDescent="0.3">
      <c r="A1307" t="s">
        <v>8219</v>
      </c>
      <c r="B1307">
        <v>37</v>
      </c>
      <c r="G1307" t="s">
        <v>8221</v>
      </c>
      <c r="H1307">
        <v>9</v>
      </c>
    </row>
    <row r="1308" spans="1:8" x14ac:dyDescent="0.3">
      <c r="A1308" t="s">
        <v>8219</v>
      </c>
      <c r="B1308">
        <v>150</v>
      </c>
      <c r="G1308" t="s">
        <v>8221</v>
      </c>
      <c r="H1308">
        <v>8</v>
      </c>
    </row>
    <row r="1309" spans="1:8" x14ac:dyDescent="0.3">
      <c r="A1309" t="s">
        <v>8219</v>
      </c>
      <c r="B1309">
        <v>56</v>
      </c>
      <c r="G1309" t="s">
        <v>8221</v>
      </c>
      <c r="H1309">
        <v>7</v>
      </c>
    </row>
    <row r="1310" spans="1:8" x14ac:dyDescent="0.3">
      <c r="A1310" t="s">
        <v>8219</v>
      </c>
      <c r="B1310">
        <v>18</v>
      </c>
      <c r="G1310" t="s">
        <v>8221</v>
      </c>
      <c r="H1310">
        <v>0</v>
      </c>
    </row>
    <row r="1311" spans="1:8" x14ac:dyDescent="0.3">
      <c r="A1311" t="s">
        <v>8219</v>
      </c>
      <c r="B1311">
        <v>60</v>
      </c>
      <c r="G1311" t="s">
        <v>8221</v>
      </c>
      <c r="H1311">
        <v>84</v>
      </c>
    </row>
    <row r="1312" spans="1:8" x14ac:dyDescent="0.3">
      <c r="A1312" t="s">
        <v>8219</v>
      </c>
      <c r="B1312">
        <v>67</v>
      </c>
      <c r="G1312" t="s">
        <v>8221</v>
      </c>
      <c r="H1312">
        <v>11</v>
      </c>
    </row>
    <row r="1313" spans="1:8" x14ac:dyDescent="0.3">
      <c r="A1313" t="s">
        <v>8219</v>
      </c>
      <c r="B1313">
        <v>35</v>
      </c>
      <c r="G1313" t="s">
        <v>8221</v>
      </c>
      <c r="H1313">
        <v>1</v>
      </c>
    </row>
    <row r="1314" spans="1:8" x14ac:dyDescent="0.3">
      <c r="A1314" t="s">
        <v>8219</v>
      </c>
      <c r="B1314">
        <v>34</v>
      </c>
      <c r="G1314" t="s">
        <v>8221</v>
      </c>
      <c r="H1314">
        <v>4</v>
      </c>
    </row>
    <row r="1315" spans="1:8" x14ac:dyDescent="0.3">
      <c r="A1315" t="s">
        <v>8219</v>
      </c>
      <c r="B1315">
        <v>36</v>
      </c>
      <c r="G1315" t="s">
        <v>8221</v>
      </c>
      <c r="H1315">
        <v>10</v>
      </c>
    </row>
    <row r="1316" spans="1:8" x14ac:dyDescent="0.3">
      <c r="A1316" t="s">
        <v>8219</v>
      </c>
      <c r="B1316">
        <v>18</v>
      </c>
      <c r="G1316" t="s">
        <v>8221</v>
      </c>
      <c r="H1316">
        <v>16</v>
      </c>
    </row>
    <row r="1317" spans="1:8" x14ac:dyDescent="0.3">
      <c r="A1317" t="s">
        <v>8219</v>
      </c>
      <c r="B1317">
        <v>25</v>
      </c>
      <c r="G1317" t="s">
        <v>8221</v>
      </c>
      <c r="H1317">
        <v>2</v>
      </c>
    </row>
    <row r="1318" spans="1:8" x14ac:dyDescent="0.3">
      <c r="A1318" t="s">
        <v>8219</v>
      </c>
      <c r="B1318">
        <v>21</v>
      </c>
      <c r="G1318" t="s">
        <v>8221</v>
      </c>
      <c r="H1318">
        <v>5</v>
      </c>
    </row>
    <row r="1319" spans="1:8" x14ac:dyDescent="0.3">
      <c r="A1319" t="s">
        <v>8219</v>
      </c>
      <c r="B1319">
        <v>151</v>
      </c>
      <c r="G1319" t="s">
        <v>8221</v>
      </c>
      <c r="H1319">
        <v>1</v>
      </c>
    </row>
    <row r="1320" spans="1:8" x14ac:dyDescent="0.3">
      <c r="A1320" t="s">
        <v>8219</v>
      </c>
      <c r="B1320">
        <v>489</v>
      </c>
      <c r="G1320" t="s">
        <v>8221</v>
      </c>
      <c r="H1320">
        <v>31</v>
      </c>
    </row>
    <row r="1321" spans="1:8" x14ac:dyDescent="0.3">
      <c r="A1321" t="s">
        <v>8219</v>
      </c>
      <c r="B1321">
        <v>50</v>
      </c>
      <c r="G1321" t="s">
        <v>8221</v>
      </c>
      <c r="H1321">
        <v>0</v>
      </c>
    </row>
    <row r="1322" spans="1:8" x14ac:dyDescent="0.3">
      <c r="A1322" t="s">
        <v>8219</v>
      </c>
      <c r="B1322">
        <v>321</v>
      </c>
      <c r="G1322" t="s">
        <v>8221</v>
      </c>
      <c r="H1322">
        <v>2</v>
      </c>
    </row>
    <row r="1323" spans="1:8" x14ac:dyDescent="0.3">
      <c r="A1323" t="s">
        <v>8219</v>
      </c>
      <c r="B1323">
        <v>1762</v>
      </c>
      <c r="G1323" t="s">
        <v>8221</v>
      </c>
      <c r="H1323">
        <v>7</v>
      </c>
    </row>
    <row r="1324" spans="1:8" x14ac:dyDescent="0.3">
      <c r="A1324" t="s">
        <v>8219</v>
      </c>
      <c r="B1324">
        <v>385</v>
      </c>
      <c r="G1324" t="s">
        <v>8221</v>
      </c>
      <c r="H1324">
        <v>16</v>
      </c>
    </row>
    <row r="1325" spans="1:8" x14ac:dyDescent="0.3">
      <c r="A1325" t="s">
        <v>8219</v>
      </c>
      <c r="B1325">
        <v>398</v>
      </c>
      <c r="G1325" t="s">
        <v>8221</v>
      </c>
      <c r="H1325">
        <v>4</v>
      </c>
    </row>
    <row r="1326" spans="1:8" x14ac:dyDescent="0.3">
      <c r="A1326" t="s">
        <v>8219</v>
      </c>
      <c r="B1326">
        <v>304</v>
      </c>
      <c r="G1326" t="s">
        <v>8221</v>
      </c>
      <c r="H1326">
        <v>4</v>
      </c>
    </row>
    <row r="1327" spans="1:8" x14ac:dyDescent="0.3">
      <c r="A1327" t="s">
        <v>8219</v>
      </c>
      <c r="B1327">
        <v>676</v>
      </c>
      <c r="G1327" t="s">
        <v>8221</v>
      </c>
      <c r="H1327">
        <v>4</v>
      </c>
    </row>
    <row r="1328" spans="1:8" x14ac:dyDescent="0.3">
      <c r="A1328" t="s">
        <v>8219</v>
      </c>
      <c r="B1328">
        <v>577</v>
      </c>
      <c r="G1328" t="s">
        <v>8221</v>
      </c>
      <c r="H1328">
        <v>3</v>
      </c>
    </row>
    <row r="1329" spans="1:8" x14ac:dyDescent="0.3">
      <c r="A1329" t="s">
        <v>8219</v>
      </c>
      <c r="B1329">
        <v>3663</v>
      </c>
      <c r="G1329" t="s">
        <v>8221</v>
      </c>
      <c r="H1329">
        <v>36</v>
      </c>
    </row>
    <row r="1330" spans="1:8" x14ac:dyDescent="0.3">
      <c r="A1330" t="s">
        <v>8219</v>
      </c>
      <c r="B1330">
        <v>294</v>
      </c>
      <c r="G1330" t="s">
        <v>8221</v>
      </c>
      <c r="H1330">
        <v>1</v>
      </c>
    </row>
    <row r="1331" spans="1:8" x14ac:dyDescent="0.3">
      <c r="A1331" t="s">
        <v>8219</v>
      </c>
      <c r="B1331">
        <v>28</v>
      </c>
      <c r="G1331" t="s">
        <v>8221</v>
      </c>
      <c r="H1331">
        <v>7</v>
      </c>
    </row>
    <row r="1332" spans="1:8" x14ac:dyDescent="0.3">
      <c r="A1332" t="s">
        <v>8219</v>
      </c>
      <c r="B1332">
        <v>100</v>
      </c>
      <c r="G1332" t="s">
        <v>8221</v>
      </c>
      <c r="H1332">
        <v>27</v>
      </c>
    </row>
    <row r="1333" spans="1:8" x14ac:dyDescent="0.3">
      <c r="A1333" t="s">
        <v>8219</v>
      </c>
      <c r="B1333">
        <v>72</v>
      </c>
      <c r="G1333" t="s">
        <v>8221</v>
      </c>
      <c r="H1333">
        <v>1</v>
      </c>
    </row>
    <row r="1334" spans="1:8" x14ac:dyDescent="0.3">
      <c r="A1334" t="s">
        <v>8219</v>
      </c>
      <c r="B1334">
        <v>238</v>
      </c>
      <c r="G1334" t="s">
        <v>8221</v>
      </c>
      <c r="H1334">
        <v>0</v>
      </c>
    </row>
    <row r="1335" spans="1:8" x14ac:dyDescent="0.3">
      <c r="A1335" t="s">
        <v>8219</v>
      </c>
      <c r="B1335">
        <v>159</v>
      </c>
      <c r="G1335" t="s">
        <v>8221</v>
      </c>
      <c r="H1335">
        <v>1</v>
      </c>
    </row>
    <row r="1336" spans="1:8" x14ac:dyDescent="0.3">
      <c r="A1336" t="s">
        <v>8219</v>
      </c>
      <c r="B1336">
        <v>77</v>
      </c>
      <c r="G1336" t="s">
        <v>8221</v>
      </c>
      <c r="H1336">
        <v>3</v>
      </c>
    </row>
    <row r="1337" spans="1:8" x14ac:dyDescent="0.3">
      <c r="A1337" t="s">
        <v>8219</v>
      </c>
      <c r="B1337">
        <v>53</v>
      </c>
      <c r="G1337" t="s">
        <v>8221</v>
      </c>
      <c r="H1337">
        <v>3</v>
      </c>
    </row>
    <row r="1338" spans="1:8" x14ac:dyDescent="0.3">
      <c r="A1338" t="s">
        <v>8219</v>
      </c>
      <c r="B1338">
        <v>1251</v>
      </c>
      <c r="G1338" t="s">
        <v>8221</v>
      </c>
      <c r="H1338">
        <v>3</v>
      </c>
    </row>
    <row r="1339" spans="1:8" x14ac:dyDescent="0.3">
      <c r="A1339" t="s">
        <v>8219</v>
      </c>
      <c r="B1339">
        <v>465</v>
      </c>
      <c r="G1339" t="s">
        <v>8221</v>
      </c>
      <c r="H1339">
        <v>0</v>
      </c>
    </row>
    <row r="1340" spans="1:8" x14ac:dyDescent="0.3">
      <c r="A1340" t="s">
        <v>8219</v>
      </c>
      <c r="B1340">
        <v>74</v>
      </c>
      <c r="G1340" t="s">
        <v>8221</v>
      </c>
      <c r="H1340">
        <v>6</v>
      </c>
    </row>
    <row r="1341" spans="1:8" x14ac:dyDescent="0.3">
      <c r="A1341" t="s">
        <v>8219</v>
      </c>
      <c r="B1341">
        <v>62</v>
      </c>
      <c r="G1341" t="s">
        <v>8221</v>
      </c>
      <c r="H1341">
        <v>17</v>
      </c>
    </row>
    <row r="1342" spans="1:8" x14ac:dyDescent="0.3">
      <c r="A1342" t="s">
        <v>8219</v>
      </c>
      <c r="B1342">
        <v>3468</v>
      </c>
      <c r="G1342" t="s">
        <v>8221</v>
      </c>
      <c r="H1342">
        <v>40</v>
      </c>
    </row>
    <row r="1343" spans="1:8" x14ac:dyDescent="0.3">
      <c r="A1343" t="s">
        <v>8219</v>
      </c>
      <c r="B1343">
        <v>52</v>
      </c>
      <c r="G1343" t="s">
        <v>8221</v>
      </c>
      <c r="H1343">
        <v>3</v>
      </c>
    </row>
    <row r="1344" spans="1:8" x14ac:dyDescent="0.3">
      <c r="A1344" t="s">
        <v>8219</v>
      </c>
      <c r="B1344">
        <v>50</v>
      </c>
      <c r="G1344" t="s">
        <v>8221</v>
      </c>
      <c r="H1344">
        <v>1</v>
      </c>
    </row>
    <row r="1345" spans="1:8" x14ac:dyDescent="0.3">
      <c r="A1345" t="s">
        <v>8219</v>
      </c>
      <c r="B1345">
        <v>45</v>
      </c>
      <c r="G1345" t="s">
        <v>8221</v>
      </c>
      <c r="H1345">
        <v>2</v>
      </c>
    </row>
    <row r="1346" spans="1:8" x14ac:dyDescent="0.3">
      <c r="A1346" t="s">
        <v>8219</v>
      </c>
      <c r="B1346">
        <v>21</v>
      </c>
      <c r="G1346" t="s">
        <v>8221</v>
      </c>
      <c r="H1346">
        <v>7</v>
      </c>
    </row>
    <row r="1347" spans="1:8" x14ac:dyDescent="0.3">
      <c r="A1347" t="s">
        <v>8219</v>
      </c>
      <c r="B1347">
        <v>100</v>
      </c>
      <c r="G1347" t="s">
        <v>8221</v>
      </c>
      <c r="H1347">
        <v>14</v>
      </c>
    </row>
    <row r="1348" spans="1:8" x14ac:dyDescent="0.3">
      <c r="A1348" t="s">
        <v>8219</v>
      </c>
      <c r="B1348">
        <v>81</v>
      </c>
      <c r="G1348" t="s">
        <v>8221</v>
      </c>
      <c r="H1348">
        <v>0</v>
      </c>
    </row>
    <row r="1349" spans="1:8" x14ac:dyDescent="0.3">
      <c r="A1349" t="s">
        <v>8219</v>
      </c>
      <c r="B1349">
        <v>286</v>
      </c>
      <c r="G1349" t="s">
        <v>8221</v>
      </c>
      <c r="H1349">
        <v>0</v>
      </c>
    </row>
    <row r="1350" spans="1:8" x14ac:dyDescent="0.3">
      <c r="A1350" t="s">
        <v>8219</v>
      </c>
      <c r="B1350">
        <v>42</v>
      </c>
      <c r="G1350" t="s">
        <v>8221</v>
      </c>
      <c r="H1350">
        <v>1</v>
      </c>
    </row>
    <row r="1351" spans="1:8" x14ac:dyDescent="0.3">
      <c r="A1351" t="s">
        <v>8219</v>
      </c>
      <c r="B1351">
        <v>199</v>
      </c>
      <c r="G1351" t="s">
        <v>8221</v>
      </c>
      <c r="H1351">
        <v>12</v>
      </c>
    </row>
    <row r="1352" spans="1:8" x14ac:dyDescent="0.3">
      <c r="A1352" t="s">
        <v>8219</v>
      </c>
      <c r="B1352">
        <v>25</v>
      </c>
      <c r="G1352" t="s">
        <v>8221</v>
      </c>
      <c r="H1352">
        <v>12</v>
      </c>
    </row>
    <row r="1353" spans="1:8" x14ac:dyDescent="0.3">
      <c r="A1353" t="s">
        <v>8219</v>
      </c>
      <c r="B1353">
        <v>84</v>
      </c>
      <c r="G1353" t="s">
        <v>8221</v>
      </c>
      <c r="H1353">
        <v>23</v>
      </c>
    </row>
    <row r="1354" spans="1:8" x14ac:dyDescent="0.3">
      <c r="A1354" t="s">
        <v>8219</v>
      </c>
      <c r="B1354">
        <v>50</v>
      </c>
      <c r="G1354" t="s">
        <v>8221</v>
      </c>
      <c r="H1354">
        <v>0</v>
      </c>
    </row>
    <row r="1355" spans="1:8" x14ac:dyDescent="0.3">
      <c r="A1355" t="s">
        <v>8219</v>
      </c>
      <c r="B1355">
        <v>26</v>
      </c>
      <c r="G1355" t="s">
        <v>8221</v>
      </c>
      <c r="H1355">
        <v>10</v>
      </c>
    </row>
    <row r="1356" spans="1:8" x14ac:dyDescent="0.3">
      <c r="A1356" t="s">
        <v>8219</v>
      </c>
      <c r="B1356">
        <v>14</v>
      </c>
      <c r="G1356" t="s">
        <v>8221</v>
      </c>
      <c r="H1356">
        <v>5</v>
      </c>
    </row>
    <row r="1357" spans="1:8" x14ac:dyDescent="0.3">
      <c r="A1357" t="s">
        <v>8219</v>
      </c>
      <c r="B1357">
        <v>49</v>
      </c>
      <c r="G1357" t="s">
        <v>8221</v>
      </c>
      <c r="H1357">
        <v>1</v>
      </c>
    </row>
    <row r="1358" spans="1:8" x14ac:dyDescent="0.3">
      <c r="A1358" t="s">
        <v>8219</v>
      </c>
      <c r="B1358">
        <v>69</v>
      </c>
      <c r="G1358" t="s">
        <v>8221</v>
      </c>
      <c r="H1358">
        <v>2</v>
      </c>
    </row>
    <row r="1359" spans="1:8" x14ac:dyDescent="0.3">
      <c r="A1359" t="s">
        <v>8219</v>
      </c>
      <c r="B1359">
        <v>60</v>
      </c>
      <c r="G1359" t="s">
        <v>8221</v>
      </c>
      <c r="H1359">
        <v>2</v>
      </c>
    </row>
    <row r="1360" spans="1:8" x14ac:dyDescent="0.3">
      <c r="A1360" t="s">
        <v>8219</v>
      </c>
      <c r="B1360">
        <v>80</v>
      </c>
      <c r="G1360" t="s">
        <v>8221</v>
      </c>
      <c r="H1360">
        <v>0</v>
      </c>
    </row>
    <row r="1361" spans="1:8" x14ac:dyDescent="0.3">
      <c r="A1361" t="s">
        <v>8219</v>
      </c>
      <c r="B1361">
        <v>56</v>
      </c>
      <c r="G1361" t="s">
        <v>8221</v>
      </c>
      <c r="H1361">
        <v>13</v>
      </c>
    </row>
    <row r="1362" spans="1:8" x14ac:dyDescent="0.3">
      <c r="A1362" t="s">
        <v>8219</v>
      </c>
      <c r="B1362">
        <v>104</v>
      </c>
      <c r="G1362" t="s">
        <v>8221</v>
      </c>
      <c r="H1362">
        <v>0</v>
      </c>
    </row>
    <row r="1363" spans="1:8" x14ac:dyDescent="0.3">
      <c r="A1363" t="s">
        <v>8219</v>
      </c>
      <c r="B1363">
        <v>46</v>
      </c>
      <c r="G1363" t="s">
        <v>8221</v>
      </c>
      <c r="H1363">
        <v>1</v>
      </c>
    </row>
    <row r="1364" spans="1:8" x14ac:dyDescent="0.3">
      <c r="A1364" t="s">
        <v>8219</v>
      </c>
      <c r="B1364">
        <v>206</v>
      </c>
      <c r="G1364" t="s">
        <v>8221</v>
      </c>
      <c r="H1364">
        <v>5</v>
      </c>
    </row>
    <row r="1365" spans="1:8" x14ac:dyDescent="0.3">
      <c r="A1365" t="s">
        <v>8219</v>
      </c>
      <c r="B1365">
        <v>18</v>
      </c>
      <c r="G1365" t="s">
        <v>8221</v>
      </c>
      <c r="H1365">
        <v>2</v>
      </c>
    </row>
    <row r="1366" spans="1:8" x14ac:dyDescent="0.3">
      <c r="A1366" t="s">
        <v>8219</v>
      </c>
      <c r="B1366">
        <v>28</v>
      </c>
      <c r="G1366" t="s">
        <v>8221</v>
      </c>
      <c r="H1366">
        <v>0</v>
      </c>
    </row>
    <row r="1367" spans="1:8" x14ac:dyDescent="0.3">
      <c r="A1367" t="s">
        <v>8219</v>
      </c>
      <c r="B1367">
        <v>11</v>
      </c>
      <c r="G1367" t="s">
        <v>8221</v>
      </c>
      <c r="H1367">
        <v>32</v>
      </c>
    </row>
    <row r="1368" spans="1:8" x14ac:dyDescent="0.3">
      <c r="A1368" t="s">
        <v>8219</v>
      </c>
      <c r="B1368">
        <v>263</v>
      </c>
      <c r="G1368" t="s">
        <v>8221</v>
      </c>
      <c r="H1368">
        <v>1</v>
      </c>
    </row>
    <row r="1369" spans="1:8" x14ac:dyDescent="0.3">
      <c r="A1369" t="s">
        <v>8219</v>
      </c>
      <c r="B1369">
        <v>394</v>
      </c>
      <c r="G1369" t="s">
        <v>8221</v>
      </c>
      <c r="H1369">
        <v>1</v>
      </c>
    </row>
    <row r="1370" spans="1:8" x14ac:dyDescent="0.3">
      <c r="A1370" t="s">
        <v>8219</v>
      </c>
      <c r="B1370">
        <v>1049</v>
      </c>
      <c r="G1370" t="s">
        <v>8221</v>
      </c>
      <c r="H1370">
        <v>1</v>
      </c>
    </row>
    <row r="1371" spans="1:8" x14ac:dyDescent="0.3">
      <c r="A1371" t="s">
        <v>8219</v>
      </c>
      <c r="B1371">
        <v>308</v>
      </c>
      <c r="G1371" t="s">
        <v>8221</v>
      </c>
      <c r="H1371">
        <v>0</v>
      </c>
    </row>
    <row r="1372" spans="1:8" x14ac:dyDescent="0.3">
      <c r="A1372" t="s">
        <v>8219</v>
      </c>
      <c r="B1372">
        <v>1088</v>
      </c>
      <c r="G1372" t="s">
        <v>8221</v>
      </c>
      <c r="H1372">
        <v>0</v>
      </c>
    </row>
    <row r="1373" spans="1:8" x14ac:dyDescent="0.3">
      <c r="A1373" t="s">
        <v>8219</v>
      </c>
      <c r="B1373">
        <v>73</v>
      </c>
      <c r="G1373" t="s">
        <v>8221</v>
      </c>
      <c r="H1373">
        <v>8</v>
      </c>
    </row>
    <row r="1374" spans="1:8" x14ac:dyDescent="0.3">
      <c r="A1374" t="s">
        <v>8219</v>
      </c>
      <c r="B1374">
        <v>143</v>
      </c>
      <c r="G1374" t="s">
        <v>8221</v>
      </c>
      <c r="H1374">
        <v>0</v>
      </c>
    </row>
    <row r="1375" spans="1:8" x14ac:dyDescent="0.3">
      <c r="A1375" t="s">
        <v>8219</v>
      </c>
      <c r="B1375">
        <v>1420</v>
      </c>
      <c r="G1375" t="s">
        <v>8221</v>
      </c>
      <c r="H1375">
        <v>1</v>
      </c>
    </row>
    <row r="1376" spans="1:8" x14ac:dyDescent="0.3">
      <c r="A1376" t="s">
        <v>8219</v>
      </c>
      <c r="B1376">
        <v>305</v>
      </c>
      <c r="G1376" t="s">
        <v>8221</v>
      </c>
      <c r="H1376">
        <v>16</v>
      </c>
    </row>
    <row r="1377" spans="1:8" x14ac:dyDescent="0.3">
      <c r="A1377" t="s">
        <v>8219</v>
      </c>
      <c r="B1377">
        <v>551</v>
      </c>
      <c r="G1377" t="s">
        <v>8221</v>
      </c>
      <c r="H1377">
        <v>12</v>
      </c>
    </row>
    <row r="1378" spans="1:8" x14ac:dyDescent="0.3">
      <c r="A1378" t="s">
        <v>8219</v>
      </c>
      <c r="B1378">
        <v>187</v>
      </c>
      <c r="G1378" t="s">
        <v>8221</v>
      </c>
      <c r="H1378">
        <v>4</v>
      </c>
    </row>
    <row r="1379" spans="1:8" x14ac:dyDescent="0.3">
      <c r="A1379" t="s">
        <v>8219</v>
      </c>
      <c r="B1379">
        <v>325</v>
      </c>
      <c r="G1379" t="s">
        <v>8221</v>
      </c>
      <c r="H1379">
        <v>2</v>
      </c>
    </row>
    <row r="1380" spans="1:8" x14ac:dyDescent="0.3">
      <c r="A1380" t="s">
        <v>8219</v>
      </c>
      <c r="B1380">
        <v>148</v>
      </c>
      <c r="G1380" t="s">
        <v>8221</v>
      </c>
      <c r="H1380">
        <v>3</v>
      </c>
    </row>
    <row r="1381" spans="1:8" x14ac:dyDescent="0.3">
      <c r="A1381" t="s">
        <v>8219</v>
      </c>
      <c r="B1381">
        <v>69</v>
      </c>
      <c r="G1381" t="s">
        <v>8221</v>
      </c>
      <c r="H1381">
        <v>0</v>
      </c>
    </row>
    <row r="1382" spans="1:8" x14ac:dyDescent="0.3">
      <c r="A1382" t="s">
        <v>8219</v>
      </c>
      <c r="B1382">
        <v>173</v>
      </c>
      <c r="G1382" t="s">
        <v>8221</v>
      </c>
      <c r="H1382">
        <v>3</v>
      </c>
    </row>
    <row r="1383" spans="1:8" x14ac:dyDescent="0.3">
      <c r="A1383" t="s">
        <v>8219</v>
      </c>
      <c r="B1383">
        <v>269</v>
      </c>
      <c r="G1383" t="s">
        <v>8221</v>
      </c>
      <c r="H1383">
        <v>4</v>
      </c>
    </row>
    <row r="1384" spans="1:8" x14ac:dyDescent="0.3">
      <c r="A1384" t="s">
        <v>8219</v>
      </c>
      <c r="B1384">
        <v>185</v>
      </c>
      <c r="G1384" t="s">
        <v>8221</v>
      </c>
      <c r="H1384">
        <v>2</v>
      </c>
    </row>
    <row r="1385" spans="1:8" x14ac:dyDescent="0.3">
      <c r="A1385" t="s">
        <v>8219</v>
      </c>
      <c r="B1385">
        <v>176</v>
      </c>
      <c r="G1385" t="s">
        <v>8221</v>
      </c>
      <c r="H1385">
        <v>10</v>
      </c>
    </row>
    <row r="1386" spans="1:8" x14ac:dyDescent="0.3">
      <c r="A1386" t="s">
        <v>8219</v>
      </c>
      <c r="B1386">
        <v>1019</v>
      </c>
      <c r="G1386" t="s">
        <v>8221</v>
      </c>
      <c r="H1386">
        <v>11</v>
      </c>
    </row>
    <row r="1387" spans="1:8" x14ac:dyDescent="0.3">
      <c r="A1387" t="s">
        <v>8219</v>
      </c>
      <c r="B1387">
        <v>113</v>
      </c>
      <c r="G1387" t="s">
        <v>8221</v>
      </c>
      <c r="H1387">
        <v>6</v>
      </c>
    </row>
    <row r="1388" spans="1:8" x14ac:dyDescent="0.3">
      <c r="A1388" t="s">
        <v>8219</v>
      </c>
      <c r="B1388">
        <v>404</v>
      </c>
      <c r="G1388" t="s">
        <v>8221</v>
      </c>
      <c r="H1388">
        <v>2</v>
      </c>
    </row>
    <row r="1389" spans="1:8" x14ac:dyDescent="0.3">
      <c r="A1389" t="s">
        <v>8219</v>
      </c>
      <c r="B1389">
        <v>707</v>
      </c>
      <c r="G1389" t="s">
        <v>8221</v>
      </c>
      <c r="H1389">
        <v>6</v>
      </c>
    </row>
    <row r="1390" spans="1:8" x14ac:dyDescent="0.3">
      <c r="A1390" t="s">
        <v>8219</v>
      </c>
      <c r="B1390">
        <v>392</v>
      </c>
      <c r="G1390" t="s">
        <v>8221</v>
      </c>
      <c r="H1390">
        <v>8</v>
      </c>
    </row>
    <row r="1391" spans="1:8" x14ac:dyDescent="0.3">
      <c r="A1391" t="s">
        <v>8219</v>
      </c>
      <c r="B1391">
        <v>23</v>
      </c>
      <c r="G1391" t="s">
        <v>8221</v>
      </c>
      <c r="H1391">
        <v>37</v>
      </c>
    </row>
    <row r="1392" spans="1:8" x14ac:dyDescent="0.3">
      <c r="A1392" t="s">
        <v>8219</v>
      </c>
      <c r="B1392">
        <v>682</v>
      </c>
      <c r="G1392" t="s">
        <v>8221</v>
      </c>
      <c r="H1392">
        <v>11</v>
      </c>
    </row>
    <row r="1393" spans="1:8" x14ac:dyDescent="0.3">
      <c r="A1393" t="s">
        <v>8219</v>
      </c>
      <c r="B1393">
        <v>37</v>
      </c>
      <c r="G1393" t="s">
        <v>8221</v>
      </c>
      <c r="H1393">
        <v>0</v>
      </c>
    </row>
    <row r="1394" spans="1:8" x14ac:dyDescent="0.3">
      <c r="A1394" t="s">
        <v>8219</v>
      </c>
      <c r="B1394">
        <v>146</v>
      </c>
      <c r="G1394" t="s">
        <v>8221</v>
      </c>
      <c r="H1394">
        <v>10</v>
      </c>
    </row>
    <row r="1395" spans="1:8" x14ac:dyDescent="0.3">
      <c r="A1395" t="s">
        <v>8219</v>
      </c>
      <c r="B1395">
        <v>119</v>
      </c>
      <c r="G1395" t="s">
        <v>8221</v>
      </c>
      <c r="H1395">
        <v>6</v>
      </c>
    </row>
    <row r="1396" spans="1:8" x14ac:dyDescent="0.3">
      <c r="A1396" t="s">
        <v>8219</v>
      </c>
      <c r="B1396">
        <v>163</v>
      </c>
      <c r="G1396" t="s">
        <v>8221</v>
      </c>
      <c r="H1396">
        <v>8</v>
      </c>
    </row>
    <row r="1397" spans="1:8" x14ac:dyDescent="0.3">
      <c r="A1397" t="s">
        <v>8219</v>
      </c>
      <c r="B1397">
        <v>339</v>
      </c>
      <c r="G1397" t="s">
        <v>8221</v>
      </c>
      <c r="H1397">
        <v>6</v>
      </c>
    </row>
    <row r="1398" spans="1:8" x14ac:dyDescent="0.3">
      <c r="A1398" t="s">
        <v>8219</v>
      </c>
      <c r="B1398">
        <v>58</v>
      </c>
      <c r="G1398" t="s">
        <v>8221</v>
      </c>
      <c r="H1398">
        <v>7</v>
      </c>
    </row>
    <row r="1399" spans="1:8" x14ac:dyDescent="0.3">
      <c r="A1399" t="s">
        <v>8219</v>
      </c>
      <c r="B1399">
        <v>456</v>
      </c>
      <c r="G1399" t="s">
        <v>8221</v>
      </c>
      <c r="H1399">
        <v>7</v>
      </c>
    </row>
    <row r="1400" spans="1:8" x14ac:dyDescent="0.3">
      <c r="A1400" t="s">
        <v>8219</v>
      </c>
      <c r="B1400">
        <v>15</v>
      </c>
      <c r="G1400" t="s">
        <v>8221</v>
      </c>
      <c r="H1400">
        <v>5</v>
      </c>
    </row>
    <row r="1401" spans="1:8" x14ac:dyDescent="0.3">
      <c r="A1401" t="s">
        <v>8219</v>
      </c>
      <c r="B1401">
        <v>191</v>
      </c>
      <c r="G1401" t="s">
        <v>8221</v>
      </c>
      <c r="H1401">
        <v>46</v>
      </c>
    </row>
    <row r="1402" spans="1:8" x14ac:dyDescent="0.3">
      <c r="A1402" t="s">
        <v>8219</v>
      </c>
      <c r="B1402">
        <v>17</v>
      </c>
      <c r="G1402" t="s">
        <v>8221</v>
      </c>
      <c r="H1402">
        <v>10</v>
      </c>
    </row>
    <row r="1403" spans="1:8" x14ac:dyDescent="0.3">
      <c r="A1403" t="s">
        <v>8219</v>
      </c>
      <c r="B1403">
        <v>28</v>
      </c>
      <c r="G1403" t="s">
        <v>8221</v>
      </c>
      <c r="H1403">
        <v>19</v>
      </c>
    </row>
    <row r="1404" spans="1:8" x14ac:dyDescent="0.3">
      <c r="A1404" t="s">
        <v>8219</v>
      </c>
      <c r="B1404">
        <v>18</v>
      </c>
      <c r="G1404" t="s">
        <v>8221</v>
      </c>
      <c r="H1404">
        <v>13</v>
      </c>
    </row>
    <row r="1405" spans="1:8" x14ac:dyDescent="0.3">
      <c r="A1405" t="s">
        <v>8219</v>
      </c>
      <c r="B1405">
        <v>61</v>
      </c>
      <c r="G1405" t="s">
        <v>8221</v>
      </c>
      <c r="H1405">
        <v>13</v>
      </c>
    </row>
    <row r="1406" spans="1:8" x14ac:dyDescent="0.3">
      <c r="A1406" t="s">
        <v>8219</v>
      </c>
      <c r="B1406">
        <v>108</v>
      </c>
      <c r="G1406" t="s">
        <v>8221</v>
      </c>
      <c r="H1406">
        <v>4</v>
      </c>
    </row>
    <row r="1407" spans="1:8" x14ac:dyDescent="0.3">
      <c r="A1407" t="s">
        <v>8219</v>
      </c>
      <c r="B1407">
        <v>142</v>
      </c>
      <c r="G1407" t="s">
        <v>8221</v>
      </c>
      <c r="H1407">
        <v>0</v>
      </c>
    </row>
    <row r="1408" spans="1:8" x14ac:dyDescent="0.3">
      <c r="A1408" t="s">
        <v>8219</v>
      </c>
      <c r="B1408">
        <v>74</v>
      </c>
      <c r="G1408" t="s">
        <v>8221</v>
      </c>
      <c r="H1408">
        <v>3</v>
      </c>
    </row>
    <row r="1409" spans="1:8" x14ac:dyDescent="0.3">
      <c r="A1409" t="s">
        <v>8219</v>
      </c>
      <c r="B1409">
        <v>38</v>
      </c>
      <c r="G1409" t="s">
        <v>8221</v>
      </c>
      <c r="H1409">
        <v>1</v>
      </c>
    </row>
    <row r="1410" spans="1:8" x14ac:dyDescent="0.3">
      <c r="A1410" t="s">
        <v>8219</v>
      </c>
      <c r="B1410">
        <v>20</v>
      </c>
      <c r="G1410" t="s">
        <v>8221</v>
      </c>
      <c r="H1410">
        <v>9</v>
      </c>
    </row>
    <row r="1411" spans="1:8" x14ac:dyDescent="0.3">
      <c r="A1411" t="s">
        <v>8219</v>
      </c>
      <c r="B1411">
        <v>24</v>
      </c>
      <c r="G1411" t="s">
        <v>8221</v>
      </c>
      <c r="H1411">
        <v>1</v>
      </c>
    </row>
    <row r="1412" spans="1:8" x14ac:dyDescent="0.3">
      <c r="A1412" t="s">
        <v>8219</v>
      </c>
      <c r="B1412">
        <v>66</v>
      </c>
      <c r="G1412" t="s">
        <v>8221</v>
      </c>
      <c r="H1412">
        <v>1</v>
      </c>
    </row>
    <row r="1413" spans="1:8" x14ac:dyDescent="0.3">
      <c r="A1413" t="s">
        <v>8219</v>
      </c>
      <c r="B1413">
        <v>28</v>
      </c>
      <c r="G1413" t="s">
        <v>8221</v>
      </c>
      <c r="H1413">
        <v>4</v>
      </c>
    </row>
    <row r="1414" spans="1:8" x14ac:dyDescent="0.3">
      <c r="A1414" t="s">
        <v>8219</v>
      </c>
      <c r="B1414">
        <v>24</v>
      </c>
      <c r="G1414" t="s">
        <v>8221</v>
      </c>
      <c r="H1414">
        <v>17</v>
      </c>
    </row>
    <row r="1415" spans="1:8" x14ac:dyDescent="0.3">
      <c r="A1415" t="s">
        <v>8219</v>
      </c>
      <c r="B1415">
        <v>73</v>
      </c>
      <c r="G1415" t="s">
        <v>8221</v>
      </c>
      <c r="H1415">
        <v>0</v>
      </c>
    </row>
    <row r="1416" spans="1:8" x14ac:dyDescent="0.3">
      <c r="A1416" t="s">
        <v>8219</v>
      </c>
      <c r="B1416">
        <v>3</v>
      </c>
      <c r="G1416" t="s">
        <v>8221</v>
      </c>
      <c r="H1416">
        <v>12</v>
      </c>
    </row>
    <row r="1417" spans="1:8" x14ac:dyDescent="0.3">
      <c r="A1417" t="s">
        <v>8219</v>
      </c>
      <c r="B1417">
        <v>20</v>
      </c>
      <c r="G1417" t="s">
        <v>8221</v>
      </c>
      <c r="H1417">
        <v>14</v>
      </c>
    </row>
    <row r="1418" spans="1:8" x14ac:dyDescent="0.3">
      <c r="A1418" t="s">
        <v>8219</v>
      </c>
      <c r="B1418">
        <v>21</v>
      </c>
      <c r="G1418" t="s">
        <v>8221</v>
      </c>
      <c r="H1418">
        <v>1</v>
      </c>
    </row>
    <row r="1419" spans="1:8" x14ac:dyDescent="0.3">
      <c r="A1419" t="s">
        <v>8219</v>
      </c>
      <c r="B1419">
        <v>94</v>
      </c>
      <c r="G1419" t="s">
        <v>8221</v>
      </c>
      <c r="H1419">
        <v>14</v>
      </c>
    </row>
    <row r="1420" spans="1:8" x14ac:dyDescent="0.3">
      <c r="A1420" t="s">
        <v>8219</v>
      </c>
      <c r="B1420">
        <v>139</v>
      </c>
      <c r="G1420" t="s">
        <v>8221</v>
      </c>
      <c r="H1420">
        <v>4</v>
      </c>
    </row>
    <row r="1421" spans="1:8" x14ac:dyDescent="0.3">
      <c r="A1421" t="s">
        <v>8219</v>
      </c>
      <c r="B1421">
        <v>130</v>
      </c>
      <c r="G1421" t="s">
        <v>8221</v>
      </c>
      <c r="H1421">
        <v>2</v>
      </c>
    </row>
    <row r="1422" spans="1:8" x14ac:dyDescent="0.3">
      <c r="A1422" t="s">
        <v>8219</v>
      </c>
      <c r="B1422">
        <v>31</v>
      </c>
      <c r="G1422" t="s">
        <v>8221</v>
      </c>
      <c r="H1422">
        <v>1</v>
      </c>
    </row>
    <row r="1423" spans="1:8" x14ac:dyDescent="0.3">
      <c r="A1423" t="s">
        <v>8219</v>
      </c>
      <c r="B1423">
        <v>13</v>
      </c>
      <c r="G1423" t="s">
        <v>8221</v>
      </c>
      <c r="H1423">
        <v>2</v>
      </c>
    </row>
    <row r="1424" spans="1:8" x14ac:dyDescent="0.3">
      <c r="A1424" t="s">
        <v>8219</v>
      </c>
      <c r="B1424">
        <v>90</v>
      </c>
      <c r="G1424" t="s">
        <v>8221</v>
      </c>
      <c r="H1424">
        <v>1</v>
      </c>
    </row>
    <row r="1425" spans="1:8" x14ac:dyDescent="0.3">
      <c r="A1425" t="s">
        <v>8219</v>
      </c>
      <c r="B1425">
        <v>141</v>
      </c>
      <c r="G1425" t="s">
        <v>8221</v>
      </c>
      <c r="H1425">
        <v>1</v>
      </c>
    </row>
    <row r="1426" spans="1:8" x14ac:dyDescent="0.3">
      <c r="A1426" t="s">
        <v>8219</v>
      </c>
      <c r="B1426">
        <v>23</v>
      </c>
      <c r="G1426" t="s">
        <v>8221</v>
      </c>
      <c r="H1426">
        <v>4</v>
      </c>
    </row>
    <row r="1427" spans="1:8" x14ac:dyDescent="0.3">
      <c r="A1427" t="s">
        <v>8219</v>
      </c>
      <c r="B1427">
        <v>18</v>
      </c>
      <c r="G1427" t="s">
        <v>8221</v>
      </c>
      <c r="H1427">
        <v>3</v>
      </c>
    </row>
    <row r="1428" spans="1:8" x14ac:dyDescent="0.3">
      <c r="A1428" t="s">
        <v>8219</v>
      </c>
      <c r="B1428">
        <v>76</v>
      </c>
      <c r="G1428" t="s">
        <v>8221</v>
      </c>
      <c r="H1428">
        <v>38</v>
      </c>
    </row>
    <row r="1429" spans="1:8" x14ac:dyDescent="0.3">
      <c r="A1429" t="s">
        <v>8219</v>
      </c>
      <c r="B1429">
        <v>93</v>
      </c>
      <c r="G1429" t="s">
        <v>8221</v>
      </c>
      <c r="H1429">
        <v>4</v>
      </c>
    </row>
    <row r="1430" spans="1:8" x14ac:dyDescent="0.3">
      <c r="A1430" t="s">
        <v>8219</v>
      </c>
      <c r="B1430">
        <v>69</v>
      </c>
      <c r="G1430" t="s">
        <v>8221</v>
      </c>
      <c r="H1430">
        <v>0</v>
      </c>
    </row>
    <row r="1431" spans="1:8" x14ac:dyDescent="0.3">
      <c r="A1431" t="s">
        <v>8219</v>
      </c>
      <c r="B1431">
        <v>21</v>
      </c>
      <c r="G1431" t="s">
        <v>8221</v>
      </c>
      <c r="H1431">
        <v>2</v>
      </c>
    </row>
    <row r="1432" spans="1:8" x14ac:dyDescent="0.3">
      <c r="A1432" t="s">
        <v>8219</v>
      </c>
      <c r="B1432">
        <v>57</v>
      </c>
      <c r="G1432" t="s">
        <v>8221</v>
      </c>
      <c r="H1432">
        <v>0</v>
      </c>
    </row>
    <row r="1433" spans="1:8" x14ac:dyDescent="0.3">
      <c r="A1433" t="s">
        <v>8219</v>
      </c>
      <c r="B1433">
        <v>108</v>
      </c>
      <c r="G1433" t="s">
        <v>8221</v>
      </c>
      <c r="H1433">
        <v>1</v>
      </c>
    </row>
    <row r="1434" spans="1:8" x14ac:dyDescent="0.3">
      <c r="A1434" t="s">
        <v>8219</v>
      </c>
      <c r="B1434">
        <v>83</v>
      </c>
      <c r="G1434" t="s">
        <v>8221</v>
      </c>
      <c r="H1434">
        <v>7</v>
      </c>
    </row>
    <row r="1435" spans="1:8" x14ac:dyDescent="0.3">
      <c r="A1435" t="s">
        <v>8219</v>
      </c>
      <c r="B1435">
        <v>96</v>
      </c>
      <c r="G1435" t="s">
        <v>8221</v>
      </c>
      <c r="H1435">
        <v>2</v>
      </c>
    </row>
    <row r="1436" spans="1:8" x14ac:dyDescent="0.3">
      <c r="A1436" t="s">
        <v>8219</v>
      </c>
      <c r="B1436">
        <v>64</v>
      </c>
      <c r="G1436" t="s">
        <v>8221</v>
      </c>
      <c r="H1436">
        <v>4</v>
      </c>
    </row>
    <row r="1437" spans="1:8" x14ac:dyDescent="0.3">
      <c r="A1437" t="s">
        <v>8219</v>
      </c>
      <c r="B1437">
        <v>14</v>
      </c>
      <c r="G1437" t="s">
        <v>8221</v>
      </c>
      <c r="H1437">
        <v>4</v>
      </c>
    </row>
    <row r="1438" spans="1:8" x14ac:dyDescent="0.3">
      <c r="A1438" t="s">
        <v>8219</v>
      </c>
      <c r="B1438">
        <v>169</v>
      </c>
      <c r="G1438" t="s">
        <v>8221</v>
      </c>
      <c r="H1438">
        <v>3</v>
      </c>
    </row>
    <row r="1439" spans="1:8" x14ac:dyDescent="0.3">
      <c r="A1439" t="s">
        <v>8219</v>
      </c>
      <c r="B1439">
        <v>33</v>
      </c>
      <c r="G1439" t="s">
        <v>8221</v>
      </c>
      <c r="H1439">
        <v>2</v>
      </c>
    </row>
    <row r="1440" spans="1:8" x14ac:dyDescent="0.3">
      <c r="A1440" t="s">
        <v>8219</v>
      </c>
      <c r="B1440">
        <v>102</v>
      </c>
      <c r="G1440" t="s">
        <v>8221</v>
      </c>
      <c r="H1440">
        <v>197</v>
      </c>
    </row>
    <row r="1441" spans="1:8" x14ac:dyDescent="0.3">
      <c r="A1441" t="s">
        <v>8219</v>
      </c>
      <c r="B1441">
        <v>104</v>
      </c>
      <c r="G1441" t="s">
        <v>8221</v>
      </c>
      <c r="H1441">
        <v>0</v>
      </c>
    </row>
    <row r="1442" spans="1:8" x14ac:dyDescent="0.3">
      <c r="A1442" t="s">
        <v>8219</v>
      </c>
      <c r="B1442">
        <v>20</v>
      </c>
      <c r="G1442" t="s">
        <v>8221</v>
      </c>
      <c r="H1442">
        <v>1</v>
      </c>
    </row>
    <row r="1443" spans="1:8" x14ac:dyDescent="0.3">
      <c r="A1443" t="s">
        <v>8219</v>
      </c>
      <c r="B1443">
        <v>35</v>
      </c>
      <c r="G1443" t="s">
        <v>8221</v>
      </c>
      <c r="H1443">
        <v>4</v>
      </c>
    </row>
    <row r="1444" spans="1:8" x14ac:dyDescent="0.3">
      <c r="A1444" t="s">
        <v>8219</v>
      </c>
      <c r="B1444">
        <v>94</v>
      </c>
      <c r="G1444" t="s">
        <v>8221</v>
      </c>
      <c r="H1444">
        <v>0</v>
      </c>
    </row>
    <row r="1445" spans="1:8" x14ac:dyDescent="0.3">
      <c r="A1445" t="s">
        <v>8219</v>
      </c>
      <c r="B1445">
        <v>14</v>
      </c>
      <c r="G1445" t="s">
        <v>8221</v>
      </c>
      <c r="H1445">
        <v>7</v>
      </c>
    </row>
    <row r="1446" spans="1:8" x14ac:dyDescent="0.3">
      <c r="A1446" t="s">
        <v>8219</v>
      </c>
      <c r="B1446">
        <v>15</v>
      </c>
      <c r="G1446" t="s">
        <v>8221</v>
      </c>
      <c r="H1446">
        <v>11</v>
      </c>
    </row>
    <row r="1447" spans="1:8" x14ac:dyDescent="0.3">
      <c r="A1447" t="s">
        <v>8219</v>
      </c>
      <c r="B1447">
        <v>51</v>
      </c>
      <c r="G1447" t="s">
        <v>8221</v>
      </c>
      <c r="H1447">
        <v>0</v>
      </c>
    </row>
    <row r="1448" spans="1:8" x14ac:dyDescent="0.3">
      <c r="A1448" t="s">
        <v>8219</v>
      </c>
      <c r="B1448">
        <v>19</v>
      </c>
      <c r="G1448" t="s">
        <v>8221</v>
      </c>
      <c r="H1448">
        <v>6</v>
      </c>
    </row>
    <row r="1449" spans="1:8" x14ac:dyDescent="0.3">
      <c r="A1449" t="s">
        <v>8219</v>
      </c>
      <c r="B1449">
        <v>23</v>
      </c>
      <c r="G1449" t="s">
        <v>8221</v>
      </c>
      <c r="H1449">
        <v>0</v>
      </c>
    </row>
    <row r="1450" spans="1:8" x14ac:dyDescent="0.3">
      <c r="A1450" t="s">
        <v>8219</v>
      </c>
      <c r="B1450">
        <v>97</v>
      </c>
      <c r="G1450" t="s">
        <v>8221</v>
      </c>
      <c r="H1450">
        <v>7</v>
      </c>
    </row>
    <row r="1451" spans="1:8" x14ac:dyDescent="0.3">
      <c r="A1451" t="s">
        <v>8219</v>
      </c>
      <c r="B1451">
        <v>76</v>
      </c>
      <c r="G1451" t="s">
        <v>8221</v>
      </c>
      <c r="H1451">
        <v>94</v>
      </c>
    </row>
    <row r="1452" spans="1:8" x14ac:dyDescent="0.3">
      <c r="A1452" t="s">
        <v>8219</v>
      </c>
      <c r="B1452">
        <v>11</v>
      </c>
      <c r="G1452" t="s">
        <v>8221</v>
      </c>
      <c r="H1452">
        <v>2</v>
      </c>
    </row>
    <row r="1453" spans="1:8" x14ac:dyDescent="0.3">
      <c r="A1453" t="s">
        <v>8219</v>
      </c>
      <c r="B1453">
        <v>52</v>
      </c>
      <c r="G1453" t="s">
        <v>8221</v>
      </c>
      <c r="H1453">
        <v>25</v>
      </c>
    </row>
    <row r="1454" spans="1:8" x14ac:dyDescent="0.3">
      <c r="A1454" t="s">
        <v>8219</v>
      </c>
      <c r="B1454">
        <v>95</v>
      </c>
      <c r="G1454" t="s">
        <v>8221</v>
      </c>
      <c r="H1454">
        <v>17</v>
      </c>
    </row>
    <row r="1455" spans="1:8" x14ac:dyDescent="0.3">
      <c r="A1455" t="s">
        <v>8219</v>
      </c>
      <c r="B1455">
        <v>35</v>
      </c>
      <c r="G1455" t="s">
        <v>8221</v>
      </c>
      <c r="H1455">
        <v>2</v>
      </c>
    </row>
    <row r="1456" spans="1:8" x14ac:dyDescent="0.3">
      <c r="A1456" t="s">
        <v>8219</v>
      </c>
      <c r="B1456">
        <v>21</v>
      </c>
      <c r="G1456" t="s">
        <v>8221</v>
      </c>
      <c r="H1456">
        <v>4</v>
      </c>
    </row>
    <row r="1457" spans="1:8" x14ac:dyDescent="0.3">
      <c r="A1457" t="s">
        <v>8219</v>
      </c>
      <c r="B1457">
        <v>93</v>
      </c>
      <c r="G1457" t="s">
        <v>8221</v>
      </c>
      <c r="H1457">
        <v>5</v>
      </c>
    </row>
    <row r="1458" spans="1:8" x14ac:dyDescent="0.3">
      <c r="A1458" t="s">
        <v>8219</v>
      </c>
      <c r="B1458">
        <v>11</v>
      </c>
      <c r="G1458" t="s">
        <v>8221</v>
      </c>
      <c r="H1458">
        <v>2</v>
      </c>
    </row>
    <row r="1459" spans="1:8" x14ac:dyDescent="0.3">
      <c r="A1459" t="s">
        <v>8219</v>
      </c>
      <c r="B1459">
        <v>21</v>
      </c>
      <c r="G1459" t="s">
        <v>8221</v>
      </c>
      <c r="H1459">
        <v>2</v>
      </c>
    </row>
    <row r="1460" spans="1:8" x14ac:dyDescent="0.3">
      <c r="A1460" t="s">
        <v>8219</v>
      </c>
      <c r="B1460">
        <v>54</v>
      </c>
      <c r="G1460" t="s">
        <v>8221</v>
      </c>
      <c r="H1460">
        <v>3</v>
      </c>
    </row>
    <row r="1461" spans="1:8" x14ac:dyDescent="0.3">
      <c r="A1461" t="s">
        <v>8219</v>
      </c>
      <c r="B1461">
        <v>31</v>
      </c>
      <c r="G1461" t="s">
        <v>8221</v>
      </c>
      <c r="H1461">
        <v>0</v>
      </c>
    </row>
    <row r="1462" spans="1:8" x14ac:dyDescent="0.3">
      <c r="A1462" t="s">
        <v>8219</v>
      </c>
      <c r="B1462">
        <v>132</v>
      </c>
      <c r="G1462" t="s">
        <v>8221</v>
      </c>
      <c r="H1462">
        <v>4</v>
      </c>
    </row>
    <row r="1463" spans="1:8" x14ac:dyDescent="0.3">
      <c r="A1463" t="s">
        <v>8219</v>
      </c>
      <c r="B1463">
        <v>3</v>
      </c>
      <c r="G1463" t="s">
        <v>8221</v>
      </c>
      <c r="H1463">
        <v>1</v>
      </c>
    </row>
    <row r="1464" spans="1:8" x14ac:dyDescent="0.3">
      <c r="A1464" t="s">
        <v>8219</v>
      </c>
      <c r="B1464">
        <v>6</v>
      </c>
      <c r="G1464" t="s">
        <v>8221</v>
      </c>
      <c r="H1464">
        <v>12</v>
      </c>
    </row>
    <row r="1465" spans="1:8" x14ac:dyDescent="0.3">
      <c r="A1465" t="s">
        <v>8219</v>
      </c>
      <c r="B1465">
        <v>10</v>
      </c>
      <c r="G1465" t="s">
        <v>8221</v>
      </c>
      <c r="H1465">
        <v>4</v>
      </c>
    </row>
    <row r="1466" spans="1:8" x14ac:dyDescent="0.3">
      <c r="A1466" t="s">
        <v>8219</v>
      </c>
      <c r="B1466">
        <v>147</v>
      </c>
      <c r="G1466" t="s">
        <v>8221</v>
      </c>
      <c r="H1466">
        <v>91</v>
      </c>
    </row>
    <row r="1467" spans="1:8" x14ac:dyDescent="0.3">
      <c r="A1467" t="s">
        <v>8219</v>
      </c>
      <c r="B1467">
        <v>199</v>
      </c>
      <c r="G1467" t="s">
        <v>8221</v>
      </c>
      <c r="H1467">
        <v>1</v>
      </c>
    </row>
    <row r="1468" spans="1:8" x14ac:dyDescent="0.3">
      <c r="A1468" t="s">
        <v>8219</v>
      </c>
      <c r="B1468">
        <v>50</v>
      </c>
      <c r="G1468" t="s">
        <v>8221</v>
      </c>
      <c r="H1468">
        <v>1</v>
      </c>
    </row>
    <row r="1469" spans="1:8" x14ac:dyDescent="0.3">
      <c r="A1469" t="s">
        <v>8219</v>
      </c>
      <c r="B1469">
        <v>21</v>
      </c>
      <c r="G1469" t="s">
        <v>8221</v>
      </c>
      <c r="H1469">
        <v>0</v>
      </c>
    </row>
    <row r="1470" spans="1:8" x14ac:dyDescent="0.3">
      <c r="A1470" t="s">
        <v>8219</v>
      </c>
      <c r="B1470">
        <v>24</v>
      </c>
      <c r="G1470" t="s">
        <v>8221</v>
      </c>
      <c r="H1470">
        <v>13</v>
      </c>
    </row>
    <row r="1471" spans="1:8" x14ac:dyDescent="0.3">
      <c r="A1471" t="s">
        <v>8219</v>
      </c>
      <c r="B1471">
        <v>32</v>
      </c>
      <c r="G1471" t="s">
        <v>8221</v>
      </c>
      <c r="H1471">
        <v>2</v>
      </c>
    </row>
    <row r="1472" spans="1:8" x14ac:dyDescent="0.3">
      <c r="A1472" t="s">
        <v>8219</v>
      </c>
      <c r="B1472">
        <v>62</v>
      </c>
      <c r="G1472" t="s">
        <v>8221</v>
      </c>
      <c r="H1472">
        <v>0</v>
      </c>
    </row>
    <row r="1473" spans="1:8" x14ac:dyDescent="0.3">
      <c r="A1473" t="s">
        <v>8219</v>
      </c>
      <c r="B1473">
        <v>9</v>
      </c>
      <c r="G1473" t="s">
        <v>8221</v>
      </c>
      <c r="H1473">
        <v>21</v>
      </c>
    </row>
    <row r="1474" spans="1:8" x14ac:dyDescent="0.3">
      <c r="A1474" t="s">
        <v>8219</v>
      </c>
      <c r="B1474">
        <v>38</v>
      </c>
      <c r="G1474" t="s">
        <v>8221</v>
      </c>
      <c r="H1474">
        <v>9</v>
      </c>
    </row>
    <row r="1475" spans="1:8" x14ac:dyDescent="0.3">
      <c r="A1475" t="s">
        <v>8219</v>
      </c>
      <c r="B1475">
        <v>54</v>
      </c>
      <c r="G1475" t="s">
        <v>8221</v>
      </c>
      <c r="H1475">
        <v>6</v>
      </c>
    </row>
    <row r="1476" spans="1:8" x14ac:dyDescent="0.3">
      <c r="A1476" t="s">
        <v>8219</v>
      </c>
      <c r="B1476">
        <v>37</v>
      </c>
      <c r="G1476" t="s">
        <v>8221</v>
      </c>
      <c r="H1476">
        <v>4</v>
      </c>
    </row>
    <row r="1477" spans="1:8" x14ac:dyDescent="0.3">
      <c r="A1477" t="s">
        <v>8219</v>
      </c>
      <c r="B1477">
        <v>39</v>
      </c>
      <c r="G1477" t="s">
        <v>8221</v>
      </c>
      <c r="H1477">
        <v>7</v>
      </c>
    </row>
    <row r="1478" spans="1:8" x14ac:dyDescent="0.3">
      <c r="A1478" t="s">
        <v>8219</v>
      </c>
      <c r="B1478">
        <v>34</v>
      </c>
      <c r="G1478" t="s">
        <v>8221</v>
      </c>
      <c r="H1478">
        <v>5</v>
      </c>
    </row>
    <row r="1479" spans="1:8" x14ac:dyDescent="0.3">
      <c r="A1479" t="s">
        <v>8219</v>
      </c>
      <c r="B1479">
        <v>55</v>
      </c>
      <c r="G1479" t="s">
        <v>8221</v>
      </c>
      <c r="H1479">
        <v>0</v>
      </c>
    </row>
    <row r="1480" spans="1:8" x14ac:dyDescent="0.3">
      <c r="A1480" t="s">
        <v>8219</v>
      </c>
      <c r="B1480">
        <v>32</v>
      </c>
      <c r="G1480" t="s">
        <v>8221</v>
      </c>
      <c r="H1480">
        <v>3</v>
      </c>
    </row>
    <row r="1481" spans="1:8" x14ac:dyDescent="0.3">
      <c r="A1481" t="s">
        <v>8219</v>
      </c>
      <c r="B1481">
        <v>25</v>
      </c>
      <c r="G1481" t="s">
        <v>8221</v>
      </c>
      <c r="H1481">
        <v>9</v>
      </c>
    </row>
    <row r="1482" spans="1:8" x14ac:dyDescent="0.3">
      <c r="A1482" t="s">
        <v>8219</v>
      </c>
      <c r="B1482">
        <v>33</v>
      </c>
      <c r="G1482" t="s">
        <v>8221</v>
      </c>
      <c r="H1482">
        <v>6</v>
      </c>
    </row>
    <row r="1483" spans="1:8" x14ac:dyDescent="0.3">
      <c r="A1483" t="s">
        <v>8219</v>
      </c>
      <c r="B1483">
        <v>108</v>
      </c>
      <c r="G1483" t="s">
        <v>8221</v>
      </c>
      <c r="H1483">
        <v>4</v>
      </c>
    </row>
    <row r="1484" spans="1:8" x14ac:dyDescent="0.3">
      <c r="A1484" t="s">
        <v>8219</v>
      </c>
      <c r="B1484">
        <v>20</v>
      </c>
      <c r="G1484" t="s">
        <v>8221</v>
      </c>
      <c r="H1484">
        <v>1</v>
      </c>
    </row>
    <row r="1485" spans="1:8" x14ac:dyDescent="0.3">
      <c r="A1485" t="s">
        <v>8219</v>
      </c>
      <c r="B1485">
        <v>98</v>
      </c>
      <c r="G1485" t="s">
        <v>8221</v>
      </c>
      <c r="H1485">
        <v>17</v>
      </c>
    </row>
    <row r="1486" spans="1:8" x14ac:dyDescent="0.3">
      <c r="A1486" t="s">
        <v>8219</v>
      </c>
      <c r="B1486">
        <v>196</v>
      </c>
      <c r="G1486" t="s">
        <v>8221</v>
      </c>
      <c r="H1486">
        <v>1</v>
      </c>
    </row>
    <row r="1487" spans="1:8" x14ac:dyDescent="0.3">
      <c r="A1487" t="s">
        <v>8219</v>
      </c>
      <c r="B1487">
        <v>39</v>
      </c>
      <c r="G1487" t="s">
        <v>8221</v>
      </c>
      <c r="H1487">
        <v>13</v>
      </c>
    </row>
    <row r="1488" spans="1:8" x14ac:dyDescent="0.3">
      <c r="A1488" t="s">
        <v>8219</v>
      </c>
      <c r="B1488">
        <v>128</v>
      </c>
      <c r="G1488" t="s">
        <v>8221</v>
      </c>
      <c r="H1488">
        <v>6</v>
      </c>
    </row>
    <row r="1489" spans="1:8" x14ac:dyDescent="0.3">
      <c r="A1489" t="s">
        <v>8219</v>
      </c>
      <c r="B1489">
        <v>71</v>
      </c>
      <c r="G1489" t="s">
        <v>8221</v>
      </c>
      <c r="H1489">
        <v>0</v>
      </c>
    </row>
    <row r="1490" spans="1:8" x14ac:dyDescent="0.3">
      <c r="A1490" t="s">
        <v>8219</v>
      </c>
      <c r="B1490">
        <v>47</v>
      </c>
      <c r="G1490" t="s">
        <v>8221</v>
      </c>
      <c r="H1490">
        <v>2</v>
      </c>
    </row>
    <row r="1491" spans="1:8" x14ac:dyDescent="0.3">
      <c r="A1491" t="s">
        <v>8219</v>
      </c>
      <c r="B1491">
        <v>17</v>
      </c>
      <c r="G1491" t="s">
        <v>8221</v>
      </c>
      <c r="H1491">
        <v>2</v>
      </c>
    </row>
    <row r="1492" spans="1:8" x14ac:dyDescent="0.3">
      <c r="A1492" t="s">
        <v>8219</v>
      </c>
      <c r="B1492">
        <v>91</v>
      </c>
      <c r="G1492" t="s">
        <v>8221</v>
      </c>
      <c r="H1492">
        <v>21</v>
      </c>
    </row>
    <row r="1493" spans="1:8" x14ac:dyDescent="0.3">
      <c r="A1493" t="s">
        <v>8219</v>
      </c>
      <c r="B1493">
        <v>43</v>
      </c>
      <c r="G1493" t="s">
        <v>8221</v>
      </c>
      <c r="H1493">
        <v>13</v>
      </c>
    </row>
    <row r="1494" spans="1:8" x14ac:dyDescent="0.3">
      <c r="A1494" t="s">
        <v>8219</v>
      </c>
      <c r="B1494">
        <v>17</v>
      </c>
      <c r="G1494" t="s">
        <v>8221</v>
      </c>
      <c r="H1494">
        <v>0</v>
      </c>
    </row>
    <row r="1495" spans="1:8" x14ac:dyDescent="0.3">
      <c r="A1495" t="s">
        <v>8219</v>
      </c>
      <c r="B1495">
        <v>33</v>
      </c>
      <c r="G1495" t="s">
        <v>8221</v>
      </c>
      <c r="H1495">
        <v>6</v>
      </c>
    </row>
    <row r="1496" spans="1:8" x14ac:dyDescent="0.3">
      <c r="A1496" t="s">
        <v>8219</v>
      </c>
      <c r="B1496">
        <v>87</v>
      </c>
      <c r="G1496" t="s">
        <v>8221</v>
      </c>
      <c r="H1496">
        <v>0</v>
      </c>
    </row>
    <row r="1497" spans="1:8" x14ac:dyDescent="0.3">
      <c r="A1497" t="s">
        <v>8219</v>
      </c>
      <c r="B1497">
        <v>113</v>
      </c>
      <c r="G1497" t="s">
        <v>8221</v>
      </c>
      <c r="H1497">
        <v>1</v>
      </c>
    </row>
    <row r="1498" spans="1:8" x14ac:dyDescent="0.3">
      <c r="A1498" t="s">
        <v>8219</v>
      </c>
      <c r="B1498">
        <v>14</v>
      </c>
      <c r="G1498" t="s">
        <v>8221</v>
      </c>
      <c r="H1498">
        <v>0</v>
      </c>
    </row>
    <row r="1499" spans="1:8" x14ac:dyDescent="0.3">
      <c r="A1499" t="s">
        <v>8219</v>
      </c>
      <c r="B1499">
        <v>30</v>
      </c>
      <c r="G1499" t="s">
        <v>8221</v>
      </c>
      <c r="H1499">
        <v>12</v>
      </c>
    </row>
    <row r="1500" spans="1:8" x14ac:dyDescent="0.3">
      <c r="A1500" t="s">
        <v>8219</v>
      </c>
      <c r="B1500">
        <v>16</v>
      </c>
      <c r="G1500" t="s">
        <v>8221</v>
      </c>
      <c r="H1500">
        <v>2</v>
      </c>
    </row>
    <row r="1501" spans="1:8" x14ac:dyDescent="0.3">
      <c r="A1501" t="s">
        <v>8219</v>
      </c>
      <c r="B1501">
        <v>46</v>
      </c>
      <c r="G1501" t="s">
        <v>8221</v>
      </c>
      <c r="H1501">
        <v>6</v>
      </c>
    </row>
    <row r="1502" spans="1:8" x14ac:dyDescent="0.3">
      <c r="A1502" t="s">
        <v>8219</v>
      </c>
      <c r="B1502">
        <v>24</v>
      </c>
      <c r="G1502" t="s">
        <v>8221</v>
      </c>
      <c r="H1502">
        <v>1</v>
      </c>
    </row>
    <row r="1503" spans="1:8" x14ac:dyDescent="0.3">
      <c r="A1503" t="s">
        <v>8219</v>
      </c>
      <c r="B1503">
        <v>97</v>
      </c>
      <c r="G1503" t="s">
        <v>8221</v>
      </c>
      <c r="H1503">
        <v>1</v>
      </c>
    </row>
    <row r="1504" spans="1:8" x14ac:dyDescent="0.3">
      <c r="A1504" t="s">
        <v>8219</v>
      </c>
      <c r="B1504">
        <v>59</v>
      </c>
      <c r="G1504" t="s">
        <v>8221</v>
      </c>
      <c r="H1504">
        <v>5</v>
      </c>
    </row>
    <row r="1505" spans="1:8" x14ac:dyDescent="0.3">
      <c r="A1505" t="s">
        <v>8219</v>
      </c>
      <c r="B1505">
        <v>1095</v>
      </c>
      <c r="G1505" t="s">
        <v>8221</v>
      </c>
      <c r="H1505">
        <v>0</v>
      </c>
    </row>
    <row r="1506" spans="1:8" x14ac:dyDescent="0.3">
      <c r="A1506" t="s">
        <v>8219</v>
      </c>
      <c r="B1506">
        <v>218</v>
      </c>
      <c r="G1506" t="s">
        <v>8221</v>
      </c>
      <c r="H1506">
        <v>3</v>
      </c>
    </row>
    <row r="1507" spans="1:8" x14ac:dyDescent="0.3">
      <c r="A1507" t="s">
        <v>8219</v>
      </c>
      <c r="B1507">
        <v>111</v>
      </c>
      <c r="G1507" t="s">
        <v>8221</v>
      </c>
      <c r="H1507">
        <v>8</v>
      </c>
    </row>
    <row r="1508" spans="1:8" x14ac:dyDescent="0.3">
      <c r="A1508" t="s">
        <v>8219</v>
      </c>
      <c r="B1508">
        <v>56</v>
      </c>
      <c r="G1508" t="s">
        <v>8221</v>
      </c>
      <c r="H1508">
        <v>3</v>
      </c>
    </row>
    <row r="1509" spans="1:8" x14ac:dyDescent="0.3">
      <c r="A1509" t="s">
        <v>8219</v>
      </c>
      <c r="B1509">
        <v>265</v>
      </c>
      <c r="G1509" t="s">
        <v>8221</v>
      </c>
      <c r="H1509">
        <v>8</v>
      </c>
    </row>
    <row r="1510" spans="1:8" x14ac:dyDescent="0.3">
      <c r="A1510" t="s">
        <v>8219</v>
      </c>
      <c r="B1510">
        <v>28</v>
      </c>
      <c r="G1510" t="s">
        <v>8221</v>
      </c>
      <c r="H1510">
        <v>1</v>
      </c>
    </row>
    <row r="1511" spans="1:8" x14ac:dyDescent="0.3">
      <c r="A1511" t="s">
        <v>8219</v>
      </c>
      <c r="B1511">
        <v>364</v>
      </c>
      <c r="G1511" t="s">
        <v>8221</v>
      </c>
      <c r="H1511">
        <v>4</v>
      </c>
    </row>
    <row r="1512" spans="1:8" x14ac:dyDescent="0.3">
      <c r="A1512" t="s">
        <v>8219</v>
      </c>
      <c r="B1512">
        <v>27</v>
      </c>
      <c r="G1512" t="s">
        <v>8221</v>
      </c>
      <c r="H1512">
        <v>8</v>
      </c>
    </row>
    <row r="1513" spans="1:8" x14ac:dyDescent="0.3">
      <c r="A1513" t="s">
        <v>8219</v>
      </c>
      <c r="B1513">
        <v>93</v>
      </c>
      <c r="G1513" t="s">
        <v>8221</v>
      </c>
      <c r="H1513">
        <v>1</v>
      </c>
    </row>
    <row r="1514" spans="1:8" x14ac:dyDescent="0.3">
      <c r="A1514" t="s">
        <v>8219</v>
      </c>
      <c r="B1514">
        <v>64</v>
      </c>
      <c r="G1514" t="s">
        <v>8221</v>
      </c>
      <c r="H1514">
        <v>5</v>
      </c>
    </row>
    <row r="1515" spans="1:8" x14ac:dyDescent="0.3">
      <c r="A1515" t="s">
        <v>8219</v>
      </c>
      <c r="B1515">
        <v>22</v>
      </c>
      <c r="G1515" t="s">
        <v>8221</v>
      </c>
      <c r="H1515">
        <v>0</v>
      </c>
    </row>
    <row r="1516" spans="1:8" x14ac:dyDescent="0.3">
      <c r="A1516" t="s">
        <v>8219</v>
      </c>
      <c r="B1516">
        <v>59</v>
      </c>
      <c r="G1516" t="s">
        <v>8221</v>
      </c>
      <c r="H1516">
        <v>0</v>
      </c>
    </row>
    <row r="1517" spans="1:8" x14ac:dyDescent="0.3">
      <c r="A1517" t="s">
        <v>8219</v>
      </c>
      <c r="B1517">
        <v>249</v>
      </c>
      <c r="G1517" t="s">
        <v>8221</v>
      </c>
      <c r="H1517">
        <v>1</v>
      </c>
    </row>
    <row r="1518" spans="1:8" x14ac:dyDescent="0.3">
      <c r="A1518" t="s">
        <v>8219</v>
      </c>
      <c r="B1518">
        <v>392</v>
      </c>
      <c r="G1518" t="s">
        <v>8221</v>
      </c>
      <c r="H1518">
        <v>0</v>
      </c>
    </row>
    <row r="1519" spans="1:8" x14ac:dyDescent="0.3">
      <c r="A1519" t="s">
        <v>8219</v>
      </c>
      <c r="B1519">
        <v>115</v>
      </c>
      <c r="G1519" t="s">
        <v>8221</v>
      </c>
      <c r="H1519">
        <v>0</v>
      </c>
    </row>
    <row r="1520" spans="1:8" x14ac:dyDescent="0.3">
      <c r="A1520" t="s">
        <v>8219</v>
      </c>
      <c r="B1520">
        <v>433</v>
      </c>
      <c r="G1520" t="s">
        <v>8221</v>
      </c>
      <c r="H1520">
        <v>6</v>
      </c>
    </row>
    <row r="1521" spans="1:8" x14ac:dyDescent="0.3">
      <c r="A1521" t="s">
        <v>8219</v>
      </c>
      <c r="B1521">
        <v>20</v>
      </c>
      <c r="G1521" t="s">
        <v>8221</v>
      </c>
      <c r="H1521">
        <v>6</v>
      </c>
    </row>
    <row r="1522" spans="1:8" x14ac:dyDescent="0.3">
      <c r="A1522" t="s">
        <v>8219</v>
      </c>
      <c r="B1522">
        <v>8</v>
      </c>
      <c r="G1522" t="s">
        <v>8221</v>
      </c>
      <c r="H1522">
        <v>14</v>
      </c>
    </row>
    <row r="1523" spans="1:8" x14ac:dyDescent="0.3">
      <c r="A1523" t="s">
        <v>8219</v>
      </c>
      <c r="B1523">
        <v>175</v>
      </c>
      <c r="G1523" t="s">
        <v>8221</v>
      </c>
      <c r="H1523">
        <v>6</v>
      </c>
    </row>
    <row r="1524" spans="1:8" x14ac:dyDescent="0.3">
      <c r="A1524" t="s">
        <v>8219</v>
      </c>
      <c r="B1524">
        <v>104</v>
      </c>
      <c r="G1524" t="s">
        <v>8221</v>
      </c>
      <c r="H1524">
        <v>33</v>
      </c>
    </row>
    <row r="1525" spans="1:8" x14ac:dyDescent="0.3">
      <c r="A1525" t="s">
        <v>8219</v>
      </c>
      <c r="B1525">
        <v>17</v>
      </c>
      <c r="G1525" t="s">
        <v>8221</v>
      </c>
      <c r="H1525">
        <v>4</v>
      </c>
    </row>
    <row r="1526" spans="1:8" x14ac:dyDescent="0.3">
      <c r="A1526" t="s">
        <v>8219</v>
      </c>
      <c r="B1526">
        <v>277</v>
      </c>
      <c r="G1526" t="s">
        <v>8221</v>
      </c>
      <c r="H1526">
        <v>1</v>
      </c>
    </row>
    <row r="1527" spans="1:8" x14ac:dyDescent="0.3">
      <c r="A1527" t="s">
        <v>8219</v>
      </c>
      <c r="B1527">
        <v>118</v>
      </c>
      <c r="G1527" t="s">
        <v>8221</v>
      </c>
      <c r="H1527">
        <v>0</v>
      </c>
    </row>
    <row r="1528" spans="1:8" x14ac:dyDescent="0.3">
      <c r="A1528" t="s">
        <v>8219</v>
      </c>
      <c r="B1528">
        <v>97</v>
      </c>
      <c r="G1528" t="s">
        <v>8221</v>
      </c>
      <c r="H1528">
        <v>6</v>
      </c>
    </row>
    <row r="1529" spans="1:8" x14ac:dyDescent="0.3">
      <c r="A1529" t="s">
        <v>8219</v>
      </c>
      <c r="B1529">
        <v>20</v>
      </c>
      <c r="G1529" t="s">
        <v>8221</v>
      </c>
      <c r="H1529">
        <v>6</v>
      </c>
    </row>
    <row r="1530" spans="1:8" x14ac:dyDescent="0.3">
      <c r="A1530" t="s">
        <v>8219</v>
      </c>
      <c r="B1530">
        <v>26</v>
      </c>
      <c r="G1530" t="s">
        <v>8221</v>
      </c>
      <c r="H1530">
        <v>1</v>
      </c>
    </row>
    <row r="1531" spans="1:8" x14ac:dyDescent="0.3">
      <c r="A1531" t="s">
        <v>8219</v>
      </c>
      <c r="B1531">
        <v>128</v>
      </c>
      <c r="G1531" t="s">
        <v>8221</v>
      </c>
      <c r="H1531">
        <v>3</v>
      </c>
    </row>
    <row r="1532" spans="1:8" x14ac:dyDescent="0.3">
      <c r="A1532" t="s">
        <v>8219</v>
      </c>
      <c r="B1532">
        <v>15</v>
      </c>
    </row>
    <row r="1533" spans="1:8" x14ac:dyDescent="0.3">
      <c r="A1533" t="s">
        <v>8219</v>
      </c>
      <c r="B1533">
        <v>25</v>
      </c>
    </row>
    <row r="1534" spans="1:8" x14ac:dyDescent="0.3">
      <c r="A1534" t="s">
        <v>8219</v>
      </c>
      <c r="B1534">
        <v>55</v>
      </c>
    </row>
    <row r="1535" spans="1:8" x14ac:dyDescent="0.3">
      <c r="A1535" t="s">
        <v>8219</v>
      </c>
      <c r="B1535">
        <v>107</v>
      </c>
    </row>
    <row r="1536" spans="1:8" x14ac:dyDescent="0.3">
      <c r="A1536" t="s">
        <v>8219</v>
      </c>
      <c r="B1536">
        <v>557</v>
      </c>
    </row>
    <row r="1537" spans="1:2" x14ac:dyDescent="0.3">
      <c r="A1537" t="s">
        <v>8219</v>
      </c>
      <c r="B1537">
        <v>40</v>
      </c>
    </row>
    <row r="1538" spans="1:2" x14ac:dyDescent="0.3">
      <c r="A1538" t="s">
        <v>8219</v>
      </c>
      <c r="B1538">
        <v>36</v>
      </c>
    </row>
    <row r="1539" spans="1:2" x14ac:dyDescent="0.3">
      <c r="A1539" t="s">
        <v>8219</v>
      </c>
      <c r="B1539">
        <v>159</v>
      </c>
    </row>
    <row r="1540" spans="1:2" x14ac:dyDescent="0.3">
      <c r="A1540" t="s">
        <v>8219</v>
      </c>
      <c r="B1540">
        <v>41</v>
      </c>
    </row>
    <row r="1541" spans="1:2" x14ac:dyDescent="0.3">
      <c r="A1541" t="s">
        <v>8219</v>
      </c>
      <c r="B1541">
        <v>226</v>
      </c>
    </row>
    <row r="1542" spans="1:2" x14ac:dyDescent="0.3">
      <c r="A1542" t="s">
        <v>8219</v>
      </c>
      <c r="B1542">
        <v>30</v>
      </c>
    </row>
    <row r="1543" spans="1:2" x14ac:dyDescent="0.3">
      <c r="A1543" t="s">
        <v>8219</v>
      </c>
      <c r="B1543">
        <v>103</v>
      </c>
    </row>
    <row r="1544" spans="1:2" x14ac:dyDescent="0.3">
      <c r="A1544" t="s">
        <v>8219</v>
      </c>
      <c r="B1544">
        <v>62</v>
      </c>
    </row>
    <row r="1545" spans="1:2" x14ac:dyDescent="0.3">
      <c r="A1545" t="s">
        <v>8219</v>
      </c>
      <c r="B1545">
        <v>6</v>
      </c>
    </row>
    <row r="1546" spans="1:2" x14ac:dyDescent="0.3">
      <c r="A1546" t="s">
        <v>8219</v>
      </c>
      <c r="B1546">
        <v>182</v>
      </c>
    </row>
    <row r="1547" spans="1:2" x14ac:dyDescent="0.3">
      <c r="A1547" t="s">
        <v>8219</v>
      </c>
      <c r="B1547">
        <v>145</v>
      </c>
    </row>
    <row r="1548" spans="1:2" x14ac:dyDescent="0.3">
      <c r="A1548" t="s">
        <v>8219</v>
      </c>
      <c r="B1548">
        <v>25</v>
      </c>
    </row>
    <row r="1549" spans="1:2" x14ac:dyDescent="0.3">
      <c r="A1549" t="s">
        <v>8219</v>
      </c>
      <c r="B1549">
        <v>320</v>
      </c>
    </row>
    <row r="1550" spans="1:2" x14ac:dyDescent="0.3">
      <c r="A1550" t="s">
        <v>8219</v>
      </c>
      <c r="B1550">
        <v>99</v>
      </c>
    </row>
    <row r="1551" spans="1:2" x14ac:dyDescent="0.3">
      <c r="A1551" t="s">
        <v>8219</v>
      </c>
      <c r="B1551">
        <v>348</v>
      </c>
    </row>
    <row r="1552" spans="1:2" x14ac:dyDescent="0.3">
      <c r="A1552" t="s">
        <v>8219</v>
      </c>
      <c r="B1552">
        <v>41</v>
      </c>
    </row>
    <row r="1553" spans="1:2" x14ac:dyDescent="0.3">
      <c r="A1553" t="s">
        <v>8219</v>
      </c>
      <c r="B1553">
        <v>29</v>
      </c>
    </row>
    <row r="1554" spans="1:2" x14ac:dyDescent="0.3">
      <c r="A1554" t="s">
        <v>8219</v>
      </c>
      <c r="B1554">
        <v>25</v>
      </c>
    </row>
    <row r="1555" spans="1:2" x14ac:dyDescent="0.3">
      <c r="A1555" t="s">
        <v>8219</v>
      </c>
      <c r="B1555">
        <v>23</v>
      </c>
    </row>
    <row r="1556" spans="1:2" x14ac:dyDescent="0.3">
      <c r="A1556" t="s">
        <v>8219</v>
      </c>
      <c r="B1556">
        <v>1260</v>
      </c>
    </row>
    <row r="1557" spans="1:2" x14ac:dyDescent="0.3">
      <c r="A1557" t="s">
        <v>8219</v>
      </c>
      <c r="B1557">
        <v>307</v>
      </c>
    </row>
    <row r="1558" spans="1:2" x14ac:dyDescent="0.3">
      <c r="A1558" t="s">
        <v>8219</v>
      </c>
      <c r="B1558">
        <v>329</v>
      </c>
    </row>
    <row r="1559" spans="1:2" x14ac:dyDescent="0.3">
      <c r="A1559" t="s">
        <v>8219</v>
      </c>
      <c r="B1559">
        <v>32</v>
      </c>
    </row>
    <row r="1560" spans="1:2" x14ac:dyDescent="0.3">
      <c r="A1560" t="s">
        <v>8219</v>
      </c>
      <c r="B1560">
        <v>27</v>
      </c>
    </row>
    <row r="1561" spans="1:2" x14ac:dyDescent="0.3">
      <c r="A1561" t="s">
        <v>8219</v>
      </c>
      <c r="B1561">
        <v>236</v>
      </c>
    </row>
    <row r="1562" spans="1:2" x14ac:dyDescent="0.3">
      <c r="A1562" t="s">
        <v>8219</v>
      </c>
      <c r="B1562">
        <v>42</v>
      </c>
    </row>
    <row r="1563" spans="1:2" x14ac:dyDescent="0.3">
      <c r="A1563" t="s">
        <v>8219</v>
      </c>
      <c r="B1563">
        <v>95</v>
      </c>
    </row>
    <row r="1564" spans="1:2" x14ac:dyDescent="0.3">
      <c r="A1564" t="s">
        <v>8219</v>
      </c>
      <c r="B1564">
        <v>37</v>
      </c>
    </row>
    <row r="1565" spans="1:2" x14ac:dyDescent="0.3">
      <c r="A1565" t="s">
        <v>8219</v>
      </c>
      <c r="B1565">
        <v>128</v>
      </c>
    </row>
    <row r="1566" spans="1:2" x14ac:dyDescent="0.3">
      <c r="A1566" t="s">
        <v>8219</v>
      </c>
      <c r="B1566">
        <v>156</v>
      </c>
    </row>
    <row r="1567" spans="1:2" x14ac:dyDescent="0.3">
      <c r="A1567" t="s">
        <v>8219</v>
      </c>
      <c r="B1567">
        <v>64</v>
      </c>
    </row>
    <row r="1568" spans="1:2" x14ac:dyDescent="0.3">
      <c r="A1568" t="s">
        <v>8219</v>
      </c>
      <c r="B1568">
        <v>58</v>
      </c>
    </row>
    <row r="1569" spans="1:2" x14ac:dyDescent="0.3">
      <c r="A1569" t="s">
        <v>8219</v>
      </c>
      <c r="B1569">
        <v>20</v>
      </c>
    </row>
    <row r="1570" spans="1:2" x14ac:dyDescent="0.3">
      <c r="A1570" t="s">
        <v>8219</v>
      </c>
      <c r="B1570">
        <v>47</v>
      </c>
    </row>
    <row r="1571" spans="1:2" x14ac:dyDescent="0.3">
      <c r="A1571" t="s">
        <v>8219</v>
      </c>
      <c r="B1571">
        <v>54</v>
      </c>
    </row>
    <row r="1572" spans="1:2" x14ac:dyDescent="0.3">
      <c r="A1572" t="s">
        <v>8219</v>
      </c>
      <c r="B1572">
        <v>9</v>
      </c>
    </row>
    <row r="1573" spans="1:2" x14ac:dyDescent="0.3">
      <c r="A1573" t="s">
        <v>8219</v>
      </c>
      <c r="B1573">
        <v>213</v>
      </c>
    </row>
    <row r="1574" spans="1:2" x14ac:dyDescent="0.3">
      <c r="A1574" t="s">
        <v>8219</v>
      </c>
      <c r="B1574">
        <v>57</v>
      </c>
    </row>
    <row r="1575" spans="1:2" x14ac:dyDescent="0.3">
      <c r="A1575" t="s">
        <v>8219</v>
      </c>
      <c r="B1575">
        <v>25</v>
      </c>
    </row>
    <row r="1576" spans="1:2" x14ac:dyDescent="0.3">
      <c r="A1576" t="s">
        <v>8219</v>
      </c>
      <c r="B1576">
        <v>104</v>
      </c>
    </row>
    <row r="1577" spans="1:2" x14ac:dyDescent="0.3">
      <c r="A1577" t="s">
        <v>8219</v>
      </c>
      <c r="B1577">
        <v>34</v>
      </c>
    </row>
    <row r="1578" spans="1:2" x14ac:dyDescent="0.3">
      <c r="A1578" t="s">
        <v>8219</v>
      </c>
      <c r="B1578">
        <v>67</v>
      </c>
    </row>
    <row r="1579" spans="1:2" x14ac:dyDescent="0.3">
      <c r="A1579" t="s">
        <v>8219</v>
      </c>
      <c r="B1579">
        <v>241</v>
      </c>
    </row>
    <row r="1580" spans="1:2" x14ac:dyDescent="0.3">
      <c r="A1580" t="s">
        <v>8219</v>
      </c>
      <c r="B1580">
        <v>123</v>
      </c>
    </row>
    <row r="1581" spans="1:2" x14ac:dyDescent="0.3">
      <c r="A1581" t="s">
        <v>8219</v>
      </c>
      <c r="B1581">
        <v>302</v>
      </c>
    </row>
    <row r="1582" spans="1:2" x14ac:dyDescent="0.3">
      <c r="A1582" t="s">
        <v>8219</v>
      </c>
      <c r="B1582">
        <v>89</v>
      </c>
    </row>
    <row r="1583" spans="1:2" x14ac:dyDescent="0.3">
      <c r="A1583" t="s">
        <v>8219</v>
      </c>
      <c r="B1583">
        <v>41</v>
      </c>
    </row>
    <row r="1584" spans="1:2" x14ac:dyDescent="0.3">
      <c r="A1584" t="s">
        <v>8219</v>
      </c>
      <c r="B1584">
        <v>69</v>
      </c>
    </row>
    <row r="1585" spans="1:2" x14ac:dyDescent="0.3">
      <c r="A1585" t="s">
        <v>8219</v>
      </c>
      <c r="B1585">
        <v>52</v>
      </c>
    </row>
    <row r="1586" spans="1:2" x14ac:dyDescent="0.3">
      <c r="A1586" t="s">
        <v>8219</v>
      </c>
      <c r="B1586">
        <v>57</v>
      </c>
    </row>
    <row r="1587" spans="1:2" x14ac:dyDescent="0.3">
      <c r="A1587" t="s">
        <v>8219</v>
      </c>
      <c r="B1587">
        <v>74</v>
      </c>
    </row>
    <row r="1588" spans="1:2" x14ac:dyDescent="0.3">
      <c r="A1588" t="s">
        <v>8219</v>
      </c>
      <c r="B1588">
        <v>63</v>
      </c>
    </row>
    <row r="1589" spans="1:2" x14ac:dyDescent="0.3">
      <c r="A1589" t="s">
        <v>8219</v>
      </c>
      <c r="B1589">
        <v>72</v>
      </c>
    </row>
    <row r="1590" spans="1:2" x14ac:dyDescent="0.3">
      <c r="A1590" t="s">
        <v>8219</v>
      </c>
      <c r="B1590">
        <v>71</v>
      </c>
    </row>
    <row r="1591" spans="1:2" x14ac:dyDescent="0.3">
      <c r="A1591" t="s">
        <v>8219</v>
      </c>
      <c r="B1591">
        <v>21</v>
      </c>
    </row>
    <row r="1592" spans="1:2" x14ac:dyDescent="0.3">
      <c r="A1592" t="s">
        <v>8219</v>
      </c>
      <c r="B1592">
        <v>930</v>
      </c>
    </row>
    <row r="1593" spans="1:2" x14ac:dyDescent="0.3">
      <c r="A1593" t="s">
        <v>8219</v>
      </c>
      <c r="B1593">
        <v>55</v>
      </c>
    </row>
    <row r="1594" spans="1:2" x14ac:dyDescent="0.3">
      <c r="A1594" t="s">
        <v>8219</v>
      </c>
      <c r="B1594">
        <v>61</v>
      </c>
    </row>
    <row r="1595" spans="1:2" x14ac:dyDescent="0.3">
      <c r="A1595" t="s">
        <v>8219</v>
      </c>
      <c r="B1595">
        <v>82</v>
      </c>
    </row>
    <row r="1596" spans="1:2" x14ac:dyDescent="0.3">
      <c r="A1596" t="s">
        <v>8219</v>
      </c>
      <c r="B1596">
        <v>71</v>
      </c>
    </row>
    <row r="1597" spans="1:2" x14ac:dyDescent="0.3">
      <c r="A1597" t="s">
        <v>8219</v>
      </c>
      <c r="B1597">
        <v>117</v>
      </c>
    </row>
    <row r="1598" spans="1:2" x14ac:dyDescent="0.3">
      <c r="A1598" t="s">
        <v>8219</v>
      </c>
      <c r="B1598">
        <v>29</v>
      </c>
    </row>
    <row r="1599" spans="1:2" x14ac:dyDescent="0.3">
      <c r="A1599" t="s">
        <v>8219</v>
      </c>
      <c r="B1599">
        <v>74</v>
      </c>
    </row>
    <row r="1600" spans="1:2" x14ac:dyDescent="0.3">
      <c r="A1600" t="s">
        <v>8219</v>
      </c>
      <c r="B1600">
        <v>23</v>
      </c>
    </row>
    <row r="1601" spans="1:2" x14ac:dyDescent="0.3">
      <c r="A1601" t="s">
        <v>8219</v>
      </c>
      <c r="B1601">
        <v>60</v>
      </c>
    </row>
    <row r="1602" spans="1:2" x14ac:dyDescent="0.3">
      <c r="A1602" t="s">
        <v>8219</v>
      </c>
      <c r="B1602">
        <v>55</v>
      </c>
    </row>
    <row r="1603" spans="1:2" x14ac:dyDescent="0.3">
      <c r="A1603" t="s">
        <v>8219</v>
      </c>
      <c r="B1603">
        <v>51</v>
      </c>
    </row>
    <row r="1604" spans="1:2" x14ac:dyDescent="0.3">
      <c r="A1604" t="s">
        <v>8219</v>
      </c>
      <c r="B1604">
        <v>78</v>
      </c>
    </row>
    <row r="1605" spans="1:2" x14ac:dyDescent="0.3">
      <c r="A1605" t="s">
        <v>8219</v>
      </c>
      <c r="B1605">
        <v>62</v>
      </c>
    </row>
    <row r="1606" spans="1:2" x14ac:dyDescent="0.3">
      <c r="A1606" t="s">
        <v>8219</v>
      </c>
      <c r="B1606">
        <v>45</v>
      </c>
    </row>
    <row r="1607" spans="1:2" x14ac:dyDescent="0.3">
      <c r="A1607" t="s">
        <v>8219</v>
      </c>
      <c r="B1607">
        <v>15</v>
      </c>
    </row>
    <row r="1608" spans="1:2" x14ac:dyDescent="0.3">
      <c r="A1608" t="s">
        <v>8219</v>
      </c>
      <c r="B1608">
        <v>151</v>
      </c>
    </row>
    <row r="1609" spans="1:2" x14ac:dyDescent="0.3">
      <c r="A1609" t="s">
        <v>8219</v>
      </c>
      <c r="B1609">
        <v>68</v>
      </c>
    </row>
    <row r="1610" spans="1:2" x14ac:dyDescent="0.3">
      <c r="A1610" t="s">
        <v>8219</v>
      </c>
      <c r="B1610">
        <v>46</v>
      </c>
    </row>
    <row r="1611" spans="1:2" x14ac:dyDescent="0.3">
      <c r="A1611" t="s">
        <v>8219</v>
      </c>
      <c r="B1611">
        <v>24</v>
      </c>
    </row>
    <row r="1612" spans="1:2" x14ac:dyDescent="0.3">
      <c r="A1612" t="s">
        <v>8219</v>
      </c>
      <c r="B1612">
        <v>70</v>
      </c>
    </row>
    <row r="1613" spans="1:2" x14ac:dyDescent="0.3">
      <c r="A1613" t="s">
        <v>8219</v>
      </c>
      <c r="B1613">
        <v>244</v>
      </c>
    </row>
    <row r="1614" spans="1:2" x14ac:dyDescent="0.3">
      <c r="A1614" t="s">
        <v>8219</v>
      </c>
      <c r="B1614">
        <v>82</v>
      </c>
    </row>
    <row r="1615" spans="1:2" x14ac:dyDescent="0.3">
      <c r="A1615" t="s">
        <v>8219</v>
      </c>
      <c r="B1615">
        <v>226</v>
      </c>
    </row>
    <row r="1616" spans="1:2" x14ac:dyDescent="0.3">
      <c r="A1616" t="s">
        <v>8219</v>
      </c>
      <c r="B1616">
        <v>60</v>
      </c>
    </row>
    <row r="1617" spans="1:2" x14ac:dyDescent="0.3">
      <c r="A1617" t="s">
        <v>8219</v>
      </c>
      <c r="B1617">
        <v>322</v>
      </c>
    </row>
    <row r="1618" spans="1:2" x14ac:dyDescent="0.3">
      <c r="A1618" t="s">
        <v>8219</v>
      </c>
      <c r="B1618">
        <v>94</v>
      </c>
    </row>
    <row r="1619" spans="1:2" x14ac:dyDescent="0.3">
      <c r="A1619" t="s">
        <v>8219</v>
      </c>
      <c r="B1619">
        <v>47</v>
      </c>
    </row>
    <row r="1620" spans="1:2" x14ac:dyDescent="0.3">
      <c r="A1620" t="s">
        <v>8219</v>
      </c>
      <c r="B1620">
        <v>115</v>
      </c>
    </row>
    <row r="1621" spans="1:2" x14ac:dyDescent="0.3">
      <c r="A1621" t="s">
        <v>8219</v>
      </c>
      <c r="B1621">
        <v>134</v>
      </c>
    </row>
    <row r="1622" spans="1:2" x14ac:dyDescent="0.3">
      <c r="A1622" t="s">
        <v>8219</v>
      </c>
      <c r="B1622">
        <v>35</v>
      </c>
    </row>
    <row r="1623" spans="1:2" x14ac:dyDescent="0.3">
      <c r="A1623" t="s">
        <v>8219</v>
      </c>
      <c r="B1623">
        <v>104</v>
      </c>
    </row>
    <row r="1624" spans="1:2" x14ac:dyDescent="0.3">
      <c r="A1624" t="s">
        <v>8219</v>
      </c>
      <c r="B1624">
        <v>184</v>
      </c>
    </row>
    <row r="1625" spans="1:2" x14ac:dyDescent="0.3">
      <c r="A1625" t="s">
        <v>8219</v>
      </c>
      <c r="B1625">
        <v>119</v>
      </c>
    </row>
    <row r="1626" spans="1:2" x14ac:dyDescent="0.3">
      <c r="A1626" t="s">
        <v>8219</v>
      </c>
      <c r="B1626">
        <v>59</v>
      </c>
    </row>
    <row r="1627" spans="1:2" x14ac:dyDescent="0.3">
      <c r="A1627" t="s">
        <v>8219</v>
      </c>
      <c r="B1627">
        <v>113</v>
      </c>
    </row>
    <row r="1628" spans="1:2" x14ac:dyDescent="0.3">
      <c r="A1628" t="s">
        <v>8219</v>
      </c>
      <c r="B1628">
        <v>84</v>
      </c>
    </row>
    <row r="1629" spans="1:2" x14ac:dyDescent="0.3">
      <c r="A1629" t="s">
        <v>8219</v>
      </c>
      <c r="B1629">
        <v>74</v>
      </c>
    </row>
    <row r="1630" spans="1:2" x14ac:dyDescent="0.3">
      <c r="A1630" t="s">
        <v>8219</v>
      </c>
      <c r="B1630">
        <v>216</v>
      </c>
    </row>
    <row r="1631" spans="1:2" x14ac:dyDescent="0.3">
      <c r="A1631" t="s">
        <v>8219</v>
      </c>
      <c r="B1631">
        <v>39</v>
      </c>
    </row>
    <row r="1632" spans="1:2" x14ac:dyDescent="0.3">
      <c r="A1632" t="s">
        <v>8219</v>
      </c>
      <c r="B1632">
        <v>21</v>
      </c>
    </row>
    <row r="1633" spans="1:2" x14ac:dyDescent="0.3">
      <c r="A1633" t="s">
        <v>8219</v>
      </c>
      <c r="B1633">
        <v>30</v>
      </c>
    </row>
    <row r="1634" spans="1:2" x14ac:dyDescent="0.3">
      <c r="A1634" t="s">
        <v>8219</v>
      </c>
      <c r="B1634">
        <v>37</v>
      </c>
    </row>
    <row r="1635" spans="1:2" x14ac:dyDescent="0.3">
      <c r="A1635" t="s">
        <v>8219</v>
      </c>
      <c r="B1635">
        <v>202</v>
      </c>
    </row>
    <row r="1636" spans="1:2" x14ac:dyDescent="0.3">
      <c r="A1636" t="s">
        <v>8219</v>
      </c>
      <c r="B1636">
        <v>37</v>
      </c>
    </row>
    <row r="1637" spans="1:2" x14ac:dyDescent="0.3">
      <c r="A1637" t="s">
        <v>8219</v>
      </c>
      <c r="B1637">
        <v>28</v>
      </c>
    </row>
    <row r="1638" spans="1:2" x14ac:dyDescent="0.3">
      <c r="A1638" t="s">
        <v>8219</v>
      </c>
      <c r="B1638">
        <v>26</v>
      </c>
    </row>
    <row r="1639" spans="1:2" x14ac:dyDescent="0.3">
      <c r="A1639" t="s">
        <v>8219</v>
      </c>
      <c r="B1639">
        <v>61</v>
      </c>
    </row>
    <row r="1640" spans="1:2" x14ac:dyDescent="0.3">
      <c r="A1640" t="s">
        <v>8219</v>
      </c>
      <c r="B1640">
        <v>115</v>
      </c>
    </row>
    <row r="1641" spans="1:2" x14ac:dyDescent="0.3">
      <c r="A1641" t="s">
        <v>8219</v>
      </c>
      <c r="B1641">
        <v>181</v>
      </c>
    </row>
    <row r="1642" spans="1:2" x14ac:dyDescent="0.3">
      <c r="A1642" t="s">
        <v>8219</v>
      </c>
      <c r="B1642">
        <v>110</v>
      </c>
    </row>
    <row r="1643" spans="1:2" x14ac:dyDescent="0.3">
      <c r="A1643" t="s">
        <v>8219</v>
      </c>
      <c r="B1643">
        <v>269</v>
      </c>
    </row>
    <row r="1644" spans="1:2" x14ac:dyDescent="0.3">
      <c r="A1644" t="s">
        <v>8219</v>
      </c>
      <c r="B1644">
        <v>79</v>
      </c>
    </row>
    <row r="1645" spans="1:2" x14ac:dyDescent="0.3">
      <c r="A1645" t="s">
        <v>8219</v>
      </c>
      <c r="B1645">
        <v>104</v>
      </c>
    </row>
    <row r="1646" spans="1:2" x14ac:dyDescent="0.3">
      <c r="A1646" t="s">
        <v>8219</v>
      </c>
      <c r="B1646">
        <v>34</v>
      </c>
    </row>
    <row r="1647" spans="1:2" x14ac:dyDescent="0.3">
      <c r="A1647" t="s">
        <v>8219</v>
      </c>
      <c r="B1647">
        <v>167</v>
      </c>
    </row>
    <row r="1648" spans="1:2" x14ac:dyDescent="0.3">
      <c r="A1648" t="s">
        <v>8219</v>
      </c>
      <c r="B1648">
        <v>183</v>
      </c>
    </row>
    <row r="1649" spans="1:2" x14ac:dyDescent="0.3">
      <c r="A1649" t="s">
        <v>8219</v>
      </c>
      <c r="B1649">
        <v>71</v>
      </c>
    </row>
    <row r="1650" spans="1:2" x14ac:dyDescent="0.3">
      <c r="A1650" t="s">
        <v>8219</v>
      </c>
      <c r="B1650">
        <v>69</v>
      </c>
    </row>
    <row r="1651" spans="1:2" x14ac:dyDescent="0.3">
      <c r="A1651" t="s">
        <v>8219</v>
      </c>
      <c r="B1651">
        <v>270</v>
      </c>
    </row>
    <row r="1652" spans="1:2" x14ac:dyDescent="0.3">
      <c r="A1652" t="s">
        <v>8219</v>
      </c>
      <c r="B1652">
        <v>193</v>
      </c>
    </row>
    <row r="1653" spans="1:2" x14ac:dyDescent="0.3">
      <c r="A1653" t="s">
        <v>8219</v>
      </c>
      <c r="B1653">
        <v>57</v>
      </c>
    </row>
    <row r="1654" spans="1:2" x14ac:dyDescent="0.3">
      <c r="A1654" t="s">
        <v>8219</v>
      </c>
      <c r="B1654">
        <v>200</v>
      </c>
    </row>
    <row r="1655" spans="1:2" x14ac:dyDescent="0.3">
      <c r="A1655" t="s">
        <v>8219</v>
      </c>
      <c r="B1655">
        <v>88</v>
      </c>
    </row>
    <row r="1656" spans="1:2" x14ac:dyDescent="0.3">
      <c r="A1656" t="s">
        <v>8219</v>
      </c>
      <c r="B1656">
        <v>213</v>
      </c>
    </row>
    <row r="1657" spans="1:2" x14ac:dyDescent="0.3">
      <c r="A1657" t="s">
        <v>8219</v>
      </c>
      <c r="B1657">
        <v>20</v>
      </c>
    </row>
    <row r="1658" spans="1:2" x14ac:dyDescent="0.3">
      <c r="A1658" t="s">
        <v>8219</v>
      </c>
      <c r="B1658">
        <v>50</v>
      </c>
    </row>
    <row r="1659" spans="1:2" x14ac:dyDescent="0.3">
      <c r="A1659" t="s">
        <v>8219</v>
      </c>
      <c r="B1659">
        <v>115</v>
      </c>
    </row>
    <row r="1660" spans="1:2" x14ac:dyDescent="0.3">
      <c r="A1660" t="s">
        <v>8219</v>
      </c>
      <c r="B1660">
        <v>186</v>
      </c>
    </row>
    <row r="1661" spans="1:2" x14ac:dyDescent="0.3">
      <c r="A1661" t="s">
        <v>8219</v>
      </c>
      <c r="B1661">
        <v>18</v>
      </c>
    </row>
    <row r="1662" spans="1:2" x14ac:dyDescent="0.3">
      <c r="A1662" t="s">
        <v>8219</v>
      </c>
      <c r="B1662">
        <v>176</v>
      </c>
    </row>
    <row r="1663" spans="1:2" x14ac:dyDescent="0.3">
      <c r="A1663" t="s">
        <v>8219</v>
      </c>
      <c r="B1663">
        <v>41</v>
      </c>
    </row>
    <row r="1664" spans="1:2" x14ac:dyDescent="0.3">
      <c r="A1664" t="s">
        <v>8219</v>
      </c>
      <c r="B1664">
        <v>75</v>
      </c>
    </row>
    <row r="1665" spans="1:2" x14ac:dyDescent="0.3">
      <c r="A1665" t="s">
        <v>8219</v>
      </c>
      <c r="B1665">
        <v>97</v>
      </c>
    </row>
    <row r="1666" spans="1:2" x14ac:dyDescent="0.3">
      <c r="A1666" t="s">
        <v>8219</v>
      </c>
      <c r="B1666">
        <v>73</v>
      </c>
    </row>
    <row r="1667" spans="1:2" x14ac:dyDescent="0.3">
      <c r="A1667" t="s">
        <v>8219</v>
      </c>
      <c r="B1667">
        <v>49</v>
      </c>
    </row>
    <row r="1668" spans="1:2" x14ac:dyDescent="0.3">
      <c r="A1668" t="s">
        <v>8219</v>
      </c>
      <c r="B1668">
        <v>134</v>
      </c>
    </row>
    <row r="1669" spans="1:2" x14ac:dyDescent="0.3">
      <c r="A1669" t="s">
        <v>8219</v>
      </c>
      <c r="B1669">
        <v>68</v>
      </c>
    </row>
    <row r="1670" spans="1:2" x14ac:dyDescent="0.3">
      <c r="A1670" t="s">
        <v>8219</v>
      </c>
      <c r="B1670">
        <v>49</v>
      </c>
    </row>
    <row r="1671" spans="1:2" x14ac:dyDescent="0.3">
      <c r="A1671" t="s">
        <v>8219</v>
      </c>
      <c r="B1671">
        <v>63</v>
      </c>
    </row>
    <row r="1672" spans="1:2" x14ac:dyDescent="0.3">
      <c r="A1672" t="s">
        <v>8219</v>
      </c>
      <c r="B1672">
        <v>163</v>
      </c>
    </row>
    <row r="1673" spans="1:2" x14ac:dyDescent="0.3">
      <c r="A1673" t="s">
        <v>8219</v>
      </c>
      <c r="B1673">
        <v>288</v>
      </c>
    </row>
    <row r="1674" spans="1:2" x14ac:dyDescent="0.3">
      <c r="A1674" t="s">
        <v>8219</v>
      </c>
      <c r="B1674">
        <v>42</v>
      </c>
    </row>
    <row r="1675" spans="1:2" x14ac:dyDescent="0.3">
      <c r="A1675" t="s">
        <v>8219</v>
      </c>
      <c r="B1675">
        <v>70</v>
      </c>
    </row>
    <row r="1676" spans="1:2" x14ac:dyDescent="0.3">
      <c r="A1676" t="s">
        <v>8219</v>
      </c>
      <c r="B1676">
        <v>30</v>
      </c>
    </row>
    <row r="1677" spans="1:2" x14ac:dyDescent="0.3">
      <c r="A1677" t="s">
        <v>8219</v>
      </c>
      <c r="B1677">
        <v>51</v>
      </c>
    </row>
    <row r="1678" spans="1:2" x14ac:dyDescent="0.3">
      <c r="A1678" t="s">
        <v>8219</v>
      </c>
      <c r="B1678">
        <v>145</v>
      </c>
    </row>
    <row r="1679" spans="1:2" x14ac:dyDescent="0.3">
      <c r="A1679" t="s">
        <v>8219</v>
      </c>
      <c r="B1679">
        <v>21</v>
      </c>
    </row>
    <row r="1680" spans="1:2" x14ac:dyDescent="0.3">
      <c r="A1680" t="s">
        <v>8219</v>
      </c>
      <c r="B1680">
        <v>286</v>
      </c>
    </row>
    <row r="1681" spans="1:2" x14ac:dyDescent="0.3">
      <c r="A1681" t="s">
        <v>8219</v>
      </c>
      <c r="B1681">
        <v>12</v>
      </c>
    </row>
    <row r="1682" spans="1:2" x14ac:dyDescent="0.3">
      <c r="A1682" t="s">
        <v>8219</v>
      </c>
      <c r="B1682">
        <v>100</v>
      </c>
    </row>
    <row r="1683" spans="1:2" x14ac:dyDescent="0.3">
      <c r="A1683" t="s">
        <v>8219</v>
      </c>
      <c r="B1683">
        <v>100</v>
      </c>
    </row>
    <row r="1684" spans="1:2" x14ac:dyDescent="0.3">
      <c r="A1684" t="s">
        <v>8219</v>
      </c>
      <c r="B1684">
        <v>34</v>
      </c>
    </row>
    <row r="1685" spans="1:2" x14ac:dyDescent="0.3">
      <c r="A1685" t="s">
        <v>8219</v>
      </c>
      <c r="B1685">
        <v>63</v>
      </c>
    </row>
    <row r="1686" spans="1:2" x14ac:dyDescent="0.3">
      <c r="A1686" t="s">
        <v>8219</v>
      </c>
      <c r="B1686">
        <v>30</v>
      </c>
    </row>
    <row r="1687" spans="1:2" x14ac:dyDescent="0.3">
      <c r="A1687" t="s">
        <v>8219</v>
      </c>
      <c r="B1687">
        <v>47</v>
      </c>
    </row>
    <row r="1688" spans="1:2" x14ac:dyDescent="0.3">
      <c r="A1688" t="s">
        <v>8219</v>
      </c>
      <c r="B1688">
        <v>237</v>
      </c>
    </row>
    <row r="1689" spans="1:2" x14ac:dyDescent="0.3">
      <c r="A1689" t="s">
        <v>8219</v>
      </c>
      <c r="B1689">
        <v>47</v>
      </c>
    </row>
    <row r="1690" spans="1:2" x14ac:dyDescent="0.3">
      <c r="A1690" t="s">
        <v>8219</v>
      </c>
      <c r="B1690">
        <v>15</v>
      </c>
    </row>
    <row r="1691" spans="1:2" x14ac:dyDescent="0.3">
      <c r="A1691" t="s">
        <v>8219</v>
      </c>
      <c r="B1691">
        <v>81</v>
      </c>
    </row>
    <row r="1692" spans="1:2" x14ac:dyDescent="0.3">
      <c r="A1692" t="s">
        <v>8219</v>
      </c>
      <c r="B1692">
        <v>122</v>
      </c>
    </row>
    <row r="1693" spans="1:2" x14ac:dyDescent="0.3">
      <c r="A1693" t="s">
        <v>8219</v>
      </c>
      <c r="B1693">
        <v>34</v>
      </c>
    </row>
    <row r="1694" spans="1:2" x14ac:dyDescent="0.3">
      <c r="A1694" t="s">
        <v>8219</v>
      </c>
      <c r="B1694">
        <v>207</v>
      </c>
    </row>
    <row r="1695" spans="1:2" x14ac:dyDescent="0.3">
      <c r="A1695" t="s">
        <v>8219</v>
      </c>
      <c r="B1695">
        <v>25</v>
      </c>
    </row>
    <row r="1696" spans="1:2" x14ac:dyDescent="0.3">
      <c r="A1696" t="s">
        <v>8219</v>
      </c>
      <c r="B1696">
        <v>72</v>
      </c>
    </row>
    <row r="1697" spans="1:2" x14ac:dyDescent="0.3">
      <c r="A1697" t="s">
        <v>8219</v>
      </c>
      <c r="B1697">
        <v>14</v>
      </c>
    </row>
    <row r="1698" spans="1:2" x14ac:dyDescent="0.3">
      <c r="A1698" t="s">
        <v>8219</v>
      </c>
      <c r="B1698">
        <v>15</v>
      </c>
    </row>
    <row r="1699" spans="1:2" x14ac:dyDescent="0.3">
      <c r="A1699" t="s">
        <v>8219</v>
      </c>
      <c r="B1699">
        <v>91</v>
      </c>
    </row>
    <row r="1700" spans="1:2" x14ac:dyDescent="0.3">
      <c r="A1700" t="s">
        <v>8219</v>
      </c>
      <c r="B1700">
        <v>24</v>
      </c>
    </row>
    <row r="1701" spans="1:2" x14ac:dyDescent="0.3">
      <c r="A1701" t="s">
        <v>8219</v>
      </c>
      <c r="B1701">
        <v>27</v>
      </c>
    </row>
    <row r="1702" spans="1:2" x14ac:dyDescent="0.3">
      <c r="A1702" t="s">
        <v>8219</v>
      </c>
      <c r="B1702">
        <v>47</v>
      </c>
    </row>
    <row r="1703" spans="1:2" x14ac:dyDescent="0.3">
      <c r="A1703" t="s">
        <v>8219</v>
      </c>
      <c r="B1703">
        <v>44</v>
      </c>
    </row>
    <row r="1704" spans="1:2" x14ac:dyDescent="0.3">
      <c r="A1704" t="s">
        <v>8219</v>
      </c>
      <c r="B1704">
        <v>72</v>
      </c>
    </row>
    <row r="1705" spans="1:2" x14ac:dyDescent="0.3">
      <c r="A1705" t="s">
        <v>8219</v>
      </c>
      <c r="B1705">
        <v>63</v>
      </c>
    </row>
    <row r="1706" spans="1:2" x14ac:dyDescent="0.3">
      <c r="A1706" t="s">
        <v>8219</v>
      </c>
      <c r="B1706">
        <v>88</v>
      </c>
    </row>
    <row r="1707" spans="1:2" x14ac:dyDescent="0.3">
      <c r="A1707" t="s">
        <v>8219</v>
      </c>
      <c r="B1707">
        <v>70</v>
      </c>
    </row>
    <row r="1708" spans="1:2" x14ac:dyDescent="0.3">
      <c r="A1708" t="s">
        <v>8219</v>
      </c>
      <c r="B1708">
        <v>50</v>
      </c>
    </row>
    <row r="1709" spans="1:2" x14ac:dyDescent="0.3">
      <c r="A1709" t="s">
        <v>8219</v>
      </c>
      <c r="B1709">
        <v>35</v>
      </c>
    </row>
    <row r="1710" spans="1:2" x14ac:dyDescent="0.3">
      <c r="A1710" t="s">
        <v>8219</v>
      </c>
      <c r="B1710">
        <v>175</v>
      </c>
    </row>
    <row r="1711" spans="1:2" x14ac:dyDescent="0.3">
      <c r="A1711" t="s">
        <v>8219</v>
      </c>
      <c r="B1711">
        <v>20</v>
      </c>
    </row>
    <row r="1712" spans="1:2" x14ac:dyDescent="0.3">
      <c r="A1712" t="s">
        <v>8219</v>
      </c>
      <c r="B1712">
        <v>54</v>
      </c>
    </row>
    <row r="1713" spans="1:2" x14ac:dyDescent="0.3">
      <c r="A1713" t="s">
        <v>8219</v>
      </c>
      <c r="B1713">
        <v>20</v>
      </c>
    </row>
    <row r="1714" spans="1:2" x14ac:dyDescent="0.3">
      <c r="A1714" t="s">
        <v>8219</v>
      </c>
      <c r="B1714">
        <v>57</v>
      </c>
    </row>
    <row r="1715" spans="1:2" x14ac:dyDescent="0.3">
      <c r="A1715" t="s">
        <v>8219</v>
      </c>
      <c r="B1715">
        <v>31</v>
      </c>
    </row>
    <row r="1716" spans="1:2" x14ac:dyDescent="0.3">
      <c r="A1716" t="s">
        <v>8219</v>
      </c>
      <c r="B1716">
        <v>31</v>
      </c>
    </row>
    <row r="1717" spans="1:2" x14ac:dyDescent="0.3">
      <c r="A1717" t="s">
        <v>8219</v>
      </c>
      <c r="B1717">
        <v>45</v>
      </c>
    </row>
    <row r="1718" spans="1:2" x14ac:dyDescent="0.3">
      <c r="A1718" t="s">
        <v>8219</v>
      </c>
      <c r="B1718">
        <v>41</v>
      </c>
    </row>
    <row r="1719" spans="1:2" x14ac:dyDescent="0.3">
      <c r="A1719" t="s">
        <v>8219</v>
      </c>
      <c r="B1719">
        <v>29</v>
      </c>
    </row>
    <row r="1720" spans="1:2" x14ac:dyDescent="0.3">
      <c r="A1720" t="s">
        <v>8219</v>
      </c>
      <c r="B1720">
        <v>58</v>
      </c>
    </row>
    <row r="1721" spans="1:2" x14ac:dyDescent="0.3">
      <c r="A1721" t="s">
        <v>8219</v>
      </c>
      <c r="B1721">
        <v>89</v>
      </c>
    </row>
    <row r="1722" spans="1:2" x14ac:dyDescent="0.3">
      <c r="A1722" t="s">
        <v>8219</v>
      </c>
      <c r="B1722">
        <v>125</v>
      </c>
    </row>
    <row r="1723" spans="1:2" x14ac:dyDescent="0.3">
      <c r="A1723" t="s">
        <v>8219</v>
      </c>
      <c r="B1723">
        <v>18</v>
      </c>
    </row>
    <row r="1724" spans="1:2" x14ac:dyDescent="0.3">
      <c r="A1724" t="s">
        <v>8219</v>
      </c>
      <c r="B1724">
        <v>32</v>
      </c>
    </row>
    <row r="1725" spans="1:2" x14ac:dyDescent="0.3">
      <c r="A1725" t="s">
        <v>8219</v>
      </c>
      <c r="B1725">
        <v>16</v>
      </c>
    </row>
    <row r="1726" spans="1:2" x14ac:dyDescent="0.3">
      <c r="A1726" t="s">
        <v>8219</v>
      </c>
      <c r="B1726">
        <v>38</v>
      </c>
    </row>
    <row r="1727" spans="1:2" x14ac:dyDescent="0.3">
      <c r="A1727" t="s">
        <v>8219</v>
      </c>
      <c r="B1727">
        <v>15</v>
      </c>
    </row>
    <row r="1728" spans="1:2" x14ac:dyDescent="0.3">
      <c r="A1728" t="s">
        <v>8219</v>
      </c>
      <c r="B1728">
        <v>23</v>
      </c>
    </row>
    <row r="1729" spans="1:2" x14ac:dyDescent="0.3">
      <c r="A1729" t="s">
        <v>8219</v>
      </c>
      <c r="B1729">
        <v>49</v>
      </c>
    </row>
    <row r="1730" spans="1:2" x14ac:dyDescent="0.3">
      <c r="A1730" t="s">
        <v>8219</v>
      </c>
      <c r="B1730">
        <v>10</v>
      </c>
    </row>
    <row r="1731" spans="1:2" x14ac:dyDescent="0.3">
      <c r="A1731" t="s">
        <v>8219</v>
      </c>
      <c r="B1731">
        <v>15</v>
      </c>
    </row>
    <row r="1732" spans="1:2" x14ac:dyDescent="0.3">
      <c r="A1732" t="s">
        <v>8219</v>
      </c>
      <c r="B1732">
        <v>57</v>
      </c>
    </row>
    <row r="1733" spans="1:2" x14ac:dyDescent="0.3">
      <c r="A1733" t="s">
        <v>8219</v>
      </c>
      <c r="B1733">
        <v>33</v>
      </c>
    </row>
    <row r="1734" spans="1:2" x14ac:dyDescent="0.3">
      <c r="A1734" t="s">
        <v>8219</v>
      </c>
      <c r="B1734">
        <v>9</v>
      </c>
    </row>
    <row r="1735" spans="1:2" x14ac:dyDescent="0.3">
      <c r="A1735" t="s">
        <v>8219</v>
      </c>
      <c r="B1735">
        <v>26</v>
      </c>
    </row>
    <row r="1736" spans="1:2" x14ac:dyDescent="0.3">
      <c r="A1736" t="s">
        <v>8219</v>
      </c>
      <c r="B1736">
        <v>69</v>
      </c>
    </row>
    <row r="1737" spans="1:2" x14ac:dyDescent="0.3">
      <c r="A1737" t="s">
        <v>8219</v>
      </c>
      <c r="B1737">
        <v>65</v>
      </c>
    </row>
    <row r="1738" spans="1:2" x14ac:dyDescent="0.3">
      <c r="A1738" t="s">
        <v>8219</v>
      </c>
      <c r="B1738">
        <v>83</v>
      </c>
    </row>
    <row r="1739" spans="1:2" x14ac:dyDescent="0.3">
      <c r="A1739" t="s">
        <v>8219</v>
      </c>
      <c r="B1739">
        <v>111</v>
      </c>
    </row>
    <row r="1740" spans="1:2" x14ac:dyDescent="0.3">
      <c r="A1740" t="s">
        <v>8219</v>
      </c>
      <c r="B1740">
        <v>46</v>
      </c>
    </row>
    <row r="1741" spans="1:2" x14ac:dyDescent="0.3">
      <c r="A1741" t="s">
        <v>8219</v>
      </c>
      <c r="B1741">
        <v>63</v>
      </c>
    </row>
    <row r="1742" spans="1:2" x14ac:dyDescent="0.3">
      <c r="A1742" t="s">
        <v>8219</v>
      </c>
      <c r="B1742">
        <v>9</v>
      </c>
    </row>
    <row r="1743" spans="1:2" x14ac:dyDescent="0.3">
      <c r="A1743" t="s">
        <v>8219</v>
      </c>
      <c r="B1743">
        <v>34</v>
      </c>
    </row>
    <row r="1744" spans="1:2" x14ac:dyDescent="0.3">
      <c r="A1744" t="s">
        <v>8219</v>
      </c>
      <c r="B1744">
        <v>112</v>
      </c>
    </row>
    <row r="1745" spans="1:2" x14ac:dyDescent="0.3">
      <c r="A1745" t="s">
        <v>8219</v>
      </c>
      <c r="B1745">
        <v>47</v>
      </c>
    </row>
    <row r="1746" spans="1:2" x14ac:dyDescent="0.3">
      <c r="A1746" t="s">
        <v>8219</v>
      </c>
      <c r="B1746">
        <v>38</v>
      </c>
    </row>
    <row r="1747" spans="1:2" x14ac:dyDescent="0.3">
      <c r="A1747" t="s">
        <v>8219</v>
      </c>
      <c r="B1747">
        <v>28</v>
      </c>
    </row>
    <row r="1748" spans="1:2" x14ac:dyDescent="0.3">
      <c r="A1748" t="s">
        <v>8219</v>
      </c>
      <c r="B1748">
        <v>78</v>
      </c>
    </row>
    <row r="1749" spans="1:2" x14ac:dyDescent="0.3">
      <c r="A1749" t="s">
        <v>8219</v>
      </c>
      <c r="B1749">
        <v>23</v>
      </c>
    </row>
    <row r="1750" spans="1:2" x14ac:dyDescent="0.3">
      <c r="A1750" t="s">
        <v>8219</v>
      </c>
      <c r="B1750">
        <v>40</v>
      </c>
    </row>
    <row r="1751" spans="1:2" x14ac:dyDescent="0.3">
      <c r="A1751" t="s">
        <v>8219</v>
      </c>
      <c r="B1751">
        <v>13</v>
      </c>
    </row>
    <row r="1752" spans="1:2" x14ac:dyDescent="0.3">
      <c r="A1752" t="s">
        <v>8219</v>
      </c>
      <c r="B1752">
        <v>18</v>
      </c>
    </row>
    <row r="1753" spans="1:2" x14ac:dyDescent="0.3">
      <c r="A1753" t="s">
        <v>8219</v>
      </c>
      <c r="B1753">
        <v>22</v>
      </c>
    </row>
    <row r="1754" spans="1:2" x14ac:dyDescent="0.3">
      <c r="A1754" t="s">
        <v>8219</v>
      </c>
      <c r="B1754">
        <v>79</v>
      </c>
    </row>
    <row r="1755" spans="1:2" x14ac:dyDescent="0.3">
      <c r="A1755" t="s">
        <v>8219</v>
      </c>
      <c r="B1755">
        <v>14</v>
      </c>
    </row>
    <row r="1756" spans="1:2" x14ac:dyDescent="0.3">
      <c r="A1756" t="s">
        <v>8219</v>
      </c>
      <c r="B1756">
        <v>51</v>
      </c>
    </row>
    <row r="1757" spans="1:2" x14ac:dyDescent="0.3">
      <c r="A1757" t="s">
        <v>8219</v>
      </c>
      <c r="B1757">
        <v>54</v>
      </c>
    </row>
    <row r="1758" spans="1:2" x14ac:dyDescent="0.3">
      <c r="A1758" t="s">
        <v>8219</v>
      </c>
      <c r="B1758">
        <v>70</v>
      </c>
    </row>
    <row r="1759" spans="1:2" x14ac:dyDescent="0.3">
      <c r="A1759" t="s">
        <v>8219</v>
      </c>
      <c r="B1759">
        <v>44</v>
      </c>
    </row>
    <row r="1760" spans="1:2" x14ac:dyDescent="0.3">
      <c r="A1760" t="s">
        <v>8219</v>
      </c>
      <c r="B1760">
        <v>55</v>
      </c>
    </row>
    <row r="1761" spans="1:2" x14ac:dyDescent="0.3">
      <c r="A1761" t="s">
        <v>8219</v>
      </c>
      <c r="B1761">
        <v>15</v>
      </c>
    </row>
    <row r="1762" spans="1:2" x14ac:dyDescent="0.3">
      <c r="A1762" t="s">
        <v>8219</v>
      </c>
      <c r="B1762">
        <v>27</v>
      </c>
    </row>
    <row r="1763" spans="1:2" x14ac:dyDescent="0.3">
      <c r="A1763" t="s">
        <v>8219</v>
      </c>
      <c r="B1763">
        <v>21</v>
      </c>
    </row>
    <row r="1764" spans="1:2" x14ac:dyDescent="0.3">
      <c r="A1764" t="s">
        <v>8219</v>
      </c>
      <c r="B1764">
        <v>162</v>
      </c>
    </row>
    <row r="1765" spans="1:2" x14ac:dyDescent="0.3">
      <c r="A1765" t="s">
        <v>8219</v>
      </c>
      <c r="B1765">
        <v>23</v>
      </c>
    </row>
    <row r="1766" spans="1:2" x14ac:dyDescent="0.3">
      <c r="A1766" t="s">
        <v>8219</v>
      </c>
      <c r="B1766">
        <v>72</v>
      </c>
    </row>
    <row r="1767" spans="1:2" x14ac:dyDescent="0.3">
      <c r="A1767" t="s">
        <v>8219</v>
      </c>
      <c r="B1767">
        <v>68</v>
      </c>
    </row>
    <row r="1768" spans="1:2" x14ac:dyDescent="0.3">
      <c r="A1768" t="s">
        <v>8219</v>
      </c>
      <c r="B1768">
        <v>20</v>
      </c>
    </row>
    <row r="1769" spans="1:2" x14ac:dyDescent="0.3">
      <c r="A1769" t="s">
        <v>8219</v>
      </c>
      <c r="B1769">
        <v>26</v>
      </c>
    </row>
    <row r="1770" spans="1:2" x14ac:dyDescent="0.3">
      <c r="A1770" t="s">
        <v>8219</v>
      </c>
      <c r="B1770">
        <v>72</v>
      </c>
    </row>
    <row r="1771" spans="1:2" x14ac:dyDescent="0.3">
      <c r="A1771" t="s">
        <v>8219</v>
      </c>
      <c r="B1771">
        <v>3</v>
      </c>
    </row>
    <row r="1772" spans="1:2" x14ac:dyDescent="0.3">
      <c r="A1772" t="s">
        <v>8219</v>
      </c>
      <c r="B1772">
        <v>18</v>
      </c>
    </row>
    <row r="1773" spans="1:2" x14ac:dyDescent="0.3">
      <c r="A1773" t="s">
        <v>8219</v>
      </c>
      <c r="B1773">
        <v>30</v>
      </c>
    </row>
    <row r="1774" spans="1:2" x14ac:dyDescent="0.3">
      <c r="A1774" t="s">
        <v>8219</v>
      </c>
      <c r="B1774">
        <v>23</v>
      </c>
    </row>
    <row r="1775" spans="1:2" x14ac:dyDescent="0.3">
      <c r="A1775" t="s">
        <v>8219</v>
      </c>
      <c r="B1775">
        <v>54</v>
      </c>
    </row>
    <row r="1776" spans="1:2" x14ac:dyDescent="0.3">
      <c r="A1776" t="s">
        <v>8219</v>
      </c>
      <c r="B1776">
        <v>26</v>
      </c>
    </row>
    <row r="1777" spans="1:2" x14ac:dyDescent="0.3">
      <c r="A1777" t="s">
        <v>8219</v>
      </c>
      <c r="B1777">
        <v>9</v>
      </c>
    </row>
    <row r="1778" spans="1:2" x14ac:dyDescent="0.3">
      <c r="A1778" t="s">
        <v>8219</v>
      </c>
      <c r="B1778">
        <v>27</v>
      </c>
    </row>
    <row r="1779" spans="1:2" x14ac:dyDescent="0.3">
      <c r="A1779" t="s">
        <v>8219</v>
      </c>
      <c r="B1779">
        <v>30</v>
      </c>
    </row>
    <row r="1780" spans="1:2" x14ac:dyDescent="0.3">
      <c r="A1780" t="s">
        <v>8219</v>
      </c>
      <c r="B1780">
        <v>52</v>
      </c>
    </row>
    <row r="1781" spans="1:2" x14ac:dyDescent="0.3">
      <c r="A1781" t="s">
        <v>8219</v>
      </c>
      <c r="B1781">
        <v>17</v>
      </c>
    </row>
    <row r="1782" spans="1:2" x14ac:dyDescent="0.3">
      <c r="A1782" t="s">
        <v>8219</v>
      </c>
      <c r="B1782">
        <v>19</v>
      </c>
    </row>
    <row r="1783" spans="1:2" x14ac:dyDescent="0.3">
      <c r="A1783" t="s">
        <v>8219</v>
      </c>
      <c r="B1783">
        <v>77</v>
      </c>
    </row>
    <row r="1784" spans="1:2" x14ac:dyDescent="0.3">
      <c r="A1784" t="s">
        <v>8219</v>
      </c>
      <c r="B1784">
        <v>21</v>
      </c>
    </row>
    <row r="1785" spans="1:2" x14ac:dyDescent="0.3">
      <c r="A1785" t="s">
        <v>8219</v>
      </c>
      <c r="B1785">
        <v>38</v>
      </c>
    </row>
    <row r="1786" spans="1:2" x14ac:dyDescent="0.3">
      <c r="A1786" t="s">
        <v>8219</v>
      </c>
      <c r="B1786">
        <v>28</v>
      </c>
    </row>
    <row r="1787" spans="1:2" x14ac:dyDescent="0.3">
      <c r="A1787" t="s">
        <v>8219</v>
      </c>
      <c r="B1787">
        <v>48</v>
      </c>
    </row>
    <row r="1788" spans="1:2" x14ac:dyDescent="0.3">
      <c r="A1788" t="s">
        <v>8219</v>
      </c>
      <c r="B1788">
        <v>46</v>
      </c>
    </row>
    <row r="1789" spans="1:2" x14ac:dyDescent="0.3">
      <c r="A1789" t="s">
        <v>8219</v>
      </c>
      <c r="B1789">
        <v>30</v>
      </c>
    </row>
    <row r="1790" spans="1:2" x14ac:dyDescent="0.3">
      <c r="A1790" t="s">
        <v>8219</v>
      </c>
      <c r="B1790">
        <v>64</v>
      </c>
    </row>
    <row r="1791" spans="1:2" x14ac:dyDescent="0.3">
      <c r="A1791" t="s">
        <v>8219</v>
      </c>
      <c r="B1791">
        <v>15</v>
      </c>
    </row>
    <row r="1792" spans="1:2" x14ac:dyDescent="0.3">
      <c r="A1792" t="s">
        <v>8219</v>
      </c>
      <c r="B1792">
        <v>41</v>
      </c>
    </row>
    <row r="1793" spans="1:2" x14ac:dyDescent="0.3">
      <c r="A1793" t="s">
        <v>8219</v>
      </c>
      <c r="B1793">
        <v>35</v>
      </c>
    </row>
    <row r="1794" spans="1:2" x14ac:dyDescent="0.3">
      <c r="A1794" t="s">
        <v>8219</v>
      </c>
      <c r="B1794">
        <v>45</v>
      </c>
    </row>
    <row r="1795" spans="1:2" x14ac:dyDescent="0.3">
      <c r="A1795" t="s">
        <v>8219</v>
      </c>
      <c r="B1795">
        <v>62</v>
      </c>
    </row>
    <row r="1796" spans="1:2" x14ac:dyDescent="0.3">
      <c r="A1796" t="s">
        <v>8219</v>
      </c>
      <c r="B1796">
        <v>22</v>
      </c>
    </row>
    <row r="1797" spans="1:2" x14ac:dyDescent="0.3">
      <c r="A1797" t="s">
        <v>8219</v>
      </c>
      <c r="B1797">
        <v>18</v>
      </c>
    </row>
    <row r="1798" spans="1:2" x14ac:dyDescent="0.3">
      <c r="A1798" t="s">
        <v>8219</v>
      </c>
      <c r="B1798">
        <v>12</v>
      </c>
    </row>
    <row r="1799" spans="1:2" x14ac:dyDescent="0.3">
      <c r="A1799" t="s">
        <v>8219</v>
      </c>
      <c r="B1799">
        <v>44</v>
      </c>
    </row>
    <row r="1800" spans="1:2" x14ac:dyDescent="0.3">
      <c r="A1800" t="s">
        <v>8219</v>
      </c>
      <c r="B1800">
        <v>27</v>
      </c>
    </row>
    <row r="1801" spans="1:2" x14ac:dyDescent="0.3">
      <c r="A1801" t="s">
        <v>8219</v>
      </c>
      <c r="B1801">
        <v>38</v>
      </c>
    </row>
    <row r="1802" spans="1:2" x14ac:dyDescent="0.3">
      <c r="A1802" t="s">
        <v>8219</v>
      </c>
      <c r="B1802">
        <v>28</v>
      </c>
    </row>
    <row r="1803" spans="1:2" x14ac:dyDescent="0.3">
      <c r="A1803" t="s">
        <v>8219</v>
      </c>
      <c r="B1803">
        <v>24</v>
      </c>
    </row>
    <row r="1804" spans="1:2" x14ac:dyDescent="0.3">
      <c r="A1804" t="s">
        <v>8219</v>
      </c>
      <c r="B1804">
        <v>65</v>
      </c>
    </row>
    <row r="1805" spans="1:2" x14ac:dyDescent="0.3">
      <c r="A1805" t="s">
        <v>8219</v>
      </c>
      <c r="B1805">
        <v>46</v>
      </c>
    </row>
    <row r="1806" spans="1:2" x14ac:dyDescent="0.3">
      <c r="A1806" t="s">
        <v>8219</v>
      </c>
      <c r="B1806">
        <v>85</v>
      </c>
    </row>
    <row r="1807" spans="1:2" x14ac:dyDescent="0.3">
      <c r="A1807" t="s">
        <v>8219</v>
      </c>
      <c r="B1807">
        <v>66</v>
      </c>
    </row>
    <row r="1808" spans="1:2" x14ac:dyDescent="0.3">
      <c r="A1808" t="s">
        <v>8219</v>
      </c>
      <c r="B1808">
        <v>165</v>
      </c>
    </row>
    <row r="1809" spans="1:2" x14ac:dyDescent="0.3">
      <c r="A1809" t="s">
        <v>8219</v>
      </c>
      <c r="B1809">
        <v>17</v>
      </c>
    </row>
    <row r="1810" spans="1:2" x14ac:dyDescent="0.3">
      <c r="A1810" t="s">
        <v>8219</v>
      </c>
      <c r="B1810">
        <v>3</v>
      </c>
    </row>
    <row r="1811" spans="1:2" x14ac:dyDescent="0.3">
      <c r="A1811" t="s">
        <v>8219</v>
      </c>
      <c r="B1811">
        <v>17</v>
      </c>
    </row>
    <row r="1812" spans="1:2" x14ac:dyDescent="0.3">
      <c r="A1812" t="s">
        <v>8219</v>
      </c>
      <c r="B1812">
        <v>91</v>
      </c>
    </row>
    <row r="1813" spans="1:2" x14ac:dyDescent="0.3">
      <c r="A1813" t="s">
        <v>8219</v>
      </c>
      <c r="B1813">
        <v>67</v>
      </c>
    </row>
    <row r="1814" spans="1:2" x14ac:dyDescent="0.3">
      <c r="A1814" t="s">
        <v>8219</v>
      </c>
      <c r="B1814">
        <v>18</v>
      </c>
    </row>
    <row r="1815" spans="1:2" x14ac:dyDescent="0.3">
      <c r="A1815" t="s">
        <v>8219</v>
      </c>
      <c r="B1815">
        <v>21</v>
      </c>
    </row>
    <row r="1816" spans="1:2" x14ac:dyDescent="0.3">
      <c r="A1816" t="s">
        <v>8219</v>
      </c>
      <c r="B1816">
        <v>40</v>
      </c>
    </row>
    <row r="1817" spans="1:2" x14ac:dyDescent="0.3">
      <c r="A1817" t="s">
        <v>8219</v>
      </c>
      <c r="B1817">
        <v>78</v>
      </c>
    </row>
    <row r="1818" spans="1:2" x14ac:dyDescent="0.3">
      <c r="A1818" t="s">
        <v>8219</v>
      </c>
      <c r="B1818">
        <v>26</v>
      </c>
    </row>
    <row r="1819" spans="1:2" x14ac:dyDescent="0.3">
      <c r="A1819" t="s">
        <v>8219</v>
      </c>
      <c r="B1819">
        <v>14</v>
      </c>
    </row>
    <row r="1820" spans="1:2" x14ac:dyDescent="0.3">
      <c r="A1820" t="s">
        <v>8219</v>
      </c>
      <c r="B1820">
        <v>44</v>
      </c>
    </row>
    <row r="1821" spans="1:2" x14ac:dyDescent="0.3">
      <c r="A1821" t="s">
        <v>8219</v>
      </c>
      <c r="B1821">
        <v>9</v>
      </c>
    </row>
    <row r="1822" spans="1:2" x14ac:dyDescent="0.3">
      <c r="A1822" t="s">
        <v>8219</v>
      </c>
      <c r="B1822">
        <v>30</v>
      </c>
    </row>
    <row r="1823" spans="1:2" x14ac:dyDescent="0.3">
      <c r="A1823" t="s">
        <v>8219</v>
      </c>
      <c r="B1823">
        <v>45</v>
      </c>
    </row>
    <row r="1824" spans="1:2" x14ac:dyDescent="0.3">
      <c r="A1824" t="s">
        <v>8219</v>
      </c>
      <c r="B1824">
        <v>56</v>
      </c>
    </row>
    <row r="1825" spans="1:2" x14ac:dyDescent="0.3">
      <c r="A1825" t="s">
        <v>8219</v>
      </c>
      <c r="B1825">
        <v>46</v>
      </c>
    </row>
    <row r="1826" spans="1:2" x14ac:dyDescent="0.3">
      <c r="A1826" t="s">
        <v>8219</v>
      </c>
      <c r="B1826">
        <v>34</v>
      </c>
    </row>
    <row r="1827" spans="1:2" x14ac:dyDescent="0.3">
      <c r="A1827" t="s">
        <v>8219</v>
      </c>
      <c r="B1827">
        <v>98</v>
      </c>
    </row>
    <row r="1828" spans="1:2" x14ac:dyDescent="0.3">
      <c r="A1828" t="s">
        <v>8219</v>
      </c>
      <c r="B1828">
        <v>46</v>
      </c>
    </row>
    <row r="1829" spans="1:2" x14ac:dyDescent="0.3">
      <c r="A1829" t="s">
        <v>8219</v>
      </c>
      <c r="B1829">
        <v>10</v>
      </c>
    </row>
    <row r="1830" spans="1:2" x14ac:dyDescent="0.3">
      <c r="A1830" t="s">
        <v>8219</v>
      </c>
      <c r="B1830">
        <v>76</v>
      </c>
    </row>
    <row r="1831" spans="1:2" x14ac:dyDescent="0.3">
      <c r="A1831" t="s">
        <v>8219</v>
      </c>
      <c r="B1831">
        <v>104</v>
      </c>
    </row>
    <row r="1832" spans="1:2" x14ac:dyDescent="0.3">
      <c r="A1832" t="s">
        <v>8219</v>
      </c>
      <c r="B1832">
        <v>87</v>
      </c>
    </row>
    <row r="1833" spans="1:2" x14ac:dyDescent="0.3">
      <c r="A1833" t="s">
        <v>8219</v>
      </c>
      <c r="B1833">
        <v>29</v>
      </c>
    </row>
    <row r="1834" spans="1:2" x14ac:dyDescent="0.3">
      <c r="A1834" t="s">
        <v>8219</v>
      </c>
      <c r="B1834">
        <v>51</v>
      </c>
    </row>
    <row r="1835" spans="1:2" x14ac:dyDescent="0.3">
      <c r="A1835" t="s">
        <v>8219</v>
      </c>
      <c r="B1835">
        <v>12</v>
      </c>
    </row>
    <row r="1836" spans="1:2" x14ac:dyDescent="0.3">
      <c r="A1836" t="s">
        <v>8219</v>
      </c>
      <c r="B1836">
        <v>72</v>
      </c>
    </row>
    <row r="1837" spans="1:2" x14ac:dyDescent="0.3">
      <c r="A1837" t="s">
        <v>8219</v>
      </c>
      <c r="B1837">
        <v>21</v>
      </c>
    </row>
    <row r="1838" spans="1:2" x14ac:dyDescent="0.3">
      <c r="A1838" t="s">
        <v>8219</v>
      </c>
      <c r="B1838">
        <v>42</v>
      </c>
    </row>
    <row r="1839" spans="1:2" x14ac:dyDescent="0.3">
      <c r="A1839" t="s">
        <v>8219</v>
      </c>
      <c r="B1839">
        <v>71</v>
      </c>
    </row>
    <row r="1840" spans="1:2" x14ac:dyDescent="0.3">
      <c r="A1840" t="s">
        <v>8219</v>
      </c>
      <c r="B1840">
        <v>168</v>
      </c>
    </row>
    <row r="1841" spans="1:2" x14ac:dyDescent="0.3">
      <c r="A1841" t="s">
        <v>8219</v>
      </c>
      <c r="B1841">
        <v>19</v>
      </c>
    </row>
    <row r="1842" spans="1:2" x14ac:dyDescent="0.3">
      <c r="A1842" t="s">
        <v>8219</v>
      </c>
      <c r="B1842">
        <v>37</v>
      </c>
    </row>
    <row r="1843" spans="1:2" x14ac:dyDescent="0.3">
      <c r="A1843" t="s">
        <v>8219</v>
      </c>
      <c r="B1843">
        <v>36</v>
      </c>
    </row>
    <row r="1844" spans="1:2" x14ac:dyDescent="0.3">
      <c r="A1844" t="s">
        <v>8219</v>
      </c>
      <c r="B1844">
        <v>14</v>
      </c>
    </row>
    <row r="1845" spans="1:2" x14ac:dyDescent="0.3">
      <c r="A1845" t="s">
        <v>8219</v>
      </c>
      <c r="B1845">
        <v>18</v>
      </c>
    </row>
    <row r="1846" spans="1:2" x14ac:dyDescent="0.3">
      <c r="A1846" t="s">
        <v>8219</v>
      </c>
      <c r="B1846">
        <v>82</v>
      </c>
    </row>
    <row r="1847" spans="1:2" x14ac:dyDescent="0.3">
      <c r="A1847" t="s">
        <v>8219</v>
      </c>
      <c r="B1847">
        <v>43</v>
      </c>
    </row>
    <row r="1848" spans="1:2" x14ac:dyDescent="0.3">
      <c r="A1848" t="s">
        <v>8219</v>
      </c>
      <c r="B1848">
        <v>8</v>
      </c>
    </row>
    <row r="1849" spans="1:2" x14ac:dyDescent="0.3">
      <c r="A1849" t="s">
        <v>8219</v>
      </c>
      <c r="B1849">
        <v>45</v>
      </c>
    </row>
    <row r="1850" spans="1:2" x14ac:dyDescent="0.3">
      <c r="A1850" t="s">
        <v>8219</v>
      </c>
      <c r="B1850">
        <v>20</v>
      </c>
    </row>
    <row r="1851" spans="1:2" x14ac:dyDescent="0.3">
      <c r="A1851" t="s">
        <v>8219</v>
      </c>
      <c r="B1851">
        <v>31</v>
      </c>
    </row>
    <row r="1852" spans="1:2" x14ac:dyDescent="0.3">
      <c r="A1852" t="s">
        <v>8219</v>
      </c>
      <c r="B1852">
        <v>25</v>
      </c>
    </row>
    <row r="1853" spans="1:2" x14ac:dyDescent="0.3">
      <c r="A1853" t="s">
        <v>8219</v>
      </c>
      <c r="B1853">
        <v>14</v>
      </c>
    </row>
    <row r="1854" spans="1:2" x14ac:dyDescent="0.3">
      <c r="A1854" t="s">
        <v>8219</v>
      </c>
      <c r="B1854">
        <v>45</v>
      </c>
    </row>
    <row r="1855" spans="1:2" x14ac:dyDescent="0.3">
      <c r="A1855" t="s">
        <v>8219</v>
      </c>
      <c r="B1855">
        <v>20</v>
      </c>
    </row>
    <row r="1856" spans="1:2" x14ac:dyDescent="0.3">
      <c r="A1856" t="s">
        <v>8219</v>
      </c>
      <c r="B1856">
        <v>39</v>
      </c>
    </row>
    <row r="1857" spans="1:2" x14ac:dyDescent="0.3">
      <c r="A1857" t="s">
        <v>8219</v>
      </c>
      <c r="B1857">
        <v>16</v>
      </c>
    </row>
    <row r="1858" spans="1:2" x14ac:dyDescent="0.3">
      <c r="A1858" t="s">
        <v>8219</v>
      </c>
      <c r="B1858">
        <v>37</v>
      </c>
    </row>
    <row r="1859" spans="1:2" x14ac:dyDescent="0.3">
      <c r="A1859" t="s">
        <v>8219</v>
      </c>
      <c r="B1859">
        <v>14</v>
      </c>
    </row>
    <row r="1860" spans="1:2" x14ac:dyDescent="0.3">
      <c r="A1860" t="s">
        <v>8219</v>
      </c>
      <c r="B1860">
        <v>21</v>
      </c>
    </row>
    <row r="1861" spans="1:2" x14ac:dyDescent="0.3">
      <c r="A1861" t="s">
        <v>8219</v>
      </c>
      <c r="B1861">
        <v>69</v>
      </c>
    </row>
    <row r="1862" spans="1:2" x14ac:dyDescent="0.3">
      <c r="A1862" t="s">
        <v>8219</v>
      </c>
      <c r="B1862">
        <v>16</v>
      </c>
    </row>
    <row r="1863" spans="1:2" x14ac:dyDescent="0.3">
      <c r="A1863" t="s">
        <v>8219</v>
      </c>
      <c r="B1863">
        <v>55</v>
      </c>
    </row>
    <row r="1864" spans="1:2" x14ac:dyDescent="0.3">
      <c r="A1864" t="s">
        <v>8219</v>
      </c>
      <c r="B1864">
        <v>27</v>
      </c>
    </row>
    <row r="1865" spans="1:2" x14ac:dyDescent="0.3">
      <c r="A1865" t="s">
        <v>8219</v>
      </c>
      <c r="B1865">
        <v>36</v>
      </c>
    </row>
    <row r="1866" spans="1:2" x14ac:dyDescent="0.3">
      <c r="A1866" t="s">
        <v>8219</v>
      </c>
      <c r="B1866">
        <v>19</v>
      </c>
    </row>
    <row r="1867" spans="1:2" x14ac:dyDescent="0.3">
      <c r="A1867" t="s">
        <v>8219</v>
      </c>
      <c r="B1867">
        <v>12</v>
      </c>
    </row>
    <row r="1868" spans="1:2" x14ac:dyDescent="0.3">
      <c r="A1868" t="s">
        <v>8219</v>
      </c>
      <c r="B1868">
        <v>17</v>
      </c>
    </row>
    <row r="1869" spans="1:2" x14ac:dyDescent="0.3">
      <c r="A1869" t="s">
        <v>8219</v>
      </c>
      <c r="B1869">
        <v>114</v>
      </c>
    </row>
    <row r="1870" spans="1:2" x14ac:dyDescent="0.3">
      <c r="A1870" t="s">
        <v>8219</v>
      </c>
      <c r="B1870">
        <v>93</v>
      </c>
    </row>
    <row r="1871" spans="1:2" x14ac:dyDescent="0.3">
      <c r="A1871" t="s">
        <v>8219</v>
      </c>
      <c r="B1871">
        <v>36</v>
      </c>
    </row>
    <row r="1872" spans="1:2" x14ac:dyDescent="0.3">
      <c r="A1872" t="s">
        <v>8219</v>
      </c>
      <c r="B1872">
        <v>61</v>
      </c>
    </row>
    <row r="1873" spans="1:2" x14ac:dyDescent="0.3">
      <c r="A1873" t="s">
        <v>8219</v>
      </c>
      <c r="B1873">
        <v>47</v>
      </c>
    </row>
    <row r="1874" spans="1:2" x14ac:dyDescent="0.3">
      <c r="A1874" t="s">
        <v>8219</v>
      </c>
      <c r="B1874">
        <v>17</v>
      </c>
    </row>
    <row r="1875" spans="1:2" x14ac:dyDescent="0.3">
      <c r="A1875" t="s">
        <v>8219</v>
      </c>
      <c r="B1875">
        <v>63</v>
      </c>
    </row>
    <row r="1876" spans="1:2" x14ac:dyDescent="0.3">
      <c r="A1876" t="s">
        <v>8219</v>
      </c>
      <c r="B1876">
        <v>9</v>
      </c>
    </row>
    <row r="1877" spans="1:2" x14ac:dyDescent="0.3">
      <c r="A1877" t="s">
        <v>8219</v>
      </c>
      <c r="B1877">
        <v>30</v>
      </c>
    </row>
    <row r="1878" spans="1:2" x14ac:dyDescent="0.3">
      <c r="A1878" t="s">
        <v>8219</v>
      </c>
      <c r="B1878">
        <v>23</v>
      </c>
    </row>
    <row r="1879" spans="1:2" x14ac:dyDescent="0.3">
      <c r="A1879" t="s">
        <v>8219</v>
      </c>
      <c r="B1879">
        <v>33</v>
      </c>
    </row>
    <row r="1880" spans="1:2" x14ac:dyDescent="0.3">
      <c r="A1880" t="s">
        <v>8219</v>
      </c>
      <c r="B1880">
        <v>39</v>
      </c>
    </row>
    <row r="1881" spans="1:2" x14ac:dyDescent="0.3">
      <c r="A1881" t="s">
        <v>8219</v>
      </c>
      <c r="B1881">
        <v>17</v>
      </c>
    </row>
    <row r="1882" spans="1:2" x14ac:dyDescent="0.3">
      <c r="A1882" t="s">
        <v>8219</v>
      </c>
      <c r="B1882">
        <v>6</v>
      </c>
    </row>
    <row r="1883" spans="1:2" x14ac:dyDescent="0.3">
      <c r="A1883" t="s">
        <v>8219</v>
      </c>
      <c r="B1883">
        <v>39</v>
      </c>
    </row>
    <row r="1884" spans="1:2" x14ac:dyDescent="0.3">
      <c r="A1884" t="s">
        <v>8219</v>
      </c>
      <c r="B1884">
        <v>57</v>
      </c>
    </row>
    <row r="1885" spans="1:2" x14ac:dyDescent="0.3">
      <c r="A1885" t="s">
        <v>8219</v>
      </c>
      <c r="B1885">
        <v>56</v>
      </c>
    </row>
    <row r="1886" spans="1:2" x14ac:dyDescent="0.3">
      <c r="A1886" t="s">
        <v>8219</v>
      </c>
      <c r="B1886">
        <v>13</v>
      </c>
    </row>
    <row r="1887" spans="1:2" x14ac:dyDescent="0.3">
      <c r="A1887" t="s">
        <v>8219</v>
      </c>
      <c r="B1887">
        <v>95</v>
      </c>
    </row>
    <row r="1888" spans="1:2" x14ac:dyDescent="0.3">
      <c r="A1888" t="s">
        <v>8219</v>
      </c>
      <c r="B1888">
        <v>80</v>
      </c>
    </row>
    <row r="1889" spans="1:2" x14ac:dyDescent="0.3">
      <c r="A1889" t="s">
        <v>8219</v>
      </c>
      <c r="B1889">
        <v>133</v>
      </c>
    </row>
    <row r="1890" spans="1:2" x14ac:dyDescent="0.3">
      <c r="A1890" t="s">
        <v>8219</v>
      </c>
      <c r="B1890">
        <v>44</v>
      </c>
    </row>
    <row r="1891" spans="1:2" x14ac:dyDescent="0.3">
      <c r="A1891" t="s">
        <v>8219</v>
      </c>
      <c r="B1891">
        <v>30</v>
      </c>
    </row>
    <row r="1892" spans="1:2" x14ac:dyDescent="0.3">
      <c r="A1892" t="s">
        <v>8219</v>
      </c>
      <c r="B1892">
        <v>56</v>
      </c>
    </row>
    <row r="1893" spans="1:2" x14ac:dyDescent="0.3">
      <c r="A1893" t="s">
        <v>8219</v>
      </c>
      <c r="B1893">
        <v>66</v>
      </c>
    </row>
    <row r="1894" spans="1:2" x14ac:dyDescent="0.3">
      <c r="A1894" t="s">
        <v>8219</v>
      </c>
      <c r="B1894">
        <v>29</v>
      </c>
    </row>
    <row r="1895" spans="1:2" x14ac:dyDescent="0.3">
      <c r="A1895" t="s">
        <v>8219</v>
      </c>
      <c r="B1895">
        <v>72</v>
      </c>
    </row>
    <row r="1896" spans="1:2" x14ac:dyDescent="0.3">
      <c r="A1896" t="s">
        <v>8219</v>
      </c>
      <c r="B1896">
        <v>27</v>
      </c>
    </row>
    <row r="1897" spans="1:2" x14ac:dyDescent="0.3">
      <c r="A1897" t="s">
        <v>8219</v>
      </c>
      <c r="B1897">
        <v>10</v>
      </c>
    </row>
    <row r="1898" spans="1:2" x14ac:dyDescent="0.3">
      <c r="A1898" t="s">
        <v>8219</v>
      </c>
      <c r="B1898">
        <v>35</v>
      </c>
    </row>
    <row r="1899" spans="1:2" x14ac:dyDescent="0.3">
      <c r="A1899" t="s">
        <v>8219</v>
      </c>
      <c r="B1899">
        <v>29</v>
      </c>
    </row>
    <row r="1900" spans="1:2" x14ac:dyDescent="0.3">
      <c r="A1900" t="s">
        <v>8219</v>
      </c>
      <c r="B1900">
        <v>13</v>
      </c>
    </row>
    <row r="1901" spans="1:2" x14ac:dyDescent="0.3">
      <c r="A1901" t="s">
        <v>8219</v>
      </c>
      <c r="B1901">
        <v>72</v>
      </c>
    </row>
    <row r="1902" spans="1:2" x14ac:dyDescent="0.3">
      <c r="A1902" t="s">
        <v>8219</v>
      </c>
      <c r="B1902">
        <v>78</v>
      </c>
    </row>
    <row r="1903" spans="1:2" x14ac:dyDescent="0.3">
      <c r="A1903" t="s">
        <v>8219</v>
      </c>
      <c r="B1903">
        <v>49</v>
      </c>
    </row>
    <row r="1904" spans="1:2" x14ac:dyDescent="0.3">
      <c r="A1904" t="s">
        <v>8219</v>
      </c>
      <c r="B1904">
        <v>42</v>
      </c>
    </row>
    <row r="1905" spans="1:2" x14ac:dyDescent="0.3">
      <c r="A1905" t="s">
        <v>8219</v>
      </c>
      <c r="B1905">
        <v>35</v>
      </c>
    </row>
    <row r="1906" spans="1:2" x14ac:dyDescent="0.3">
      <c r="A1906" t="s">
        <v>8219</v>
      </c>
      <c r="B1906">
        <v>42</v>
      </c>
    </row>
    <row r="1907" spans="1:2" x14ac:dyDescent="0.3">
      <c r="A1907" t="s">
        <v>8219</v>
      </c>
      <c r="B1907">
        <v>42</v>
      </c>
    </row>
    <row r="1908" spans="1:2" x14ac:dyDescent="0.3">
      <c r="A1908" t="s">
        <v>8219</v>
      </c>
      <c r="B1908">
        <v>31</v>
      </c>
    </row>
    <row r="1909" spans="1:2" x14ac:dyDescent="0.3">
      <c r="A1909" t="s">
        <v>8219</v>
      </c>
      <c r="B1909">
        <v>38</v>
      </c>
    </row>
    <row r="1910" spans="1:2" x14ac:dyDescent="0.3">
      <c r="A1910" t="s">
        <v>8219</v>
      </c>
      <c r="B1910">
        <v>8</v>
      </c>
    </row>
    <row r="1911" spans="1:2" x14ac:dyDescent="0.3">
      <c r="A1911" t="s">
        <v>8219</v>
      </c>
      <c r="B1911">
        <v>39</v>
      </c>
    </row>
    <row r="1912" spans="1:2" x14ac:dyDescent="0.3">
      <c r="A1912" t="s">
        <v>8219</v>
      </c>
      <c r="B1912">
        <v>29</v>
      </c>
    </row>
    <row r="1913" spans="1:2" x14ac:dyDescent="0.3">
      <c r="A1913" t="s">
        <v>8219</v>
      </c>
      <c r="B1913">
        <v>72</v>
      </c>
    </row>
    <row r="1914" spans="1:2" x14ac:dyDescent="0.3">
      <c r="A1914" t="s">
        <v>8219</v>
      </c>
      <c r="B1914">
        <v>15</v>
      </c>
    </row>
    <row r="1915" spans="1:2" x14ac:dyDescent="0.3">
      <c r="A1915" t="s">
        <v>8219</v>
      </c>
      <c r="B1915">
        <v>33</v>
      </c>
    </row>
    <row r="1916" spans="1:2" x14ac:dyDescent="0.3">
      <c r="A1916" t="s">
        <v>8219</v>
      </c>
      <c r="B1916">
        <v>15</v>
      </c>
    </row>
    <row r="1917" spans="1:2" x14ac:dyDescent="0.3">
      <c r="A1917" t="s">
        <v>8219</v>
      </c>
      <c r="B1917">
        <v>19</v>
      </c>
    </row>
    <row r="1918" spans="1:2" x14ac:dyDescent="0.3">
      <c r="A1918" t="s">
        <v>8219</v>
      </c>
      <c r="B1918">
        <v>17</v>
      </c>
    </row>
    <row r="1919" spans="1:2" x14ac:dyDescent="0.3">
      <c r="A1919" t="s">
        <v>8219</v>
      </c>
      <c r="B1919">
        <v>44</v>
      </c>
    </row>
    <row r="1920" spans="1:2" x14ac:dyDescent="0.3">
      <c r="A1920" t="s">
        <v>8219</v>
      </c>
      <c r="B1920">
        <v>10</v>
      </c>
    </row>
    <row r="1921" spans="1:2" x14ac:dyDescent="0.3">
      <c r="A1921" t="s">
        <v>8219</v>
      </c>
      <c r="B1921">
        <v>46</v>
      </c>
    </row>
    <row r="1922" spans="1:2" x14ac:dyDescent="0.3">
      <c r="A1922" t="s">
        <v>8219</v>
      </c>
      <c r="B1922">
        <v>11</v>
      </c>
    </row>
    <row r="1923" spans="1:2" x14ac:dyDescent="0.3">
      <c r="A1923" t="s">
        <v>8219</v>
      </c>
      <c r="B1923">
        <v>13</v>
      </c>
    </row>
    <row r="1924" spans="1:2" x14ac:dyDescent="0.3">
      <c r="A1924" t="s">
        <v>8219</v>
      </c>
      <c r="B1924">
        <v>33</v>
      </c>
    </row>
    <row r="1925" spans="1:2" x14ac:dyDescent="0.3">
      <c r="A1925" t="s">
        <v>8219</v>
      </c>
      <c r="B1925">
        <v>28</v>
      </c>
    </row>
    <row r="1926" spans="1:2" x14ac:dyDescent="0.3">
      <c r="A1926" t="s">
        <v>8219</v>
      </c>
      <c r="B1926">
        <v>21</v>
      </c>
    </row>
    <row r="1927" spans="1:2" x14ac:dyDescent="0.3">
      <c r="A1927" t="s">
        <v>8219</v>
      </c>
      <c r="B1927">
        <v>13</v>
      </c>
    </row>
    <row r="1928" spans="1:2" x14ac:dyDescent="0.3">
      <c r="A1928" t="s">
        <v>8219</v>
      </c>
      <c r="B1928">
        <v>34</v>
      </c>
    </row>
    <row r="1929" spans="1:2" x14ac:dyDescent="0.3">
      <c r="A1929" t="s">
        <v>8219</v>
      </c>
      <c r="B1929">
        <v>80</v>
      </c>
    </row>
    <row r="1930" spans="1:2" x14ac:dyDescent="0.3">
      <c r="A1930" t="s">
        <v>8219</v>
      </c>
      <c r="B1930">
        <v>74</v>
      </c>
    </row>
    <row r="1931" spans="1:2" x14ac:dyDescent="0.3">
      <c r="A1931" t="s">
        <v>8219</v>
      </c>
      <c r="B1931">
        <v>7</v>
      </c>
    </row>
    <row r="1932" spans="1:2" x14ac:dyDescent="0.3">
      <c r="A1932" t="s">
        <v>8219</v>
      </c>
      <c r="B1932">
        <v>34</v>
      </c>
    </row>
    <row r="1933" spans="1:2" x14ac:dyDescent="0.3">
      <c r="A1933" t="s">
        <v>8219</v>
      </c>
      <c r="B1933">
        <v>86</v>
      </c>
    </row>
    <row r="1934" spans="1:2" x14ac:dyDescent="0.3">
      <c r="A1934" t="s">
        <v>8219</v>
      </c>
      <c r="B1934">
        <v>37</v>
      </c>
    </row>
    <row r="1935" spans="1:2" x14ac:dyDescent="0.3">
      <c r="A1935" t="s">
        <v>8219</v>
      </c>
      <c r="B1935">
        <v>18</v>
      </c>
    </row>
    <row r="1936" spans="1:2" x14ac:dyDescent="0.3">
      <c r="A1936" t="s">
        <v>8219</v>
      </c>
      <c r="B1936">
        <v>22</v>
      </c>
    </row>
    <row r="1937" spans="1:2" x14ac:dyDescent="0.3">
      <c r="A1937" t="s">
        <v>8219</v>
      </c>
      <c r="B1937">
        <v>26</v>
      </c>
    </row>
    <row r="1938" spans="1:2" x14ac:dyDescent="0.3">
      <c r="A1938" t="s">
        <v>8219</v>
      </c>
      <c r="B1938">
        <v>27</v>
      </c>
    </row>
    <row r="1939" spans="1:2" x14ac:dyDescent="0.3">
      <c r="A1939" t="s">
        <v>8219</v>
      </c>
      <c r="B1939">
        <v>8</v>
      </c>
    </row>
    <row r="1940" spans="1:2" x14ac:dyDescent="0.3">
      <c r="A1940" t="s">
        <v>8219</v>
      </c>
      <c r="B1940">
        <v>204</v>
      </c>
    </row>
    <row r="1941" spans="1:2" x14ac:dyDescent="0.3">
      <c r="A1941" t="s">
        <v>8219</v>
      </c>
      <c r="B1941">
        <v>46</v>
      </c>
    </row>
    <row r="1942" spans="1:2" x14ac:dyDescent="0.3">
      <c r="A1942" t="s">
        <v>8219</v>
      </c>
      <c r="B1942">
        <v>17</v>
      </c>
    </row>
    <row r="1943" spans="1:2" x14ac:dyDescent="0.3">
      <c r="A1943" t="s">
        <v>8219</v>
      </c>
      <c r="B1943">
        <v>28</v>
      </c>
    </row>
    <row r="1944" spans="1:2" x14ac:dyDescent="0.3">
      <c r="A1944" t="s">
        <v>8219</v>
      </c>
      <c r="B1944">
        <v>83</v>
      </c>
    </row>
    <row r="1945" spans="1:2" x14ac:dyDescent="0.3">
      <c r="A1945" t="s">
        <v>8219</v>
      </c>
      <c r="B1945">
        <v>13</v>
      </c>
    </row>
    <row r="1946" spans="1:2" x14ac:dyDescent="0.3">
      <c r="A1946" t="s">
        <v>8219</v>
      </c>
      <c r="B1946">
        <v>8</v>
      </c>
    </row>
    <row r="1947" spans="1:2" x14ac:dyDescent="0.3">
      <c r="A1947" t="s">
        <v>8219</v>
      </c>
      <c r="B1947">
        <v>32</v>
      </c>
    </row>
    <row r="1948" spans="1:2" x14ac:dyDescent="0.3">
      <c r="A1948" t="s">
        <v>8219</v>
      </c>
      <c r="B1948">
        <v>85</v>
      </c>
    </row>
    <row r="1949" spans="1:2" x14ac:dyDescent="0.3">
      <c r="A1949" t="s">
        <v>8219</v>
      </c>
      <c r="B1949">
        <v>29</v>
      </c>
    </row>
    <row r="1950" spans="1:2" x14ac:dyDescent="0.3">
      <c r="A1950" t="s">
        <v>8219</v>
      </c>
      <c r="B1950">
        <v>24</v>
      </c>
    </row>
    <row r="1951" spans="1:2" x14ac:dyDescent="0.3">
      <c r="A1951" t="s">
        <v>8219</v>
      </c>
      <c r="B1951">
        <v>8</v>
      </c>
    </row>
    <row r="1952" spans="1:2" x14ac:dyDescent="0.3">
      <c r="A1952" t="s">
        <v>8219</v>
      </c>
      <c r="B1952">
        <v>19</v>
      </c>
    </row>
    <row r="1953" spans="1:2" x14ac:dyDescent="0.3">
      <c r="A1953" t="s">
        <v>8219</v>
      </c>
      <c r="B1953">
        <v>336</v>
      </c>
    </row>
    <row r="1954" spans="1:2" x14ac:dyDescent="0.3">
      <c r="A1954" t="s">
        <v>8219</v>
      </c>
      <c r="B1954">
        <v>13</v>
      </c>
    </row>
    <row r="1955" spans="1:2" x14ac:dyDescent="0.3">
      <c r="A1955" t="s">
        <v>8219</v>
      </c>
      <c r="B1955">
        <v>42</v>
      </c>
    </row>
    <row r="1956" spans="1:2" x14ac:dyDescent="0.3">
      <c r="A1956" t="s">
        <v>8219</v>
      </c>
      <c r="B1956">
        <v>64</v>
      </c>
    </row>
    <row r="1957" spans="1:2" x14ac:dyDescent="0.3">
      <c r="A1957" t="s">
        <v>8219</v>
      </c>
      <c r="B1957">
        <v>25</v>
      </c>
    </row>
    <row r="1958" spans="1:2" x14ac:dyDescent="0.3">
      <c r="A1958" t="s">
        <v>8219</v>
      </c>
      <c r="B1958">
        <v>20</v>
      </c>
    </row>
    <row r="1959" spans="1:2" x14ac:dyDescent="0.3">
      <c r="A1959" t="s">
        <v>8219</v>
      </c>
      <c r="B1959">
        <v>104</v>
      </c>
    </row>
    <row r="1960" spans="1:2" x14ac:dyDescent="0.3">
      <c r="A1960" t="s">
        <v>8219</v>
      </c>
      <c r="B1960">
        <v>53</v>
      </c>
    </row>
    <row r="1961" spans="1:2" x14ac:dyDescent="0.3">
      <c r="A1961" t="s">
        <v>8219</v>
      </c>
      <c r="B1961">
        <v>14</v>
      </c>
    </row>
    <row r="1962" spans="1:2" x14ac:dyDescent="0.3">
      <c r="A1962" t="s">
        <v>8219</v>
      </c>
      <c r="B1962">
        <v>20</v>
      </c>
    </row>
    <row r="1963" spans="1:2" x14ac:dyDescent="0.3">
      <c r="A1963" t="s">
        <v>8219</v>
      </c>
      <c r="B1963">
        <v>558</v>
      </c>
    </row>
    <row r="1964" spans="1:2" x14ac:dyDescent="0.3">
      <c r="A1964" t="s">
        <v>8219</v>
      </c>
      <c r="B1964">
        <v>22</v>
      </c>
    </row>
    <row r="1965" spans="1:2" x14ac:dyDescent="0.3">
      <c r="A1965" t="s">
        <v>8219</v>
      </c>
      <c r="B1965">
        <v>24</v>
      </c>
    </row>
    <row r="1966" spans="1:2" x14ac:dyDescent="0.3">
      <c r="A1966" t="s">
        <v>8219</v>
      </c>
      <c r="B1966">
        <v>74</v>
      </c>
    </row>
    <row r="1967" spans="1:2" x14ac:dyDescent="0.3">
      <c r="A1967" t="s">
        <v>8219</v>
      </c>
      <c r="B1967">
        <v>54</v>
      </c>
    </row>
    <row r="1968" spans="1:2" x14ac:dyDescent="0.3">
      <c r="A1968" t="s">
        <v>8219</v>
      </c>
      <c r="B1968">
        <v>31</v>
      </c>
    </row>
    <row r="1969" spans="1:2" x14ac:dyDescent="0.3">
      <c r="A1969" t="s">
        <v>8219</v>
      </c>
      <c r="B1969">
        <v>25</v>
      </c>
    </row>
    <row r="1970" spans="1:2" x14ac:dyDescent="0.3">
      <c r="A1970" t="s">
        <v>8219</v>
      </c>
      <c r="B1970">
        <v>17</v>
      </c>
    </row>
    <row r="1971" spans="1:2" x14ac:dyDescent="0.3">
      <c r="A1971" t="s">
        <v>8219</v>
      </c>
      <c r="B1971">
        <v>12</v>
      </c>
    </row>
    <row r="1972" spans="1:2" x14ac:dyDescent="0.3">
      <c r="A1972" t="s">
        <v>8219</v>
      </c>
      <c r="B1972">
        <v>38</v>
      </c>
    </row>
    <row r="1973" spans="1:2" x14ac:dyDescent="0.3">
      <c r="A1973" t="s">
        <v>8219</v>
      </c>
      <c r="B1973">
        <v>41</v>
      </c>
    </row>
    <row r="1974" spans="1:2" x14ac:dyDescent="0.3">
      <c r="A1974" t="s">
        <v>8219</v>
      </c>
      <c r="B1974">
        <v>19</v>
      </c>
    </row>
    <row r="1975" spans="1:2" x14ac:dyDescent="0.3">
      <c r="A1975" t="s">
        <v>8219</v>
      </c>
      <c r="B1975">
        <v>41</v>
      </c>
    </row>
    <row r="1976" spans="1:2" x14ac:dyDescent="0.3">
      <c r="A1976" t="s">
        <v>8219</v>
      </c>
      <c r="B1976">
        <v>26</v>
      </c>
    </row>
    <row r="1977" spans="1:2" x14ac:dyDescent="0.3">
      <c r="A1977" t="s">
        <v>8219</v>
      </c>
      <c r="B1977">
        <v>25</v>
      </c>
    </row>
    <row r="1978" spans="1:2" x14ac:dyDescent="0.3">
      <c r="A1978" t="s">
        <v>8219</v>
      </c>
      <c r="B1978">
        <v>9</v>
      </c>
    </row>
    <row r="1979" spans="1:2" x14ac:dyDescent="0.3">
      <c r="A1979" t="s">
        <v>8219</v>
      </c>
      <c r="B1979">
        <v>78</v>
      </c>
    </row>
    <row r="1980" spans="1:2" x14ac:dyDescent="0.3">
      <c r="A1980" t="s">
        <v>8219</v>
      </c>
      <c r="B1980">
        <v>45</v>
      </c>
    </row>
    <row r="1981" spans="1:2" x14ac:dyDescent="0.3">
      <c r="A1981" t="s">
        <v>8219</v>
      </c>
      <c r="B1981">
        <v>102</v>
      </c>
    </row>
    <row r="1982" spans="1:2" x14ac:dyDescent="0.3">
      <c r="A1982" t="s">
        <v>8219</v>
      </c>
      <c r="B1982">
        <v>5</v>
      </c>
    </row>
    <row r="1983" spans="1:2" x14ac:dyDescent="0.3">
      <c r="A1983" t="s">
        <v>8219</v>
      </c>
      <c r="B1983">
        <v>27</v>
      </c>
    </row>
    <row r="1984" spans="1:2" x14ac:dyDescent="0.3">
      <c r="A1984" t="s">
        <v>8219</v>
      </c>
      <c r="B1984">
        <v>37</v>
      </c>
    </row>
    <row r="1985" spans="1:2" x14ac:dyDescent="0.3">
      <c r="A1985" t="s">
        <v>8219</v>
      </c>
      <c r="B1985">
        <v>14</v>
      </c>
    </row>
    <row r="1986" spans="1:2" x14ac:dyDescent="0.3">
      <c r="A1986" t="s">
        <v>8219</v>
      </c>
      <c r="B1986">
        <v>27</v>
      </c>
    </row>
    <row r="1987" spans="1:2" x14ac:dyDescent="0.3">
      <c r="A1987" t="s">
        <v>8219</v>
      </c>
      <c r="B1987">
        <v>45</v>
      </c>
    </row>
    <row r="1988" spans="1:2" x14ac:dyDescent="0.3">
      <c r="A1988" t="s">
        <v>8219</v>
      </c>
      <c r="B1988">
        <v>49</v>
      </c>
    </row>
    <row r="1989" spans="1:2" x14ac:dyDescent="0.3">
      <c r="A1989" t="s">
        <v>8219</v>
      </c>
      <c r="B1989">
        <v>24</v>
      </c>
    </row>
    <row r="1990" spans="1:2" x14ac:dyDescent="0.3">
      <c r="A1990" t="s">
        <v>8219</v>
      </c>
      <c r="B1990">
        <v>112</v>
      </c>
    </row>
    <row r="1991" spans="1:2" x14ac:dyDescent="0.3">
      <c r="A1991" t="s">
        <v>8219</v>
      </c>
      <c r="B1991">
        <v>23</v>
      </c>
    </row>
    <row r="1992" spans="1:2" x14ac:dyDescent="0.3">
      <c r="A1992" t="s">
        <v>8219</v>
      </c>
      <c r="B1992">
        <v>54</v>
      </c>
    </row>
    <row r="1993" spans="1:2" x14ac:dyDescent="0.3">
      <c r="A1993" t="s">
        <v>8219</v>
      </c>
      <c r="B1993">
        <v>28</v>
      </c>
    </row>
    <row r="1994" spans="1:2" x14ac:dyDescent="0.3">
      <c r="A1994" t="s">
        <v>8219</v>
      </c>
      <c r="B1994">
        <v>11</v>
      </c>
    </row>
    <row r="1995" spans="1:2" x14ac:dyDescent="0.3">
      <c r="A1995" t="s">
        <v>8219</v>
      </c>
      <c r="B1995">
        <v>62</v>
      </c>
    </row>
    <row r="1996" spans="1:2" x14ac:dyDescent="0.3">
      <c r="A1996" t="s">
        <v>8219</v>
      </c>
      <c r="B1996">
        <v>73</v>
      </c>
    </row>
    <row r="1997" spans="1:2" x14ac:dyDescent="0.3">
      <c r="A1997" t="s">
        <v>8219</v>
      </c>
      <c r="B1997">
        <v>18</v>
      </c>
    </row>
    <row r="1998" spans="1:2" x14ac:dyDescent="0.3">
      <c r="A1998" t="s">
        <v>8219</v>
      </c>
      <c r="B1998">
        <v>35</v>
      </c>
    </row>
    <row r="1999" spans="1:2" x14ac:dyDescent="0.3">
      <c r="A1999" t="s">
        <v>8219</v>
      </c>
      <c r="B1999">
        <v>43</v>
      </c>
    </row>
    <row r="2000" spans="1:2" x14ac:dyDescent="0.3">
      <c r="A2000" t="s">
        <v>8219</v>
      </c>
      <c r="B2000">
        <v>36</v>
      </c>
    </row>
    <row r="2001" spans="1:2" x14ac:dyDescent="0.3">
      <c r="A2001" t="s">
        <v>8219</v>
      </c>
      <c r="B2001">
        <v>62</v>
      </c>
    </row>
    <row r="2002" spans="1:2" x14ac:dyDescent="0.3">
      <c r="A2002" t="s">
        <v>8219</v>
      </c>
      <c r="B2002">
        <v>15</v>
      </c>
    </row>
    <row r="2003" spans="1:2" x14ac:dyDescent="0.3">
      <c r="A2003" t="s">
        <v>8219</v>
      </c>
      <c r="B2003">
        <v>33</v>
      </c>
    </row>
    <row r="2004" spans="1:2" x14ac:dyDescent="0.3">
      <c r="A2004" t="s">
        <v>8219</v>
      </c>
      <c r="B2004">
        <v>27</v>
      </c>
    </row>
    <row r="2005" spans="1:2" x14ac:dyDescent="0.3">
      <c r="A2005" t="s">
        <v>8219</v>
      </c>
      <c r="B2005">
        <v>17</v>
      </c>
    </row>
    <row r="2006" spans="1:2" x14ac:dyDescent="0.3">
      <c r="A2006" t="s">
        <v>8219</v>
      </c>
      <c r="B2006">
        <v>4</v>
      </c>
    </row>
    <row r="2007" spans="1:2" x14ac:dyDescent="0.3">
      <c r="A2007" t="s">
        <v>8219</v>
      </c>
      <c r="B2007">
        <v>53</v>
      </c>
    </row>
    <row r="2008" spans="1:2" x14ac:dyDescent="0.3">
      <c r="A2008" t="s">
        <v>8219</v>
      </c>
      <c r="B2008">
        <v>49</v>
      </c>
    </row>
    <row r="2009" spans="1:2" x14ac:dyDescent="0.3">
      <c r="A2009" t="s">
        <v>8219</v>
      </c>
      <c r="B2009">
        <v>57</v>
      </c>
    </row>
    <row r="2010" spans="1:2" x14ac:dyDescent="0.3">
      <c r="A2010" t="s">
        <v>8219</v>
      </c>
      <c r="B2010">
        <v>69</v>
      </c>
    </row>
    <row r="2011" spans="1:2" x14ac:dyDescent="0.3">
      <c r="A2011" t="s">
        <v>8219</v>
      </c>
      <c r="B2011">
        <v>15</v>
      </c>
    </row>
    <row r="2012" spans="1:2" x14ac:dyDescent="0.3">
      <c r="A2012" t="s">
        <v>8219</v>
      </c>
      <c r="B2012">
        <v>64</v>
      </c>
    </row>
    <row r="2013" spans="1:2" x14ac:dyDescent="0.3">
      <c r="A2013" t="s">
        <v>8219</v>
      </c>
      <c r="B2013">
        <v>20</v>
      </c>
    </row>
    <row r="2014" spans="1:2" x14ac:dyDescent="0.3">
      <c r="A2014" t="s">
        <v>8219</v>
      </c>
      <c r="B2014">
        <v>27</v>
      </c>
    </row>
    <row r="2015" spans="1:2" x14ac:dyDescent="0.3">
      <c r="A2015" t="s">
        <v>8219</v>
      </c>
      <c r="B2015">
        <v>21</v>
      </c>
    </row>
    <row r="2016" spans="1:2" x14ac:dyDescent="0.3">
      <c r="A2016" t="s">
        <v>8219</v>
      </c>
      <c r="B2016">
        <v>31</v>
      </c>
    </row>
    <row r="2017" spans="1:2" x14ac:dyDescent="0.3">
      <c r="A2017" t="s">
        <v>8219</v>
      </c>
      <c r="B2017">
        <v>51</v>
      </c>
    </row>
    <row r="2018" spans="1:2" x14ac:dyDescent="0.3">
      <c r="A2018" t="s">
        <v>8219</v>
      </c>
      <c r="B2018">
        <v>57</v>
      </c>
    </row>
    <row r="2019" spans="1:2" x14ac:dyDescent="0.3">
      <c r="A2019" t="s">
        <v>8219</v>
      </c>
      <c r="B2019">
        <v>20</v>
      </c>
    </row>
    <row r="2020" spans="1:2" x14ac:dyDescent="0.3">
      <c r="A2020" t="s">
        <v>8219</v>
      </c>
      <c r="B2020">
        <v>71</v>
      </c>
    </row>
    <row r="2021" spans="1:2" x14ac:dyDescent="0.3">
      <c r="A2021" t="s">
        <v>8219</v>
      </c>
      <c r="B2021">
        <v>72</v>
      </c>
    </row>
    <row r="2022" spans="1:2" x14ac:dyDescent="0.3">
      <c r="A2022" t="s">
        <v>8219</v>
      </c>
      <c r="B2022">
        <v>45</v>
      </c>
    </row>
    <row r="2023" spans="1:2" x14ac:dyDescent="0.3">
      <c r="A2023" t="s">
        <v>8219</v>
      </c>
      <c r="B2023">
        <v>51</v>
      </c>
    </row>
    <row r="2024" spans="1:2" x14ac:dyDescent="0.3">
      <c r="A2024" t="s">
        <v>8219</v>
      </c>
      <c r="B2024">
        <v>56</v>
      </c>
    </row>
    <row r="2025" spans="1:2" x14ac:dyDescent="0.3">
      <c r="A2025" t="s">
        <v>8219</v>
      </c>
      <c r="B2025">
        <v>17</v>
      </c>
    </row>
    <row r="2026" spans="1:2" x14ac:dyDescent="0.3">
      <c r="A2026" t="s">
        <v>8219</v>
      </c>
      <c r="B2026">
        <v>197</v>
      </c>
    </row>
    <row r="2027" spans="1:2" x14ac:dyDescent="0.3">
      <c r="A2027" t="s">
        <v>8219</v>
      </c>
      <c r="B2027">
        <v>70</v>
      </c>
    </row>
    <row r="2028" spans="1:2" x14ac:dyDescent="0.3">
      <c r="A2028" t="s">
        <v>8219</v>
      </c>
      <c r="B2028">
        <v>21</v>
      </c>
    </row>
    <row r="2029" spans="1:2" x14ac:dyDescent="0.3">
      <c r="A2029" t="s">
        <v>8219</v>
      </c>
      <c r="B2029">
        <v>34</v>
      </c>
    </row>
    <row r="2030" spans="1:2" x14ac:dyDescent="0.3">
      <c r="A2030" t="s">
        <v>8219</v>
      </c>
      <c r="B2030">
        <v>39</v>
      </c>
    </row>
    <row r="2031" spans="1:2" x14ac:dyDescent="0.3">
      <c r="A2031" t="s">
        <v>8219</v>
      </c>
      <c r="B2031">
        <v>78</v>
      </c>
    </row>
    <row r="2032" spans="1:2" x14ac:dyDescent="0.3">
      <c r="A2032" t="s">
        <v>8219</v>
      </c>
      <c r="B2032">
        <v>48</v>
      </c>
    </row>
    <row r="2033" spans="1:2" x14ac:dyDescent="0.3">
      <c r="A2033" t="s">
        <v>8219</v>
      </c>
      <c r="B2033">
        <v>29</v>
      </c>
    </row>
    <row r="2034" spans="1:2" x14ac:dyDescent="0.3">
      <c r="A2034" t="s">
        <v>8219</v>
      </c>
      <c r="B2034">
        <v>73</v>
      </c>
    </row>
    <row r="2035" spans="1:2" x14ac:dyDescent="0.3">
      <c r="A2035" t="s">
        <v>8219</v>
      </c>
      <c r="B2035">
        <v>8</v>
      </c>
    </row>
    <row r="2036" spans="1:2" x14ac:dyDescent="0.3">
      <c r="A2036" t="s">
        <v>8219</v>
      </c>
      <c r="B2036">
        <v>17</v>
      </c>
    </row>
    <row r="2037" spans="1:2" x14ac:dyDescent="0.3">
      <c r="A2037" t="s">
        <v>8219</v>
      </c>
      <c r="B2037">
        <v>9</v>
      </c>
    </row>
    <row r="2038" spans="1:2" x14ac:dyDescent="0.3">
      <c r="A2038" t="s">
        <v>8219</v>
      </c>
      <c r="B2038">
        <v>17</v>
      </c>
    </row>
    <row r="2039" spans="1:2" x14ac:dyDescent="0.3">
      <c r="A2039" t="s">
        <v>8219</v>
      </c>
      <c r="B2039">
        <v>33</v>
      </c>
    </row>
    <row r="2040" spans="1:2" x14ac:dyDescent="0.3">
      <c r="A2040" t="s">
        <v>8219</v>
      </c>
      <c r="B2040">
        <v>38</v>
      </c>
    </row>
    <row r="2041" spans="1:2" x14ac:dyDescent="0.3">
      <c r="A2041" t="s">
        <v>8219</v>
      </c>
      <c r="B2041">
        <v>79</v>
      </c>
    </row>
    <row r="2042" spans="1:2" x14ac:dyDescent="0.3">
      <c r="A2042" t="s">
        <v>8219</v>
      </c>
      <c r="B2042">
        <v>46</v>
      </c>
    </row>
    <row r="2043" spans="1:2" x14ac:dyDescent="0.3">
      <c r="A2043" t="s">
        <v>8219</v>
      </c>
      <c r="B2043">
        <v>20</v>
      </c>
    </row>
    <row r="2044" spans="1:2" x14ac:dyDescent="0.3">
      <c r="A2044" t="s">
        <v>8219</v>
      </c>
      <c r="B2044">
        <v>20</v>
      </c>
    </row>
    <row r="2045" spans="1:2" x14ac:dyDescent="0.3">
      <c r="A2045" t="s">
        <v>8219</v>
      </c>
      <c r="B2045">
        <v>13</v>
      </c>
    </row>
    <row r="2046" spans="1:2" x14ac:dyDescent="0.3">
      <c r="A2046" t="s">
        <v>8219</v>
      </c>
      <c r="B2046">
        <v>22</v>
      </c>
    </row>
    <row r="2047" spans="1:2" x14ac:dyDescent="0.3">
      <c r="A2047" t="s">
        <v>8219</v>
      </c>
      <c r="B2047">
        <v>36</v>
      </c>
    </row>
    <row r="2048" spans="1:2" x14ac:dyDescent="0.3">
      <c r="A2048" t="s">
        <v>8219</v>
      </c>
      <c r="B2048">
        <v>40</v>
      </c>
    </row>
    <row r="2049" spans="1:2" x14ac:dyDescent="0.3">
      <c r="A2049" t="s">
        <v>8219</v>
      </c>
      <c r="B2049">
        <v>9</v>
      </c>
    </row>
    <row r="2050" spans="1:2" x14ac:dyDescent="0.3">
      <c r="A2050" t="s">
        <v>8219</v>
      </c>
      <c r="B2050">
        <v>19</v>
      </c>
    </row>
    <row r="2051" spans="1:2" x14ac:dyDescent="0.3">
      <c r="A2051" t="s">
        <v>8219</v>
      </c>
      <c r="B2051">
        <v>14</v>
      </c>
    </row>
    <row r="2052" spans="1:2" x14ac:dyDescent="0.3">
      <c r="A2052" t="s">
        <v>8219</v>
      </c>
      <c r="B2052">
        <v>38</v>
      </c>
    </row>
    <row r="2053" spans="1:2" x14ac:dyDescent="0.3">
      <c r="A2053" t="s">
        <v>8219</v>
      </c>
      <c r="B2053">
        <v>58</v>
      </c>
    </row>
    <row r="2054" spans="1:2" x14ac:dyDescent="0.3">
      <c r="A2054" t="s">
        <v>8219</v>
      </c>
      <c r="B2054">
        <v>28</v>
      </c>
    </row>
    <row r="2055" spans="1:2" x14ac:dyDescent="0.3">
      <c r="A2055" t="s">
        <v>8219</v>
      </c>
      <c r="B2055">
        <v>17</v>
      </c>
    </row>
    <row r="2056" spans="1:2" x14ac:dyDescent="0.3">
      <c r="A2056" t="s">
        <v>8219</v>
      </c>
      <c r="B2056">
        <v>12</v>
      </c>
    </row>
    <row r="2057" spans="1:2" x14ac:dyDescent="0.3">
      <c r="A2057" t="s">
        <v>8219</v>
      </c>
      <c r="B2057">
        <v>40</v>
      </c>
    </row>
    <row r="2058" spans="1:2" x14ac:dyDescent="0.3">
      <c r="A2058" t="s">
        <v>8219</v>
      </c>
      <c r="B2058">
        <v>57</v>
      </c>
    </row>
    <row r="2059" spans="1:2" x14ac:dyDescent="0.3">
      <c r="A2059" t="s">
        <v>8219</v>
      </c>
      <c r="B2059">
        <v>114</v>
      </c>
    </row>
    <row r="2060" spans="1:2" x14ac:dyDescent="0.3">
      <c r="A2060" t="s">
        <v>8219</v>
      </c>
      <c r="B2060">
        <v>31</v>
      </c>
    </row>
    <row r="2061" spans="1:2" x14ac:dyDescent="0.3">
      <c r="A2061" t="s">
        <v>8219</v>
      </c>
      <c r="B2061">
        <v>3</v>
      </c>
    </row>
    <row r="2062" spans="1:2" x14ac:dyDescent="0.3">
      <c r="A2062" t="s">
        <v>8219</v>
      </c>
      <c r="B2062">
        <v>16</v>
      </c>
    </row>
    <row r="2063" spans="1:2" x14ac:dyDescent="0.3">
      <c r="A2063" t="s">
        <v>8219</v>
      </c>
      <c r="B2063">
        <v>199</v>
      </c>
    </row>
    <row r="2064" spans="1:2" x14ac:dyDescent="0.3">
      <c r="A2064" t="s">
        <v>8219</v>
      </c>
      <c r="B2064">
        <v>31</v>
      </c>
    </row>
    <row r="2065" spans="1:2" x14ac:dyDescent="0.3">
      <c r="A2065" t="s">
        <v>8219</v>
      </c>
      <c r="B2065">
        <v>30</v>
      </c>
    </row>
    <row r="2066" spans="1:2" x14ac:dyDescent="0.3">
      <c r="A2066" t="s">
        <v>8219</v>
      </c>
      <c r="B2066">
        <v>34</v>
      </c>
    </row>
    <row r="2067" spans="1:2" x14ac:dyDescent="0.3">
      <c r="A2067" t="s">
        <v>8219</v>
      </c>
      <c r="B2067">
        <v>18</v>
      </c>
    </row>
    <row r="2068" spans="1:2" x14ac:dyDescent="0.3">
      <c r="A2068" t="s">
        <v>8219</v>
      </c>
      <c r="B2068">
        <v>67</v>
      </c>
    </row>
    <row r="2069" spans="1:2" x14ac:dyDescent="0.3">
      <c r="A2069" t="s">
        <v>8219</v>
      </c>
      <c r="B2069">
        <v>66</v>
      </c>
    </row>
    <row r="2070" spans="1:2" x14ac:dyDescent="0.3">
      <c r="A2070" t="s">
        <v>8219</v>
      </c>
      <c r="B2070">
        <v>23</v>
      </c>
    </row>
    <row r="2071" spans="1:2" x14ac:dyDescent="0.3">
      <c r="A2071" t="s">
        <v>8219</v>
      </c>
      <c r="B2071">
        <v>126</v>
      </c>
    </row>
    <row r="2072" spans="1:2" x14ac:dyDescent="0.3">
      <c r="A2072" t="s">
        <v>8219</v>
      </c>
      <c r="B2072">
        <v>6</v>
      </c>
    </row>
    <row r="2073" spans="1:2" x14ac:dyDescent="0.3">
      <c r="A2073" t="s">
        <v>8219</v>
      </c>
      <c r="B2073">
        <v>25</v>
      </c>
    </row>
    <row r="2074" spans="1:2" x14ac:dyDescent="0.3">
      <c r="A2074" t="s">
        <v>8219</v>
      </c>
      <c r="B2074">
        <v>39</v>
      </c>
    </row>
    <row r="2075" spans="1:2" x14ac:dyDescent="0.3">
      <c r="A2075" t="s">
        <v>8219</v>
      </c>
      <c r="B2075">
        <v>62</v>
      </c>
    </row>
    <row r="2076" spans="1:2" x14ac:dyDescent="0.3">
      <c r="A2076" t="s">
        <v>8219</v>
      </c>
      <c r="B2076">
        <v>31</v>
      </c>
    </row>
    <row r="2077" spans="1:2" x14ac:dyDescent="0.3">
      <c r="A2077" t="s">
        <v>8219</v>
      </c>
      <c r="B2077">
        <v>274</v>
      </c>
    </row>
    <row r="2078" spans="1:2" x14ac:dyDescent="0.3">
      <c r="A2078" t="s">
        <v>8219</v>
      </c>
      <c r="B2078">
        <v>17</v>
      </c>
    </row>
    <row r="2079" spans="1:2" x14ac:dyDescent="0.3">
      <c r="A2079" t="s">
        <v>8219</v>
      </c>
      <c r="B2079">
        <v>14</v>
      </c>
    </row>
    <row r="2080" spans="1:2" x14ac:dyDescent="0.3">
      <c r="A2080" t="s">
        <v>8219</v>
      </c>
      <c r="B2080">
        <v>60</v>
      </c>
    </row>
    <row r="2081" spans="1:2" x14ac:dyDescent="0.3">
      <c r="A2081" t="s">
        <v>8219</v>
      </c>
      <c r="B2081">
        <v>33</v>
      </c>
    </row>
    <row r="2082" spans="1:2" x14ac:dyDescent="0.3">
      <c r="A2082" t="s">
        <v>8219</v>
      </c>
      <c r="B2082">
        <v>78</v>
      </c>
    </row>
    <row r="2083" spans="1:2" x14ac:dyDescent="0.3">
      <c r="A2083" t="s">
        <v>8219</v>
      </c>
      <c r="B2083">
        <v>30</v>
      </c>
    </row>
    <row r="2084" spans="1:2" x14ac:dyDescent="0.3">
      <c r="A2084" t="s">
        <v>8219</v>
      </c>
      <c r="B2084">
        <v>136</v>
      </c>
    </row>
    <row r="2085" spans="1:2" x14ac:dyDescent="0.3">
      <c r="A2085" t="s">
        <v>8219</v>
      </c>
      <c r="B2085">
        <v>40</v>
      </c>
    </row>
    <row r="2086" spans="1:2" x14ac:dyDescent="0.3">
      <c r="A2086" t="s">
        <v>8219</v>
      </c>
      <c r="B2086">
        <v>18</v>
      </c>
    </row>
    <row r="2087" spans="1:2" x14ac:dyDescent="0.3">
      <c r="A2087" t="s">
        <v>8219</v>
      </c>
      <c r="B2087">
        <v>39</v>
      </c>
    </row>
    <row r="2088" spans="1:2" x14ac:dyDescent="0.3">
      <c r="A2088" t="s">
        <v>8219</v>
      </c>
      <c r="B2088">
        <v>21</v>
      </c>
    </row>
    <row r="2089" spans="1:2" x14ac:dyDescent="0.3">
      <c r="A2089" t="s">
        <v>8219</v>
      </c>
      <c r="B2089">
        <v>30</v>
      </c>
    </row>
    <row r="2090" spans="1:2" x14ac:dyDescent="0.3">
      <c r="A2090" t="s">
        <v>8219</v>
      </c>
      <c r="B2090">
        <v>27</v>
      </c>
    </row>
    <row r="2091" spans="1:2" x14ac:dyDescent="0.3">
      <c r="A2091" t="s">
        <v>8219</v>
      </c>
      <c r="B2091">
        <v>35</v>
      </c>
    </row>
    <row r="2092" spans="1:2" x14ac:dyDescent="0.3">
      <c r="A2092" t="s">
        <v>8219</v>
      </c>
      <c r="B2092">
        <v>13</v>
      </c>
    </row>
    <row r="2093" spans="1:2" x14ac:dyDescent="0.3">
      <c r="A2093" t="s">
        <v>8219</v>
      </c>
      <c r="B2093">
        <v>23</v>
      </c>
    </row>
    <row r="2094" spans="1:2" x14ac:dyDescent="0.3">
      <c r="A2094" t="s">
        <v>8219</v>
      </c>
      <c r="B2094">
        <v>39</v>
      </c>
    </row>
    <row r="2095" spans="1:2" x14ac:dyDescent="0.3">
      <c r="A2095" t="s">
        <v>8219</v>
      </c>
      <c r="B2095">
        <v>35</v>
      </c>
    </row>
    <row r="2096" spans="1:2" x14ac:dyDescent="0.3">
      <c r="A2096" t="s">
        <v>8219</v>
      </c>
      <c r="B2096">
        <v>27</v>
      </c>
    </row>
    <row r="2097" spans="1:2" x14ac:dyDescent="0.3">
      <c r="A2097" t="s">
        <v>8219</v>
      </c>
      <c r="B2097">
        <v>21</v>
      </c>
    </row>
    <row r="2098" spans="1:2" x14ac:dyDescent="0.3">
      <c r="A2098" t="s">
        <v>8219</v>
      </c>
      <c r="B2098">
        <v>104</v>
      </c>
    </row>
    <row r="2099" spans="1:2" x14ac:dyDescent="0.3">
      <c r="A2099" t="s">
        <v>8219</v>
      </c>
      <c r="B2099">
        <v>19</v>
      </c>
    </row>
    <row r="2100" spans="1:2" x14ac:dyDescent="0.3">
      <c r="A2100" t="s">
        <v>8219</v>
      </c>
      <c r="B2100">
        <v>97</v>
      </c>
    </row>
    <row r="2101" spans="1:2" x14ac:dyDescent="0.3">
      <c r="A2101" t="s">
        <v>8219</v>
      </c>
      <c r="B2101">
        <v>27</v>
      </c>
    </row>
    <row r="2102" spans="1:2" x14ac:dyDescent="0.3">
      <c r="A2102" t="s">
        <v>8219</v>
      </c>
      <c r="B2102">
        <v>24</v>
      </c>
    </row>
    <row r="2103" spans="1:2" x14ac:dyDescent="0.3">
      <c r="A2103" t="s">
        <v>8219</v>
      </c>
      <c r="B2103">
        <v>13</v>
      </c>
    </row>
    <row r="2104" spans="1:2" x14ac:dyDescent="0.3">
      <c r="A2104" t="s">
        <v>8219</v>
      </c>
      <c r="B2104">
        <v>46</v>
      </c>
    </row>
    <row r="2105" spans="1:2" x14ac:dyDescent="0.3">
      <c r="A2105" t="s">
        <v>8219</v>
      </c>
      <c r="B2105">
        <v>4</v>
      </c>
    </row>
    <row r="2106" spans="1:2" x14ac:dyDescent="0.3">
      <c r="A2106" t="s">
        <v>8219</v>
      </c>
      <c r="B2106">
        <v>40</v>
      </c>
    </row>
    <row r="2107" spans="1:2" x14ac:dyDescent="0.3">
      <c r="A2107" t="s">
        <v>8219</v>
      </c>
      <c r="B2107">
        <v>44</v>
      </c>
    </row>
    <row r="2108" spans="1:2" x14ac:dyDescent="0.3">
      <c r="A2108" t="s">
        <v>8219</v>
      </c>
      <c r="B2108">
        <v>35</v>
      </c>
    </row>
    <row r="2109" spans="1:2" x14ac:dyDescent="0.3">
      <c r="A2109" t="s">
        <v>8219</v>
      </c>
      <c r="B2109">
        <v>63</v>
      </c>
    </row>
    <row r="2110" spans="1:2" x14ac:dyDescent="0.3">
      <c r="A2110" t="s">
        <v>8219</v>
      </c>
      <c r="B2110">
        <v>89</v>
      </c>
    </row>
    <row r="2111" spans="1:2" x14ac:dyDescent="0.3">
      <c r="A2111" t="s">
        <v>8219</v>
      </c>
      <c r="B2111">
        <v>15</v>
      </c>
    </row>
    <row r="2112" spans="1:2" x14ac:dyDescent="0.3">
      <c r="A2112" t="s">
        <v>8219</v>
      </c>
      <c r="B2112">
        <v>46</v>
      </c>
    </row>
    <row r="2113" spans="1:2" x14ac:dyDescent="0.3">
      <c r="A2113" t="s">
        <v>8219</v>
      </c>
      <c r="B2113">
        <v>33</v>
      </c>
    </row>
    <row r="2114" spans="1:2" x14ac:dyDescent="0.3">
      <c r="A2114" t="s">
        <v>8219</v>
      </c>
      <c r="B2114">
        <v>52</v>
      </c>
    </row>
    <row r="2115" spans="1:2" x14ac:dyDescent="0.3">
      <c r="A2115" t="s">
        <v>8219</v>
      </c>
      <c r="B2115">
        <v>7</v>
      </c>
    </row>
    <row r="2116" spans="1:2" x14ac:dyDescent="0.3">
      <c r="A2116" t="s">
        <v>8219</v>
      </c>
      <c r="B2116">
        <v>28</v>
      </c>
    </row>
    <row r="2117" spans="1:2" x14ac:dyDescent="0.3">
      <c r="A2117" t="s">
        <v>8219</v>
      </c>
      <c r="B2117">
        <v>11</v>
      </c>
    </row>
    <row r="2118" spans="1:2" x14ac:dyDescent="0.3">
      <c r="A2118" t="s">
        <v>8219</v>
      </c>
      <c r="B2118">
        <v>15</v>
      </c>
    </row>
    <row r="2119" spans="1:2" x14ac:dyDescent="0.3">
      <c r="A2119" t="s">
        <v>8219</v>
      </c>
      <c r="B2119">
        <v>30</v>
      </c>
    </row>
    <row r="2120" spans="1:2" x14ac:dyDescent="0.3">
      <c r="A2120" t="s">
        <v>8219</v>
      </c>
      <c r="B2120">
        <v>27</v>
      </c>
    </row>
    <row r="2121" spans="1:2" x14ac:dyDescent="0.3">
      <c r="A2121" t="s">
        <v>8219</v>
      </c>
      <c r="B2121">
        <v>28</v>
      </c>
    </row>
    <row r="2122" spans="1:2" x14ac:dyDescent="0.3">
      <c r="A2122" t="s">
        <v>8219</v>
      </c>
      <c r="B2122">
        <v>17</v>
      </c>
    </row>
    <row r="2123" spans="1:2" x14ac:dyDescent="0.3">
      <c r="A2123" t="s">
        <v>8219</v>
      </c>
      <c r="B2123">
        <v>50</v>
      </c>
    </row>
    <row r="2124" spans="1:2" x14ac:dyDescent="0.3">
      <c r="A2124" t="s">
        <v>8219</v>
      </c>
      <c r="B2124">
        <v>26</v>
      </c>
    </row>
    <row r="2125" spans="1:2" x14ac:dyDescent="0.3">
      <c r="A2125" t="s">
        <v>8219</v>
      </c>
      <c r="B2125">
        <v>88</v>
      </c>
    </row>
    <row r="2126" spans="1:2" x14ac:dyDescent="0.3">
      <c r="A2126" t="s">
        <v>8219</v>
      </c>
      <c r="B2126">
        <v>91</v>
      </c>
    </row>
    <row r="2127" spans="1:2" x14ac:dyDescent="0.3">
      <c r="A2127" t="s">
        <v>8219</v>
      </c>
      <c r="B2127">
        <v>3</v>
      </c>
    </row>
    <row r="2128" spans="1:2" x14ac:dyDescent="0.3">
      <c r="A2128" t="s">
        <v>8219</v>
      </c>
      <c r="B2128">
        <v>28</v>
      </c>
    </row>
    <row r="2129" spans="1:2" x14ac:dyDescent="0.3">
      <c r="A2129" t="s">
        <v>8219</v>
      </c>
      <c r="B2129">
        <v>77</v>
      </c>
    </row>
    <row r="2130" spans="1:2" x14ac:dyDescent="0.3">
      <c r="A2130" t="s">
        <v>8219</v>
      </c>
      <c r="B2130">
        <v>27</v>
      </c>
    </row>
    <row r="2131" spans="1:2" x14ac:dyDescent="0.3">
      <c r="A2131" t="s">
        <v>8219</v>
      </c>
      <c r="B2131">
        <v>107</v>
      </c>
    </row>
    <row r="2132" spans="1:2" x14ac:dyDescent="0.3">
      <c r="A2132" t="s">
        <v>8219</v>
      </c>
      <c r="B2132">
        <v>96</v>
      </c>
    </row>
    <row r="2133" spans="1:2" x14ac:dyDescent="0.3">
      <c r="A2133" t="s">
        <v>8219</v>
      </c>
      <c r="B2133">
        <v>56</v>
      </c>
    </row>
    <row r="2134" spans="1:2" x14ac:dyDescent="0.3">
      <c r="A2134" t="s">
        <v>8219</v>
      </c>
      <c r="B2134">
        <v>58</v>
      </c>
    </row>
    <row r="2135" spans="1:2" x14ac:dyDescent="0.3">
      <c r="A2135" t="s">
        <v>8219</v>
      </c>
      <c r="B2135">
        <v>15</v>
      </c>
    </row>
    <row r="2136" spans="1:2" x14ac:dyDescent="0.3">
      <c r="A2136" t="s">
        <v>8219</v>
      </c>
      <c r="B2136">
        <v>20</v>
      </c>
    </row>
    <row r="2137" spans="1:2" x14ac:dyDescent="0.3">
      <c r="A2137" t="s">
        <v>8219</v>
      </c>
      <c r="B2137">
        <v>38</v>
      </c>
    </row>
    <row r="2138" spans="1:2" x14ac:dyDescent="0.3">
      <c r="A2138" t="s">
        <v>8219</v>
      </c>
      <c r="B2138">
        <v>33</v>
      </c>
    </row>
    <row r="2139" spans="1:2" x14ac:dyDescent="0.3">
      <c r="A2139" t="s">
        <v>8219</v>
      </c>
      <c r="B2139">
        <v>57</v>
      </c>
    </row>
    <row r="2140" spans="1:2" x14ac:dyDescent="0.3">
      <c r="A2140" t="s">
        <v>8219</v>
      </c>
      <c r="B2140">
        <v>25</v>
      </c>
    </row>
    <row r="2141" spans="1:2" x14ac:dyDescent="0.3">
      <c r="A2141" t="s">
        <v>8219</v>
      </c>
      <c r="B2141">
        <v>14</v>
      </c>
    </row>
    <row r="2142" spans="1:2" x14ac:dyDescent="0.3">
      <c r="A2142" t="s">
        <v>8219</v>
      </c>
      <c r="B2142">
        <v>94</v>
      </c>
    </row>
    <row r="2143" spans="1:2" x14ac:dyDescent="0.3">
      <c r="A2143" t="s">
        <v>8219</v>
      </c>
      <c r="B2143">
        <v>59</v>
      </c>
    </row>
    <row r="2144" spans="1:2" x14ac:dyDescent="0.3">
      <c r="A2144" t="s">
        <v>8219</v>
      </c>
      <c r="B2144">
        <v>36</v>
      </c>
    </row>
    <row r="2145" spans="1:2" x14ac:dyDescent="0.3">
      <c r="A2145" t="s">
        <v>8219</v>
      </c>
      <c r="B2145">
        <v>115</v>
      </c>
    </row>
    <row r="2146" spans="1:2" x14ac:dyDescent="0.3">
      <c r="A2146" t="s">
        <v>8219</v>
      </c>
      <c r="B2146">
        <v>30</v>
      </c>
    </row>
    <row r="2147" spans="1:2" x14ac:dyDescent="0.3">
      <c r="A2147" t="s">
        <v>8219</v>
      </c>
      <c r="B2147">
        <v>52</v>
      </c>
    </row>
    <row r="2148" spans="1:2" x14ac:dyDescent="0.3">
      <c r="A2148" t="s">
        <v>8219</v>
      </c>
      <c r="B2148">
        <v>27</v>
      </c>
    </row>
    <row r="2149" spans="1:2" x14ac:dyDescent="0.3">
      <c r="A2149" t="s">
        <v>8219</v>
      </c>
      <c r="B2149">
        <v>24</v>
      </c>
    </row>
    <row r="2150" spans="1:2" x14ac:dyDescent="0.3">
      <c r="A2150" t="s">
        <v>8219</v>
      </c>
      <c r="B2150">
        <v>10</v>
      </c>
    </row>
    <row r="2151" spans="1:2" x14ac:dyDescent="0.3">
      <c r="A2151" t="s">
        <v>8219</v>
      </c>
      <c r="B2151">
        <v>30</v>
      </c>
    </row>
    <row r="2152" spans="1:2" x14ac:dyDescent="0.3">
      <c r="A2152" t="s">
        <v>8219</v>
      </c>
      <c r="B2152">
        <v>71</v>
      </c>
    </row>
    <row r="2153" spans="1:2" x14ac:dyDescent="0.3">
      <c r="A2153" t="s">
        <v>8219</v>
      </c>
      <c r="B2153">
        <v>10</v>
      </c>
    </row>
    <row r="2154" spans="1:2" x14ac:dyDescent="0.3">
      <c r="A2154" t="s">
        <v>8219</v>
      </c>
      <c r="B2154">
        <v>24</v>
      </c>
    </row>
    <row r="2155" spans="1:2" x14ac:dyDescent="0.3">
      <c r="A2155" t="s">
        <v>8219</v>
      </c>
      <c r="B2155">
        <v>38</v>
      </c>
    </row>
    <row r="2156" spans="1:2" x14ac:dyDescent="0.3">
      <c r="A2156" t="s">
        <v>8219</v>
      </c>
      <c r="B2156">
        <v>26</v>
      </c>
    </row>
    <row r="2157" spans="1:2" x14ac:dyDescent="0.3">
      <c r="A2157" t="s">
        <v>8219</v>
      </c>
      <c r="B2157">
        <v>19</v>
      </c>
    </row>
    <row r="2158" spans="1:2" x14ac:dyDescent="0.3">
      <c r="A2158" t="s">
        <v>8219</v>
      </c>
      <c r="B2158">
        <v>11</v>
      </c>
    </row>
    <row r="2159" spans="1:2" x14ac:dyDescent="0.3">
      <c r="A2159" t="s">
        <v>8219</v>
      </c>
      <c r="B2159">
        <v>27</v>
      </c>
    </row>
    <row r="2160" spans="1:2" x14ac:dyDescent="0.3">
      <c r="A2160" t="s">
        <v>8219</v>
      </c>
      <c r="B2160">
        <v>34</v>
      </c>
    </row>
    <row r="2161" spans="1:2" x14ac:dyDescent="0.3">
      <c r="A2161" t="s">
        <v>8219</v>
      </c>
      <c r="B2161">
        <v>20</v>
      </c>
    </row>
    <row r="2162" spans="1:2" x14ac:dyDescent="0.3">
      <c r="A2162" t="s">
        <v>8219</v>
      </c>
      <c r="B2162">
        <v>37</v>
      </c>
    </row>
    <row r="2163" spans="1:2" x14ac:dyDescent="0.3">
      <c r="A2163" t="s">
        <v>8219</v>
      </c>
      <c r="B2163">
        <v>20</v>
      </c>
    </row>
    <row r="2164" spans="1:2" x14ac:dyDescent="0.3">
      <c r="A2164" t="s">
        <v>8219</v>
      </c>
      <c r="B2164">
        <v>10</v>
      </c>
    </row>
    <row r="2165" spans="1:2" x14ac:dyDescent="0.3">
      <c r="A2165" t="s">
        <v>8219</v>
      </c>
      <c r="B2165">
        <v>26</v>
      </c>
    </row>
    <row r="2166" spans="1:2" x14ac:dyDescent="0.3">
      <c r="A2166" t="s">
        <v>8219</v>
      </c>
      <c r="B2166">
        <v>20</v>
      </c>
    </row>
    <row r="2167" spans="1:2" x14ac:dyDescent="0.3">
      <c r="A2167" t="s">
        <v>8219</v>
      </c>
      <c r="B2167">
        <v>46</v>
      </c>
    </row>
    <row r="2168" spans="1:2" x14ac:dyDescent="0.3">
      <c r="A2168" t="s">
        <v>8219</v>
      </c>
      <c r="B2168">
        <v>76</v>
      </c>
    </row>
    <row r="2169" spans="1:2" x14ac:dyDescent="0.3">
      <c r="A2169" t="s">
        <v>8219</v>
      </c>
      <c r="B2169">
        <v>41</v>
      </c>
    </row>
    <row r="2170" spans="1:2" x14ac:dyDescent="0.3">
      <c r="A2170" t="s">
        <v>8219</v>
      </c>
      <c r="B2170">
        <v>7</v>
      </c>
    </row>
    <row r="2171" spans="1:2" x14ac:dyDescent="0.3">
      <c r="A2171" t="s">
        <v>8219</v>
      </c>
      <c r="B2171">
        <v>49</v>
      </c>
    </row>
    <row r="2172" spans="1:2" x14ac:dyDescent="0.3">
      <c r="A2172" t="s">
        <v>8219</v>
      </c>
      <c r="B2172">
        <v>26</v>
      </c>
    </row>
    <row r="2173" spans="1:2" x14ac:dyDescent="0.3">
      <c r="A2173" t="s">
        <v>8219</v>
      </c>
      <c r="B2173">
        <v>65</v>
      </c>
    </row>
    <row r="2174" spans="1:2" x14ac:dyDescent="0.3">
      <c r="A2174" t="s">
        <v>8219</v>
      </c>
      <c r="B2174">
        <v>28</v>
      </c>
    </row>
    <row r="2175" spans="1:2" x14ac:dyDescent="0.3">
      <c r="A2175" t="s">
        <v>8219</v>
      </c>
      <c r="B2175">
        <v>8</v>
      </c>
    </row>
    <row r="2176" spans="1:2" x14ac:dyDescent="0.3">
      <c r="A2176" t="s">
        <v>8219</v>
      </c>
      <c r="B2176">
        <v>3</v>
      </c>
    </row>
    <row r="2177" spans="1:2" x14ac:dyDescent="0.3">
      <c r="A2177" t="s">
        <v>8219</v>
      </c>
      <c r="B2177">
        <v>9</v>
      </c>
    </row>
    <row r="2178" spans="1:2" x14ac:dyDescent="0.3">
      <c r="A2178" t="s">
        <v>8219</v>
      </c>
      <c r="B2178">
        <v>9</v>
      </c>
    </row>
    <row r="2179" spans="1:2" x14ac:dyDescent="0.3">
      <c r="A2179" t="s">
        <v>8219</v>
      </c>
      <c r="B2179">
        <v>20</v>
      </c>
    </row>
    <row r="2180" spans="1:2" x14ac:dyDescent="0.3">
      <c r="A2180" t="s">
        <v>8219</v>
      </c>
      <c r="B2180">
        <v>57</v>
      </c>
    </row>
    <row r="2181" spans="1:2" x14ac:dyDescent="0.3">
      <c r="A2181" t="s">
        <v>8219</v>
      </c>
      <c r="B2181">
        <v>8</v>
      </c>
    </row>
    <row r="2182" spans="1:2" x14ac:dyDescent="0.3">
      <c r="A2182" t="s">
        <v>8219</v>
      </c>
      <c r="B2182">
        <v>14</v>
      </c>
    </row>
    <row r="2183" spans="1:2" x14ac:dyDescent="0.3">
      <c r="A2183" t="s">
        <v>8219</v>
      </c>
      <c r="B2183">
        <v>17</v>
      </c>
    </row>
    <row r="2184" spans="1:2" x14ac:dyDescent="0.3">
      <c r="A2184" t="s">
        <v>8219</v>
      </c>
      <c r="B2184">
        <v>100</v>
      </c>
    </row>
    <row r="2185" spans="1:2" x14ac:dyDescent="0.3">
      <c r="A2185" t="s">
        <v>8219</v>
      </c>
      <c r="B2185">
        <v>32</v>
      </c>
    </row>
    <row r="2186" spans="1:2" x14ac:dyDescent="0.3">
      <c r="A2186" t="s">
        <v>8219</v>
      </c>
      <c r="B2186">
        <v>3</v>
      </c>
    </row>
  </sheetData>
  <conditionalFormatting sqref="A2:A2186">
    <cfRule type="containsText" dxfId="7" priority="5" operator="containsText" text="live">
      <formula>NOT(ISERROR(SEARCH("live",A2)))</formula>
    </cfRule>
    <cfRule type="containsText" dxfId="6" priority="6" operator="containsText" text="failed">
      <formula>NOT(ISERROR(SEARCH("failed",A2)))</formula>
    </cfRule>
    <cfRule type="containsText" dxfId="5" priority="7" operator="containsText" text="canceled">
      <formula>NOT(ISERROR(SEARCH("canceled",A2)))</formula>
    </cfRule>
    <cfRule type="containsText" dxfId="4" priority="8" operator="containsText" text="successful">
      <formula>NOT(ISERROR(SEARCH("successful",A2)))</formula>
    </cfRule>
  </conditionalFormatting>
  <conditionalFormatting sqref="G2:G1531">
    <cfRule type="containsText" dxfId="3" priority="1" operator="containsText" text="live">
      <formula>NOT(ISERROR(SEARCH("live",G2)))</formula>
    </cfRule>
    <cfRule type="containsText" dxfId="2" priority="2" operator="containsText" text="failed">
      <formula>NOT(ISERROR(SEARCH("failed",G2)))</formula>
    </cfRule>
    <cfRule type="containsText" dxfId="1" priority="3" operator="containsText" text="canceled">
      <formula>NOT(ISERROR(SEARCH("canceled",G2)))</formula>
    </cfRule>
    <cfRule type="containsText" dxfId="0" priority="4" operator="containsText" text="successful">
      <formula>NOT(ISERROR(SEARCH("successful",G2)))</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Pivot - Category</vt:lpstr>
      <vt:lpstr>Pivot - Sub-Category</vt:lpstr>
      <vt:lpstr>Pivot - State Over Time</vt:lpstr>
      <vt:lpstr>Bonus</vt:lpstr>
      <vt:lpstr>Bonus Statistical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Mason</cp:lastModifiedBy>
  <dcterms:created xsi:type="dcterms:W3CDTF">2017-04-20T15:17:24Z</dcterms:created>
  <dcterms:modified xsi:type="dcterms:W3CDTF">2020-09-18T23:27:27Z</dcterms:modified>
</cp:coreProperties>
</file>