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on/Desktop/Porfolio Documents/Portfolio#2/"/>
    </mc:Choice>
  </mc:AlternateContent>
  <xr:revisionPtr revIDLastSave="0" documentId="13_ncr:1_{1AAA1B61-A76E-DD44-B147-AC9AB004F554}" xr6:coauthVersionLast="47" xr6:coauthVersionMax="47" xr10:uidLastSave="{00000000-0000-0000-0000-000000000000}"/>
  <bookViews>
    <workbookView xWindow="0" yWindow="500" windowWidth="28800" windowHeight="16020" activeTab="8" xr2:uid="{33EC82A3-900B-AC49-8DB7-D47E484DE5D9}"/>
  </bookViews>
  <sheets>
    <sheet name="Demographics" sheetId="8" r:id="rId1"/>
    <sheet name="Personalities" sheetId="2" r:id="rId2"/>
    <sheet name="Merged Data" sheetId="13" r:id="rId3"/>
    <sheet name="Age Value" sheetId="3" r:id="rId4"/>
    <sheet name="CAO Points" sheetId="4" r:id="rId5"/>
    <sheet name="Daily Travel" sheetId="11" r:id="rId6"/>
    <sheet name="Avg Exam" sheetId="9" r:id="rId7"/>
    <sheet name="Seat Row" sheetId="10" r:id="rId8"/>
    <sheet name="Graphs" sheetId="14" r:id="rId9"/>
  </sheets>
  <externalReferences>
    <externalReference r:id="rId10"/>
  </externalReferences>
  <definedNames>
    <definedName name="_xlnm._FilterDatabase" localSheetId="8" hidden="1">Graphs!$A$1:$U$122</definedName>
    <definedName name="_xlnm._FilterDatabase" localSheetId="2" hidden="1">'Merged Data'!$A$1:$U$123</definedName>
    <definedName name="List2" localSheetId="8">[1]Personalities!$A$2:$F$104</definedName>
    <definedName name="List2">Personalities!$A$2:$F$104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65" i="14" l="1"/>
  <c r="T65" i="14"/>
  <c r="S65" i="14"/>
  <c r="R65" i="14"/>
  <c r="Q65" i="14"/>
  <c r="U64" i="14"/>
  <c r="T64" i="14"/>
  <c r="S64" i="14"/>
  <c r="R64" i="14"/>
  <c r="Q64" i="14"/>
  <c r="U63" i="14"/>
  <c r="T63" i="14"/>
  <c r="S63" i="14"/>
  <c r="R63" i="14"/>
  <c r="Q63" i="14"/>
  <c r="U62" i="14"/>
  <c r="T62" i="14"/>
  <c r="S62" i="14"/>
  <c r="R62" i="14"/>
  <c r="Q62" i="14"/>
  <c r="U61" i="14"/>
  <c r="T61" i="14"/>
  <c r="S61" i="14"/>
  <c r="R61" i="14"/>
  <c r="Q61" i="14"/>
  <c r="U60" i="14"/>
  <c r="T60" i="14"/>
  <c r="S60" i="14"/>
  <c r="R60" i="14"/>
  <c r="Q60" i="14"/>
  <c r="U59" i="14"/>
  <c r="T59" i="14"/>
  <c r="S59" i="14"/>
  <c r="R59" i="14"/>
  <c r="Q59" i="14"/>
  <c r="U58" i="14"/>
  <c r="T58" i="14"/>
  <c r="S58" i="14"/>
  <c r="R58" i="14"/>
  <c r="Q58" i="14"/>
  <c r="U57" i="14"/>
  <c r="T57" i="14"/>
  <c r="S57" i="14"/>
  <c r="R57" i="14"/>
  <c r="Q57" i="14"/>
  <c r="U56" i="14"/>
  <c r="T56" i="14"/>
  <c r="S56" i="14"/>
  <c r="R56" i="14"/>
  <c r="Q56" i="14"/>
  <c r="U55" i="14"/>
  <c r="T55" i="14"/>
  <c r="S55" i="14"/>
  <c r="R55" i="14"/>
  <c r="Q55" i="14"/>
  <c r="U54" i="14"/>
  <c r="T54" i="14"/>
  <c r="S54" i="14"/>
  <c r="R54" i="14"/>
  <c r="Q54" i="14"/>
  <c r="U53" i="14"/>
  <c r="T53" i="14"/>
  <c r="S53" i="14"/>
  <c r="R53" i="14"/>
  <c r="Q53" i="14"/>
  <c r="U52" i="14"/>
  <c r="T52" i="14"/>
  <c r="S52" i="14"/>
  <c r="R52" i="14"/>
  <c r="Q52" i="14"/>
  <c r="U51" i="14"/>
  <c r="T51" i="14"/>
  <c r="S51" i="14"/>
  <c r="R51" i="14"/>
  <c r="Q51" i="14"/>
  <c r="U50" i="14"/>
  <c r="T50" i="14"/>
  <c r="S50" i="14"/>
  <c r="R50" i="14"/>
  <c r="Q50" i="14"/>
  <c r="U49" i="14"/>
  <c r="T49" i="14"/>
  <c r="S49" i="14"/>
  <c r="R49" i="14"/>
  <c r="Q49" i="14"/>
  <c r="U48" i="14"/>
  <c r="T48" i="14"/>
  <c r="S48" i="14"/>
  <c r="R48" i="14"/>
  <c r="Q48" i="14"/>
  <c r="U47" i="14"/>
  <c r="T47" i="14"/>
  <c r="S47" i="14"/>
  <c r="R47" i="14"/>
  <c r="Q47" i="14"/>
  <c r="U46" i="14"/>
  <c r="T46" i="14"/>
  <c r="S46" i="14"/>
  <c r="R46" i="14"/>
  <c r="Q46" i="14"/>
  <c r="U45" i="14"/>
  <c r="T45" i="14"/>
  <c r="S45" i="14"/>
  <c r="R45" i="14"/>
  <c r="Q45" i="14"/>
  <c r="U44" i="14"/>
  <c r="T44" i="14"/>
  <c r="S44" i="14"/>
  <c r="R44" i="14"/>
  <c r="Q44" i="14"/>
  <c r="U43" i="14"/>
  <c r="T43" i="14"/>
  <c r="S43" i="14"/>
  <c r="R43" i="14"/>
  <c r="Q43" i="14"/>
  <c r="U42" i="14"/>
  <c r="T42" i="14"/>
  <c r="S42" i="14"/>
  <c r="R42" i="14"/>
  <c r="Q42" i="14"/>
  <c r="U41" i="14"/>
  <c r="T41" i="14"/>
  <c r="S41" i="14"/>
  <c r="R41" i="14"/>
  <c r="Q41" i="14"/>
  <c r="U40" i="14"/>
  <c r="T40" i="14"/>
  <c r="S40" i="14"/>
  <c r="R40" i="14"/>
  <c r="Q40" i="14"/>
  <c r="U39" i="14"/>
  <c r="T39" i="14"/>
  <c r="S39" i="14"/>
  <c r="R39" i="14"/>
  <c r="Q39" i="14"/>
  <c r="U38" i="14"/>
  <c r="T38" i="14"/>
  <c r="S38" i="14"/>
  <c r="R38" i="14"/>
  <c r="Q38" i="14"/>
  <c r="U37" i="14"/>
  <c r="T37" i="14"/>
  <c r="S37" i="14"/>
  <c r="R37" i="14"/>
  <c r="Q37" i="14"/>
  <c r="U36" i="14"/>
  <c r="T36" i="14"/>
  <c r="S36" i="14"/>
  <c r="R36" i="14"/>
  <c r="Q36" i="14"/>
  <c r="U35" i="14"/>
  <c r="T35" i="14"/>
  <c r="S35" i="14"/>
  <c r="R35" i="14"/>
  <c r="Q35" i="14"/>
  <c r="U34" i="14"/>
  <c r="T34" i="14"/>
  <c r="S34" i="14"/>
  <c r="R34" i="14"/>
  <c r="Q34" i="14"/>
  <c r="U33" i="14"/>
  <c r="T33" i="14"/>
  <c r="S33" i="14"/>
  <c r="R33" i="14"/>
  <c r="Q33" i="14"/>
  <c r="U32" i="14"/>
  <c r="T32" i="14"/>
  <c r="S32" i="14"/>
  <c r="R32" i="14"/>
  <c r="Q32" i="14"/>
  <c r="U31" i="14"/>
  <c r="T31" i="14"/>
  <c r="S31" i="14"/>
  <c r="R31" i="14"/>
  <c r="Q31" i="14"/>
  <c r="U30" i="14"/>
  <c r="T30" i="14"/>
  <c r="S30" i="14"/>
  <c r="R30" i="14"/>
  <c r="Q30" i="14"/>
  <c r="U29" i="14"/>
  <c r="T29" i="14"/>
  <c r="S29" i="14"/>
  <c r="R29" i="14"/>
  <c r="Q29" i="14"/>
  <c r="U28" i="14"/>
  <c r="T28" i="14"/>
  <c r="S28" i="14"/>
  <c r="R28" i="14"/>
  <c r="Q28" i="14"/>
  <c r="U27" i="14"/>
  <c r="T27" i="14"/>
  <c r="S27" i="14"/>
  <c r="R27" i="14"/>
  <c r="Q27" i="14"/>
  <c r="U26" i="14"/>
  <c r="T26" i="14"/>
  <c r="S26" i="14"/>
  <c r="R26" i="14"/>
  <c r="Q26" i="14"/>
  <c r="U25" i="14"/>
  <c r="T25" i="14"/>
  <c r="S25" i="14"/>
  <c r="R25" i="14"/>
  <c r="Q25" i="14"/>
  <c r="U24" i="14"/>
  <c r="T24" i="14"/>
  <c r="S24" i="14"/>
  <c r="R24" i="14"/>
  <c r="Q24" i="14"/>
  <c r="U23" i="14"/>
  <c r="T23" i="14"/>
  <c r="S23" i="14"/>
  <c r="R23" i="14"/>
  <c r="Q23" i="14"/>
  <c r="U22" i="14"/>
  <c r="T22" i="14"/>
  <c r="S22" i="14"/>
  <c r="R22" i="14"/>
  <c r="Q22" i="14"/>
  <c r="U21" i="14"/>
  <c r="T21" i="14"/>
  <c r="S21" i="14"/>
  <c r="R21" i="14"/>
  <c r="Q21" i="14"/>
  <c r="U20" i="14"/>
  <c r="T20" i="14"/>
  <c r="S20" i="14"/>
  <c r="R20" i="14"/>
  <c r="Q20" i="14"/>
  <c r="U19" i="14"/>
  <c r="T19" i="14"/>
  <c r="S19" i="14"/>
  <c r="R19" i="14"/>
  <c r="Q19" i="14"/>
  <c r="U18" i="14"/>
  <c r="T18" i="14"/>
  <c r="S18" i="14"/>
  <c r="R18" i="14"/>
  <c r="Q18" i="14"/>
  <c r="U17" i="14"/>
  <c r="T17" i="14"/>
  <c r="S17" i="14"/>
  <c r="R17" i="14"/>
  <c r="Q17" i="14"/>
  <c r="AK16" i="14"/>
  <c r="AJ16" i="14"/>
  <c r="AI16" i="14"/>
  <c r="AH16" i="14"/>
  <c r="AG16" i="14"/>
  <c r="AF16" i="14"/>
  <c r="AE16" i="14"/>
  <c r="AD16" i="14"/>
  <c r="AC16" i="14"/>
  <c r="AB16" i="14"/>
  <c r="AA16" i="14"/>
  <c r="Z16" i="14"/>
  <c r="Y16" i="14"/>
  <c r="X16" i="14"/>
  <c r="U16" i="14"/>
  <c r="T16" i="14"/>
  <c r="S16" i="14"/>
  <c r="R16" i="14"/>
  <c r="Q16" i="14"/>
  <c r="AL15" i="14"/>
  <c r="AJ15" i="14"/>
  <c r="AI15" i="14"/>
  <c r="AH15" i="14"/>
  <c r="AG15" i="14"/>
  <c r="AF15" i="14"/>
  <c r="AE15" i="14"/>
  <c r="AD15" i="14"/>
  <c r="AC15" i="14"/>
  <c r="AB15" i="14"/>
  <c r="AA15" i="14"/>
  <c r="Z15" i="14"/>
  <c r="Y15" i="14"/>
  <c r="X15" i="14"/>
  <c r="U15" i="14"/>
  <c r="T15" i="14"/>
  <c r="S15" i="14"/>
  <c r="R15" i="14"/>
  <c r="Q15" i="14"/>
  <c r="AL14" i="14"/>
  <c r="AK14" i="14"/>
  <c r="AI14" i="14"/>
  <c r="AH14" i="14"/>
  <c r="AG14" i="14"/>
  <c r="AF14" i="14"/>
  <c r="AE14" i="14"/>
  <c r="AD14" i="14"/>
  <c r="AC14" i="14"/>
  <c r="AB14" i="14"/>
  <c r="AA14" i="14"/>
  <c r="Z14" i="14"/>
  <c r="Y14" i="14"/>
  <c r="X14" i="14"/>
  <c r="U14" i="14"/>
  <c r="T14" i="14"/>
  <c r="S14" i="14"/>
  <c r="R14" i="14"/>
  <c r="Q14" i="14"/>
  <c r="AL13" i="14"/>
  <c r="AK13" i="14"/>
  <c r="AJ13" i="14"/>
  <c r="AH13" i="14"/>
  <c r="AG13" i="14"/>
  <c r="AF13" i="14"/>
  <c r="AE13" i="14"/>
  <c r="AD13" i="14"/>
  <c r="AC13" i="14"/>
  <c r="AB13" i="14"/>
  <c r="AA13" i="14"/>
  <c r="Z13" i="14"/>
  <c r="Y13" i="14"/>
  <c r="X13" i="14"/>
  <c r="U13" i="14"/>
  <c r="T13" i="14"/>
  <c r="S13" i="14"/>
  <c r="R13" i="14"/>
  <c r="Q13" i="14"/>
  <c r="AL12" i="14"/>
  <c r="AK12" i="14"/>
  <c r="AJ12" i="14"/>
  <c r="AI12" i="14"/>
  <c r="AG12" i="14"/>
  <c r="AF12" i="14"/>
  <c r="AE12" i="14"/>
  <c r="AD12" i="14"/>
  <c r="AC12" i="14"/>
  <c r="AB12" i="14"/>
  <c r="AA12" i="14"/>
  <c r="Z12" i="14"/>
  <c r="Y12" i="14"/>
  <c r="X12" i="14"/>
  <c r="U12" i="14"/>
  <c r="T12" i="14"/>
  <c r="S12" i="14"/>
  <c r="R12" i="14"/>
  <c r="Q12" i="14"/>
  <c r="AL11" i="14"/>
  <c r="AK11" i="14"/>
  <c r="AJ11" i="14"/>
  <c r="AI11" i="14"/>
  <c r="AH11" i="14"/>
  <c r="AF11" i="14"/>
  <c r="AE11" i="14"/>
  <c r="AD11" i="14"/>
  <c r="AC11" i="14"/>
  <c r="AB11" i="14"/>
  <c r="AA11" i="14"/>
  <c r="Z11" i="14"/>
  <c r="Y11" i="14"/>
  <c r="X11" i="14"/>
  <c r="U11" i="14"/>
  <c r="T11" i="14"/>
  <c r="S11" i="14"/>
  <c r="R11" i="14"/>
  <c r="Q11" i="14"/>
  <c r="AL10" i="14"/>
  <c r="AK10" i="14"/>
  <c r="AJ10" i="14"/>
  <c r="AI10" i="14"/>
  <c r="AH10" i="14"/>
  <c r="AG10" i="14"/>
  <c r="AE10" i="14"/>
  <c r="AD10" i="14"/>
  <c r="AC10" i="14"/>
  <c r="AB10" i="14"/>
  <c r="AA10" i="14"/>
  <c r="Z10" i="14"/>
  <c r="Y10" i="14"/>
  <c r="X10" i="14"/>
  <c r="U10" i="14"/>
  <c r="T10" i="14"/>
  <c r="S10" i="14"/>
  <c r="R10" i="14"/>
  <c r="Q10" i="14"/>
  <c r="AL9" i="14"/>
  <c r="AK9" i="14"/>
  <c r="AJ9" i="14"/>
  <c r="AI9" i="14"/>
  <c r="AH9" i="14"/>
  <c r="AG9" i="14"/>
  <c r="AF9" i="14"/>
  <c r="AD9" i="14"/>
  <c r="AC9" i="14"/>
  <c r="AB9" i="14"/>
  <c r="AA9" i="14"/>
  <c r="Z9" i="14"/>
  <c r="Y9" i="14"/>
  <c r="X9" i="14"/>
  <c r="U9" i="14"/>
  <c r="T9" i="14"/>
  <c r="S9" i="14"/>
  <c r="R9" i="14"/>
  <c r="Q9" i="14"/>
  <c r="AL8" i="14"/>
  <c r="AK8" i="14"/>
  <c r="AJ8" i="14"/>
  <c r="AI8" i="14"/>
  <c r="AH8" i="14"/>
  <c r="AG8" i="14"/>
  <c r="AF8" i="14"/>
  <c r="AE8" i="14"/>
  <c r="AC8" i="14"/>
  <c r="AB8" i="14"/>
  <c r="AA8" i="14"/>
  <c r="Z8" i="14"/>
  <c r="Y8" i="14"/>
  <c r="X8" i="14"/>
  <c r="U8" i="14"/>
  <c r="T8" i="14"/>
  <c r="S8" i="14"/>
  <c r="R8" i="14"/>
  <c r="Q8" i="14"/>
  <c r="AL7" i="14"/>
  <c r="AK7" i="14"/>
  <c r="AJ7" i="14"/>
  <c r="AI7" i="14"/>
  <c r="AH7" i="14"/>
  <c r="AG7" i="14"/>
  <c r="AF7" i="14"/>
  <c r="AE7" i="14"/>
  <c r="AD7" i="14"/>
  <c r="AB7" i="14"/>
  <c r="AA7" i="14"/>
  <c r="Z7" i="14"/>
  <c r="Y7" i="14"/>
  <c r="X7" i="14"/>
  <c r="U7" i="14"/>
  <c r="T7" i="14"/>
  <c r="S7" i="14"/>
  <c r="R7" i="14"/>
  <c r="Q7" i="14"/>
  <c r="AL6" i="14"/>
  <c r="AK6" i="14"/>
  <c r="AJ6" i="14"/>
  <c r="AI6" i="14"/>
  <c r="AH6" i="14"/>
  <c r="AG6" i="14"/>
  <c r="AF6" i="14"/>
  <c r="AE6" i="14"/>
  <c r="AD6" i="14"/>
  <c r="AC6" i="14"/>
  <c r="AA6" i="14"/>
  <c r="Z6" i="14"/>
  <c r="Y6" i="14"/>
  <c r="X6" i="14"/>
  <c r="U6" i="14"/>
  <c r="T6" i="14"/>
  <c r="S6" i="14"/>
  <c r="R6" i="14"/>
  <c r="Q6" i="14"/>
  <c r="AL5" i="14"/>
  <c r="AK5" i="14"/>
  <c r="AJ5" i="14"/>
  <c r="AI5" i="14"/>
  <c r="AH5" i="14"/>
  <c r="AG5" i="14"/>
  <c r="AF5" i="14"/>
  <c r="AE5" i="14"/>
  <c r="AD5" i="14"/>
  <c r="AC5" i="14"/>
  <c r="AB5" i="14"/>
  <c r="Z5" i="14"/>
  <c r="Y5" i="14"/>
  <c r="X5" i="14"/>
  <c r="U5" i="14"/>
  <c r="T5" i="14"/>
  <c r="S5" i="14"/>
  <c r="R5" i="14"/>
  <c r="Q5" i="14"/>
  <c r="AQ4" i="14"/>
  <c r="AO4" i="14"/>
  <c r="AL4" i="14"/>
  <c r="AK4" i="14"/>
  <c r="AJ4" i="14"/>
  <c r="AI4" i="14"/>
  <c r="AH4" i="14"/>
  <c r="AG4" i="14"/>
  <c r="AF4" i="14"/>
  <c r="AE4" i="14"/>
  <c r="AD4" i="14"/>
  <c r="AC4" i="14"/>
  <c r="AB4" i="14"/>
  <c r="AA4" i="14"/>
  <c r="Y4" i="14"/>
  <c r="X4" i="14"/>
  <c r="U4" i="14"/>
  <c r="T4" i="14"/>
  <c r="S4" i="14"/>
  <c r="R4" i="14"/>
  <c r="Q4" i="14"/>
  <c r="AQ3" i="14"/>
  <c r="AO3" i="14"/>
  <c r="AL3" i="14"/>
  <c r="AK3" i="14"/>
  <c r="AJ3" i="14"/>
  <c r="AI3" i="14"/>
  <c r="AH3" i="14"/>
  <c r="AG3" i="14"/>
  <c r="AF3" i="14"/>
  <c r="AE3" i="14"/>
  <c r="AD3" i="14"/>
  <c r="AC3" i="14"/>
  <c r="AB3" i="14"/>
  <c r="AA3" i="14"/>
  <c r="Z3" i="14"/>
  <c r="X3" i="14"/>
  <c r="U3" i="14"/>
  <c r="T3" i="14"/>
  <c r="S3" i="14"/>
  <c r="R3" i="14"/>
  <c r="Q3" i="14"/>
  <c r="AO2" i="14"/>
  <c r="AL2" i="14"/>
  <c r="AK2" i="14"/>
  <c r="AJ2" i="14"/>
  <c r="AI2" i="14"/>
  <c r="AH2" i="14"/>
  <c r="AG2" i="14"/>
  <c r="AF2" i="14"/>
  <c r="AE2" i="14"/>
  <c r="AD2" i="14"/>
  <c r="AC2" i="14"/>
  <c r="AB2" i="14"/>
  <c r="AA2" i="14"/>
  <c r="Z2" i="14"/>
  <c r="Y2" i="14"/>
  <c r="U2" i="14"/>
  <c r="AL21" i="14" s="1"/>
  <c r="T2" i="14"/>
  <c r="AP6" i="14" s="1"/>
  <c r="S2" i="14"/>
  <c r="AO7" i="14" s="1"/>
  <c r="R2" i="14"/>
  <c r="Q2" i="14"/>
  <c r="AL17" i="14" s="1"/>
  <c r="AQ5" i="14" l="1"/>
  <c r="AO8" i="14"/>
  <c r="AP4" i="14"/>
  <c r="AP8" i="14"/>
  <c r="AQ8" i="14"/>
  <c r="AL19" i="14"/>
  <c r="AP3" i="14"/>
  <c r="AP7" i="14"/>
  <c r="AO6" i="14"/>
  <c r="AQ7" i="14"/>
  <c r="AP2" i="14"/>
  <c r="AL18" i="14"/>
  <c r="AL20" i="14"/>
  <c r="AQ2" i="14"/>
  <c r="AQ6" i="14"/>
  <c r="AO5" i="14"/>
  <c r="AP5" i="14"/>
  <c r="AN2" i="14"/>
  <c r="AN3" i="14"/>
  <c r="AN4" i="14"/>
  <c r="AN5" i="14"/>
  <c r="AN6" i="14"/>
  <c r="AN7" i="14"/>
  <c r="AN8" i="14"/>
  <c r="AN9" i="14"/>
  <c r="AN10" i="14"/>
  <c r="AN11" i="14"/>
  <c r="AN12" i="14"/>
  <c r="AN13" i="14"/>
  <c r="AN14" i="14"/>
  <c r="AN15" i="14"/>
  <c r="AN16" i="14"/>
  <c r="AE17" i="14"/>
  <c r="AN17" i="14"/>
  <c r="AE18" i="14"/>
  <c r="AM18" i="14"/>
  <c r="AE19" i="14"/>
  <c r="AM19" i="14"/>
  <c r="AE20" i="14"/>
  <c r="AM20" i="14"/>
  <c r="AE21" i="14"/>
  <c r="AM21" i="14"/>
  <c r="AO9" i="14"/>
  <c r="AO10" i="14"/>
  <c r="AO11" i="14"/>
  <c r="AO12" i="14"/>
  <c r="AO13" i="14"/>
  <c r="AO14" i="14"/>
  <c r="AO15" i="14"/>
  <c r="AO16" i="14"/>
  <c r="X17" i="14"/>
  <c r="AF17" i="14"/>
  <c r="AO17" i="14"/>
  <c r="X18" i="14"/>
  <c r="AF18" i="14"/>
  <c r="AO18" i="14"/>
  <c r="X19" i="14"/>
  <c r="AF19" i="14"/>
  <c r="AN19" i="14"/>
  <c r="X20" i="14"/>
  <c r="AF20" i="14"/>
  <c r="AN20" i="14"/>
  <c r="X21" i="14"/>
  <c r="AF21" i="14"/>
  <c r="AN21" i="14"/>
  <c r="AP9" i="14"/>
  <c r="AP10" i="14"/>
  <c r="AP11" i="14"/>
  <c r="AP12" i="14"/>
  <c r="AP13" i="14"/>
  <c r="AP14" i="14"/>
  <c r="AP15" i="14"/>
  <c r="AP16" i="14"/>
  <c r="Y17" i="14"/>
  <c r="AG17" i="14"/>
  <c r="AP17" i="14"/>
  <c r="Y18" i="14"/>
  <c r="AG18" i="14"/>
  <c r="AP18" i="14"/>
  <c r="Y19" i="14"/>
  <c r="AG19" i="14"/>
  <c r="AP19" i="14"/>
  <c r="Y20" i="14"/>
  <c r="AG20" i="14"/>
  <c r="AO20" i="14"/>
  <c r="Y21" i="14"/>
  <c r="AG21" i="14"/>
  <c r="AO21" i="14"/>
  <c r="AQ9" i="14"/>
  <c r="AQ10" i="14"/>
  <c r="AQ11" i="14"/>
  <c r="AQ12" i="14"/>
  <c r="AQ13" i="14"/>
  <c r="AQ14" i="14"/>
  <c r="AQ15" i="14"/>
  <c r="AQ16" i="14"/>
  <c r="Z17" i="14"/>
  <c r="AH17" i="14"/>
  <c r="AQ17" i="14"/>
  <c r="Z18" i="14"/>
  <c r="AH18" i="14"/>
  <c r="AQ18" i="14"/>
  <c r="Z19" i="14"/>
  <c r="AH19" i="14"/>
  <c r="AQ19" i="14"/>
  <c r="Z20" i="14"/>
  <c r="AH20" i="14"/>
  <c r="AQ20" i="14"/>
  <c r="Z21" i="14"/>
  <c r="AH21" i="14"/>
  <c r="AP21" i="14"/>
  <c r="AA17" i="14"/>
  <c r="AI17" i="14"/>
  <c r="AA18" i="14"/>
  <c r="AI18" i="14"/>
  <c r="AA19" i="14"/>
  <c r="AI19" i="14"/>
  <c r="AA20" i="14"/>
  <c r="AI20" i="14"/>
  <c r="AA21" i="14"/>
  <c r="AI21" i="14"/>
  <c r="AB17" i="14"/>
  <c r="AJ17" i="14"/>
  <c r="AB18" i="14"/>
  <c r="AJ18" i="14"/>
  <c r="AB19" i="14"/>
  <c r="AJ19" i="14"/>
  <c r="AB20" i="14"/>
  <c r="AJ20" i="14"/>
  <c r="AB21" i="14"/>
  <c r="AJ21" i="14"/>
  <c r="AC17" i="14"/>
  <c r="AK17" i="14"/>
  <c r="AC18" i="14"/>
  <c r="AK18" i="14"/>
  <c r="AC19" i="14"/>
  <c r="AK19" i="14"/>
  <c r="AC20" i="14"/>
  <c r="AK20" i="14"/>
  <c r="AC21" i="14"/>
  <c r="AK21" i="14"/>
  <c r="AM2" i="14"/>
  <c r="AM3" i="14"/>
  <c r="AM4" i="14"/>
  <c r="AM5" i="14"/>
  <c r="AM6" i="14"/>
  <c r="AM7" i="14"/>
  <c r="AM8" i="14"/>
  <c r="AM9" i="14"/>
  <c r="AM10" i="14"/>
  <c r="AM11" i="14"/>
  <c r="AM12" i="14"/>
  <c r="AM13" i="14"/>
  <c r="AM14" i="14"/>
  <c r="AM15" i="14"/>
  <c r="AM16" i="14"/>
  <c r="AD17" i="14"/>
  <c r="AD18" i="14"/>
  <c r="AD19" i="14"/>
  <c r="AD20" i="14"/>
  <c r="AD21" i="14"/>
  <c r="F28" i="10"/>
  <c r="E27" i="9"/>
  <c r="F28" i="11"/>
  <c r="F28" i="4"/>
  <c r="F27" i="3"/>
  <c r="E27" i="3"/>
  <c r="Q67" i="13"/>
  <c r="Q12" i="13"/>
  <c r="U12" i="13"/>
  <c r="U68" i="13"/>
  <c r="U24" i="13"/>
  <c r="U69" i="13"/>
  <c r="U70" i="13"/>
  <c r="U71" i="13"/>
  <c r="U72" i="13"/>
  <c r="U73" i="13"/>
  <c r="U74" i="13"/>
  <c r="U57" i="13"/>
  <c r="U6" i="13"/>
  <c r="U31" i="13"/>
  <c r="U5" i="13"/>
  <c r="U16" i="13"/>
  <c r="U14" i="13"/>
  <c r="U75" i="13"/>
  <c r="U32" i="13"/>
  <c r="U58" i="13"/>
  <c r="U38" i="13"/>
  <c r="U27" i="13"/>
  <c r="U18" i="13"/>
  <c r="U76" i="13"/>
  <c r="U44" i="13"/>
  <c r="U4" i="13"/>
  <c r="U55" i="13"/>
  <c r="U28" i="13"/>
  <c r="U77" i="13"/>
  <c r="U78" i="13"/>
  <c r="U2" i="13"/>
  <c r="U79" i="13"/>
  <c r="U80" i="13"/>
  <c r="U81" i="13"/>
  <c r="U20" i="13"/>
  <c r="U82" i="13"/>
  <c r="U33" i="13"/>
  <c r="U25" i="13"/>
  <c r="U83" i="13"/>
  <c r="U84" i="13"/>
  <c r="U85" i="13"/>
  <c r="U86" i="13"/>
  <c r="U87" i="13"/>
  <c r="U88" i="13"/>
  <c r="U89" i="13"/>
  <c r="U90" i="13"/>
  <c r="U52" i="13"/>
  <c r="U35" i="13"/>
  <c r="U45" i="13"/>
  <c r="U91" i="13"/>
  <c r="U92" i="13"/>
  <c r="U93" i="13"/>
  <c r="U94" i="13"/>
  <c r="U61" i="13"/>
  <c r="U95" i="13"/>
  <c r="U51" i="13"/>
  <c r="U53" i="13"/>
  <c r="U65" i="13"/>
  <c r="U96" i="13"/>
  <c r="U97" i="13"/>
  <c r="U98" i="13"/>
  <c r="U99" i="13"/>
  <c r="U100" i="13"/>
  <c r="U101" i="13"/>
  <c r="U102" i="13"/>
  <c r="U62" i="13"/>
  <c r="U103" i="13"/>
  <c r="U17" i="13"/>
  <c r="U104" i="13"/>
  <c r="U36" i="13"/>
  <c r="U105" i="13"/>
  <c r="U59" i="13"/>
  <c r="U21" i="13"/>
  <c r="U106" i="13"/>
  <c r="U107" i="13"/>
  <c r="U10" i="13"/>
  <c r="U108" i="13"/>
  <c r="U66" i="13"/>
  <c r="U29" i="13"/>
  <c r="U109" i="13"/>
  <c r="U110" i="13"/>
  <c r="U111" i="13"/>
  <c r="U112" i="13"/>
  <c r="U113" i="13"/>
  <c r="U8" i="13"/>
  <c r="U15" i="13"/>
  <c r="U22" i="13"/>
  <c r="U114" i="13"/>
  <c r="U115" i="13"/>
  <c r="U34" i="13"/>
  <c r="U116" i="13"/>
  <c r="U117" i="13"/>
  <c r="U37" i="13"/>
  <c r="U118" i="13"/>
  <c r="U119" i="13"/>
  <c r="U46" i="13"/>
  <c r="U120" i="13"/>
  <c r="U39" i="13"/>
  <c r="U23" i="13"/>
  <c r="U121" i="13"/>
  <c r="U122" i="13"/>
  <c r="U63" i="13"/>
  <c r="U13" i="13"/>
  <c r="U54" i="13"/>
  <c r="U41" i="13"/>
  <c r="U19" i="13"/>
  <c r="U9" i="13"/>
  <c r="U3" i="13"/>
  <c r="U42" i="13"/>
  <c r="U64" i="13"/>
  <c r="U50" i="13"/>
  <c r="U123" i="13"/>
  <c r="U47" i="13"/>
  <c r="U43" i="13"/>
  <c r="U56" i="13"/>
  <c r="U30" i="13"/>
  <c r="U26" i="13"/>
  <c r="U48" i="13"/>
  <c r="U49" i="13"/>
  <c r="U40" i="13"/>
  <c r="U7" i="13"/>
  <c r="U11" i="13"/>
  <c r="U60" i="13"/>
  <c r="U67" i="13"/>
  <c r="T12" i="13"/>
  <c r="T68" i="13"/>
  <c r="T24" i="13"/>
  <c r="T69" i="13"/>
  <c r="T70" i="13"/>
  <c r="T71" i="13"/>
  <c r="T72" i="13"/>
  <c r="T73" i="13"/>
  <c r="T74" i="13"/>
  <c r="T57" i="13"/>
  <c r="T6" i="13"/>
  <c r="T31" i="13"/>
  <c r="T5" i="13"/>
  <c r="T16" i="13"/>
  <c r="T14" i="13"/>
  <c r="T75" i="13"/>
  <c r="T32" i="13"/>
  <c r="T58" i="13"/>
  <c r="T38" i="13"/>
  <c r="T27" i="13"/>
  <c r="T18" i="13"/>
  <c r="T76" i="13"/>
  <c r="T44" i="13"/>
  <c r="T4" i="13"/>
  <c r="T55" i="13"/>
  <c r="T28" i="13"/>
  <c r="T77" i="13"/>
  <c r="T78" i="13"/>
  <c r="T2" i="13"/>
  <c r="T79" i="13"/>
  <c r="T80" i="13"/>
  <c r="T81" i="13"/>
  <c r="T20" i="13"/>
  <c r="T82" i="13"/>
  <c r="T33" i="13"/>
  <c r="T25" i="13"/>
  <c r="T83" i="13"/>
  <c r="T84" i="13"/>
  <c r="T85" i="13"/>
  <c r="T86" i="13"/>
  <c r="T87" i="13"/>
  <c r="T88" i="13"/>
  <c r="T89" i="13"/>
  <c r="T90" i="13"/>
  <c r="T52" i="13"/>
  <c r="T35" i="13"/>
  <c r="T45" i="13"/>
  <c r="T91" i="13"/>
  <c r="T92" i="13"/>
  <c r="T93" i="13"/>
  <c r="T94" i="13"/>
  <c r="T61" i="13"/>
  <c r="T95" i="13"/>
  <c r="T51" i="13"/>
  <c r="T53" i="13"/>
  <c r="T65" i="13"/>
  <c r="T96" i="13"/>
  <c r="T97" i="13"/>
  <c r="T98" i="13"/>
  <c r="T99" i="13"/>
  <c r="T100" i="13"/>
  <c r="T101" i="13"/>
  <c r="T102" i="13"/>
  <c r="T62" i="13"/>
  <c r="T103" i="13"/>
  <c r="T17" i="13"/>
  <c r="T104" i="13"/>
  <c r="T36" i="13"/>
  <c r="T105" i="13"/>
  <c r="T59" i="13"/>
  <c r="T21" i="13"/>
  <c r="T106" i="13"/>
  <c r="T107" i="13"/>
  <c r="T10" i="13"/>
  <c r="T108" i="13"/>
  <c r="T66" i="13"/>
  <c r="T29" i="13"/>
  <c r="T109" i="13"/>
  <c r="T110" i="13"/>
  <c r="T111" i="13"/>
  <c r="T112" i="13"/>
  <c r="T113" i="13"/>
  <c r="T8" i="13"/>
  <c r="T15" i="13"/>
  <c r="T22" i="13"/>
  <c r="T114" i="13"/>
  <c r="T115" i="13"/>
  <c r="T34" i="13"/>
  <c r="T116" i="13"/>
  <c r="T117" i="13"/>
  <c r="T37" i="13"/>
  <c r="T118" i="13"/>
  <c r="T119" i="13"/>
  <c r="T46" i="13"/>
  <c r="T120" i="13"/>
  <c r="T39" i="13"/>
  <c r="T23" i="13"/>
  <c r="T121" i="13"/>
  <c r="T122" i="13"/>
  <c r="T63" i="13"/>
  <c r="T13" i="13"/>
  <c r="T54" i="13"/>
  <c r="T41" i="13"/>
  <c r="T19" i="13"/>
  <c r="T9" i="13"/>
  <c r="T3" i="13"/>
  <c r="T42" i="13"/>
  <c r="T64" i="13"/>
  <c r="T50" i="13"/>
  <c r="T123" i="13"/>
  <c r="T47" i="13"/>
  <c r="T43" i="13"/>
  <c r="T56" i="13"/>
  <c r="T30" i="13"/>
  <c r="T26" i="13"/>
  <c r="T48" i="13"/>
  <c r="T49" i="13"/>
  <c r="T40" i="13"/>
  <c r="T7" i="13"/>
  <c r="T11" i="13"/>
  <c r="T60" i="13"/>
  <c r="T67" i="13"/>
  <c r="S12" i="13"/>
  <c r="S68" i="13"/>
  <c r="S24" i="13"/>
  <c r="S69" i="13"/>
  <c r="S70" i="13"/>
  <c r="S71" i="13"/>
  <c r="S72" i="13"/>
  <c r="S73" i="13"/>
  <c r="S74" i="13"/>
  <c r="S57" i="13"/>
  <c r="S6" i="13"/>
  <c r="S31" i="13"/>
  <c r="S5" i="13"/>
  <c r="S16" i="13"/>
  <c r="S14" i="13"/>
  <c r="S75" i="13"/>
  <c r="S32" i="13"/>
  <c r="S58" i="13"/>
  <c r="S38" i="13"/>
  <c r="S27" i="13"/>
  <c r="S18" i="13"/>
  <c r="S76" i="13"/>
  <c r="S44" i="13"/>
  <c r="S4" i="13"/>
  <c r="S55" i="13"/>
  <c r="S28" i="13"/>
  <c r="S77" i="13"/>
  <c r="S78" i="13"/>
  <c r="S2" i="13"/>
  <c r="S79" i="13"/>
  <c r="S80" i="13"/>
  <c r="S81" i="13"/>
  <c r="S20" i="13"/>
  <c r="S82" i="13"/>
  <c r="S33" i="13"/>
  <c r="S25" i="13"/>
  <c r="S83" i="13"/>
  <c r="S84" i="13"/>
  <c r="S85" i="13"/>
  <c r="S86" i="13"/>
  <c r="S87" i="13"/>
  <c r="S88" i="13"/>
  <c r="S89" i="13"/>
  <c r="S90" i="13"/>
  <c r="S52" i="13"/>
  <c r="S35" i="13"/>
  <c r="S45" i="13"/>
  <c r="S91" i="13"/>
  <c r="S92" i="13"/>
  <c r="S93" i="13"/>
  <c r="S94" i="13"/>
  <c r="S61" i="13"/>
  <c r="S95" i="13"/>
  <c r="S51" i="13"/>
  <c r="S53" i="13"/>
  <c r="S65" i="13"/>
  <c r="S96" i="13"/>
  <c r="S97" i="13"/>
  <c r="S98" i="13"/>
  <c r="S99" i="13"/>
  <c r="S100" i="13"/>
  <c r="S101" i="13"/>
  <c r="S102" i="13"/>
  <c r="S62" i="13"/>
  <c r="S103" i="13"/>
  <c r="S17" i="13"/>
  <c r="S104" i="13"/>
  <c r="S36" i="13"/>
  <c r="S105" i="13"/>
  <c r="S59" i="13"/>
  <c r="S21" i="13"/>
  <c r="S106" i="13"/>
  <c r="S107" i="13"/>
  <c r="S10" i="13"/>
  <c r="S108" i="13"/>
  <c r="S66" i="13"/>
  <c r="S29" i="13"/>
  <c r="S109" i="13"/>
  <c r="S110" i="13"/>
  <c r="S111" i="13"/>
  <c r="S112" i="13"/>
  <c r="S113" i="13"/>
  <c r="S8" i="13"/>
  <c r="S15" i="13"/>
  <c r="S22" i="13"/>
  <c r="S114" i="13"/>
  <c r="S115" i="13"/>
  <c r="S34" i="13"/>
  <c r="S116" i="13"/>
  <c r="S117" i="13"/>
  <c r="S37" i="13"/>
  <c r="S118" i="13"/>
  <c r="S119" i="13"/>
  <c r="S46" i="13"/>
  <c r="S120" i="13"/>
  <c r="S39" i="13"/>
  <c r="S23" i="13"/>
  <c r="S121" i="13"/>
  <c r="S122" i="13"/>
  <c r="S63" i="13"/>
  <c r="S13" i="13"/>
  <c r="S54" i="13"/>
  <c r="S41" i="13"/>
  <c r="S19" i="13"/>
  <c r="S9" i="13"/>
  <c r="S3" i="13"/>
  <c r="S42" i="13"/>
  <c r="S64" i="13"/>
  <c r="S50" i="13"/>
  <c r="S123" i="13"/>
  <c r="S47" i="13"/>
  <c r="S43" i="13"/>
  <c r="S56" i="13"/>
  <c r="S30" i="13"/>
  <c r="S26" i="13"/>
  <c r="S48" i="13"/>
  <c r="S49" i="13"/>
  <c r="S40" i="13"/>
  <c r="S7" i="13"/>
  <c r="S11" i="13"/>
  <c r="S60" i="13"/>
  <c r="S67" i="13"/>
  <c r="R12" i="13"/>
  <c r="R68" i="13"/>
  <c r="R24" i="13"/>
  <c r="R69" i="13"/>
  <c r="R70" i="13"/>
  <c r="R71" i="13"/>
  <c r="R72" i="13"/>
  <c r="R73" i="13"/>
  <c r="R74" i="13"/>
  <c r="R57" i="13"/>
  <c r="R6" i="13"/>
  <c r="R31" i="13"/>
  <c r="R5" i="13"/>
  <c r="R16" i="13"/>
  <c r="R14" i="13"/>
  <c r="R75" i="13"/>
  <c r="R32" i="13"/>
  <c r="R58" i="13"/>
  <c r="R38" i="13"/>
  <c r="R27" i="13"/>
  <c r="R18" i="13"/>
  <c r="R76" i="13"/>
  <c r="R44" i="13"/>
  <c r="R4" i="13"/>
  <c r="R55" i="13"/>
  <c r="R28" i="13"/>
  <c r="R77" i="13"/>
  <c r="R78" i="13"/>
  <c r="R2" i="13"/>
  <c r="R79" i="13"/>
  <c r="R80" i="13"/>
  <c r="R81" i="13"/>
  <c r="R20" i="13"/>
  <c r="R82" i="13"/>
  <c r="R33" i="13"/>
  <c r="R25" i="13"/>
  <c r="R83" i="13"/>
  <c r="R84" i="13"/>
  <c r="R85" i="13"/>
  <c r="R86" i="13"/>
  <c r="R87" i="13"/>
  <c r="R88" i="13"/>
  <c r="R89" i="13"/>
  <c r="R90" i="13"/>
  <c r="R52" i="13"/>
  <c r="R35" i="13"/>
  <c r="R45" i="13"/>
  <c r="R91" i="13"/>
  <c r="R92" i="13"/>
  <c r="R93" i="13"/>
  <c r="R94" i="13"/>
  <c r="R61" i="13"/>
  <c r="R95" i="13"/>
  <c r="R51" i="13"/>
  <c r="R53" i="13"/>
  <c r="R65" i="13"/>
  <c r="R96" i="13"/>
  <c r="R97" i="13"/>
  <c r="R98" i="13"/>
  <c r="R99" i="13"/>
  <c r="R100" i="13"/>
  <c r="R101" i="13"/>
  <c r="R102" i="13"/>
  <c r="R62" i="13"/>
  <c r="R103" i="13"/>
  <c r="R17" i="13"/>
  <c r="R104" i="13"/>
  <c r="R36" i="13"/>
  <c r="R105" i="13"/>
  <c r="R59" i="13"/>
  <c r="R21" i="13"/>
  <c r="R106" i="13"/>
  <c r="R107" i="13"/>
  <c r="R10" i="13"/>
  <c r="R108" i="13"/>
  <c r="R66" i="13"/>
  <c r="R29" i="13"/>
  <c r="R109" i="13"/>
  <c r="R110" i="13"/>
  <c r="R111" i="13"/>
  <c r="R112" i="13"/>
  <c r="R113" i="13"/>
  <c r="R8" i="13"/>
  <c r="R15" i="13"/>
  <c r="R22" i="13"/>
  <c r="R114" i="13"/>
  <c r="R115" i="13"/>
  <c r="R34" i="13"/>
  <c r="R116" i="13"/>
  <c r="R117" i="13"/>
  <c r="R37" i="13"/>
  <c r="R118" i="13"/>
  <c r="R119" i="13"/>
  <c r="R46" i="13"/>
  <c r="R120" i="13"/>
  <c r="R39" i="13"/>
  <c r="R23" i="13"/>
  <c r="R121" i="13"/>
  <c r="R122" i="13"/>
  <c r="R63" i="13"/>
  <c r="R13" i="13"/>
  <c r="R54" i="13"/>
  <c r="R41" i="13"/>
  <c r="R19" i="13"/>
  <c r="R9" i="13"/>
  <c r="R3" i="13"/>
  <c r="R42" i="13"/>
  <c r="R64" i="13"/>
  <c r="R50" i="13"/>
  <c r="R123" i="13"/>
  <c r="R47" i="13"/>
  <c r="R43" i="13"/>
  <c r="R56" i="13"/>
  <c r="R30" i="13"/>
  <c r="R26" i="13"/>
  <c r="R48" i="13"/>
  <c r="R49" i="13"/>
  <c r="R40" i="13"/>
  <c r="R7" i="13"/>
  <c r="R11" i="13"/>
  <c r="R60" i="13"/>
  <c r="R67" i="13"/>
  <c r="Q68" i="13"/>
  <c r="Q24" i="13"/>
  <c r="Q69" i="13"/>
  <c r="Q70" i="13"/>
  <c r="Q71" i="13"/>
  <c r="Q72" i="13"/>
  <c r="Q73" i="13"/>
  <c r="Q74" i="13"/>
  <c r="Q57" i="13"/>
  <c r="Q6" i="13"/>
  <c r="Q31" i="13"/>
  <c r="Q5" i="13"/>
  <c r="Q16" i="13"/>
  <c r="Q14" i="13"/>
  <c r="Q75" i="13"/>
  <c r="Q32" i="13"/>
  <c r="Q58" i="13"/>
  <c r="Q38" i="13"/>
  <c r="Q27" i="13"/>
  <c r="Q18" i="13"/>
  <c r="Q76" i="13"/>
  <c r="Q44" i="13"/>
  <c r="Q4" i="13"/>
  <c r="Q55" i="13"/>
  <c r="Q28" i="13"/>
  <c r="Q77" i="13"/>
  <c r="Q78" i="13"/>
  <c r="Q2" i="13"/>
  <c r="Q79" i="13"/>
  <c r="Q80" i="13"/>
  <c r="Q81" i="13"/>
  <c r="Q20" i="13"/>
  <c r="Q82" i="13"/>
  <c r="Q33" i="13"/>
  <c r="Q25" i="13"/>
  <c r="Q83" i="13"/>
  <c r="Q84" i="13"/>
  <c r="Q85" i="13"/>
  <c r="Q86" i="13"/>
  <c r="Q87" i="13"/>
  <c r="Q88" i="13"/>
  <c r="Q89" i="13"/>
  <c r="Q90" i="13"/>
  <c r="Q52" i="13"/>
  <c r="Q35" i="13"/>
  <c r="Q45" i="13"/>
  <c r="Q91" i="13"/>
  <c r="Q92" i="13"/>
  <c r="Q93" i="13"/>
  <c r="Q94" i="13"/>
  <c r="Q61" i="13"/>
  <c r="Q95" i="13"/>
  <c r="Q51" i="13"/>
  <c r="Q53" i="13"/>
  <c r="Q65" i="13"/>
  <c r="Q96" i="13"/>
  <c r="Q97" i="13"/>
  <c r="Q98" i="13"/>
  <c r="Q99" i="13"/>
  <c r="Q100" i="13"/>
  <c r="Q101" i="13"/>
  <c r="Q102" i="13"/>
  <c r="Q62" i="13"/>
  <c r="Q103" i="13"/>
  <c r="Q17" i="13"/>
  <c r="Q104" i="13"/>
  <c r="Q36" i="13"/>
  <c r="Q105" i="13"/>
  <c r="Q59" i="13"/>
  <c r="Q21" i="13"/>
  <c r="Q106" i="13"/>
  <c r="Q107" i="13"/>
  <c r="Q10" i="13"/>
  <c r="Q108" i="13"/>
  <c r="Q66" i="13"/>
  <c r="Q29" i="13"/>
  <c r="Q109" i="13"/>
  <c r="Q110" i="13"/>
  <c r="Q111" i="13"/>
  <c r="Q112" i="13"/>
  <c r="Q113" i="13"/>
  <c r="Q8" i="13"/>
  <c r="Q15" i="13"/>
  <c r="Q22" i="13"/>
  <c r="Q114" i="13"/>
  <c r="Q115" i="13"/>
  <c r="Q34" i="13"/>
  <c r="Q116" i="13"/>
  <c r="Q117" i="13"/>
  <c r="Q37" i="13"/>
  <c r="Q118" i="13"/>
  <c r="Q119" i="13"/>
  <c r="Q46" i="13"/>
  <c r="Q120" i="13"/>
  <c r="Q39" i="13"/>
  <c r="Q23" i="13"/>
  <c r="Q121" i="13"/>
  <c r="Q122" i="13"/>
  <c r="Q63" i="13"/>
  <c r="Q13" i="13"/>
  <c r="Q54" i="13"/>
  <c r="Q41" i="13"/>
  <c r="Q19" i="13"/>
  <c r="Q9" i="13"/>
  <c r="Q3" i="13"/>
  <c r="Q42" i="13"/>
  <c r="Q64" i="13"/>
  <c r="Q50" i="13"/>
  <c r="Q123" i="13"/>
  <c r="Q47" i="13"/>
  <c r="Q43" i="13"/>
  <c r="Q56" i="13"/>
  <c r="Q30" i="13"/>
  <c r="Q26" i="13"/>
  <c r="Q48" i="13"/>
  <c r="Q49" i="13"/>
  <c r="Q40" i="13"/>
  <c r="Q7" i="13"/>
  <c r="Q11" i="13"/>
  <c r="Q60" i="13"/>
  <c r="E28" i="11"/>
  <c r="E28" i="10"/>
  <c r="D27" i="9" l="1"/>
  <c r="E28" i="4"/>
</calcChain>
</file>

<file path=xl/sharedStrings.xml><?xml version="1.0" encoding="utf-8"?>
<sst xmlns="http://schemas.openxmlformats.org/spreadsheetml/2006/main" count="290" uniqueCount="89">
  <si>
    <t>Age</t>
  </si>
  <si>
    <t>CAO Points (100 to 600)</t>
  </si>
  <si>
    <t>Daily travel to DCU (in km, 0 if on-campus)</t>
  </si>
  <si>
    <t>Average year 1 exam result (as %)</t>
  </si>
  <si>
    <t>Seat row in class</t>
  </si>
  <si>
    <t>Gender</t>
  </si>
  <si>
    <t>Number of older siblings</t>
  </si>
  <si>
    <t>Number of younger siblings</t>
  </si>
  <si>
    <t>Old Dublin postcode (0 if outside Dublin)</t>
  </si>
  <si>
    <t>Height (in cm)</t>
  </si>
  <si>
    <t>Weight (in kg)</t>
  </si>
  <si>
    <t>Eye colour</t>
  </si>
  <si>
    <t>Hair colour</t>
  </si>
  <si>
    <t>Last 4 digits of your mobile (0000 to 9999)</t>
  </si>
  <si>
    <t>Star sign</t>
  </si>
  <si>
    <t>Shoe size</t>
  </si>
  <si>
    <t>Star Sign</t>
  </si>
  <si>
    <t>Hair Colour</t>
  </si>
  <si>
    <t>Eye Colour</t>
  </si>
  <si>
    <t>xxxxx</t>
  </si>
  <si>
    <t>Aries</t>
  </si>
  <si>
    <t>Brown</t>
  </si>
  <si>
    <t>Female</t>
  </si>
  <si>
    <t>Taurus</t>
  </si>
  <si>
    <t>Red</t>
  </si>
  <si>
    <t>Green</t>
  </si>
  <si>
    <t>Male</t>
  </si>
  <si>
    <t>Gemini</t>
  </si>
  <si>
    <t>Blonde</t>
  </si>
  <si>
    <t>Blue</t>
  </si>
  <si>
    <t>Prefer not to say</t>
  </si>
  <si>
    <t>Cancer</t>
  </si>
  <si>
    <t>Black</t>
  </si>
  <si>
    <t>Leo</t>
  </si>
  <si>
    <t>Virgo</t>
  </si>
  <si>
    <t>Libra</t>
  </si>
  <si>
    <t>Scorpio</t>
  </si>
  <si>
    <t>Sagittarius</t>
  </si>
  <si>
    <t>Capricorn</t>
  </si>
  <si>
    <t>Aquarius</t>
  </si>
  <si>
    <t>Pisces</t>
  </si>
  <si>
    <t>Your rating for EXTRAVERSION (vs. introversion)</t>
  </si>
  <si>
    <t>Your rating for INTUITION (vs. observation)</t>
  </si>
  <si>
    <t>Your rating for THINKING (vs. feeling)</t>
  </si>
  <si>
    <t>Your rating for JUDGING (vs. prospecting)</t>
  </si>
  <si>
    <t>Your rating for ASSERTIVE (vs. turbulent)</t>
  </si>
  <si>
    <t>Last 4 digits of your mobile (same as on previous form)</t>
  </si>
  <si>
    <t>Age (in years)</t>
  </si>
  <si>
    <t># older</t>
  </si>
  <si>
    <t># younger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</si>
  <si>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</si>
  <si>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</si>
  <si>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</si>
  <si>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</si>
  <si>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</si>
  <si>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</si>
  <si>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</si>
  <si>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</si>
  <si>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</si>
  <si>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</si>
  <si>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</si>
  <si>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</si>
  <si>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</si>
  <si>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</si>
  <si>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</si>
  <si>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</si>
  <si>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</si>
  <si>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</si>
  <si>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</si>
  <si>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</si>
  <si>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</si>
  <si>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</si>
  <si>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</si>
  <si>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</si>
  <si>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Missing Age</t>
  </si>
  <si>
    <t>Avg Year 1</t>
  </si>
  <si>
    <t>Missing CAO</t>
  </si>
  <si>
    <t>CAO</t>
  </si>
  <si>
    <t>Missing Daily Travel</t>
  </si>
  <si>
    <t>Missing Avg Exam</t>
  </si>
  <si>
    <t>Missing Seat Row</t>
  </si>
  <si>
    <t>Shoe Size</t>
  </si>
  <si>
    <t>Extraversion</t>
  </si>
  <si>
    <t>Intuition</t>
  </si>
  <si>
    <t>Thinking</t>
  </si>
  <si>
    <t>Judging</t>
  </si>
  <si>
    <t>Assertive</t>
  </si>
  <si>
    <t>Average Year 1 Result and Assertive</t>
  </si>
  <si>
    <t>Extraversion and Intuition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</si>
</sst>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6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FF0000"/>
      <name val="Times New Roman"/>
      <family val="1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0" fillId="0" borderId="1" xfId="0" applyBorder="1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Continuous"/>
    </xf>
    <xf numFmtId="0" fontId="0" fillId="2" borderId="0" xfId="0" applyFill="1"/>
    <xf numFmtId="0" fontId="0" fillId="2" borderId="1" xfId="0" applyFill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4" borderId="0" xfId="0" applyFill="1"/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5" borderId="0" xfId="0" applyFill="1"/>
    <xf numFmtId="2" fontId="0" fillId="4" borderId="0" xfId="0" applyNumberFormat="1" applyFill="1"/>
    <xf numFmtId="0" fontId="5" fillId="0" borderId="0" xfId="0" applyFont="1" applyAlignment="1">
      <alignment wrapText="1"/>
    </xf>
    <xf numFmtId="164" fontId="0" fillId="6" borderId="3" xfId="0" applyNumberFormat="1" applyFill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6" borderId="0" xfId="0" applyNumberFormat="1" applyFill="1"/>
    <xf numFmtId="164" fontId="0" fillId="0" borderId="0" xfId="0" applyNumberFormat="1"/>
    <xf numFmtId="164" fontId="0" fillId="0" borderId="7" xfId="0" applyNumberFormat="1" applyBorder="1"/>
    <xf numFmtId="164" fontId="0" fillId="0" borderId="8" xfId="0" applyNumberFormat="1" applyBorder="1"/>
    <xf numFmtId="164" fontId="0" fillId="0" borderId="1" xfId="0" applyNumberFormat="1" applyBorder="1"/>
    <xf numFmtId="164" fontId="0" fillId="6" borderId="9" xfId="0" applyNumberFormat="1" applyFill="1" applyBorder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A66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</a:t>
            </a:r>
            <a:r>
              <a:rPr lang="en-US"/>
              <a:t>Assertiveness and Year 1 Average</a:t>
            </a:r>
            <a:r>
              <a:rPr lang="en-US" baseline="0"/>
              <a:t> </a:t>
            </a:r>
            <a:r>
              <a:rPr lang="en-US"/>
              <a:t>Result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Graphs!$U$1</c:f>
              <c:strCache>
                <c:ptCount val="1"/>
                <c:pt idx="0">
                  <c:v>Your rating for ASSERTIVE (vs. turbulent)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7.768380835021188E-2"/>
                  <c:y val="-0.167559555797352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Graphs!$E$2:$E$123</c:f>
              <c:numCache>
                <c:formatCode>General</c:formatCode>
                <c:ptCount val="122"/>
                <c:pt idx="0">
                  <c:v>65</c:v>
                </c:pt>
                <c:pt idx="1">
                  <c:v>63</c:v>
                </c:pt>
                <c:pt idx="2">
                  <c:v>48</c:v>
                </c:pt>
                <c:pt idx="3">
                  <c:v>65</c:v>
                </c:pt>
                <c:pt idx="4">
                  <c:v>45</c:v>
                </c:pt>
                <c:pt idx="5">
                  <c:v>70</c:v>
                </c:pt>
                <c:pt idx="6">
                  <c:v>76</c:v>
                </c:pt>
                <c:pt idx="7">
                  <c:v>67</c:v>
                </c:pt>
                <c:pt idx="8">
                  <c:v>63</c:v>
                </c:pt>
                <c:pt idx="9">
                  <c:v>57</c:v>
                </c:pt>
                <c:pt idx="10">
                  <c:v>55</c:v>
                </c:pt>
                <c:pt idx="11">
                  <c:v>80</c:v>
                </c:pt>
                <c:pt idx="12">
                  <c:v>65</c:v>
                </c:pt>
                <c:pt idx="13">
                  <c:v>68</c:v>
                </c:pt>
                <c:pt idx="14">
                  <c:v>65</c:v>
                </c:pt>
                <c:pt idx="15">
                  <c:v>72</c:v>
                </c:pt>
                <c:pt idx="16">
                  <c:v>78</c:v>
                </c:pt>
                <c:pt idx="17">
                  <c:v>70</c:v>
                </c:pt>
                <c:pt idx="18">
                  <c:v>72</c:v>
                </c:pt>
                <c:pt idx="19">
                  <c:v>67</c:v>
                </c:pt>
                <c:pt idx="20">
                  <c:v>65</c:v>
                </c:pt>
                <c:pt idx="21">
                  <c:v>67</c:v>
                </c:pt>
                <c:pt idx="22">
                  <c:v>76</c:v>
                </c:pt>
                <c:pt idx="23">
                  <c:v>71</c:v>
                </c:pt>
                <c:pt idx="24">
                  <c:v>65</c:v>
                </c:pt>
                <c:pt idx="25">
                  <c:v>42</c:v>
                </c:pt>
                <c:pt idx="26">
                  <c:v>73</c:v>
                </c:pt>
                <c:pt idx="27">
                  <c:v>68</c:v>
                </c:pt>
                <c:pt idx="28">
                  <c:v>68</c:v>
                </c:pt>
                <c:pt idx="29">
                  <c:v>54</c:v>
                </c:pt>
                <c:pt idx="30">
                  <c:v>72</c:v>
                </c:pt>
                <c:pt idx="31">
                  <c:v>68</c:v>
                </c:pt>
                <c:pt idx="32">
                  <c:v>65</c:v>
                </c:pt>
                <c:pt idx="33">
                  <c:v>72</c:v>
                </c:pt>
                <c:pt idx="34">
                  <c:v>86</c:v>
                </c:pt>
                <c:pt idx="35">
                  <c:v>80</c:v>
                </c:pt>
                <c:pt idx="36">
                  <c:v>73</c:v>
                </c:pt>
                <c:pt idx="37">
                  <c:v>65</c:v>
                </c:pt>
                <c:pt idx="38">
                  <c:v>68</c:v>
                </c:pt>
                <c:pt idx="39">
                  <c:v>65</c:v>
                </c:pt>
                <c:pt idx="40">
                  <c:v>71</c:v>
                </c:pt>
                <c:pt idx="41">
                  <c:v>70</c:v>
                </c:pt>
                <c:pt idx="42">
                  <c:v>72</c:v>
                </c:pt>
                <c:pt idx="43">
                  <c:v>68</c:v>
                </c:pt>
                <c:pt idx="44">
                  <c:v>70</c:v>
                </c:pt>
                <c:pt idx="45">
                  <c:v>73</c:v>
                </c:pt>
                <c:pt idx="46">
                  <c:v>65</c:v>
                </c:pt>
                <c:pt idx="47">
                  <c:v>71</c:v>
                </c:pt>
                <c:pt idx="48">
                  <c:v>70</c:v>
                </c:pt>
                <c:pt idx="49">
                  <c:v>50.5</c:v>
                </c:pt>
                <c:pt idx="50">
                  <c:v>65</c:v>
                </c:pt>
                <c:pt idx="51">
                  <c:v>68</c:v>
                </c:pt>
                <c:pt idx="52">
                  <c:v>90</c:v>
                </c:pt>
                <c:pt idx="53">
                  <c:v>62</c:v>
                </c:pt>
                <c:pt idx="54">
                  <c:v>79</c:v>
                </c:pt>
                <c:pt idx="55">
                  <c:v>80</c:v>
                </c:pt>
                <c:pt idx="56">
                  <c:v>53</c:v>
                </c:pt>
                <c:pt idx="57">
                  <c:v>74</c:v>
                </c:pt>
                <c:pt idx="58">
                  <c:v>78</c:v>
                </c:pt>
                <c:pt idx="59">
                  <c:v>95</c:v>
                </c:pt>
                <c:pt idx="60">
                  <c:v>75</c:v>
                </c:pt>
                <c:pt idx="61">
                  <c:v>75</c:v>
                </c:pt>
                <c:pt idx="62">
                  <c:v>74</c:v>
                </c:pt>
                <c:pt idx="63">
                  <c:v>68</c:v>
                </c:pt>
              </c:numCache>
            </c:numRef>
          </c:xVal>
          <c:yVal>
            <c:numRef>
              <c:f>Graphs!$U$2:$U$123</c:f>
              <c:numCache>
                <c:formatCode>General</c:formatCode>
                <c:ptCount val="122"/>
                <c:pt idx="0">
                  <c:v>10</c:v>
                </c:pt>
                <c:pt idx="1">
                  <c:v>11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21</c:v>
                </c:pt>
                <c:pt idx="6">
                  <c:v>22</c:v>
                </c:pt>
                <c:pt idx="7">
                  <c:v>22</c:v>
                </c:pt>
                <c:pt idx="8">
                  <c:v>26</c:v>
                </c:pt>
                <c:pt idx="9">
                  <c:v>26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32</c:v>
                </c:pt>
                <c:pt idx="17">
                  <c:v>32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37</c:v>
                </c:pt>
                <c:pt idx="25">
                  <c:v>37</c:v>
                </c:pt>
                <c:pt idx="26">
                  <c:v>39</c:v>
                </c:pt>
                <c:pt idx="27">
                  <c:v>40</c:v>
                </c:pt>
                <c:pt idx="28">
                  <c:v>42</c:v>
                </c:pt>
                <c:pt idx="29">
                  <c:v>42</c:v>
                </c:pt>
                <c:pt idx="30">
                  <c:v>42</c:v>
                </c:pt>
                <c:pt idx="31">
                  <c:v>44</c:v>
                </c:pt>
                <c:pt idx="32">
                  <c:v>44</c:v>
                </c:pt>
                <c:pt idx="33">
                  <c:v>49</c:v>
                </c:pt>
                <c:pt idx="34">
                  <c:v>49</c:v>
                </c:pt>
                <c:pt idx="35">
                  <c:v>49</c:v>
                </c:pt>
                <c:pt idx="36">
                  <c:v>49</c:v>
                </c:pt>
                <c:pt idx="37">
                  <c:v>51</c:v>
                </c:pt>
                <c:pt idx="38">
                  <c:v>51</c:v>
                </c:pt>
                <c:pt idx="39">
                  <c:v>51</c:v>
                </c:pt>
                <c:pt idx="40">
                  <c:v>56</c:v>
                </c:pt>
                <c:pt idx="41">
                  <c:v>56</c:v>
                </c:pt>
                <c:pt idx="42">
                  <c:v>56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63</c:v>
                </c:pt>
                <c:pt idx="50">
                  <c:v>63</c:v>
                </c:pt>
                <c:pt idx="51">
                  <c:v>63</c:v>
                </c:pt>
                <c:pt idx="52">
                  <c:v>64</c:v>
                </c:pt>
                <c:pt idx="53">
                  <c:v>67</c:v>
                </c:pt>
                <c:pt idx="54">
                  <c:v>68</c:v>
                </c:pt>
                <c:pt idx="55">
                  <c:v>69</c:v>
                </c:pt>
                <c:pt idx="56">
                  <c:v>69</c:v>
                </c:pt>
                <c:pt idx="57">
                  <c:v>74</c:v>
                </c:pt>
                <c:pt idx="58">
                  <c:v>74</c:v>
                </c:pt>
                <c:pt idx="59">
                  <c:v>75</c:v>
                </c:pt>
                <c:pt idx="60">
                  <c:v>81</c:v>
                </c:pt>
                <c:pt idx="61">
                  <c:v>83</c:v>
                </c:pt>
                <c:pt idx="62">
                  <c:v>92</c:v>
                </c:pt>
                <c:pt idx="63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64-7C4B-9A2F-D0F7E4987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244464"/>
        <c:axId val="243716208"/>
      </c:scatterChart>
      <c:valAx>
        <c:axId val="592244464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Year 1 Result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716208"/>
        <c:crosses val="autoZero"/>
        <c:crossBetween val="midCat"/>
      </c:valAx>
      <c:valAx>
        <c:axId val="2437162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Assertiveness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4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Extraversion and Intuition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Graphs!$R$1</c:f>
              <c:strCache>
                <c:ptCount val="1"/>
                <c:pt idx="0">
                  <c:v>Your rating for INTUITION (vs. observation)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4585479559593275E-2"/>
                  <c:y val="-0.15464248793076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Graphs!$Q$2:$Q$123</c:f>
              <c:numCache>
                <c:formatCode>General</c:formatCode>
                <c:ptCount val="122"/>
                <c:pt idx="0">
                  <c:v>25</c:v>
                </c:pt>
                <c:pt idx="1">
                  <c:v>39</c:v>
                </c:pt>
                <c:pt idx="2">
                  <c:v>74</c:v>
                </c:pt>
                <c:pt idx="3">
                  <c:v>63</c:v>
                </c:pt>
                <c:pt idx="4">
                  <c:v>29</c:v>
                </c:pt>
                <c:pt idx="5">
                  <c:v>64</c:v>
                </c:pt>
                <c:pt idx="6">
                  <c:v>73</c:v>
                </c:pt>
                <c:pt idx="7">
                  <c:v>34</c:v>
                </c:pt>
                <c:pt idx="8">
                  <c:v>48</c:v>
                </c:pt>
                <c:pt idx="9">
                  <c:v>64</c:v>
                </c:pt>
                <c:pt idx="10">
                  <c:v>88</c:v>
                </c:pt>
                <c:pt idx="11">
                  <c:v>66</c:v>
                </c:pt>
                <c:pt idx="12">
                  <c:v>24</c:v>
                </c:pt>
                <c:pt idx="13">
                  <c:v>32</c:v>
                </c:pt>
                <c:pt idx="14">
                  <c:v>84</c:v>
                </c:pt>
                <c:pt idx="15">
                  <c:v>42</c:v>
                </c:pt>
                <c:pt idx="16">
                  <c:v>64</c:v>
                </c:pt>
                <c:pt idx="17">
                  <c:v>29</c:v>
                </c:pt>
                <c:pt idx="18">
                  <c:v>60</c:v>
                </c:pt>
                <c:pt idx="19">
                  <c:v>57</c:v>
                </c:pt>
                <c:pt idx="20">
                  <c:v>81</c:v>
                </c:pt>
                <c:pt idx="21">
                  <c:v>47</c:v>
                </c:pt>
                <c:pt idx="22">
                  <c:v>32</c:v>
                </c:pt>
                <c:pt idx="23">
                  <c:v>48</c:v>
                </c:pt>
                <c:pt idx="24">
                  <c:v>49</c:v>
                </c:pt>
                <c:pt idx="25">
                  <c:v>56</c:v>
                </c:pt>
                <c:pt idx="26">
                  <c:v>28</c:v>
                </c:pt>
                <c:pt idx="27">
                  <c:v>82</c:v>
                </c:pt>
                <c:pt idx="28">
                  <c:v>46</c:v>
                </c:pt>
                <c:pt idx="29">
                  <c:v>36</c:v>
                </c:pt>
                <c:pt idx="30">
                  <c:v>52</c:v>
                </c:pt>
                <c:pt idx="31">
                  <c:v>64</c:v>
                </c:pt>
                <c:pt idx="32">
                  <c:v>25</c:v>
                </c:pt>
                <c:pt idx="33">
                  <c:v>56</c:v>
                </c:pt>
                <c:pt idx="34">
                  <c:v>63</c:v>
                </c:pt>
                <c:pt idx="35">
                  <c:v>68</c:v>
                </c:pt>
                <c:pt idx="36">
                  <c:v>46</c:v>
                </c:pt>
                <c:pt idx="37">
                  <c:v>64</c:v>
                </c:pt>
                <c:pt idx="38">
                  <c:v>63</c:v>
                </c:pt>
                <c:pt idx="39">
                  <c:v>38</c:v>
                </c:pt>
                <c:pt idx="40">
                  <c:v>52</c:v>
                </c:pt>
                <c:pt idx="41">
                  <c:v>45</c:v>
                </c:pt>
                <c:pt idx="42">
                  <c:v>22</c:v>
                </c:pt>
                <c:pt idx="43">
                  <c:v>81</c:v>
                </c:pt>
                <c:pt idx="44">
                  <c:v>28</c:v>
                </c:pt>
                <c:pt idx="45">
                  <c:v>54</c:v>
                </c:pt>
                <c:pt idx="46">
                  <c:v>61</c:v>
                </c:pt>
                <c:pt idx="47">
                  <c:v>64</c:v>
                </c:pt>
                <c:pt idx="48">
                  <c:v>46</c:v>
                </c:pt>
                <c:pt idx="49">
                  <c:v>74</c:v>
                </c:pt>
                <c:pt idx="50">
                  <c:v>78</c:v>
                </c:pt>
                <c:pt idx="51">
                  <c:v>73</c:v>
                </c:pt>
                <c:pt idx="52">
                  <c:v>56</c:v>
                </c:pt>
                <c:pt idx="53">
                  <c:v>61</c:v>
                </c:pt>
                <c:pt idx="54">
                  <c:v>60</c:v>
                </c:pt>
                <c:pt idx="55">
                  <c:v>60</c:v>
                </c:pt>
                <c:pt idx="56">
                  <c:v>17</c:v>
                </c:pt>
                <c:pt idx="57">
                  <c:v>71</c:v>
                </c:pt>
                <c:pt idx="58">
                  <c:v>55</c:v>
                </c:pt>
                <c:pt idx="59">
                  <c:v>61</c:v>
                </c:pt>
                <c:pt idx="60">
                  <c:v>71</c:v>
                </c:pt>
                <c:pt idx="61">
                  <c:v>74</c:v>
                </c:pt>
                <c:pt idx="62">
                  <c:v>79</c:v>
                </c:pt>
                <c:pt idx="63">
                  <c:v>71</c:v>
                </c:pt>
              </c:numCache>
            </c:numRef>
          </c:xVal>
          <c:yVal>
            <c:numRef>
              <c:f>Graphs!$R$2:$R$123</c:f>
              <c:numCache>
                <c:formatCode>General</c:formatCode>
                <c:ptCount val="122"/>
                <c:pt idx="0">
                  <c:v>24</c:v>
                </c:pt>
                <c:pt idx="1">
                  <c:v>61</c:v>
                </c:pt>
                <c:pt idx="2">
                  <c:v>42</c:v>
                </c:pt>
                <c:pt idx="3">
                  <c:v>81</c:v>
                </c:pt>
                <c:pt idx="4">
                  <c:v>48</c:v>
                </c:pt>
                <c:pt idx="5">
                  <c:v>71</c:v>
                </c:pt>
                <c:pt idx="6">
                  <c:v>66</c:v>
                </c:pt>
                <c:pt idx="7">
                  <c:v>40</c:v>
                </c:pt>
                <c:pt idx="8">
                  <c:v>49</c:v>
                </c:pt>
                <c:pt idx="9">
                  <c:v>59</c:v>
                </c:pt>
                <c:pt idx="10">
                  <c:v>54</c:v>
                </c:pt>
                <c:pt idx="11">
                  <c:v>65</c:v>
                </c:pt>
                <c:pt idx="12">
                  <c:v>42</c:v>
                </c:pt>
                <c:pt idx="13">
                  <c:v>62</c:v>
                </c:pt>
                <c:pt idx="14">
                  <c:v>55</c:v>
                </c:pt>
                <c:pt idx="15">
                  <c:v>72</c:v>
                </c:pt>
                <c:pt idx="16">
                  <c:v>46</c:v>
                </c:pt>
                <c:pt idx="17">
                  <c:v>23</c:v>
                </c:pt>
                <c:pt idx="18">
                  <c:v>68</c:v>
                </c:pt>
                <c:pt idx="19">
                  <c:v>51</c:v>
                </c:pt>
                <c:pt idx="20">
                  <c:v>61</c:v>
                </c:pt>
                <c:pt idx="21">
                  <c:v>66</c:v>
                </c:pt>
                <c:pt idx="22">
                  <c:v>45</c:v>
                </c:pt>
                <c:pt idx="23">
                  <c:v>41</c:v>
                </c:pt>
                <c:pt idx="24">
                  <c:v>68</c:v>
                </c:pt>
                <c:pt idx="25">
                  <c:v>73</c:v>
                </c:pt>
                <c:pt idx="26">
                  <c:v>46</c:v>
                </c:pt>
                <c:pt idx="27">
                  <c:v>52</c:v>
                </c:pt>
                <c:pt idx="28">
                  <c:v>48</c:v>
                </c:pt>
                <c:pt idx="29">
                  <c:v>59</c:v>
                </c:pt>
                <c:pt idx="30">
                  <c:v>69</c:v>
                </c:pt>
                <c:pt idx="31">
                  <c:v>43</c:v>
                </c:pt>
                <c:pt idx="32">
                  <c:v>55</c:v>
                </c:pt>
                <c:pt idx="33">
                  <c:v>68</c:v>
                </c:pt>
                <c:pt idx="34">
                  <c:v>42</c:v>
                </c:pt>
                <c:pt idx="35">
                  <c:v>68</c:v>
                </c:pt>
                <c:pt idx="36">
                  <c:v>43</c:v>
                </c:pt>
                <c:pt idx="37">
                  <c:v>49</c:v>
                </c:pt>
                <c:pt idx="38">
                  <c:v>51</c:v>
                </c:pt>
                <c:pt idx="39">
                  <c:v>63</c:v>
                </c:pt>
                <c:pt idx="40">
                  <c:v>49</c:v>
                </c:pt>
                <c:pt idx="41">
                  <c:v>43</c:v>
                </c:pt>
                <c:pt idx="42">
                  <c:v>48</c:v>
                </c:pt>
                <c:pt idx="43">
                  <c:v>80</c:v>
                </c:pt>
                <c:pt idx="44">
                  <c:v>66</c:v>
                </c:pt>
                <c:pt idx="45">
                  <c:v>49</c:v>
                </c:pt>
                <c:pt idx="46">
                  <c:v>55</c:v>
                </c:pt>
                <c:pt idx="47">
                  <c:v>69</c:v>
                </c:pt>
                <c:pt idx="48">
                  <c:v>62</c:v>
                </c:pt>
                <c:pt idx="49">
                  <c:v>48</c:v>
                </c:pt>
                <c:pt idx="50">
                  <c:v>68</c:v>
                </c:pt>
                <c:pt idx="51">
                  <c:v>54</c:v>
                </c:pt>
                <c:pt idx="52">
                  <c:v>56</c:v>
                </c:pt>
                <c:pt idx="53">
                  <c:v>55</c:v>
                </c:pt>
                <c:pt idx="54">
                  <c:v>63</c:v>
                </c:pt>
                <c:pt idx="55">
                  <c:v>49</c:v>
                </c:pt>
                <c:pt idx="56">
                  <c:v>38</c:v>
                </c:pt>
                <c:pt idx="57">
                  <c:v>61</c:v>
                </c:pt>
                <c:pt idx="58">
                  <c:v>66</c:v>
                </c:pt>
                <c:pt idx="59">
                  <c:v>29</c:v>
                </c:pt>
                <c:pt idx="60">
                  <c:v>66</c:v>
                </c:pt>
                <c:pt idx="61">
                  <c:v>51</c:v>
                </c:pt>
                <c:pt idx="62">
                  <c:v>55</c:v>
                </c:pt>
                <c:pt idx="63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91-A444-87DA-33B151BED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93776"/>
        <c:axId val="197265776"/>
      </c:scatterChart>
      <c:valAx>
        <c:axId val="19729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Extraversion</a:t>
                </a:r>
                <a:r>
                  <a:rPr lang="en-US" baseline="0"/>
                  <a:t>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65776"/>
        <c:crosses val="autoZero"/>
        <c:crossBetween val="midCat"/>
      </c:valAx>
      <c:valAx>
        <c:axId val="19726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Intuition</a:t>
                </a:r>
                <a:r>
                  <a:rPr lang="en-US" baseline="0"/>
                  <a:t>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9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using Height for Weight (kg) and Shoe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Graphs!$L$1</c:f>
              <c:strCache>
                <c:ptCount val="1"/>
                <c:pt idx="0">
                  <c:v>Weight (in kg)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1111265299758322"/>
                  <c:y val="-8.73179958650420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Graphs!$K$2:$K$123</c:f>
              <c:numCache>
                <c:formatCode>General</c:formatCode>
                <c:ptCount val="122"/>
                <c:pt idx="0">
                  <c:v>184</c:v>
                </c:pt>
                <c:pt idx="1">
                  <c:v>162</c:v>
                </c:pt>
                <c:pt idx="2">
                  <c:v>180</c:v>
                </c:pt>
                <c:pt idx="3">
                  <c:v>163</c:v>
                </c:pt>
                <c:pt idx="4">
                  <c:v>188</c:v>
                </c:pt>
                <c:pt idx="5">
                  <c:v>170</c:v>
                </c:pt>
                <c:pt idx="6">
                  <c:v>175</c:v>
                </c:pt>
                <c:pt idx="7">
                  <c:v>178</c:v>
                </c:pt>
                <c:pt idx="8">
                  <c:v>167</c:v>
                </c:pt>
                <c:pt idx="9">
                  <c:v>163</c:v>
                </c:pt>
                <c:pt idx="10">
                  <c:v>167</c:v>
                </c:pt>
                <c:pt idx="11">
                  <c:v>170</c:v>
                </c:pt>
                <c:pt idx="12">
                  <c:v>175</c:v>
                </c:pt>
                <c:pt idx="13">
                  <c:v>155</c:v>
                </c:pt>
                <c:pt idx="14">
                  <c:v>172</c:v>
                </c:pt>
                <c:pt idx="15">
                  <c:v>165</c:v>
                </c:pt>
                <c:pt idx="16">
                  <c:v>169</c:v>
                </c:pt>
                <c:pt idx="17">
                  <c:v>173</c:v>
                </c:pt>
                <c:pt idx="18">
                  <c:v>163</c:v>
                </c:pt>
                <c:pt idx="19">
                  <c:v>193</c:v>
                </c:pt>
                <c:pt idx="20">
                  <c:v>174</c:v>
                </c:pt>
                <c:pt idx="21">
                  <c:v>164</c:v>
                </c:pt>
                <c:pt idx="22">
                  <c:v>190</c:v>
                </c:pt>
                <c:pt idx="23">
                  <c:v>187</c:v>
                </c:pt>
                <c:pt idx="24">
                  <c:v>170</c:v>
                </c:pt>
                <c:pt idx="25">
                  <c:v>187</c:v>
                </c:pt>
                <c:pt idx="26">
                  <c:v>174</c:v>
                </c:pt>
                <c:pt idx="27">
                  <c:v>190</c:v>
                </c:pt>
                <c:pt idx="28">
                  <c:v>169</c:v>
                </c:pt>
                <c:pt idx="29">
                  <c:v>182</c:v>
                </c:pt>
                <c:pt idx="30">
                  <c:v>180</c:v>
                </c:pt>
                <c:pt idx="31">
                  <c:v>165</c:v>
                </c:pt>
                <c:pt idx="32">
                  <c:v>153</c:v>
                </c:pt>
                <c:pt idx="33">
                  <c:v>192</c:v>
                </c:pt>
                <c:pt idx="34">
                  <c:v>187</c:v>
                </c:pt>
                <c:pt idx="35">
                  <c:v>169</c:v>
                </c:pt>
                <c:pt idx="36">
                  <c:v>169</c:v>
                </c:pt>
                <c:pt idx="37">
                  <c:v>156</c:v>
                </c:pt>
                <c:pt idx="38">
                  <c:v>182</c:v>
                </c:pt>
                <c:pt idx="39">
                  <c:v>193</c:v>
                </c:pt>
                <c:pt idx="40">
                  <c:v>172</c:v>
                </c:pt>
                <c:pt idx="41">
                  <c:v>184</c:v>
                </c:pt>
                <c:pt idx="42">
                  <c:v>197</c:v>
                </c:pt>
                <c:pt idx="43">
                  <c:v>176</c:v>
                </c:pt>
                <c:pt idx="44">
                  <c:v>182</c:v>
                </c:pt>
                <c:pt idx="45">
                  <c:v>193</c:v>
                </c:pt>
                <c:pt idx="46">
                  <c:v>165</c:v>
                </c:pt>
                <c:pt idx="47">
                  <c:v>170</c:v>
                </c:pt>
                <c:pt idx="48">
                  <c:v>182</c:v>
                </c:pt>
                <c:pt idx="49">
                  <c:v>178</c:v>
                </c:pt>
                <c:pt idx="50">
                  <c:v>177</c:v>
                </c:pt>
                <c:pt idx="51">
                  <c:v>181</c:v>
                </c:pt>
                <c:pt idx="52">
                  <c:v>168</c:v>
                </c:pt>
                <c:pt idx="53">
                  <c:v>165</c:v>
                </c:pt>
                <c:pt idx="54">
                  <c:v>165</c:v>
                </c:pt>
                <c:pt idx="55">
                  <c:v>181</c:v>
                </c:pt>
                <c:pt idx="56">
                  <c:v>180</c:v>
                </c:pt>
                <c:pt idx="57">
                  <c:v>190</c:v>
                </c:pt>
                <c:pt idx="58">
                  <c:v>160</c:v>
                </c:pt>
                <c:pt idx="59">
                  <c:v>195</c:v>
                </c:pt>
                <c:pt idx="60">
                  <c:v>178</c:v>
                </c:pt>
                <c:pt idx="61">
                  <c:v>175</c:v>
                </c:pt>
                <c:pt idx="62">
                  <c:v>176</c:v>
                </c:pt>
                <c:pt idx="63">
                  <c:v>180</c:v>
                </c:pt>
              </c:numCache>
            </c:numRef>
          </c:xVal>
          <c:yVal>
            <c:numRef>
              <c:f>Graphs!$L$2:$L$123</c:f>
              <c:numCache>
                <c:formatCode>General</c:formatCode>
                <c:ptCount val="122"/>
                <c:pt idx="0">
                  <c:v>85</c:v>
                </c:pt>
                <c:pt idx="1">
                  <c:v>62</c:v>
                </c:pt>
                <c:pt idx="2">
                  <c:v>75</c:v>
                </c:pt>
                <c:pt idx="3">
                  <c:v>55</c:v>
                </c:pt>
                <c:pt idx="4">
                  <c:v>85</c:v>
                </c:pt>
                <c:pt idx="5">
                  <c:v>75</c:v>
                </c:pt>
                <c:pt idx="6">
                  <c:v>82</c:v>
                </c:pt>
                <c:pt idx="7">
                  <c:v>64</c:v>
                </c:pt>
                <c:pt idx="8">
                  <c:v>51</c:v>
                </c:pt>
                <c:pt idx="9">
                  <c:v>56</c:v>
                </c:pt>
                <c:pt idx="10">
                  <c:v>70</c:v>
                </c:pt>
                <c:pt idx="11">
                  <c:v>58</c:v>
                </c:pt>
                <c:pt idx="12">
                  <c:v>63</c:v>
                </c:pt>
                <c:pt idx="13">
                  <c:v>55</c:v>
                </c:pt>
                <c:pt idx="14">
                  <c:v>65</c:v>
                </c:pt>
                <c:pt idx="15">
                  <c:v>60</c:v>
                </c:pt>
                <c:pt idx="16">
                  <c:v>68</c:v>
                </c:pt>
                <c:pt idx="17">
                  <c:v>73</c:v>
                </c:pt>
                <c:pt idx="18">
                  <c:v>74</c:v>
                </c:pt>
                <c:pt idx="19">
                  <c:v>87</c:v>
                </c:pt>
                <c:pt idx="20">
                  <c:v>62</c:v>
                </c:pt>
                <c:pt idx="21">
                  <c:v>65</c:v>
                </c:pt>
                <c:pt idx="22">
                  <c:v>98</c:v>
                </c:pt>
                <c:pt idx="23">
                  <c:v>76</c:v>
                </c:pt>
                <c:pt idx="24">
                  <c:v>64</c:v>
                </c:pt>
                <c:pt idx="25">
                  <c:v>75</c:v>
                </c:pt>
                <c:pt idx="26">
                  <c:v>68</c:v>
                </c:pt>
                <c:pt idx="27">
                  <c:v>94</c:v>
                </c:pt>
                <c:pt idx="28">
                  <c:v>63</c:v>
                </c:pt>
                <c:pt idx="29">
                  <c:v>88</c:v>
                </c:pt>
                <c:pt idx="30">
                  <c:v>63</c:v>
                </c:pt>
                <c:pt idx="31">
                  <c:v>60</c:v>
                </c:pt>
                <c:pt idx="32">
                  <c:v>55</c:v>
                </c:pt>
                <c:pt idx="33">
                  <c:v>90</c:v>
                </c:pt>
                <c:pt idx="34">
                  <c:v>87</c:v>
                </c:pt>
                <c:pt idx="35">
                  <c:v>57</c:v>
                </c:pt>
                <c:pt idx="36">
                  <c:v>60</c:v>
                </c:pt>
                <c:pt idx="37">
                  <c:v>55</c:v>
                </c:pt>
                <c:pt idx="38">
                  <c:v>82</c:v>
                </c:pt>
                <c:pt idx="39">
                  <c:v>90</c:v>
                </c:pt>
                <c:pt idx="40">
                  <c:v>63</c:v>
                </c:pt>
                <c:pt idx="41">
                  <c:v>70</c:v>
                </c:pt>
                <c:pt idx="42">
                  <c:v>104</c:v>
                </c:pt>
                <c:pt idx="43">
                  <c:v>76</c:v>
                </c:pt>
                <c:pt idx="44">
                  <c:v>80</c:v>
                </c:pt>
                <c:pt idx="45">
                  <c:v>88</c:v>
                </c:pt>
                <c:pt idx="46">
                  <c:v>62.5</c:v>
                </c:pt>
                <c:pt idx="47">
                  <c:v>59</c:v>
                </c:pt>
                <c:pt idx="48">
                  <c:v>80</c:v>
                </c:pt>
                <c:pt idx="49">
                  <c:v>68</c:v>
                </c:pt>
                <c:pt idx="50">
                  <c:v>73</c:v>
                </c:pt>
                <c:pt idx="51">
                  <c:v>88</c:v>
                </c:pt>
                <c:pt idx="52">
                  <c:v>66</c:v>
                </c:pt>
                <c:pt idx="53">
                  <c:v>70</c:v>
                </c:pt>
                <c:pt idx="54">
                  <c:v>51</c:v>
                </c:pt>
                <c:pt idx="55">
                  <c:v>80</c:v>
                </c:pt>
                <c:pt idx="56">
                  <c:v>68</c:v>
                </c:pt>
                <c:pt idx="57">
                  <c:v>84</c:v>
                </c:pt>
                <c:pt idx="58">
                  <c:v>58</c:v>
                </c:pt>
                <c:pt idx="59">
                  <c:v>98</c:v>
                </c:pt>
                <c:pt idx="60">
                  <c:v>70</c:v>
                </c:pt>
                <c:pt idx="61">
                  <c:v>75</c:v>
                </c:pt>
                <c:pt idx="62">
                  <c:v>64</c:v>
                </c:pt>
                <c:pt idx="63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CE-F147-9630-617077F0EF58}"/>
            </c:ext>
          </c:extLst>
        </c:ser>
        <c:ser>
          <c:idx val="1"/>
          <c:order val="1"/>
          <c:tx>
            <c:strRef>
              <c:f>Graphs!$P$1</c:f>
              <c:strCache>
                <c:ptCount val="1"/>
                <c:pt idx="0">
                  <c:v>Shoe size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1507304903718718"/>
                  <c:y val="-0.101524949046173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Graphs!$K$2:$K$123</c:f>
              <c:numCache>
                <c:formatCode>General</c:formatCode>
                <c:ptCount val="122"/>
                <c:pt idx="0">
                  <c:v>184</c:v>
                </c:pt>
                <c:pt idx="1">
                  <c:v>162</c:v>
                </c:pt>
                <c:pt idx="2">
                  <c:v>180</c:v>
                </c:pt>
                <c:pt idx="3">
                  <c:v>163</c:v>
                </c:pt>
                <c:pt idx="4">
                  <c:v>188</c:v>
                </c:pt>
                <c:pt idx="5">
                  <c:v>170</c:v>
                </c:pt>
                <c:pt idx="6">
                  <c:v>175</c:v>
                </c:pt>
                <c:pt idx="7">
                  <c:v>178</c:v>
                </c:pt>
                <c:pt idx="8">
                  <c:v>167</c:v>
                </c:pt>
                <c:pt idx="9">
                  <c:v>163</c:v>
                </c:pt>
                <c:pt idx="10">
                  <c:v>167</c:v>
                </c:pt>
                <c:pt idx="11">
                  <c:v>170</c:v>
                </c:pt>
                <c:pt idx="12">
                  <c:v>175</c:v>
                </c:pt>
                <c:pt idx="13">
                  <c:v>155</c:v>
                </c:pt>
                <c:pt idx="14">
                  <c:v>172</c:v>
                </c:pt>
                <c:pt idx="15">
                  <c:v>165</c:v>
                </c:pt>
                <c:pt idx="16">
                  <c:v>169</c:v>
                </c:pt>
                <c:pt idx="17">
                  <c:v>173</c:v>
                </c:pt>
                <c:pt idx="18">
                  <c:v>163</c:v>
                </c:pt>
                <c:pt idx="19">
                  <c:v>193</c:v>
                </c:pt>
                <c:pt idx="20">
                  <c:v>174</c:v>
                </c:pt>
                <c:pt idx="21">
                  <c:v>164</c:v>
                </c:pt>
                <c:pt idx="22">
                  <c:v>190</c:v>
                </c:pt>
                <c:pt idx="23">
                  <c:v>187</c:v>
                </c:pt>
                <c:pt idx="24">
                  <c:v>170</c:v>
                </c:pt>
                <c:pt idx="25">
                  <c:v>187</c:v>
                </c:pt>
                <c:pt idx="26">
                  <c:v>174</c:v>
                </c:pt>
                <c:pt idx="27">
                  <c:v>190</c:v>
                </c:pt>
                <c:pt idx="28">
                  <c:v>169</c:v>
                </c:pt>
                <c:pt idx="29">
                  <c:v>182</c:v>
                </c:pt>
                <c:pt idx="30">
                  <c:v>180</c:v>
                </c:pt>
                <c:pt idx="31">
                  <c:v>165</c:v>
                </c:pt>
                <c:pt idx="32">
                  <c:v>153</c:v>
                </c:pt>
                <c:pt idx="33">
                  <c:v>192</c:v>
                </c:pt>
                <c:pt idx="34">
                  <c:v>187</c:v>
                </c:pt>
                <c:pt idx="35">
                  <c:v>169</c:v>
                </c:pt>
                <c:pt idx="36">
                  <c:v>169</c:v>
                </c:pt>
                <c:pt idx="37">
                  <c:v>156</c:v>
                </c:pt>
                <c:pt idx="38">
                  <c:v>182</c:v>
                </c:pt>
                <c:pt idx="39">
                  <c:v>193</c:v>
                </c:pt>
                <c:pt idx="40">
                  <c:v>172</c:v>
                </c:pt>
                <c:pt idx="41">
                  <c:v>184</c:v>
                </c:pt>
                <c:pt idx="42">
                  <c:v>197</c:v>
                </c:pt>
                <c:pt idx="43">
                  <c:v>176</c:v>
                </c:pt>
                <c:pt idx="44">
                  <c:v>182</c:v>
                </c:pt>
                <c:pt idx="45">
                  <c:v>193</c:v>
                </c:pt>
                <c:pt idx="46">
                  <c:v>165</c:v>
                </c:pt>
                <c:pt idx="47">
                  <c:v>170</c:v>
                </c:pt>
                <c:pt idx="48">
                  <c:v>182</c:v>
                </c:pt>
                <c:pt idx="49">
                  <c:v>178</c:v>
                </c:pt>
                <c:pt idx="50">
                  <c:v>177</c:v>
                </c:pt>
                <c:pt idx="51">
                  <c:v>181</c:v>
                </c:pt>
                <c:pt idx="52">
                  <c:v>168</c:v>
                </c:pt>
                <c:pt idx="53">
                  <c:v>165</c:v>
                </c:pt>
                <c:pt idx="54">
                  <c:v>165</c:v>
                </c:pt>
                <c:pt idx="55">
                  <c:v>181</c:v>
                </c:pt>
                <c:pt idx="56">
                  <c:v>180</c:v>
                </c:pt>
                <c:pt idx="57">
                  <c:v>190</c:v>
                </c:pt>
                <c:pt idx="58">
                  <c:v>160</c:v>
                </c:pt>
                <c:pt idx="59">
                  <c:v>195</c:v>
                </c:pt>
                <c:pt idx="60">
                  <c:v>178</c:v>
                </c:pt>
                <c:pt idx="61">
                  <c:v>175</c:v>
                </c:pt>
                <c:pt idx="62">
                  <c:v>176</c:v>
                </c:pt>
                <c:pt idx="63">
                  <c:v>180</c:v>
                </c:pt>
              </c:numCache>
            </c:numRef>
          </c:xVal>
          <c:yVal>
            <c:numRef>
              <c:f>Graphs!$P$2:$P$123</c:f>
              <c:numCache>
                <c:formatCode>General</c:formatCode>
                <c:ptCount val="122"/>
                <c:pt idx="0">
                  <c:v>10</c:v>
                </c:pt>
                <c:pt idx="1">
                  <c:v>6</c:v>
                </c:pt>
                <c:pt idx="2">
                  <c:v>10</c:v>
                </c:pt>
                <c:pt idx="3">
                  <c:v>5</c:v>
                </c:pt>
                <c:pt idx="4">
                  <c:v>11</c:v>
                </c:pt>
                <c:pt idx="5">
                  <c:v>6</c:v>
                </c:pt>
                <c:pt idx="6">
                  <c:v>9</c:v>
                </c:pt>
                <c:pt idx="7">
                  <c:v>5</c:v>
                </c:pt>
                <c:pt idx="8">
                  <c:v>10</c:v>
                </c:pt>
                <c:pt idx="9">
                  <c:v>5</c:v>
                </c:pt>
                <c:pt idx="10">
                  <c:v>6</c:v>
                </c:pt>
                <c:pt idx="11">
                  <c:v>8</c:v>
                </c:pt>
                <c:pt idx="12">
                  <c:v>6.5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8</c:v>
                </c:pt>
                <c:pt idx="17">
                  <c:v>7</c:v>
                </c:pt>
                <c:pt idx="18">
                  <c:v>6</c:v>
                </c:pt>
                <c:pt idx="19">
                  <c:v>10</c:v>
                </c:pt>
                <c:pt idx="20">
                  <c:v>8</c:v>
                </c:pt>
                <c:pt idx="21">
                  <c:v>4</c:v>
                </c:pt>
                <c:pt idx="22">
                  <c:v>10</c:v>
                </c:pt>
                <c:pt idx="23">
                  <c:v>9</c:v>
                </c:pt>
                <c:pt idx="24">
                  <c:v>6</c:v>
                </c:pt>
                <c:pt idx="25">
                  <c:v>11</c:v>
                </c:pt>
                <c:pt idx="26">
                  <c:v>6</c:v>
                </c:pt>
                <c:pt idx="27">
                  <c:v>11</c:v>
                </c:pt>
                <c:pt idx="28">
                  <c:v>6</c:v>
                </c:pt>
                <c:pt idx="29">
                  <c:v>11</c:v>
                </c:pt>
                <c:pt idx="30">
                  <c:v>8.5</c:v>
                </c:pt>
                <c:pt idx="31">
                  <c:v>6</c:v>
                </c:pt>
                <c:pt idx="32">
                  <c:v>5</c:v>
                </c:pt>
                <c:pt idx="33">
                  <c:v>12</c:v>
                </c:pt>
                <c:pt idx="34">
                  <c:v>11</c:v>
                </c:pt>
                <c:pt idx="35">
                  <c:v>8</c:v>
                </c:pt>
                <c:pt idx="36">
                  <c:v>8</c:v>
                </c:pt>
                <c:pt idx="37">
                  <c:v>5.5</c:v>
                </c:pt>
                <c:pt idx="38">
                  <c:v>9</c:v>
                </c:pt>
                <c:pt idx="39">
                  <c:v>13</c:v>
                </c:pt>
                <c:pt idx="40">
                  <c:v>5</c:v>
                </c:pt>
                <c:pt idx="41">
                  <c:v>10</c:v>
                </c:pt>
                <c:pt idx="42">
                  <c:v>10</c:v>
                </c:pt>
                <c:pt idx="43">
                  <c:v>11</c:v>
                </c:pt>
                <c:pt idx="44">
                  <c:v>9</c:v>
                </c:pt>
                <c:pt idx="45">
                  <c:v>13</c:v>
                </c:pt>
                <c:pt idx="46">
                  <c:v>5.5</c:v>
                </c:pt>
                <c:pt idx="47">
                  <c:v>6</c:v>
                </c:pt>
                <c:pt idx="48">
                  <c:v>9</c:v>
                </c:pt>
                <c:pt idx="49">
                  <c:v>7</c:v>
                </c:pt>
                <c:pt idx="50">
                  <c:v>7</c:v>
                </c:pt>
                <c:pt idx="51">
                  <c:v>3</c:v>
                </c:pt>
                <c:pt idx="52">
                  <c:v>7</c:v>
                </c:pt>
                <c:pt idx="53">
                  <c:v>5</c:v>
                </c:pt>
                <c:pt idx="54">
                  <c:v>5</c:v>
                </c:pt>
                <c:pt idx="55">
                  <c:v>10</c:v>
                </c:pt>
                <c:pt idx="56">
                  <c:v>9</c:v>
                </c:pt>
                <c:pt idx="57">
                  <c:v>11</c:v>
                </c:pt>
                <c:pt idx="58">
                  <c:v>5</c:v>
                </c:pt>
                <c:pt idx="59">
                  <c:v>11</c:v>
                </c:pt>
                <c:pt idx="60">
                  <c:v>9</c:v>
                </c:pt>
                <c:pt idx="61">
                  <c:v>7</c:v>
                </c:pt>
                <c:pt idx="62">
                  <c:v>7.5</c:v>
                </c:pt>
                <c:pt idx="6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CE-F147-9630-617077F0E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254591"/>
        <c:axId val="1288480111"/>
      </c:scatterChart>
      <c:valAx>
        <c:axId val="1288254591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  <a:r>
                  <a:rPr lang="en-US" baseline="0"/>
                  <a:t>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480111"/>
        <c:crosses val="autoZero"/>
        <c:crossBetween val="midCat"/>
      </c:valAx>
      <c:valAx>
        <c:axId val="128848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254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Thinking and Assertive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Graphs!$U$1</c:f>
              <c:strCache>
                <c:ptCount val="1"/>
                <c:pt idx="0">
                  <c:v>Your rating for ASSERTIVE (vs. turbulent)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7208005249343731E-2"/>
                  <c:y val="-0.180737459900845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Graphs!$S$2:$S$123</c:f>
              <c:numCache>
                <c:formatCode>General</c:formatCode>
                <c:ptCount val="122"/>
                <c:pt idx="0">
                  <c:v>49</c:v>
                </c:pt>
                <c:pt idx="1">
                  <c:v>33</c:v>
                </c:pt>
                <c:pt idx="2">
                  <c:v>36</c:v>
                </c:pt>
                <c:pt idx="3">
                  <c:v>39</c:v>
                </c:pt>
                <c:pt idx="4">
                  <c:v>41</c:v>
                </c:pt>
                <c:pt idx="5">
                  <c:v>35</c:v>
                </c:pt>
                <c:pt idx="6">
                  <c:v>33</c:v>
                </c:pt>
                <c:pt idx="7">
                  <c:v>55</c:v>
                </c:pt>
                <c:pt idx="8">
                  <c:v>39</c:v>
                </c:pt>
                <c:pt idx="9">
                  <c:v>49</c:v>
                </c:pt>
                <c:pt idx="10">
                  <c:v>48</c:v>
                </c:pt>
                <c:pt idx="11">
                  <c:v>40</c:v>
                </c:pt>
                <c:pt idx="12">
                  <c:v>29</c:v>
                </c:pt>
                <c:pt idx="13">
                  <c:v>23</c:v>
                </c:pt>
                <c:pt idx="14">
                  <c:v>47</c:v>
                </c:pt>
                <c:pt idx="15">
                  <c:v>62</c:v>
                </c:pt>
                <c:pt idx="16">
                  <c:v>19</c:v>
                </c:pt>
                <c:pt idx="17">
                  <c:v>32</c:v>
                </c:pt>
                <c:pt idx="18">
                  <c:v>30</c:v>
                </c:pt>
                <c:pt idx="19">
                  <c:v>39</c:v>
                </c:pt>
                <c:pt idx="20">
                  <c:v>72</c:v>
                </c:pt>
                <c:pt idx="21">
                  <c:v>33</c:v>
                </c:pt>
                <c:pt idx="22">
                  <c:v>35</c:v>
                </c:pt>
                <c:pt idx="23">
                  <c:v>57</c:v>
                </c:pt>
                <c:pt idx="24">
                  <c:v>25</c:v>
                </c:pt>
                <c:pt idx="25">
                  <c:v>53</c:v>
                </c:pt>
                <c:pt idx="26">
                  <c:v>48</c:v>
                </c:pt>
                <c:pt idx="27">
                  <c:v>71</c:v>
                </c:pt>
                <c:pt idx="28">
                  <c:v>34</c:v>
                </c:pt>
                <c:pt idx="29">
                  <c:v>40</c:v>
                </c:pt>
                <c:pt idx="30">
                  <c:v>49</c:v>
                </c:pt>
                <c:pt idx="31">
                  <c:v>30</c:v>
                </c:pt>
                <c:pt idx="32">
                  <c:v>43</c:v>
                </c:pt>
                <c:pt idx="33">
                  <c:v>27</c:v>
                </c:pt>
                <c:pt idx="34">
                  <c:v>43</c:v>
                </c:pt>
                <c:pt idx="35">
                  <c:v>46</c:v>
                </c:pt>
                <c:pt idx="36">
                  <c:v>66</c:v>
                </c:pt>
                <c:pt idx="37">
                  <c:v>36</c:v>
                </c:pt>
                <c:pt idx="38">
                  <c:v>52</c:v>
                </c:pt>
                <c:pt idx="39">
                  <c:v>59</c:v>
                </c:pt>
                <c:pt idx="40">
                  <c:v>40</c:v>
                </c:pt>
                <c:pt idx="41">
                  <c:v>57</c:v>
                </c:pt>
                <c:pt idx="42">
                  <c:v>59</c:v>
                </c:pt>
                <c:pt idx="43">
                  <c:v>64</c:v>
                </c:pt>
                <c:pt idx="44">
                  <c:v>49</c:v>
                </c:pt>
                <c:pt idx="45">
                  <c:v>58</c:v>
                </c:pt>
                <c:pt idx="46">
                  <c:v>61</c:v>
                </c:pt>
                <c:pt idx="47">
                  <c:v>63</c:v>
                </c:pt>
                <c:pt idx="48">
                  <c:v>72</c:v>
                </c:pt>
                <c:pt idx="49">
                  <c:v>43</c:v>
                </c:pt>
                <c:pt idx="50">
                  <c:v>53</c:v>
                </c:pt>
                <c:pt idx="51">
                  <c:v>57</c:v>
                </c:pt>
                <c:pt idx="52">
                  <c:v>71</c:v>
                </c:pt>
                <c:pt idx="53">
                  <c:v>66</c:v>
                </c:pt>
                <c:pt idx="54">
                  <c:v>40</c:v>
                </c:pt>
                <c:pt idx="55">
                  <c:v>40</c:v>
                </c:pt>
                <c:pt idx="56">
                  <c:v>82</c:v>
                </c:pt>
                <c:pt idx="57">
                  <c:v>41</c:v>
                </c:pt>
                <c:pt idx="58">
                  <c:v>66</c:v>
                </c:pt>
                <c:pt idx="59">
                  <c:v>66</c:v>
                </c:pt>
                <c:pt idx="60">
                  <c:v>65</c:v>
                </c:pt>
                <c:pt idx="61">
                  <c:v>52</c:v>
                </c:pt>
                <c:pt idx="62">
                  <c:v>48</c:v>
                </c:pt>
                <c:pt idx="63">
                  <c:v>43</c:v>
                </c:pt>
              </c:numCache>
            </c:numRef>
          </c:xVal>
          <c:yVal>
            <c:numRef>
              <c:f>Graphs!$U$2:$U$123</c:f>
              <c:numCache>
                <c:formatCode>General</c:formatCode>
                <c:ptCount val="122"/>
                <c:pt idx="0">
                  <c:v>10</c:v>
                </c:pt>
                <c:pt idx="1">
                  <c:v>11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21</c:v>
                </c:pt>
                <c:pt idx="6">
                  <c:v>22</c:v>
                </c:pt>
                <c:pt idx="7">
                  <c:v>22</c:v>
                </c:pt>
                <c:pt idx="8">
                  <c:v>26</c:v>
                </c:pt>
                <c:pt idx="9">
                  <c:v>26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32</c:v>
                </c:pt>
                <c:pt idx="17">
                  <c:v>32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37</c:v>
                </c:pt>
                <c:pt idx="25">
                  <c:v>37</c:v>
                </c:pt>
                <c:pt idx="26">
                  <c:v>39</c:v>
                </c:pt>
                <c:pt idx="27">
                  <c:v>40</c:v>
                </c:pt>
                <c:pt idx="28">
                  <c:v>42</c:v>
                </c:pt>
                <c:pt idx="29">
                  <c:v>42</c:v>
                </c:pt>
                <c:pt idx="30">
                  <c:v>42</c:v>
                </c:pt>
                <c:pt idx="31">
                  <c:v>44</c:v>
                </c:pt>
                <c:pt idx="32">
                  <c:v>44</c:v>
                </c:pt>
                <c:pt idx="33">
                  <c:v>49</c:v>
                </c:pt>
                <c:pt idx="34">
                  <c:v>49</c:v>
                </c:pt>
                <c:pt idx="35">
                  <c:v>49</c:v>
                </c:pt>
                <c:pt idx="36">
                  <c:v>49</c:v>
                </c:pt>
                <c:pt idx="37">
                  <c:v>51</c:v>
                </c:pt>
                <c:pt idx="38">
                  <c:v>51</c:v>
                </c:pt>
                <c:pt idx="39">
                  <c:v>51</c:v>
                </c:pt>
                <c:pt idx="40">
                  <c:v>56</c:v>
                </c:pt>
                <c:pt idx="41">
                  <c:v>56</c:v>
                </c:pt>
                <c:pt idx="42">
                  <c:v>56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63</c:v>
                </c:pt>
                <c:pt idx="50">
                  <c:v>63</c:v>
                </c:pt>
                <c:pt idx="51">
                  <c:v>63</c:v>
                </c:pt>
                <c:pt idx="52">
                  <c:v>64</c:v>
                </c:pt>
                <c:pt idx="53">
                  <c:v>67</c:v>
                </c:pt>
                <c:pt idx="54">
                  <c:v>68</c:v>
                </c:pt>
                <c:pt idx="55">
                  <c:v>69</c:v>
                </c:pt>
                <c:pt idx="56">
                  <c:v>69</c:v>
                </c:pt>
                <c:pt idx="57">
                  <c:v>74</c:v>
                </c:pt>
                <c:pt idx="58">
                  <c:v>74</c:v>
                </c:pt>
                <c:pt idx="59">
                  <c:v>75</c:v>
                </c:pt>
                <c:pt idx="60">
                  <c:v>81</c:v>
                </c:pt>
                <c:pt idx="61">
                  <c:v>83</c:v>
                </c:pt>
                <c:pt idx="62">
                  <c:v>92</c:v>
                </c:pt>
                <c:pt idx="63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3C-5A46-8113-84B0CDA36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094367"/>
        <c:axId val="1351786191"/>
      </c:scatterChart>
      <c:valAx>
        <c:axId val="133909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Thinking</a:t>
                </a:r>
                <a:r>
                  <a:rPr lang="en-US" baseline="0"/>
                  <a:t>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786191"/>
        <c:crosses val="autoZero"/>
        <c:crossBetween val="midCat"/>
      </c:valAx>
      <c:valAx>
        <c:axId val="135178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Assertive</a:t>
                </a:r>
                <a:r>
                  <a:rPr lang="en-US" baseline="0"/>
                  <a:t> Rating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094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26</xdr:row>
      <xdr:rowOff>0</xdr:rowOff>
    </xdr:from>
    <xdr:to>
      <xdr:col>26</xdr:col>
      <xdr:colOff>430199</xdr:colOff>
      <xdr:row>39</xdr:row>
      <xdr:rowOff>65903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23727D-B3CB-E141-A535-9BEE65F7DA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26</xdr:row>
      <xdr:rowOff>0</xdr:rowOff>
    </xdr:from>
    <xdr:to>
      <xdr:col>34</xdr:col>
      <xdr:colOff>521730</xdr:colOff>
      <xdr:row>39</xdr:row>
      <xdr:rowOff>65903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F6DBC5-AE20-BA42-A775-ADD4B1246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41</xdr:row>
      <xdr:rowOff>0</xdr:rowOff>
    </xdr:from>
    <xdr:to>
      <xdr:col>37</xdr:col>
      <xdr:colOff>201083</xdr:colOff>
      <xdr:row>57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ED9F1E-1A5E-0C4A-8002-672E5F40A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41</xdr:row>
      <xdr:rowOff>0</xdr:rowOff>
    </xdr:from>
    <xdr:to>
      <xdr:col>26</xdr:col>
      <xdr:colOff>431800</xdr:colOff>
      <xdr:row>54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3B09D5-9653-B741-9AED-AE692D82B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son/Documents/DCU/DCU%20Folders/Assignments/CA259%20Students%20Data.xlsx" TargetMode="External"/><Relationship Id="rId1" Type="http://schemas.openxmlformats.org/officeDocument/2006/relationships/externalLinkPath" Target="/Users/mason/Documents/DCU/DCU%20Folders/Assignments/CA259%20Students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mographics"/>
      <sheetName val="Merged Data"/>
      <sheetName val="Personalities"/>
      <sheetName val="Age Value"/>
      <sheetName val="CAO Points"/>
      <sheetName val="Daily Travel"/>
      <sheetName val="Avg Exam"/>
      <sheetName val="Seat Row"/>
    </sheetNames>
    <sheetDataSet>
      <sheetData sheetId="0"/>
      <sheetData sheetId="1"/>
      <sheetData sheetId="2">
        <row r="2">
          <cell r="A2">
            <v>7703</v>
          </cell>
          <cell r="B2">
            <v>71</v>
          </cell>
          <cell r="C2">
            <v>66</v>
          </cell>
          <cell r="D2">
            <v>65</v>
          </cell>
          <cell r="E2">
            <v>31</v>
          </cell>
          <cell r="F2">
            <v>81</v>
          </cell>
        </row>
        <row r="3">
          <cell r="A3">
            <v>5406</v>
          </cell>
          <cell r="B3">
            <v>60</v>
          </cell>
          <cell r="C3">
            <v>68</v>
          </cell>
          <cell r="D3">
            <v>30</v>
          </cell>
          <cell r="E3">
            <v>35</v>
          </cell>
          <cell r="F3">
            <v>33</v>
          </cell>
        </row>
        <row r="4">
          <cell r="A4">
            <v>7181</v>
          </cell>
          <cell r="B4">
            <v>32</v>
          </cell>
          <cell r="C4">
            <v>62</v>
          </cell>
          <cell r="D4">
            <v>23</v>
          </cell>
          <cell r="E4">
            <v>35</v>
          </cell>
          <cell r="F4">
            <v>31</v>
          </cell>
        </row>
        <row r="5">
          <cell r="A5">
            <v>971</v>
          </cell>
          <cell r="B5">
            <v>46</v>
          </cell>
          <cell r="C5">
            <v>48</v>
          </cell>
          <cell r="D5">
            <v>34</v>
          </cell>
          <cell r="E5">
            <v>64</v>
          </cell>
          <cell r="F5">
            <v>42</v>
          </cell>
        </row>
        <row r="6">
          <cell r="A6">
            <v>7263</v>
          </cell>
          <cell r="B6">
            <v>29</v>
          </cell>
          <cell r="C6">
            <v>79</v>
          </cell>
          <cell r="D6">
            <v>23</v>
          </cell>
          <cell r="E6">
            <v>83</v>
          </cell>
          <cell r="F6">
            <v>39</v>
          </cell>
        </row>
        <row r="7">
          <cell r="A7">
            <v>5411</v>
          </cell>
          <cell r="B7">
            <v>49</v>
          </cell>
          <cell r="C7">
            <v>41</v>
          </cell>
          <cell r="D7">
            <v>61</v>
          </cell>
          <cell r="E7">
            <v>57</v>
          </cell>
          <cell r="F7">
            <v>57</v>
          </cell>
        </row>
        <row r="8">
          <cell r="A8">
            <v>1122</v>
          </cell>
          <cell r="B8">
            <v>73</v>
          </cell>
          <cell r="C8">
            <v>48</v>
          </cell>
          <cell r="D8">
            <v>52</v>
          </cell>
          <cell r="E8">
            <v>24</v>
          </cell>
          <cell r="F8">
            <v>58</v>
          </cell>
        </row>
        <row r="9">
          <cell r="A9">
            <v>7335</v>
          </cell>
          <cell r="B9">
            <v>59</v>
          </cell>
          <cell r="C9">
            <v>34</v>
          </cell>
          <cell r="D9">
            <v>54</v>
          </cell>
          <cell r="E9">
            <v>37</v>
          </cell>
          <cell r="F9">
            <v>57</v>
          </cell>
        </row>
        <row r="10">
          <cell r="A10">
            <v>7767</v>
          </cell>
          <cell r="B10">
            <v>20</v>
          </cell>
          <cell r="C10">
            <v>61</v>
          </cell>
          <cell r="D10">
            <v>48</v>
          </cell>
          <cell r="E10">
            <v>53</v>
          </cell>
          <cell r="F10">
            <v>40</v>
          </cell>
        </row>
        <row r="11">
          <cell r="A11">
            <v>2666</v>
          </cell>
          <cell r="B11">
            <v>52</v>
          </cell>
          <cell r="C11">
            <v>69</v>
          </cell>
          <cell r="D11">
            <v>49</v>
          </cell>
          <cell r="E11">
            <v>67</v>
          </cell>
          <cell r="F11">
            <v>42</v>
          </cell>
        </row>
        <row r="12">
          <cell r="A12">
            <v>3308</v>
          </cell>
          <cell r="B12">
            <v>47</v>
          </cell>
          <cell r="C12">
            <v>66</v>
          </cell>
          <cell r="D12">
            <v>33</v>
          </cell>
          <cell r="E12">
            <v>51</v>
          </cell>
          <cell r="F12">
            <v>36</v>
          </cell>
        </row>
        <row r="13">
          <cell r="A13">
            <v>8798</v>
          </cell>
          <cell r="B13">
            <v>22</v>
          </cell>
          <cell r="C13">
            <v>48</v>
          </cell>
          <cell r="D13">
            <v>59</v>
          </cell>
          <cell r="E13">
            <v>75</v>
          </cell>
          <cell r="F13">
            <v>56</v>
          </cell>
        </row>
        <row r="14">
          <cell r="A14">
            <v>4091</v>
          </cell>
          <cell r="B14">
            <v>79</v>
          </cell>
          <cell r="C14">
            <v>55</v>
          </cell>
          <cell r="D14">
            <v>48</v>
          </cell>
          <cell r="E14">
            <v>29</v>
          </cell>
          <cell r="F14">
            <v>92</v>
          </cell>
        </row>
        <row r="15">
          <cell r="A15">
            <v>8995</v>
          </cell>
          <cell r="B15">
            <v>61</v>
          </cell>
          <cell r="C15">
            <v>29</v>
          </cell>
          <cell r="D15">
            <v>66</v>
          </cell>
          <cell r="E15">
            <v>72</v>
          </cell>
          <cell r="F15">
            <v>75</v>
          </cell>
        </row>
        <row r="16">
          <cell r="A16">
            <v>1699</v>
          </cell>
          <cell r="B16">
            <v>64</v>
          </cell>
          <cell r="C16">
            <v>69</v>
          </cell>
          <cell r="D16">
            <v>63</v>
          </cell>
          <cell r="E16">
            <v>58</v>
          </cell>
          <cell r="F16">
            <v>60</v>
          </cell>
        </row>
        <row r="17">
          <cell r="A17">
            <v>4920</v>
          </cell>
          <cell r="B17">
            <v>55</v>
          </cell>
          <cell r="C17">
            <v>66</v>
          </cell>
          <cell r="D17">
            <v>66</v>
          </cell>
          <cell r="E17">
            <v>74</v>
          </cell>
          <cell r="F17">
            <v>74</v>
          </cell>
        </row>
        <row r="18">
          <cell r="A18">
            <v>9552</v>
          </cell>
          <cell r="B18">
            <v>49</v>
          </cell>
          <cell r="C18">
            <v>68</v>
          </cell>
          <cell r="D18">
            <v>25</v>
          </cell>
          <cell r="E18">
            <v>56</v>
          </cell>
          <cell r="F18">
            <v>37</v>
          </cell>
        </row>
        <row r="19">
          <cell r="A19">
            <v>1278</v>
          </cell>
          <cell r="B19">
            <v>73</v>
          </cell>
          <cell r="C19">
            <v>66</v>
          </cell>
          <cell r="D19">
            <v>33</v>
          </cell>
          <cell r="E19">
            <v>33</v>
          </cell>
          <cell r="F19">
            <v>22</v>
          </cell>
        </row>
        <row r="20">
          <cell r="A20">
            <v>3660</v>
          </cell>
          <cell r="B20">
            <v>52</v>
          </cell>
          <cell r="C20">
            <v>38</v>
          </cell>
          <cell r="D20">
            <v>25</v>
          </cell>
          <cell r="E20">
            <v>65</v>
          </cell>
          <cell r="F20">
            <v>64</v>
          </cell>
        </row>
        <row r="21">
          <cell r="A21">
            <v>2424</v>
          </cell>
          <cell r="B21">
            <v>46</v>
          </cell>
          <cell r="C21">
            <v>43</v>
          </cell>
          <cell r="D21">
            <v>66</v>
          </cell>
          <cell r="E21">
            <v>47</v>
          </cell>
          <cell r="F21">
            <v>49</v>
          </cell>
        </row>
        <row r="22">
          <cell r="A22">
            <v>316</v>
          </cell>
          <cell r="B22">
            <v>32</v>
          </cell>
          <cell r="C22">
            <v>55</v>
          </cell>
          <cell r="D22">
            <v>36</v>
          </cell>
          <cell r="E22">
            <v>51</v>
          </cell>
          <cell r="F22">
            <v>57</v>
          </cell>
        </row>
        <row r="23">
          <cell r="A23">
            <v>5317</v>
          </cell>
          <cell r="B23">
            <v>25</v>
          </cell>
          <cell r="C23">
            <v>24</v>
          </cell>
          <cell r="D23">
            <v>49</v>
          </cell>
          <cell r="E23">
            <v>44</v>
          </cell>
          <cell r="F23">
            <v>10</v>
          </cell>
        </row>
        <row r="24">
          <cell r="A24">
            <v>4397</v>
          </cell>
          <cell r="B24">
            <v>74</v>
          </cell>
          <cell r="C24">
            <v>48</v>
          </cell>
          <cell r="D24">
            <v>43</v>
          </cell>
          <cell r="E24">
            <v>29</v>
          </cell>
          <cell r="F24">
            <v>63</v>
          </cell>
        </row>
        <row r="25">
          <cell r="A25">
            <v>5870</v>
          </cell>
          <cell r="B25">
            <v>81</v>
          </cell>
          <cell r="C25">
            <v>80</v>
          </cell>
          <cell r="D25">
            <v>64</v>
          </cell>
          <cell r="E25">
            <v>60</v>
          </cell>
          <cell r="F25">
            <v>56</v>
          </cell>
        </row>
        <row r="26">
          <cell r="A26">
            <v>838</v>
          </cell>
          <cell r="B26">
            <v>48</v>
          </cell>
          <cell r="C26">
            <v>41</v>
          </cell>
          <cell r="D26">
            <v>57</v>
          </cell>
          <cell r="E26">
            <v>49</v>
          </cell>
          <cell r="F26">
            <v>36</v>
          </cell>
        </row>
        <row r="27">
          <cell r="A27">
            <v>4118</v>
          </cell>
          <cell r="B27">
            <v>57</v>
          </cell>
          <cell r="C27">
            <v>51</v>
          </cell>
          <cell r="D27">
            <v>39</v>
          </cell>
          <cell r="E27">
            <v>61</v>
          </cell>
          <cell r="F27">
            <v>33</v>
          </cell>
        </row>
        <row r="28">
          <cell r="A28">
            <v>7084</v>
          </cell>
          <cell r="B28">
            <v>32</v>
          </cell>
          <cell r="C28">
            <v>45</v>
          </cell>
          <cell r="D28">
            <v>35</v>
          </cell>
          <cell r="E28">
            <v>49</v>
          </cell>
          <cell r="F28">
            <v>36</v>
          </cell>
        </row>
        <row r="29">
          <cell r="A29">
            <v>3320</v>
          </cell>
          <cell r="B29">
            <v>71</v>
          </cell>
          <cell r="C29">
            <v>61</v>
          </cell>
          <cell r="D29">
            <v>41</v>
          </cell>
          <cell r="E29">
            <v>72</v>
          </cell>
          <cell r="F29">
            <v>74</v>
          </cell>
        </row>
        <row r="30">
          <cell r="A30">
            <v>3305</v>
          </cell>
          <cell r="B30">
            <v>61</v>
          </cell>
          <cell r="C30">
            <v>43</v>
          </cell>
          <cell r="D30">
            <v>47</v>
          </cell>
          <cell r="E30">
            <v>49</v>
          </cell>
          <cell r="F30">
            <v>53</v>
          </cell>
        </row>
        <row r="31">
          <cell r="A31">
            <v>1128</v>
          </cell>
          <cell r="B31">
            <v>56</v>
          </cell>
          <cell r="C31">
            <v>56</v>
          </cell>
          <cell r="D31">
            <v>71</v>
          </cell>
          <cell r="E31">
            <v>63</v>
          </cell>
          <cell r="F31">
            <v>64</v>
          </cell>
        </row>
        <row r="32">
          <cell r="A32">
            <v>8510</v>
          </cell>
          <cell r="B32">
            <v>34</v>
          </cell>
          <cell r="C32">
            <v>40</v>
          </cell>
          <cell r="D32">
            <v>55</v>
          </cell>
          <cell r="E32">
            <v>83</v>
          </cell>
          <cell r="F32">
            <v>22</v>
          </cell>
        </row>
        <row r="33">
          <cell r="A33">
            <v>7305</v>
          </cell>
          <cell r="B33">
            <v>52</v>
          </cell>
          <cell r="C33">
            <v>49</v>
          </cell>
          <cell r="D33">
            <v>40</v>
          </cell>
          <cell r="E33">
            <v>88</v>
          </cell>
          <cell r="F33">
            <v>56</v>
          </cell>
        </row>
        <row r="34">
          <cell r="A34">
            <v>949</v>
          </cell>
          <cell r="B34">
            <v>63</v>
          </cell>
          <cell r="C34">
            <v>42</v>
          </cell>
          <cell r="D34">
            <v>43</v>
          </cell>
          <cell r="E34">
            <v>42</v>
          </cell>
          <cell r="F34">
            <v>49</v>
          </cell>
        </row>
        <row r="35">
          <cell r="A35">
            <v>1446</v>
          </cell>
          <cell r="B35">
            <v>39</v>
          </cell>
          <cell r="C35">
            <v>61</v>
          </cell>
          <cell r="D35">
            <v>33</v>
          </cell>
          <cell r="E35">
            <v>21</v>
          </cell>
          <cell r="F35">
            <v>11</v>
          </cell>
        </row>
        <row r="36">
          <cell r="A36">
            <v>8826</v>
          </cell>
          <cell r="B36">
            <v>41</v>
          </cell>
          <cell r="C36">
            <v>41</v>
          </cell>
          <cell r="D36">
            <v>47</v>
          </cell>
          <cell r="E36">
            <v>57</v>
          </cell>
          <cell r="F36">
            <v>53</v>
          </cell>
        </row>
        <row r="37">
          <cell r="A37">
            <v>111</v>
          </cell>
          <cell r="B37">
            <v>48</v>
          </cell>
          <cell r="C37">
            <v>49</v>
          </cell>
          <cell r="D37">
            <v>39</v>
          </cell>
          <cell r="E37">
            <v>67</v>
          </cell>
          <cell r="F37">
            <v>26</v>
          </cell>
        </row>
        <row r="38">
          <cell r="A38">
            <v>6413</v>
          </cell>
          <cell r="B38">
            <v>64</v>
          </cell>
          <cell r="C38">
            <v>43</v>
          </cell>
          <cell r="D38">
            <v>30</v>
          </cell>
          <cell r="E38">
            <v>72</v>
          </cell>
          <cell r="F38">
            <v>44</v>
          </cell>
        </row>
        <row r="39">
          <cell r="A39">
            <v>4768</v>
          </cell>
          <cell r="B39">
            <v>56</v>
          </cell>
          <cell r="C39">
            <v>68</v>
          </cell>
          <cell r="D39">
            <v>27</v>
          </cell>
          <cell r="E39">
            <v>47</v>
          </cell>
          <cell r="F39">
            <v>49</v>
          </cell>
        </row>
        <row r="40">
          <cell r="A40">
            <v>97</v>
          </cell>
          <cell r="B40">
            <v>52</v>
          </cell>
          <cell r="C40">
            <v>37</v>
          </cell>
          <cell r="D40">
            <v>44</v>
          </cell>
          <cell r="E40">
            <v>58</v>
          </cell>
          <cell r="F40">
            <v>43</v>
          </cell>
        </row>
        <row r="41">
          <cell r="A41">
            <v>8007</v>
          </cell>
          <cell r="B41">
            <v>61</v>
          </cell>
          <cell r="C41">
            <v>55</v>
          </cell>
          <cell r="D41">
            <v>61</v>
          </cell>
          <cell r="E41">
            <v>89</v>
          </cell>
          <cell r="F41">
            <v>60</v>
          </cell>
        </row>
        <row r="42">
          <cell r="A42">
            <v>8626</v>
          </cell>
          <cell r="B42">
            <v>25</v>
          </cell>
          <cell r="C42">
            <v>55</v>
          </cell>
          <cell r="D42">
            <v>43</v>
          </cell>
          <cell r="E42">
            <v>61</v>
          </cell>
          <cell r="F42">
            <v>44</v>
          </cell>
        </row>
        <row r="43">
          <cell r="A43">
            <v>1816</v>
          </cell>
          <cell r="B43">
            <v>46</v>
          </cell>
          <cell r="C43">
            <v>62</v>
          </cell>
          <cell r="D43">
            <v>72</v>
          </cell>
          <cell r="E43">
            <v>21</v>
          </cell>
          <cell r="F43">
            <v>60</v>
          </cell>
        </row>
        <row r="44">
          <cell r="A44">
            <v>5692</v>
          </cell>
          <cell r="B44">
            <v>28</v>
          </cell>
          <cell r="C44">
            <v>46</v>
          </cell>
          <cell r="D44">
            <v>48</v>
          </cell>
          <cell r="E44">
            <v>44</v>
          </cell>
          <cell r="F44">
            <v>39</v>
          </cell>
        </row>
        <row r="45">
          <cell r="A45">
            <v>8934</v>
          </cell>
          <cell r="B45">
            <v>46</v>
          </cell>
          <cell r="C45">
            <v>52</v>
          </cell>
          <cell r="D45">
            <v>43</v>
          </cell>
          <cell r="E45">
            <v>90</v>
          </cell>
          <cell r="F45">
            <v>43</v>
          </cell>
        </row>
        <row r="46">
          <cell r="A46">
            <v>2070</v>
          </cell>
          <cell r="B46">
            <v>85</v>
          </cell>
          <cell r="C46">
            <v>45</v>
          </cell>
          <cell r="D46">
            <v>43</v>
          </cell>
          <cell r="E46">
            <v>24</v>
          </cell>
          <cell r="F46">
            <v>44</v>
          </cell>
        </row>
        <row r="47">
          <cell r="A47">
            <v>9000</v>
          </cell>
          <cell r="B47">
            <v>88</v>
          </cell>
          <cell r="C47">
            <v>70</v>
          </cell>
          <cell r="D47">
            <v>54</v>
          </cell>
          <cell r="E47">
            <v>44</v>
          </cell>
          <cell r="F47">
            <v>64</v>
          </cell>
        </row>
        <row r="48">
          <cell r="A48">
            <v>1427</v>
          </cell>
          <cell r="B48">
            <v>60</v>
          </cell>
          <cell r="C48">
            <v>58</v>
          </cell>
          <cell r="D48">
            <v>75</v>
          </cell>
          <cell r="E48">
            <v>88</v>
          </cell>
          <cell r="F48">
            <v>89</v>
          </cell>
        </row>
        <row r="49">
          <cell r="A49">
            <v>906</v>
          </cell>
          <cell r="B49">
            <v>45</v>
          </cell>
          <cell r="C49">
            <v>54</v>
          </cell>
          <cell r="D49">
            <v>54</v>
          </cell>
          <cell r="E49">
            <v>74</v>
          </cell>
          <cell r="F49">
            <v>51</v>
          </cell>
        </row>
        <row r="50">
          <cell r="A50">
            <v>9904</v>
          </cell>
          <cell r="B50">
            <v>73</v>
          </cell>
          <cell r="C50">
            <v>33</v>
          </cell>
          <cell r="D50">
            <v>66</v>
          </cell>
          <cell r="E50">
            <v>68</v>
          </cell>
          <cell r="F50">
            <v>42</v>
          </cell>
        </row>
        <row r="51">
          <cell r="A51">
            <v>1462</v>
          </cell>
          <cell r="B51">
            <v>68</v>
          </cell>
          <cell r="C51">
            <v>68</v>
          </cell>
          <cell r="D51">
            <v>46</v>
          </cell>
          <cell r="E51">
            <v>71</v>
          </cell>
          <cell r="F51">
            <v>49</v>
          </cell>
        </row>
        <row r="52">
          <cell r="A52">
            <v>2740</v>
          </cell>
          <cell r="B52">
            <v>49</v>
          </cell>
          <cell r="C52">
            <v>48</v>
          </cell>
          <cell r="D52">
            <v>49</v>
          </cell>
          <cell r="E52">
            <v>47</v>
          </cell>
          <cell r="F52">
            <v>49</v>
          </cell>
        </row>
        <row r="53">
          <cell r="A53">
            <v>4250</v>
          </cell>
          <cell r="B53">
            <v>38</v>
          </cell>
          <cell r="C53">
            <v>63</v>
          </cell>
          <cell r="D53">
            <v>59</v>
          </cell>
          <cell r="E53">
            <v>54</v>
          </cell>
          <cell r="F53">
            <v>51</v>
          </cell>
        </row>
        <row r="54">
          <cell r="A54">
            <v>6909</v>
          </cell>
          <cell r="B54">
            <v>56</v>
          </cell>
          <cell r="C54">
            <v>41</v>
          </cell>
          <cell r="D54">
            <v>46</v>
          </cell>
          <cell r="E54">
            <v>68</v>
          </cell>
          <cell r="F54">
            <v>46</v>
          </cell>
        </row>
        <row r="55">
          <cell r="A55">
            <v>4397</v>
          </cell>
          <cell r="B55">
            <v>65</v>
          </cell>
          <cell r="C55">
            <v>70</v>
          </cell>
          <cell r="D55">
            <v>70</v>
          </cell>
          <cell r="E55">
            <v>65</v>
          </cell>
          <cell r="F55">
            <v>60</v>
          </cell>
        </row>
        <row r="56">
          <cell r="A56">
            <v>5552</v>
          </cell>
          <cell r="B56">
            <v>63</v>
          </cell>
          <cell r="C56">
            <v>45</v>
          </cell>
          <cell r="D56">
            <v>53</v>
          </cell>
          <cell r="E56">
            <v>42</v>
          </cell>
          <cell r="F56">
            <v>46</v>
          </cell>
        </row>
        <row r="57">
          <cell r="A57">
            <v>6138</v>
          </cell>
          <cell r="B57">
            <v>45</v>
          </cell>
          <cell r="C57">
            <v>43</v>
          </cell>
          <cell r="D57">
            <v>57</v>
          </cell>
          <cell r="E57">
            <v>53</v>
          </cell>
          <cell r="F57">
            <v>56</v>
          </cell>
        </row>
        <row r="58">
          <cell r="A58">
            <v>9898</v>
          </cell>
          <cell r="B58">
            <v>63</v>
          </cell>
          <cell r="C58">
            <v>51</v>
          </cell>
          <cell r="D58">
            <v>52</v>
          </cell>
          <cell r="E58">
            <v>51</v>
          </cell>
          <cell r="F58">
            <v>51</v>
          </cell>
        </row>
        <row r="59">
          <cell r="A59">
            <v>6944</v>
          </cell>
          <cell r="B59">
            <v>17</v>
          </cell>
          <cell r="C59">
            <v>38</v>
          </cell>
          <cell r="D59">
            <v>82</v>
          </cell>
          <cell r="E59">
            <v>29</v>
          </cell>
          <cell r="F59">
            <v>69</v>
          </cell>
        </row>
        <row r="60">
          <cell r="A60">
            <v>8421</v>
          </cell>
          <cell r="B60">
            <v>82</v>
          </cell>
          <cell r="C60">
            <v>52</v>
          </cell>
          <cell r="D60">
            <v>71</v>
          </cell>
          <cell r="E60">
            <v>49</v>
          </cell>
          <cell r="F60">
            <v>40</v>
          </cell>
        </row>
        <row r="61">
          <cell r="A61">
            <v>1049</v>
          </cell>
          <cell r="B61">
            <v>64</v>
          </cell>
          <cell r="C61">
            <v>59</v>
          </cell>
          <cell r="D61">
            <v>49</v>
          </cell>
          <cell r="E61">
            <v>63</v>
          </cell>
          <cell r="F61">
            <v>26</v>
          </cell>
        </row>
        <row r="62">
          <cell r="A62">
            <v>2288</v>
          </cell>
          <cell r="B62">
            <v>42</v>
          </cell>
          <cell r="C62">
            <v>72</v>
          </cell>
          <cell r="D62">
            <v>62</v>
          </cell>
          <cell r="E62">
            <v>61</v>
          </cell>
          <cell r="F62">
            <v>31</v>
          </cell>
        </row>
        <row r="63">
          <cell r="A63">
            <v>730</v>
          </cell>
          <cell r="B63">
            <v>81</v>
          </cell>
          <cell r="C63">
            <v>61</v>
          </cell>
          <cell r="D63">
            <v>72</v>
          </cell>
          <cell r="E63">
            <v>39</v>
          </cell>
          <cell r="F63">
            <v>33</v>
          </cell>
        </row>
        <row r="64">
          <cell r="A64">
            <v>987</v>
          </cell>
          <cell r="B64">
            <v>66</v>
          </cell>
          <cell r="C64">
            <v>65</v>
          </cell>
          <cell r="D64">
            <v>40</v>
          </cell>
          <cell r="E64">
            <v>53</v>
          </cell>
          <cell r="F64">
            <v>29</v>
          </cell>
        </row>
        <row r="65">
          <cell r="A65">
            <v>3173</v>
          </cell>
          <cell r="B65">
            <v>24</v>
          </cell>
          <cell r="C65">
            <v>42</v>
          </cell>
          <cell r="D65">
            <v>29</v>
          </cell>
          <cell r="E65">
            <v>64</v>
          </cell>
          <cell r="F65">
            <v>30</v>
          </cell>
        </row>
        <row r="66">
          <cell r="A66">
            <v>2228</v>
          </cell>
          <cell r="B66">
            <v>74</v>
          </cell>
          <cell r="C66">
            <v>51</v>
          </cell>
          <cell r="D66">
            <v>52</v>
          </cell>
          <cell r="E66">
            <v>68</v>
          </cell>
          <cell r="F66">
            <v>83</v>
          </cell>
        </row>
        <row r="67">
          <cell r="A67">
            <v>8619</v>
          </cell>
          <cell r="B67">
            <v>66</v>
          </cell>
          <cell r="C67">
            <v>55</v>
          </cell>
          <cell r="D67">
            <v>56</v>
          </cell>
          <cell r="E67">
            <v>53</v>
          </cell>
          <cell r="F67">
            <v>72</v>
          </cell>
        </row>
        <row r="68">
          <cell r="A68">
            <v>2986</v>
          </cell>
          <cell r="B68">
            <v>64</v>
          </cell>
          <cell r="C68">
            <v>49</v>
          </cell>
          <cell r="D68">
            <v>36</v>
          </cell>
          <cell r="E68">
            <v>39</v>
          </cell>
          <cell r="F68">
            <v>51</v>
          </cell>
        </row>
        <row r="69">
          <cell r="A69">
            <v>4230</v>
          </cell>
          <cell r="B69">
            <v>63</v>
          </cell>
          <cell r="C69">
            <v>81</v>
          </cell>
          <cell r="D69">
            <v>39</v>
          </cell>
          <cell r="E69">
            <v>65</v>
          </cell>
          <cell r="F69">
            <v>19</v>
          </cell>
        </row>
        <row r="70">
          <cell r="A70">
            <v>6225</v>
          </cell>
          <cell r="B70">
            <v>56</v>
          </cell>
          <cell r="C70">
            <v>60</v>
          </cell>
          <cell r="D70">
            <v>54</v>
          </cell>
          <cell r="E70">
            <v>83</v>
          </cell>
          <cell r="F70">
            <v>68</v>
          </cell>
        </row>
        <row r="71">
          <cell r="A71">
            <v>2785</v>
          </cell>
          <cell r="B71">
            <v>6</v>
          </cell>
          <cell r="C71">
            <v>7</v>
          </cell>
          <cell r="D71">
            <v>7</v>
          </cell>
          <cell r="E71">
            <v>7</v>
          </cell>
          <cell r="F71">
            <v>6</v>
          </cell>
        </row>
        <row r="72">
          <cell r="A72">
            <v>417</v>
          </cell>
          <cell r="B72">
            <v>61</v>
          </cell>
          <cell r="C72">
            <v>66</v>
          </cell>
          <cell r="D72">
            <v>53</v>
          </cell>
          <cell r="E72">
            <v>63</v>
          </cell>
          <cell r="F72">
            <v>79</v>
          </cell>
        </row>
        <row r="73">
          <cell r="A73">
            <v>7865</v>
          </cell>
          <cell r="B73">
            <v>73</v>
          </cell>
          <cell r="C73">
            <v>54</v>
          </cell>
          <cell r="D73">
            <v>57</v>
          </cell>
          <cell r="E73">
            <v>82</v>
          </cell>
          <cell r="F73">
            <v>63</v>
          </cell>
        </row>
        <row r="74">
          <cell r="A74">
            <v>7052</v>
          </cell>
          <cell r="B74">
            <v>28</v>
          </cell>
          <cell r="C74">
            <v>27</v>
          </cell>
          <cell r="D74">
            <v>61</v>
          </cell>
          <cell r="E74">
            <v>64</v>
          </cell>
          <cell r="F74">
            <v>54</v>
          </cell>
        </row>
        <row r="75">
          <cell r="A75">
            <v>999</v>
          </cell>
          <cell r="B75">
            <v>54</v>
          </cell>
          <cell r="C75">
            <v>49</v>
          </cell>
          <cell r="D75">
            <v>58</v>
          </cell>
          <cell r="E75">
            <v>40</v>
          </cell>
          <cell r="F75">
            <v>58</v>
          </cell>
        </row>
        <row r="76">
          <cell r="A76">
            <v>6984</v>
          </cell>
          <cell r="B76">
            <v>71</v>
          </cell>
          <cell r="C76">
            <v>49</v>
          </cell>
          <cell r="D76">
            <v>43</v>
          </cell>
          <cell r="E76">
            <v>94</v>
          </cell>
          <cell r="F76">
            <v>93</v>
          </cell>
        </row>
        <row r="77">
          <cell r="A77">
            <v>5349</v>
          </cell>
          <cell r="B77">
            <v>28</v>
          </cell>
          <cell r="C77">
            <v>46</v>
          </cell>
          <cell r="D77">
            <v>29</v>
          </cell>
          <cell r="E77">
            <v>56</v>
          </cell>
          <cell r="F77">
            <v>18</v>
          </cell>
        </row>
        <row r="78">
          <cell r="A78">
            <v>4253</v>
          </cell>
          <cell r="B78">
            <v>84</v>
          </cell>
          <cell r="C78">
            <v>55</v>
          </cell>
          <cell r="D78">
            <v>47</v>
          </cell>
          <cell r="E78">
            <v>63</v>
          </cell>
          <cell r="F78">
            <v>31</v>
          </cell>
        </row>
        <row r="79">
          <cell r="A79">
            <v>7721</v>
          </cell>
          <cell r="B79">
            <v>28</v>
          </cell>
          <cell r="C79">
            <v>66</v>
          </cell>
          <cell r="D79">
            <v>49</v>
          </cell>
          <cell r="E79">
            <v>57</v>
          </cell>
          <cell r="F79">
            <v>57</v>
          </cell>
        </row>
        <row r="80">
          <cell r="A80">
            <v>7115</v>
          </cell>
          <cell r="B80">
            <v>36</v>
          </cell>
          <cell r="C80">
            <v>59</v>
          </cell>
          <cell r="D80">
            <v>40</v>
          </cell>
          <cell r="E80">
            <v>74</v>
          </cell>
          <cell r="F80">
            <v>42</v>
          </cell>
        </row>
        <row r="81">
          <cell r="A81">
            <v>7795</v>
          </cell>
          <cell r="B81">
            <v>71</v>
          </cell>
          <cell r="C81">
            <v>69</v>
          </cell>
          <cell r="D81">
            <v>72</v>
          </cell>
          <cell r="E81">
            <v>64</v>
          </cell>
          <cell r="F81">
            <v>64</v>
          </cell>
        </row>
        <row r="82">
          <cell r="A82">
            <v>3513</v>
          </cell>
          <cell r="B82">
            <v>88</v>
          </cell>
          <cell r="C82">
            <v>54</v>
          </cell>
          <cell r="D82">
            <v>48</v>
          </cell>
          <cell r="E82">
            <v>29</v>
          </cell>
          <cell r="F82">
            <v>28</v>
          </cell>
        </row>
        <row r="83">
          <cell r="A83">
            <v>4791</v>
          </cell>
          <cell r="B83">
            <v>29</v>
          </cell>
          <cell r="C83">
            <v>48</v>
          </cell>
          <cell r="D83">
            <v>41</v>
          </cell>
          <cell r="E83">
            <v>72</v>
          </cell>
          <cell r="F83">
            <v>19</v>
          </cell>
        </row>
        <row r="84">
          <cell r="A84">
            <v>460</v>
          </cell>
          <cell r="B84">
            <v>60</v>
          </cell>
          <cell r="C84">
            <v>49</v>
          </cell>
          <cell r="D84">
            <v>40</v>
          </cell>
          <cell r="E84">
            <v>65</v>
          </cell>
          <cell r="F84">
            <v>69</v>
          </cell>
        </row>
        <row r="85">
          <cell r="A85">
            <v>904</v>
          </cell>
          <cell r="B85">
            <v>56</v>
          </cell>
          <cell r="C85">
            <v>73</v>
          </cell>
          <cell r="D85">
            <v>53</v>
          </cell>
          <cell r="E85">
            <v>47</v>
          </cell>
          <cell r="F85">
            <v>37</v>
          </cell>
        </row>
        <row r="86">
          <cell r="A86">
            <v>2004</v>
          </cell>
          <cell r="B86">
            <v>93</v>
          </cell>
          <cell r="C86">
            <v>58</v>
          </cell>
          <cell r="D86">
            <v>64</v>
          </cell>
          <cell r="E86">
            <v>71</v>
          </cell>
          <cell r="F86">
            <v>82</v>
          </cell>
        </row>
        <row r="87">
          <cell r="A87">
            <v>2559</v>
          </cell>
          <cell r="B87">
            <v>78</v>
          </cell>
          <cell r="C87">
            <v>70</v>
          </cell>
          <cell r="D87">
            <v>64</v>
          </cell>
          <cell r="E87">
            <v>67</v>
          </cell>
          <cell r="F87">
            <v>67</v>
          </cell>
        </row>
        <row r="88">
          <cell r="A88">
            <v>9487</v>
          </cell>
          <cell r="B88">
            <v>63</v>
          </cell>
          <cell r="C88">
            <v>59</v>
          </cell>
          <cell r="D88">
            <v>53</v>
          </cell>
          <cell r="E88">
            <v>58</v>
          </cell>
          <cell r="F88">
            <v>58</v>
          </cell>
        </row>
        <row r="89">
          <cell r="A89">
            <v>6521</v>
          </cell>
          <cell r="B89">
            <v>64</v>
          </cell>
          <cell r="C89">
            <v>46</v>
          </cell>
          <cell r="D89">
            <v>19</v>
          </cell>
          <cell r="E89">
            <v>47</v>
          </cell>
          <cell r="F89">
            <v>32</v>
          </cell>
        </row>
        <row r="90">
          <cell r="A90">
            <v>8947</v>
          </cell>
          <cell r="B90">
            <v>71</v>
          </cell>
          <cell r="C90">
            <v>52</v>
          </cell>
          <cell r="D90">
            <v>55</v>
          </cell>
          <cell r="E90">
            <v>83</v>
          </cell>
          <cell r="F90">
            <v>64</v>
          </cell>
        </row>
        <row r="91">
          <cell r="A91">
            <v>1699</v>
          </cell>
          <cell r="B91">
            <v>64</v>
          </cell>
          <cell r="C91">
            <v>69</v>
          </cell>
          <cell r="D91">
            <v>63</v>
          </cell>
          <cell r="E91">
            <v>58</v>
          </cell>
          <cell r="F91">
            <v>60</v>
          </cell>
        </row>
        <row r="92">
          <cell r="A92">
            <v>3484</v>
          </cell>
          <cell r="B92">
            <v>63</v>
          </cell>
          <cell r="C92">
            <v>46</v>
          </cell>
          <cell r="D92">
            <v>75</v>
          </cell>
          <cell r="E92">
            <v>44</v>
          </cell>
          <cell r="F92">
            <v>60</v>
          </cell>
        </row>
        <row r="93">
          <cell r="A93">
            <v>5289</v>
          </cell>
          <cell r="B93">
            <v>61</v>
          </cell>
          <cell r="C93">
            <v>55</v>
          </cell>
          <cell r="D93">
            <v>66</v>
          </cell>
          <cell r="E93">
            <v>49</v>
          </cell>
          <cell r="F93">
            <v>67</v>
          </cell>
        </row>
        <row r="94">
          <cell r="A94">
            <v>9893</v>
          </cell>
          <cell r="B94">
            <v>71</v>
          </cell>
          <cell r="C94">
            <v>52</v>
          </cell>
          <cell r="D94">
            <v>44</v>
          </cell>
          <cell r="E94">
            <v>58</v>
          </cell>
          <cell r="F94">
            <v>81</v>
          </cell>
        </row>
        <row r="95">
          <cell r="A95">
            <v>8188</v>
          </cell>
          <cell r="B95">
            <v>60</v>
          </cell>
          <cell r="C95">
            <v>63</v>
          </cell>
          <cell r="D95">
            <v>40</v>
          </cell>
          <cell r="E95">
            <v>75</v>
          </cell>
          <cell r="F95">
            <v>68</v>
          </cell>
        </row>
        <row r="96">
          <cell r="A96">
            <v>5311</v>
          </cell>
          <cell r="B96">
            <v>36</v>
          </cell>
          <cell r="C96">
            <v>27</v>
          </cell>
          <cell r="D96">
            <v>59</v>
          </cell>
          <cell r="E96">
            <v>79</v>
          </cell>
          <cell r="F96">
            <v>43</v>
          </cell>
        </row>
        <row r="97">
          <cell r="A97">
            <v>6263</v>
          </cell>
          <cell r="B97">
            <v>64</v>
          </cell>
          <cell r="C97">
            <v>71</v>
          </cell>
          <cell r="D97">
            <v>35</v>
          </cell>
          <cell r="E97">
            <v>42</v>
          </cell>
          <cell r="F97">
            <v>21</v>
          </cell>
        </row>
        <row r="98">
          <cell r="A98">
            <v>2803</v>
          </cell>
          <cell r="B98">
            <v>74</v>
          </cell>
          <cell r="C98">
            <v>42</v>
          </cell>
          <cell r="D98">
            <v>36</v>
          </cell>
          <cell r="E98">
            <v>68</v>
          </cell>
          <cell r="F98">
            <v>18</v>
          </cell>
        </row>
        <row r="99">
          <cell r="A99">
            <v>1462</v>
          </cell>
          <cell r="B99">
            <v>78</v>
          </cell>
          <cell r="C99">
            <v>72</v>
          </cell>
          <cell r="D99">
            <v>46</v>
          </cell>
          <cell r="E99">
            <v>60</v>
          </cell>
          <cell r="F99">
            <v>37</v>
          </cell>
        </row>
        <row r="100">
          <cell r="A100">
            <v>4602</v>
          </cell>
          <cell r="B100">
            <v>29</v>
          </cell>
          <cell r="C100">
            <v>23</v>
          </cell>
          <cell r="D100">
            <v>32</v>
          </cell>
          <cell r="E100">
            <v>60</v>
          </cell>
          <cell r="F100">
            <v>32</v>
          </cell>
        </row>
        <row r="101">
          <cell r="A101">
            <v>3839</v>
          </cell>
          <cell r="B101">
            <v>70</v>
          </cell>
          <cell r="C101">
            <v>50</v>
          </cell>
          <cell r="D101">
            <v>25</v>
          </cell>
          <cell r="E101">
            <v>24</v>
          </cell>
          <cell r="F101">
            <v>46</v>
          </cell>
        </row>
        <row r="102">
          <cell r="A102">
            <v>5085</v>
          </cell>
          <cell r="B102">
            <v>22</v>
          </cell>
          <cell r="C102">
            <v>93</v>
          </cell>
          <cell r="D102">
            <v>44</v>
          </cell>
          <cell r="E102">
            <v>83</v>
          </cell>
          <cell r="F102">
            <v>8</v>
          </cell>
        </row>
        <row r="103">
          <cell r="A103">
            <v>6402</v>
          </cell>
          <cell r="B103">
            <v>78</v>
          </cell>
          <cell r="C103">
            <v>68</v>
          </cell>
          <cell r="D103">
            <v>53</v>
          </cell>
          <cell r="E103">
            <v>71</v>
          </cell>
          <cell r="F103">
            <v>63</v>
          </cell>
        </row>
        <row r="104">
          <cell r="A104">
            <v>1573</v>
          </cell>
          <cell r="B104">
            <v>81</v>
          </cell>
          <cell r="C104">
            <v>49</v>
          </cell>
          <cell r="D104">
            <v>55</v>
          </cell>
          <cell r="E104">
            <v>61</v>
          </cell>
          <cell r="F104">
            <v>64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69A9531-040F-4FEE-9F9F-D8409ED221AC}">
  <we:reference id="wa200002503" version="1.0.0.0" store="en-US" storeType="OMEX"/>
  <we:alternateReferences>
    <we:reference id="WA200002503" version="1.0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87CB5-EDA6-4B30-8052-6C21E16EC5B7}">
  <sheetPr>
    <tabColor theme="7" tint="0.79998168889431442"/>
  </sheetPr>
  <dimension ref="A1:Y123"/>
  <sheetViews>
    <sheetView zoomScale="66" zoomScaleNormal="70" workbookViewId="0">
      <selection activeCell="M8" sqref="M8"/>
    </sheetView>
  </sheetViews>
  <sheetFormatPr baseColWidth="10" defaultColWidth="11.1640625" defaultRowHeight="16" x14ac:dyDescent="0.2"/>
  <cols>
    <col min="25" max="25" width="14.83203125" bestFit="1" customWidth="1"/>
  </cols>
  <sheetData>
    <row r="1" spans="1:25" ht="5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R1" s="28" t="s">
        <v>16</v>
      </c>
      <c r="S1" s="28"/>
      <c r="T1" s="28" t="s">
        <v>17</v>
      </c>
      <c r="U1" s="28"/>
      <c r="V1" s="29" t="s">
        <v>18</v>
      </c>
      <c r="W1" s="29"/>
      <c r="X1" s="29" t="s">
        <v>5</v>
      </c>
      <c r="Y1" s="29"/>
    </row>
    <row r="2" spans="1:25" x14ac:dyDescent="0.2">
      <c r="A2" s="1">
        <v>21</v>
      </c>
      <c r="B2" s="3" t="s">
        <v>19</v>
      </c>
      <c r="C2" s="1">
        <v>10</v>
      </c>
      <c r="D2" s="1">
        <v>66</v>
      </c>
      <c r="E2" s="1">
        <v>4</v>
      </c>
      <c r="F2" s="1">
        <v>2</v>
      </c>
      <c r="G2" s="1">
        <v>0</v>
      </c>
      <c r="H2" s="1">
        <v>2</v>
      </c>
      <c r="I2" s="1">
        <v>0</v>
      </c>
      <c r="J2" s="1">
        <v>178</v>
      </c>
      <c r="K2" s="1">
        <v>92</v>
      </c>
      <c r="L2" s="1">
        <v>2</v>
      </c>
      <c r="M2" s="1">
        <v>1</v>
      </c>
      <c r="N2" s="1">
        <v>5262</v>
      </c>
      <c r="O2" s="1">
        <v>10</v>
      </c>
      <c r="P2" s="1">
        <v>9</v>
      </c>
      <c r="R2" s="11">
        <v>1</v>
      </c>
      <c r="S2" s="10" t="s">
        <v>20</v>
      </c>
      <c r="T2" s="10">
        <v>1</v>
      </c>
      <c r="U2" s="10" t="s">
        <v>21</v>
      </c>
      <c r="V2" s="10">
        <v>1</v>
      </c>
      <c r="W2" s="10" t="s">
        <v>21</v>
      </c>
      <c r="X2" s="10">
        <v>1</v>
      </c>
      <c r="Y2" s="10" t="s">
        <v>22</v>
      </c>
    </row>
    <row r="3" spans="1:25" x14ac:dyDescent="0.2">
      <c r="A3" s="1">
        <v>22</v>
      </c>
      <c r="B3" s="1">
        <v>505</v>
      </c>
      <c r="C3" s="3" t="s">
        <v>19</v>
      </c>
      <c r="D3" s="1">
        <v>68</v>
      </c>
      <c r="E3" s="1">
        <v>7</v>
      </c>
      <c r="F3" s="1">
        <v>1</v>
      </c>
      <c r="G3" s="1">
        <v>0</v>
      </c>
      <c r="H3" s="1">
        <v>1</v>
      </c>
      <c r="I3" s="1">
        <v>0</v>
      </c>
      <c r="J3" s="1">
        <v>155</v>
      </c>
      <c r="K3" s="1">
        <v>55</v>
      </c>
      <c r="L3" s="1">
        <v>3</v>
      </c>
      <c r="M3" s="1">
        <v>1</v>
      </c>
      <c r="N3" s="1">
        <v>7181</v>
      </c>
      <c r="O3" s="1">
        <v>5</v>
      </c>
      <c r="P3" s="1">
        <v>4</v>
      </c>
      <c r="R3" s="11">
        <v>2</v>
      </c>
      <c r="S3" s="10" t="s">
        <v>23</v>
      </c>
      <c r="T3" s="10">
        <v>2</v>
      </c>
      <c r="U3" s="10" t="s">
        <v>24</v>
      </c>
      <c r="V3" s="10">
        <v>2</v>
      </c>
      <c r="W3" s="10" t="s">
        <v>25</v>
      </c>
      <c r="X3" s="10">
        <v>2</v>
      </c>
      <c r="Y3" s="10" t="s">
        <v>26</v>
      </c>
    </row>
    <row r="4" spans="1:25" x14ac:dyDescent="0.2">
      <c r="A4" s="1">
        <v>20</v>
      </c>
      <c r="B4" s="1">
        <v>600</v>
      </c>
      <c r="C4" s="1">
        <v>30</v>
      </c>
      <c r="D4" s="3" t="s">
        <v>19</v>
      </c>
      <c r="E4" s="1">
        <v>6</v>
      </c>
      <c r="F4" s="1">
        <v>1</v>
      </c>
      <c r="G4" s="1">
        <v>1</v>
      </c>
      <c r="H4" s="1">
        <v>2</v>
      </c>
      <c r="I4" s="1">
        <v>0</v>
      </c>
      <c r="J4" s="1">
        <v>180</v>
      </c>
      <c r="K4" s="1">
        <v>55</v>
      </c>
      <c r="L4" s="1">
        <v>3</v>
      </c>
      <c r="M4" s="1">
        <v>1</v>
      </c>
      <c r="N4" s="1">
        <v>7677</v>
      </c>
      <c r="O4" s="1">
        <v>5</v>
      </c>
      <c r="P4" s="1">
        <v>5</v>
      </c>
      <c r="R4" s="11">
        <v>3</v>
      </c>
      <c r="S4" s="10" t="s">
        <v>27</v>
      </c>
      <c r="T4" s="10">
        <v>3</v>
      </c>
      <c r="U4" s="10" t="s">
        <v>28</v>
      </c>
      <c r="V4" s="10">
        <v>3</v>
      </c>
      <c r="W4" s="10" t="s">
        <v>29</v>
      </c>
      <c r="X4" s="10">
        <v>3</v>
      </c>
      <c r="Y4" s="10" t="s">
        <v>30</v>
      </c>
    </row>
    <row r="5" spans="1:25" x14ac:dyDescent="0.2">
      <c r="A5" s="1">
        <v>19</v>
      </c>
      <c r="B5" s="1">
        <v>543</v>
      </c>
      <c r="C5" s="1">
        <v>10</v>
      </c>
      <c r="D5" s="1">
        <v>71</v>
      </c>
      <c r="E5" s="3" t="s">
        <v>19</v>
      </c>
      <c r="F5" s="1">
        <v>2</v>
      </c>
      <c r="G5" s="1">
        <v>0</v>
      </c>
      <c r="H5" s="1">
        <v>1</v>
      </c>
      <c r="I5" s="1">
        <v>13</v>
      </c>
      <c r="J5" s="1">
        <v>187</v>
      </c>
      <c r="K5" s="1">
        <v>76</v>
      </c>
      <c r="L5" s="1">
        <v>3</v>
      </c>
      <c r="M5" s="1">
        <v>2</v>
      </c>
      <c r="N5" s="1">
        <v>838</v>
      </c>
      <c r="O5" s="1">
        <v>2</v>
      </c>
      <c r="P5" s="1">
        <v>9</v>
      </c>
      <c r="R5" s="11">
        <v>4</v>
      </c>
      <c r="S5" s="10" t="s">
        <v>31</v>
      </c>
      <c r="T5" s="10">
        <v>4</v>
      </c>
      <c r="U5" s="10" t="s">
        <v>32</v>
      </c>
      <c r="V5" s="10"/>
      <c r="W5" s="10"/>
      <c r="X5" s="10"/>
      <c r="Y5" s="10"/>
    </row>
    <row r="6" spans="1:25" x14ac:dyDescent="0.2">
      <c r="A6" s="3" t="s">
        <v>19</v>
      </c>
      <c r="B6" s="1">
        <v>407</v>
      </c>
      <c r="C6" s="1">
        <v>8</v>
      </c>
      <c r="D6" s="1">
        <v>73</v>
      </c>
      <c r="E6" s="1">
        <v>1</v>
      </c>
      <c r="F6" s="1">
        <v>2</v>
      </c>
      <c r="G6" s="1">
        <v>2</v>
      </c>
      <c r="H6" s="1">
        <v>0</v>
      </c>
      <c r="I6" s="1">
        <v>15</v>
      </c>
      <c r="J6" s="1">
        <v>181</v>
      </c>
      <c r="K6" s="1">
        <v>87</v>
      </c>
      <c r="L6" s="1">
        <v>3</v>
      </c>
      <c r="M6" s="1">
        <v>1</v>
      </c>
      <c r="N6" s="1">
        <v>6290</v>
      </c>
      <c r="O6" s="1">
        <v>4</v>
      </c>
      <c r="P6" s="1">
        <v>9.5</v>
      </c>
      <c r="R6" s="11">
        <v>5</v>
      </c>
      <c r="S6" s="10" t="s">
        <v>33</v>
      </c>
    </row>
    <row r="7" spans="1:25" x14ac:dyDescent="0.2">
      <c r="A7" s="1">
        <v>20</v>
      </c>
      <c r="B7" s="1">
        <v>484</v>
      </c>
      <c r="C7" s="1">
        <v>0</v>
      </c>
      <c r="D7" s="1">
        <v>68</v>
      </c>
      <c r="E7" s="1">
        <v>1</v>
      </c>
      <c r="F7" s="1">
        <v>2</v>
      </c>
      <c r="G7" s="1">
        <v>2</v>
      </c>
      <c r="H7" s="1">
        <v>1</v>
      </c>
      <c r="I7" s="1">
        <v>0</v>
      </c>
      <c r="J7" s="1">
        <v>188</v>
      </c>
      <c r="K7" s="1">
        <v>73</v>
      </c>
      <c r="L7" s="1">
        <v>3</v>
      </c>
      <c r="M7" s="1">
        <v>3</v>
      </c>
      <c r="N7" s="1">
        <v>6684</v>
      </c>
      <c r="O7" s="1">
        <v>2</v>
      </c>
      <c r="P7" s="1">
        <v>9.5</v>
      </c>
      <c r="R7" s="11">
        <v>6</v>
      </c>
      <c r="S7" s="10" t="s">
        <v>34</v>
      </c>
    </row>
    <row r="8" spans="1:25" x14ac:dyDescent="0.2">
      <c r="A8" s="1">
        <v>21</v>
      </c>
      <c r="B8" s="1">
        <v>498</v>
      </c>
      <c r="C8" s="1">
        <v>2</v>
      </c>
      <c r="D8" s="1">
        <v>82</v>
      </c>
      <c r="E8" s="1">
        <v>2</v>
      </c>
      <c r="F8" s="1">
        <v>2</v>
      </c>
      <c r="G8" s="1">
        <v>2</v>
      </c>
      <c r="H8" s="1">
        <v>1</v>
      </c>
      <c r="I8" s="1">
        <v>2</v>
      </c>
      <c r="J8" s="1">
        <v>187</v>
      </c>
      <c r="K8" s="1">
        <v>105</v>
      </c>
      <c r="L8" s="1">
        <v>1</v>
      </c>
      <c r="M8" s="1">
        <v>1</v>
      </c>
      <c r="N8" s="1">
        <v>7835</v>
      </c>
      <c r="O8" s="1">
        <v>3</v>
      </c>
      <c r="P8" s="1">
        <v>11</v>
      </c>
      <c r="R8" s="11">
        <v>7</v>
      </c>
      <c r="S8" s="10" t="s">
        <v>35</v>
      </c>
    </row>
    <row r="9" spans="1:25" x14ac:dyDescent="0.2">
      <c r="A9" s="1">
        <v>21</v>
      </c>
      <c r="B9" s="1">
        <v>498</v>
      </c>
      <c r="C9" s="1">
        <v>15</v>
      </c>
      <c r="D9" s="1">
        <v>74</v>
      </c>
      <c r="E9" s="1">
        <v>1</v>
      </c>
      <c r="F9" s="1">
        <v>2</v>
      </c>
      <c r="G9" s="1">
        <v>1</v>
      </c>
      <c r="H9" s="1">
        <v>1</v>
      </c>
      <c r="I9" s="1">
        <v>15</v>
      </c>
      <c r="J9" s="1">
        <v>186</v>
      </c>
      <c r="K9" s="1">
        <v>80</v>
      </c>
      <c r="L9" s="1">
        <v>3</v>
      </c>
      <c r="M9" s="1">
        <v>2</v>
      </c>
      <c r="N9" s="1">
        <v>6738</v>
      </c>
      <c r="O9" s="1">
        <v>2</v>
      </c>
      <c r="P9" s="1">
        <v>9.5</v>
      </c>
      <c r="R9" s="11">
        <v>8</v>
      </c>
      <c r="S9" s="10" t="s">
        <v>36</v>
      </c>
    </row>
    <row r="10" spans="1:25" x14ac:dyDescent="0.2">
      <c r="A10" s="1">
        <v>19</v>
      </c>
      <c r="B10" s="1">
        <v>509</v>
      </c>
      <c r="C10" s="1">
        <v>10</v>
      </c>
      <c r="D10" s="1">
        <v>64</v>
      </c>
      <c r="E10" s="1">
        <v>3</v>
      </c>
      <c r="F10" s="1">
        <v>2</v>
      </c>
      <c r="G10" s="1">
        <v>0</v>
      </c>
      <c r="H10" s="1">
        <v>0</v>
      </c>
      <c r="I10" s="1">
        <v>3</v>
      </c>
      <c r="J10" s="1">
        <v>187</v>
      </c>
      <c r="K10" s="1">
        <v>68</v>
      </c>
      <c r="L10" s="1">
        <v>1</v>
      </c>
      <c r="M10" s="1">
        <v>1</v>
      </c>
      <c r="N10" s="1">
        <v>608</v>
      </c>
      <c r="O10" s="1">
        <v>11</v>
      </c>
      <c r="P10" s="1">
        <v>10</v>
      </c>
      <c r="R10" s="11">
        <v>9</v>
      </c>
      <c r="S10" s="10" t="s">
        <v>37</v>
      </c>
    </row>
    <row r="11" spans="1:25" x14ac:dyDescent="0.2">
      <c r="A11" s="1">
        <v>19</v>
      </c>
      <c r="B11" s="1">
        <v>566</v>
      </c>
      <c r="C11" s="1">
        <v>2</v>
      </c>
      <c r="D11" s="1">
        <v>70</v>
      </c>
      <c r="E11" s="1">
        <v>10</v>
      </c>
      <c r="F11" s="1">
        <v>1</v>
      </c>
      <c r="G11" s="1">
        <v>2</v>
      </c>
      <c r="H11" s="1">
        <v>0</v>
      </c>
      <c r="I11" s="1">
        <v>0</v>
      </c>
      <c r="J11" s="1">
        <v>167</v>
      </c>
      <c r="K11" s="1">
        <v>60</v>
      </c>
      <c r="L11" s="1">
        <v>2</v>
      </c>
      <c r="M11" s="1">
        <v>1</v>
      </c>
      <c r="N11" s="1">
        <v>87</v>
      </c>
      <c r="O11" s="1">
        <v>12</v>
      </c>
      <c r="P11" s="1">
        <v>5</v>
      </c>
      <c r="R11" s="11">
        <v>10</v>
      </c>
      <c r="S11" s="10" t="s">
        <v>38</v>
      </c>
    </row>
    <row r="12" spans="1:25" x14ac:dyDescent="0.2">
      <c r="A12" s="1">
        <v>21</v>
      </c>
      <c r="B12" s="1">
        <v>557</v>
      </c>
      <c r="C12" s="1">
        <v>15</v>
      </c>
      <c r="D12" s="1">
        <v>50.5</v>
      </c>
      <c r="E12" s="1">
        <v>10</v>
      </c>
      <c r="F12" s="1">
        <v>2</v>
      </c>
      <c r="G12" s="1">
        <v>2</v>
      </c>
      <c r="H12" s="1">
        <v>0</v>
      </c>
      <c r="I12" s="1">
        <v>15</v>
      </c>
      <c r="J12" s="1">
        <v>178</v>
      </c>
      <c r="K12" s="1">
        <v>68</v>
      </c>
      <c r="L12" s="1">
        <v>2</v>
      </c>
      <c r="M12" s="1">
        <v>1</v>
      </c>
      <c r="N12" s="1">
        <v>4397</v>
      </c>
      <c r="O12" s="1">
        <v>1</v>
      </c>
      <c r="P12" s="1">
        <v>7</v>
      </c>
      <c r="R12" s="11">
        <v>11</v>
      </c>
      <c r="S12" s="10" t="s">
        <v>39</v>
      </c>
    </row>
    <row r="13" spans="1:25" x14ac:dyDescent="0.2">
      <c r="A13" s="1">
        <v>22</v>
      </c>
      <c r="B13" s="1">
        <v>397</v>
      </c>
      <c r="C13" s="1">
        <v>5</v>
      </c>
      <c r="D13" s="1">
        <v>65</v>
      </c>
      <c r="E13" s="1">
        <v>5</v>
      </c>
      <c r="F13" s="1">
        <v>1</v>
      </c>
      <c r="G13" s="1">
        <v>2</v>
      </c>
      <c r="H13" s="1">
        <v>0</v>
      </c>
      <c r="I13" s="1">
        <v>0</v>
      </c>
      <c r="J13" s="1">
        <v>153</v>
      </c>
      <c r="K13" s="1">
        <v>55</v>
      </c>
      <c r="L13" s="1">
        <v>1</v>
      </c>
      <c r="M13" s="1">
        <v>1</v>
      </c>
      <c r="N13" s="1">
        <v>8626</v>
      </c>
      <c r="O13" s="1">
        <v>9</v>
      </c>
      <c r="P13" s="1">
        <v>5</v>
      </c>
      <c r="R13" s="11">
        <v>12</v>
      </c>
      <c r="S13" s="10" t="s">
        <v>40</v>
      </c>
    </row>
    <row r="14" spans="1:25" x14ac:dyDescent="0.2">
      <c r="A14" s="1">
        <v>25</v>
      </c>
      <c r="B14" s="1">
        <v>532</v>
      </c>
      <c r="C14" s="1">
        <v>20</v>
      </c>
      <c r="D14" s="1">
        <v>72</v>
      </c>
      <c r="E14" s="1">
        <v>8</v>
      </c>
      <c r="F14" s="1">
        <v>2</v>
      </c>
      <c r="G14" s="1">
        <v>1</v>
      </c>
      <c r="H14" s="1">
        <v>1</v>
      </c>
      <c r="I14" s="1">
        <v>22</v>
      </c>
      <c r="J14" s="1">
        <v>192</v>
      </c>
      <c r="K14" s="1">
        <v>90</v>
      </c>
      <c r="L14" s="1">
        <v>2</v>
      </c>
      <c r="M14" s="1">
        <v>1</v>
      </c>
      <c r="N14" s="1">
        <v>4768</v>
      </c>
      <c r="O14" s="1">
        <v>11</v>
      </c>
      <c r="P14" s="1">
        <v>12</v>
      </c>
    </row>
    <row r="15" spans="1:25" x14ac:dyDescent="0.2">
      <c r="A15" s="1">
        <v>21</v>
      </c>
      <c r="B15" s="1">
        <v>425</v>
      </c>
      <c r="C15" s="1">
        <v>5</v>
      </c>
      <c r="D15" s="1">
        <v>65</v>
      </c>
      <c r="E15" s="1">
        <v>5</v>
      </c>
      <c r="F15" s="1">
        <v>1</v>
      </c>
      <c r="G15" s="1">
        <v>1</v>
      </c>
      <c r="H15" s="1">
        <v>1</v>
      </c>
      <c r="I15" s="1">
        <v>0</v>
      </c>
      <c r="J15" s="1">
        <v>175</v>
      </c>
      <c r="K15" s="1">
        <v>63</v>
      </c>
      <c r="L15" s="1">
        <v>3</v>
      </c>
      <c r="M15" s="1">
        <v>3</v>
      </c>
      <c r="N15" s="1">
        <v>3173</v>
      </c>
      <c r="O15" s="1">
        <v>8</v>
      </c>
      <c r="P15" s="1">
        <v>6.5</v>
      </c>
    </row>
    <row r="16" spans="1:25" x14ac:dyDescent="0.2">
      <c r="A16" s="1">
        <v>20</v>
      </c>
      <c r="B16" s="1">
        <v>521</v>
      </c>
      <c r="C16" s="1">
        <v>1</v>
      </c>
      <c r="D16" s="1">
        <v>65</v>
      </c>
      <c r="E16" s="1">
        <v>9</v>
      </c>
      <c r="F16" s="1">
        <v>2</v>
      </c>
      <c r="G16" s="1">
        <v>2</v>
      </c>
      <c r="H16" s="1">
        <v>0</v>
      </c>
      <c r="I16" s="1">
        <v>9</v>
      </c>
      <c r="J16" s="1">
        <v>193</v>
      </c>
      <c r="K16" s="1">
        <v>90</v>
      </c>
      <c r="L16" s="1">
        <v>3</v>
      </c>
      <c r="M16" s="1">
        <v>4</v>
      </c>
      <c r="N16" s="1">
        <v>4250</v>
      </c>
      <c r="O16" s="1">
        <v>5</v>
      </c>
      <c r="P16" s="1">
        <v>13</v>
      </c>
    </row>
    <row r="17" spans="1:16" x14ac:dyDescent="0.2">
      <c r="A17" s="1">
        <v>21</v>
      </c>
      <c r="B17" s="1">
        <v>512</v>
      </c>
      <c r="C17" s="1">
        <v>2</v>
      </c>
      <c r="D17" s="1">
        <v>67</v>
      </c>
      <c r="E17" s="1">
        <v>8</v>
      </c>
      <c r="F17" s="1">
        <v>1</v>
      </c>
      <c r="G17" s="1">
        <v>1</v>
      </c>
      <c r="H17" s="1">
        <v>0</v>
      </c>
      <c r="I17" s="1">
        <v>0</v>
      </c>
      <c r="J17" s="1">
        <v>178</v>
      </c>
      <c r="K17" s="1">
        <v>64</v>
      </c>
      <c r="L17" s="1">
        <v>3</v>
      </c>
      <c r="M17" s="1">
        <v>3</v>
      </c>
      <c r="N17" s="1">
        <v>8510</v>
      </c>
      <c r="O17" s="1">
        <v>6</v>
      </c>
      <c r="P17" s="1">
        <v>5</v>
      </c>
    </row>
    <row r="18" spans="1:16" x14ac:dyDescent="0.2">
      <c r="A18" s="1">
        <v>20</v>
      </c>
      <c r="B18" s="1">
        <v>520</v>
      </c>
      <c r="C18" s="1">
        <v>1</v>
      </c>
      <c r="D18" s="1">
        <v>69</v>
      </c>
      <c r="E18" s="1">
        <v>7</v>
      </c>
      <c r="F18" s="1">
        <v>2</v>
      </c>
      <c r="G18" s="1">
        <v>1</v>
      </c>
      <c r="H18" s="1">
        <v>2</v>
      </c>
      <c r="I18" s="1">
        <v>11</v>
      </c>
      <c r="J18" s="1">
        <v>180</v>
      </c>
      <c r="K18" s="1">
        <v>72</v>
      </c>
      <c r="L18" s="1">
        <v>3</v>
      </c>
      <c r="M18" s="1">
        <v>1</v>
      </c>
      <c r="N18" s="1">
        <v>9610</v>
      </c>
      <c r="O18" s="1">
        <v>5</v>
      </c>
      <c r="P18" s="1">
        <v>9</v>
      </c>
    </row>
    <row r="19" spans="1:16" x14ac:dyDescent="0.2">
      <c r="A19" s="1">
        <v>23</v>
      </c>
      <c r="B19" s="1">
        <v>357</v>
      </c>
      <c r="C19" s="1">
        <v>3</v>
      </c>
      <c r="D19" s="1">
        <v>42</v>
      </c>
      <c r="E19" s="1">
        <v>5</v>
      </c>
      <c r="F19" s="1">
        <v>2</v>
      </c>
      <c r="G19" s="1">
        <v>2</v>
      </c>
      <c r="H19" s="1">
        <v>0</v>
      </c>
      <c r="I19" s="1">
        <v>0</v>
      </c>
      <c r="J19" s="1">
        <v>187</v>
      </c>
      <c r="K19" s="1">
        <v>75</v>
      </c>
      <c r="L19" s="1">
        <v>3</v>
      </c>
      <c r="M19" s="1">
        <v>1</v>
      </c>
      <c r="N19" s="1">
        <v>904</v>
      </c>
      <c r="O19" s="1">
        <v>11</v>
      </c>
      <c r="P19" s="1">
        <v>11</v>
      </c>
    </row>
    <row r="20" spans="1:16" x14ac:dyDescent="0.2">
      <c r="A20" s="1">
        <v>21</v>
      </c>
      <c r="B20" s="1">
        <v>400</v>
      </c>
      <c r="C20" s="1">
        <v>3.5</v>
      </c>
      <c r="D20" s="1">
        <v>48</v>
      </c>
      <c r="E20" s="1">
        <v>5</v>
      </c>
      <c r="F20" s="1">
        <v>2</v>
      </c>
      <c r="G20" s="1">
        <v>1</v>
      </c>
      <c r="H20" s="1">
        <v>0</v>
      </c>
      <c r="I20" s="1">
        <v>0</v>
      </c>
      <c r="J20" s="1">
        <v>180</v>
      </c>
      <c r="K20" s="1">
        <v>75</v>
      </c>
      <c r="L20" s="1">
        <v>1</v>
      </c>
      <c r="M20" s="1">
        <v>1</v>
      </c>
      <c r="N20" s="1">
        <v>2803</v>
      </c>
      <c r="O20" s="1">
        <v>1</v>
      </c>
      <c r="P20" s="1">
        <v>10</v>
      </c>
    </row>
    <row r="21" spans="1:16" x14ac:dyDescent="0.2">
      <c r="A21" s="1">
        <v>20</v>
      </c>
      <c r="B21" s="1">
        <v>450</v>
      </c>
      <c r="C21" s="1">
        <v>0</v>
      </c>
      <c r="D21" s="1">
        <v>95</v>
      </c>
      <c r="E21" s="1">
        <v>12</v>
      </c>
      <c r="F21" s="1">
        <v>2</v>
      </c>
      <c r="G21" s="1">
        <v>0</v>
      </c>
      <c r="H21" s="1">
        <v>1</v>
      </c>
      <c r="I21" s="1">
        <v>2</v>
      </c>
      <c r="J21" s="1">
        <v>195</v>
      </c>
      <c r="K21" s="1">
        <v>98</v>
      </c>
      <c r="L21" s="1">
        <v>2</v>
      </c>
      <c r="M21" s="1">
        <v>1</v>
      </c>
      <c r="N21" s="1">
        <v>8995</v>
      </c>
      <c r="O21" s="1">
        <v>3</v>
      </c>
      <c r="P21" s="1">
        <v>11</v>
      </c>
    </row>
    <row r="22" spans="1:16" x14ac:dyDescent="0.2">
      <c r="A22" s="1">
        <v>20</v>
      </c>
      <c r="B22" s="1">
        <v>578</v>
      </c>
      <c r="C22" s="1">
        <v>78</v>
      </c>
      <c r="D22" s="1">
        <v>72</v>
      </c>
      <c r="E22" s="1">
        <v>4</v>
      </c>
      <c r="F22" s="1">
        <v>2</v>
      </c>
      <c r="G22" s="1">
        <v>3</v>
      </c>
      <c r="H22" s="1">
        <v>0</v>
      </c>
      <c r="I22" s="1">
        <v>0</v>
      </c>
      <c r="J22" s="1">
        <v>180</v>
      </c>
      <c r="K22" s="1">
        <v>63</v>
      </c>
      <c r="L22" s="1">
        <v>2</v>
      </c>
      <c r="M22" s="1">
        <v>1</v>
      </c>
      <c r="N22" s="1">
        <v>2666</v>
      </c>
      <c r="O22" s="1">
        <v>10</v>
      </c>
      <c r="P22" s="1">
        <v>8.5</v>
      </c>
    </row>
    <row r="23" spans="1:16" x14ac:dyDescent="0.2">
      <c r="A23" s="1">
        <v>19</v>
      </c>
      <c r="B23" s="1">
        <v>498</v>
      </c>
      <c r="C23" s="1">
        <v>4</v>
      </c>
      <c r="D23" s="1">
        <v>72</v>
      </c>
      <c r="E23" s="1">
        <v>10</v>
      </c>
      <c r="F23" s="1">
        <v>1</v>
      </c>
      <c r="G23" s="1">
        <v>1</v>
      </c>
      <c r="H23" s="1">
        <v>1</v>
      </c>
      <c r="I23" s="1">
        <v>11</v>
      </c>
      <c r="J23" s="1">
        <v>165</v>
      </c>
      <c r="K23" s="1">
        <v>60</v>
      </c>
      <c r="L23" s="1">
        <v>1</v>
      </c>
      <c r="M23" s="1">
        <v>4</v>
      </c>
      <c r="N23" s="1">
        <v>2288</v>
      </c>
      <c r="O23" s="1">
        <v>6</v>
      </c>
      <c r="P23" s="1">
        <v>6</v>
      </c>
    </row>
    <row r="24" spans="1:16" x14ac:dyDescent="0.2">
      <c r="A24" s="1">
        <v>20</v>
      </c>
      <c r="B24" s="1">
        <v>450</v>
      </c>
      <c r="C24" s="1">
        <v>15</v>
      </c>
      <c r="D24" s="1">
        <v>67</v>
      </c>
      <c r="E24" s="1">
        <v>6</v>
      </c>
      <c r="F24" s="1">
        <v>2</v>
      </c>
      <c r="G24" s="1">
        <v>1</v>
      </c>
      <c r="H24" s="1">
        <v>1</v>
      </c>
      <c r="I24" s="1">
        <v>0</v>
      </c>
      <c r="J24" s="1">
        <v>187</v>
      </c>
      <c r="K24" s="1">
        <v>75</v>
      </c>
      <c r="L24" s="1">
        <v>1</v>
      </c>
      <c r="M24" s="1">
        <v>4</v>
      </c>
      <c r="N24" s="1">
        <v>7654</v>
      </c>
      <c r="O24" s="1">
        <v>10</v>
      </c>
      <c r="P24" s="1">
        <v>9</v>
      </c>
    </row>
    <row r="25" spans="1:16" x14ac:dyDescent="0.2">
      <c r="A25" s="1">
        <v>20</v>
      </c>
      <c r="B25" s="1">
        <v>521</v>
      </c>
      <c r="C25" s="1">
        <v>0.5</v>
      </c>
      <c r="D25" s="1">
        <v>68</v>
      </c>
      <c r="E25" s="1">
        <v>7</v>
      </c>
      <c r="F25" s="1">
        <v>1</v>
      </c>
      <c r="G25" s="1">
        <v>1</v>
      </c>
      <c r="H25" s="1">
        <v>0</v>
      </c>
      <c r="I25" s="1">
        <v>0</v>
      </c>
      <c r="J25" s="1">
        <v>165</v>
      </c>
      <c r="K25" s="1">
        <v>60</v>
      </c>
      <c r="L25" s="1">
        <v>2</v>
      </c>
      <c r="M25" s="1">
        <v>1</v>
      </c>
      <c r="N25" s="1">
        <v>6413</v>
      </c>
      <c r="O25" s="1">
        <v>10</v>
      </c>
      <c r="P25" s="1">
        <v>6</v>
      </c>
    </row>
    <row r="26" spans="1:16" x14ac:dyDescent="0.2">
      <c r="A26" s="1">
        <v>28</v>
      </c>
      <c r="B26" s="1">
        <v>366</v>
      </c>
      <c r="C26" s="1">
        <v>20</v>
      </c>
      <c r="D26" s="1">
        <v>72</v>
      </c>
      <c r="E26" s="1">
        <v>8</v>
      </c>
      <c r="F26" s="1">
        <v>3</v>
      </c>
      <c r="G26" s="1">
        <v>4</v>
      </c>
      <c r="H26" s="1">
        <v>0</v>
      </c>
      <c r="I26" s="1">
        <v>18</v>
      </c>
      <c r="J26" s="1">
        <v>197</v>
      </c>
      <c r="K26" s="1">
        <v>104</v>
      </c>
      <c r="L26" s="1">
        <v>3</v>
      </c>
      <c r="M26" s="1">
        <v>1</v>
      </c>
      <c r="N26" s="1">
        <v>8798</v>
      </c>
      <c r="O26" s="1">
        <v>1</v>
      </c>
      <c r="P26" s="1">
        <v>10</v>
      </c>
    </row>
    <row r="27" spans="1:16" x14ac:dyDescent="0.2">
      <c r="A27" s="1">
        <v>21</v>
      </c>
      <c r="B27" s="1">
        <v>504</v>
      </c>
      <c r="C27" s="1">
        <v>1</v>
      </c>
      <c r="D27" s="1">
        <v>76</v>
      </c>
      <c r="E27" s="1">
        <v>2</v>
      </c>
      <c r="F27" s="1">
        <v>2</v>
      </c>
      <c r="G27" s="1">
        <v>1</v>
      </c>
      <c r="H27" s="1">
        <v>1</v>
      </c>
      <c r="I27" s="1">
        <v>0</v>
      </c>
      <c r="J27" s="1">
        <v>175</v>
      </c>
      <c r="K27" s="1">
        <v>82</v>
      </c>
      <c r="L27" s="1">
        <v>3</v>
      </c>
      <c r="M27" s="1">
        <v>4</v>
      </c>
      <c r="N27" s="1">
        <v>1278</v>
      </c>
      <c r="O27" s="1">
        <v>5</v>
      </c>
      <c r="P27" s="1">
        <v>9</v>
      </c>
    </row>
    <row r="28" spans="1:16" x14ac:dyDescent="0.2">
      <c r="A28" s="1">
        <v>20</v>
      </c>
      <c r="B28" s="1">
        <v>500</v>
      </c>
      <c r="C28" s="1">
        <v>3</v>
      </c>
      <c r="D28" s="1">
        <v>71</v>
      </c>
      <c r="E28" s="1">
        <v>2</v>
      </c>
      <c r="F28" s="1">
        <v>1</v>
      </c>
      <c r="G28" s="1">
        <v>2</v>
      </c>
      <c r="H28" s="1">
        <v>0</v>
      </c>
      <c r="I28" s="1">
        <v>1</v>
      </c>
      <c r="J28" s="1">
        <v>172</v>
      </c>
      <c r="K28" s="1">
        <v>63</v>
      </c>
      <c r="L28" s="1">
        <v>2</v>
      </c>
      <c r="M28" s="1">
        <v>1</v>
      </c>
      <c r="N28" s="1">
        <v>7305</v>
      </c>
      <c r="O28" s="1">
        <v>2</v>
      </c>
      <c r="P28" s="1">
        <v>5</v>
      </c>
    </row>
    <row r="29" spans="1:16" x14ac:dyDescent="0.2">
      <c r="A29" s="1">
        <v>22</v>
      </c>
      <c r="B29" s="1">
        <v>400</v>
      </c>
      <c r="C29" s="1">
        <v>46</v>
      </c>
      <c r="D29" s="1">
        <v>63</v>
      </c>
      <c r="E29" s="1">
        <v>5</v>
      </c>
      <c r="F29" s="1">
        <v>2</v>
      </c>
      <c r="G29" s="1">
        <v>2</v>
      </c>
      <c r="H29" s="1">
        <v>1</v>
      </c>
      <c r="I29" s="1">
        <v>12</v>
      </c>
      <c r="J29" s="1">
        <v>182</v>
      </c>
      <c r="K29" s="1">
        <v>77</v>
      </c>
      <c r="L29" s="1">
        <v>3</v>
      </c>
      <c r="M29" s="1">
        <v>3</v>
      </c>
      <c r="N29" s="1">
        <v>2231</v>
      </c>
      <c r="O29" s="1">
        <v>9</v>
      </c>
      <c r="P29" s="1">
        <v>10</v>
      </c>
    </row>
    <row r="30" spans="1:16" x14ac:dyDescent="0.2">
      <c r="A30" s="1">
        <v>28</v>
      </c>
      <c r="B30" s="1">
        <v>350</v>
      </c>
      <c r="C30" s="1">
        <v>8</v>
      </c>
      <c r="D30" s="1">
        <v>55</v>
      </c>
      <c r="E30" s="1">
        <v>10</v>
      </c>
      <c r="F30" s="1">
        <v>2</v>
      </c>
      <c r="G30" s="1">
        <v>2</v>
      </c>
      <c r="H30" s="1">
        <v>1</v>
      </c>
      <c r="I30" s="1">
        <v>5</v>
      </c>
      <c r="J30" s="1">
        <v>170</v>
      </c>
      <c r="K30" s="1">
        <v>82</v>
      </c>
      <c r="L30" s="1">
        <v>1</v>
      </c>
      <c r="M30" s="1">
        <v>3</v>
      </c>
      <c r="N30" s="1">
        <v>7501</v>
      </c>
      <c r="O30" s="1">
        <v>3</v>
      </c>
      <c r="P30" s="1">
        <v>9</v>
      </c>
    </row>
    <row r="31" spans="1:16" x14ac:dyDescent="0.2">
      <c r="A31" s="1">
        <v>20</v>
      </c>
      <c r="B31" s="1">
        <v>521</v>
      </c>
      <c r="C31" s="1">
        <v>5</v>
      </c>
      <c r="D31" s="1">
        <v>68</v>
      </c>
      <c r="E31" s="1">
        <v>4</v>
      </c>
      <c r="F31" s="1">
        <v>2</v>
      </c>
      <c r="G31" s="1">
        <v>1</v>
      </c>
      <c r="H31" s="1">
        <v>0</v>
      </c>
      <c r="I31" s="1">
        <v>9</v>
      </c>
      <c r="J31" s="1">
        <v>178</v>
      </c>
      <c r="K31" s="1">
        <v>77</v>
      </c>
      <c r="L31" s="1">
        <v>3</v>
      </c>
      <c r="M31" s="1">
        <v>2</v>
      </c>
      <c r="N31" s="1">
        <v>2785</v>
      </c>
      <c r="O31" s="1">
        <v>7</v>
      </c>
      <c r="P31" s="1">
        <v>9</v>
      </c>
    </row>
    <row r="32" spans="1:16" x14ac:dyDescent="0.2">
      <c r="A32" s="1">
        <v>21</v>
      </c>
      <c r="B32" s="1">
        <v>521</v>
      </c>
      <c r="C32" s="1">
        <v>0</v>
      </c>
      <c r="D32" s="1">
        <v>75</v>
      </c>
      <c r="E32" s="1">
        <v>3</v>
      </c>
      <c r="F32" s="1">
        <v>1</v>
      </c>
      <c r="G32" s="1">
        <v>1</v>
      </c>
      <c r="H32" s="1">
        <v>0</v>
      </c>
      <c r="I32" s="1">
        <v>0</v>
      </c>
      <c r="J32" s="1">
        <v>172</v>
      </c>
      <c r="K32" s="1">
        <v>51</v>
      </c>
      <c r="L32" s="1">
        <v>1</v>
      </c>
      <c r="M32" s="1">
        <v>1</v>
      </c>
      <c r="N32" s="1">
        <v>8091</v>
      </c>
      <c r="O32" s="1">
        <v>7</v>
      </c>
      <c r="P32" s="1">
        <v>8</v>
      </c>
    </row>
    <row r="33" spans="1:16" x14ac:dyDescent="0.2">
      <c r="A33" s="1">
        <v>36</v>
      </c>
      <c r="B33" s="1">
        <v>243</v>
      </c>
      <c r="C33" s="1">
        <v>5</v>
      </c>
      <c r="D33" s="1">
        <v>72</v>
      </c>
      <c r="E33" s="1">
        <v>2</v>
      </c>
      <c r="F33" s="1">
        <v>1</v>
      </c>
      <c r="G33" s="1">
        <v>2</v>
      </c>
      <c r="H33" s="1">
        <v>0</v>
      </c>
      <c r="I33" s="1">
        <v>9</v>
      </c>
      <c r="J33" s="1">
        <v>168</v>
      </c>
      <c r="K33" s="1">
        <v>58</v>
      </c>
      <c r="L33" s="1">
        <v>3</v>
      </c>
      <c r="M33" s="1">
        <v>2</v>
      </c>
      <c r="N33" s="1">
        <v>8973</v>
      </c>
      <c r="O33" s="1">
        <v>4</v>
      </c>
      <c r="P33" s="1">
        <v>8</v>
      </c>
    </row>
    <row r="34" spans="1:16" x14ac:dyDescent="0.2">
      <c r="A34" s="1">
        <v>21</v>
      </c>
      <c r="B34" s="1">
        <v>555</v>
      </c>
      <c r="C34" s="1">
        <v>1</v>
      </c>
      <c r="D34" s="1">
        <v>68</v>
      </c>
      <c r="E34" s="1">
        <v>5</v>
      </c>
      <c r="F34" s="1">
        <v>2</v>
      </c>
      <c r="G34" s="1">
        <v>2</v>
      </c>
      <c r="H34" s="1">
        <v>1</v>
      </c>
      <c r="I34" s="1">
        <v>9</v>
      </c>
      <c r="J34" s="1">
        <v>188</v>
      </c>
      <c r="K34" s="1">
        <v>84</v>
      </c>
      <c r="L34" s="1">
        <v>1</v>
      </c>
      <c r="M34" s="1">
        <v>4</v>
      </c>
      <c r="N34" s="1">
        <v>3220</v>
      </c>
      <c r="O34" s="1">
        <v>9</v>
      </c>
      <c r="P34" s="1">
        <v>11</v>
      </c>
    </row>
    <row r="35" spans="1:16" x14ac:dyDescent="0.2">
      <c r="A35" s="1">
        <v>20</v>
      </c>
      <c r="B35" s="1">
        <v>496</v>
      </c>
      <c r="C35" s="1">
        <v>0</v>
      </c>
      <c r="D35" s="1">
        <v>70</v>
      </c>
      <c r="E35" s="1">
        <v>6</v>
      </c>
      <c r="F35" s="1">
        <v>2</v>
      </c>
      <c r="G35" s="1">
        <v>0</v>
      </c>
      <c r="H35" s="1">
        <v>1</v>
      </c>
      <c r="I35" s="1">
        <v>0</v>
      </c>
      <c r="J35" s="1">
        <v>182</v>
      </c>
      <c r="K35" s="1">
        <v>80</v>
      </c>
      <c r="L35" s="1">
        <v>3</v>
      </c>
      <c r="M35" s="1">
        <v>1</v>
      </c>
      <c r="N35" s="1">
        <v>1816</v>
      </c>
      <c r="O35" s="1">
        <v>11</v>
      </c>
      <c r="P35" s="1">
        <v>9</v>
      </c>
    </row>
    <row r="36" spans="1:16" x14ac:dyDescent="0.2">
      <c r="A36" s="1">
        <v>23</v>
      </c>
      <c r="B36" s="1">
        <v>233</v>
      </c>
      <c r="C36" s="1">
        <v>6</v>
      </c>
      <c r="D36" s="1">
        <v>68</v>
      </c>
      <c r="E36" s="1">
        <v>2</v>
      </c>
      <c r="F36" s="1">
        <v>2</v>
      </c>
      <c r="G36" s="1">
        <v>0</v>
      </c>
      <c r="H36" s="1">
        <v>1</v>
      </c>
      <c r="I36" s="1">
        <v>1</v>
      </c>
      <c r="J36" s="1">
        <v>183</v>
      </c>
      <c r="K36" s="1">
        <v>74</v>
      </c>
      <c r="L36" s="1">
        <v>3</v>
      </c>
      <c r="M36" s="1">
        <v>1</v>
      </c>
      <c r="N36" s="1">
        <v>7896</v>
      </c>
      <c r="O36" s="1">
        <v>5</v>
      </c>
      <c r="P36" s="1">
        <v>11</v>
      </c>
    </row>
    <row r="37" spans="1:16" x14ac:dyDescent="0.2">
      <c r="A37" s="1">
        <v>19</v>
      </c>
      <c r="B37" s="1">
        <v>500</v>
      </c>
      <c r="C37" s="1">
        <v>0</v>
      </c>
      <c r="D37" s="1">
        <v>90</v>
      </c>
      <c r="E37" s="1">
        <v>1</v>
      </c>
      <c r="F37" s="1">
        <v>1</v>
      </c>
      <c r="G37" s="1">
        <v>0</v>
      </c>
      <c r="H37" s="1">
        <v>0</v>
      </c>
      <c r="I37" s="1">
        <v>3</v>
      </c>
      <c r="J37" s="1">
        <v>168</v>
      </c>
      <c r="K37" s="1">
        <v>66</v>
      </c>
      <c r="L37" s="1">
        <v>3</v>
      </c>
      <c r="M37" s="1">
        <v>2</v>
      </c>
      <c r="N37" s="1">
        <v>1128</v>
      </c>
      <c r="O37" s="1">
        <v>8</v>
      </c>
      <c r="P37" s="1">
        <v>7</v>
      </c>
    </row>
    <row r="38" spans="1:16" x14ac:dyDescent="0.2">
      <c r="A38" s="1">
        <v>22</v>
      </c>
      <c r="B38" s="1">
        <v>500</v>
      </c>
      <c r="C38" s="1">
        <v>4.5</v>
      </c>
      <c r="D38" s="1">
        <v>63</v>
      </c>
      <c r="E38" s="1">
        <v>5</v>
      </c>
      <c r="F38" s="1">
        <v>1</v>
      </c>
      <c r="G38" s="1">
        <v>1</v>
      </c>
      <c r="H38" s="1">
        <v>0</v>
      </c>
      <c r="I38" s="1">
        <v>7</v>
      </c>
      <c r="J38" s="1">
        <v>167</v>
      </c>
      <c r="K38" s="1">
        <v>51</v>
      </c>
      <c r="L38" s="1">
        <v>2</v>
      </c>
      <c r="M38" s="1">
        <v>3</v>
      </c>
      <c r="N38" s="1">
        <v>111</v>
      </c>
      <c r="O38" s="1">
        <v>11</v>
      </c>
      <c r="P38" s="1">
        <v>10</v>
      </c>
    </row>
    <row r="39" spans="1:16" x14ac:dyDescent="0.2">
      <c r="A39" s="1">
        <v>33</v>
      </c>
      <c r="B39" s="1">
        <v>550</v>
      </c>
      <c r="C39" s="1">
        <v>6.7</v>
      </c>
      <c r="D39" s="1">
        <v>99</v>
      </c>
      <c r="E39" s="1">
        <v>8</v>
      </c>
      <c r="F39" s="1">
        <v>2</v>
      </c>
      <c r="G39" s="1">
        <v>2</v>
      </c>
      <c r="H39" s="1">
        <v>1</v>
      </c>
      <c r="I39" s="1">
        <v>12</v>
      </c>
      <c r="J39" s="1">
        <v>180</v>
      </c>
      <c r="K39" s="1">
        <v>80</v>
      </c>
      <c r="L39" s="1">
        <v>2</v>
      </c>
      <c r="M39" s="1">
        <v>4</v>
      </c>
      <c r="N39" s="1">
        <v>2356</v>
      </c>
      <c r="O39" s="1">
        <v>8</v>
      </c>
      <c r="P39" s="1">
        <v>10</v>
      </c>
    </row>
    <row r="40" spans="1:16" x14ac:dyDescent="0.2">
      <c r="A40" s="1">
        <v>24</v>
      </c>
      <c r="B40" s="1">
        <v>500</v>
      </c>
      <c r="C40" s="1">
        <v>7</v>
      </c>
      <c r="D40" s="1">
        <v>75</v>
      </c>
      <c r="E40" s="1">
        <v>3</v>
      </c>
      <c r="F40" s="1">
        <v>1</v>
      </c>
      <c r="G40" s="1">
        <v>0</v>
      </c>
      <c r="H40" s="1">
        <v>3</v>
      </c>
      <c r="I40" s="1">
        <v>1</v>
      </c>
      <c r="J40" s="1">
        <v>174</v>
      </c>
      <c r="K40" s="1">
        <v>70</v>
      </c>
      <c r="L40" s="1">
        <v>2</v>
      </c>
      <c r="M40" s="1">
        <v>3</v>
      </c>
      <c r="N40" s="1">
        <v>1546</v>
      </c>
      <c r="O40" s="1">
        <v>11</v>
      </c>
      <c r="P40" s="1">
        <v>6.5</v>
      </c>
    </row>
    <row r="41" spans="1:16" x14ac:dyDescent="0.2">
      <c r="A41" s="1">
        <v>21</v>
      </c>
      <c r="B41" s="1">
        <v>500</v>
      </c>
      <c r="C41" s="1">
        <v>2</v>
      </c>
      <c r="D41" s="1">
        <v>66</v>
      </c>
      <c r="E41" s="1">
        <v>3</v>
      </c>
      <c r="F41" s="1">
        <v>1</v>
      </c>
      <c r="G41" s="1">
        <v>0</v>
      </c>
      <c r="H41" s="1">
        <v>1</v>
      </c>
      <c r="I41" s="1">
        <v>0</v>
      </c>
      <c r="J41" s="1">
        <v>174</v>
      </c>
      <c r="K41" s="1">
        <v>60</v>
      </c>
      <c r="L41" s="1">
        <v>2</v>
      </c>
      <c r="M41" s="1">
        <v>3</v>
      </c>
      <c r="N41" s="1">
        <v>844</v>
      </c>
      <c r="O41" s="1">
        <v>5</v>
      </c>
      <c r="P41" s="1">
        <v>6</v>
      </c>
    </row>
    <row r="42" spans="1:16" x14ac:dyDescent="0.2">
      <c r="A42" s="1">
        <v>19</v>
      </c>
      <c r="B42" s="1">
        <v>499</v>
      </c>
      <c r="C42" s="1">
        <v>15</v>
      </c>
      <c r="D42" s="1">
        <v>65</v>
      </c>
      <c r="E42" s="1">
        <v>5</v>
      </c>
      <c r="F42" s="1">
        <v>1</v>
      </c>
      <c r="G42" s="1">
        <v>1</v>
      </c>
      <c r="H42" s="1">
        <v>1</v>
      </c>
      <c r="I42" s="1">
        <v>15</v>
      </c>
      <c r="J42" s="1">
        <v>165.1</v>
      </c>
      <c r="K42" s="1">
        <v>60</v>
      </c>
      <c r="L42" s="1">
        <v>1</v>
      </c>
      <c r="M42" s="1">
        <v>1</v>
      </c>
      <c r="N42" s="1">
        <v>5141</v>
      </c>
      <c r="O42" s="1">
        <v>4</v>
      </c>
      <c r="P42" s="1">
        <v>4</v>
      </c>
    </row>
    <row r="43" spans="1:16" x14ac:dyDescent="0.2">
      <c r="A43" s="1">
        <v>21</v>
      </c>
      <c r="B43" s="1">
        <v>460</v>
      </c>
      <c r="C43" s="1">
        <v>15</v>
      </c>
      <c r="D43" s="1">
        <v>70</v>
      </c>
      <c r="E43" s="1">
        <v>3</v>
      </c>
      <c r="F43" s="1">
        <v>1</v>
      </c>
      <c r="G43" s="1">
        <v>1</v>
      </c>
      <c r="H43" s="1">
        <v>1</v>
      </c>
      <c r="I43" s="1">
        <v>15</v>
      </c>
      <c r="J43" s="1">
        <v>167</v>
      </c>
      <c r="K43" s="1">
        <v>79</v>
      </c>
      <c r="L43" s="1">
        <v>2</v>
      </c>
      <c r="M43" s="1">
        <v>1</v>
      </c>
      <c r="N43" s="1">
        <v>2955</v>
      </c>
      <c r="O43" s="1">
        <v>5</v>
      </c>
      <c r="P43" s="1">
        <v>6</v>
      </c>
    </row>
    <row r="44" spans="1:16" x14ac:dyDescent="0.2">
      <c r="A44" s="1">
        <v>22</v>
      </c>
      <c r="B44" s="1">
        <v>525</v>
      </c>
      <c r="C44" s="1">
        <v>5.5</v>
      </c>
      <c r="D44" s="1">
        <v>70</v>
      </c>
      <c r="E44" s="1">
        <v>8</v>
      </c>
      <c r="F44" s="1">
        <v>1</v>
      </c>
      <c r="G44" s="1">
        <v>1</v>
      </c>
      <c r="H44" s="1">
        <v>0</v>
      </c>
      <c r="I44" s="1">
        <v>0</v>
      </c>
      <c r="J44" s="1">
        <v>165</v>
      </c>
      <c r="K44" s="1">
        <v>56</v>
      </c>
      <c r="L44" s="1">
        <v>3</v>
      </c>
      <c r="M44" s="1">
        <v>1</v>
      </c>
      <c r="N44" s="1">
        <v>602</v>
      </c>
      <c r="O44" s="1">
        <v>3</v>
      </c>
      <c r="P44" s="1">
        <v>5</v>
      </c>
    </row>
    <row r="45" spans="1:16" x14ac:dyDescent="0.2">
      <c r="A45" s="1">
        <v>24</v>
      </c>
      <c r="B45" s="1">
        <v>529</v>
      </c>
      <c r="C45" s="1">
        <v>10</v>
      </c>
      <c r="D45" s="1">
        <v>75</v>
      </c>
      <c r="E45" s="1">
        <v>5</v>
      </c>
      <c r="F45" s="1">
        <v>1</v>
      </c>
      <c r="G45" s="1">
        <v>2</v>
      </c>
      <c r="H45" s="1">
        <v>0</v>
      </c>
      <c r="I45" s="1">
        <v>7</v>
      </c>
      <c r="J45" s="1">
        <v>171</v>
      </c>
      <c r="K45" s="1">
        <v>59</v>
      </c>
      <c r="L45" s="1">
        <v>2</v>
      </c>
      <c r="M45" s="1">
        <v>2</v>
      </c>
      <c r="N45" s="1">
        <v>4839</v>
      </c>
      <c r="O45" s="1">
        <v>1</v>
      </c>
      <c r="P45" s="1">
        <v>10</v>
      </c>
    </row>
    <row r="46" spans="1:16" x14ac:dyDescent="0.2">
      <c r="A46" s="1">
        <v>21</v>
      </c>
      <c r="B46" s="1">
        <v>524</v>
      </c>
      <c r="C46" s="1">
        <v>20</v>
      </c>
      <c r="D46" s="1">
        <v>70</v>
      </c>
      <c r="E46" s="1">
        <v>6</v>
      </c>
      <c r="F46" s="1">
        <v>1</v>
      </c>
      <c r="G46" s="1">
        <v>1</v>
      </c>
      <c r="H46" s="1">
        <v>1</v>
      </c>
      <c r="I46" s="1">
        <v>7</v>
      </c>
      <c r="J46" s="1">
        <v>170</v>
      </c>
      <c r="K46" s="1">
        <v>68</v>
      </c>
      <c r="L46" s="1">
        <v>2</v>
      </c>
      <c r="M46" s="1">
        <v>1</v>
      </c>
      <c r="N46" s="1">
        <v>2408</v>
      </c>
      <c r="O46" s="1">
        <v>9</v>
      </c>
      <c r="P46" s="1">
        <v>10</v>
      </c>
    </row>
    <row r="47" spans="1:16" x14ac:dyDescent="0.2">
      <c r="A47" s="1">
        <v>21</v>
      </c>
      <c r="B47" s="1">
        <v>550</v>
      </c>
      <c r="C47" s="1">
        <v>6</v>
      </c>
      <c r="D47" s="1">
        <v>68</v>
      </c>
      <c r="E47" s="1">
        <v>6</v>
      </c>
      <c r="F47" s="1">
        <v>2</v>
      </c>
      <c r="G47" s="1">
        <v>2</v>
      </c>
      <c r="H47" s="1">
        <v>0</v>
      </c>
      <c r="I47" s="1">
        <v>0</v>
      </c>
      <c r="J47" s="1">
        <v>180</v>
      </c>
      <c r="K47" s="1">
        <v>70</v>
      </c>
      <c r="L47" s="1">
        <v>1</v>
      </c>
      <c r="M47" s="1">
        <v>1</v>
      </c>
      <c r="N47" s="1">
        <v>6984</v>
      </c>
      <c r="O47" s="1">
        <v>8</v>
      </c>
      <c r="P47" s="1">
        <v>4</v>
      </c>
    </row>
    <row r="48" spans="1:16" x14ac:dyDescent="0.2">
      <c r="A48" s="1">
        <v>20</v>
      </c>
      <c r="B48" s="1">
        <v>555</v>
      </c>
      <c r="C48" s="1">
        <v>31</v>
      </c>
      <c r="D48" s="1">
        <v>80</v>
      </c>
      <c r="E48" s="1">
        <v>3</v>
      </c>
      <c r="F48" s="1">
        <v>2</v>
      </c>
      <c r="G48" s="1">
        <v>1</v>
      </c>
      <c r="H48" s="1">
        <v>0</v>
      </c>
      <c r="I48" s="1">
        <v>0</v>
      </c>
      <c r="J48" s="1">
        <v>181</v>
      </c>
      <c r="K48" s="1">
        <v>80</v>
      </c>
      <c r="L48" s="1">
        <v>1</v>
      </c>
      <c r="M48" s="1">
        <v>1</v>
      </c>
      <c r="N48" s="1">
        <v>460</v>
      </c>
      <c r="O48" s="1">
        <v>2</v>
      </c>
      <c r="P48" s="1">
        <v>10</v>
      </c>
    </row>
    <row r="49" spans="1:16" x14ac:dyDescent="0.2">
      <c r="A49" s="1">
        <v>18</v>
      </c>
      <c r="B49" s="1">
        <v>450</v>
      </c>
      <c r="C49" s="1">
        <v>5</v>
      </c>
      <c r="D49" s="1">
        <v>57</v>
      </c>
      <c r="E49" s="1">
        <v>7</v>
      </c>
      <c r="F49" s="1">
        <v>1</v>
      </c>
      <c r="G49" s="1">
        <v>0</v>
      </c>
      <c r="H49" s="1">
        <v>1</v>
      </c>
      <c r="I49" s="1">
        <v>9</v>
      </c>
      <c r="J49" s="1">
        <v>163</v>
      </c>
      <c r="K49" s="1">
        <v>56</v>
      </c>
      <c r="L49" s="1">
        <v>1</v>
      </c>
      <c r="M49" s="1">
        <v>1</v>
      </c>
      <c r="N49" s="1">
        <v>1049</v>
      </c>
      <c r="O49" s="1">
        <v>7</v>
      </c>
      <c r="P49" s="1">
        <v>5</v>
      </c>
    </row>
    <row r="50" spans="1:16" x14ac:dyDescent="0.2">
      <c r="A50" s="1">
        <v>20</v>
      </c>
      <c r="B50" s="1">
        <v>466</v>
      </c>
      <c r="C50" s="1">
        <v>3</v>
      </c>
      <c r="D50" s="1">
        <v>60</v>
      </c>
      <c r="E50" s="1">
        <v>3</v>
      </c>
      <c r="F50" s="1">
        <v>2</v>
      </c>
      <c r="G50" s="1">
        <v>1</v>
      </c>
      <c r="H50" s="1">
        <v>1</v>
      </c>
      <c r="I50" s="1">
        <v>11</v>
      </c>
      <c r="J50" s="1">
        <v>198</v>
      </c>
      <c r="K50" s="1">
        <v>90</v>
      </c>
      <c r="L50" s="1">
        <v>2</v>
      </c>
      <c r="M50" s="1">
        <v>1</v>
      </c>
      <c r="N50" s="1">
        <v>2576</v>
      </c>
      <c r="O50" s="1">
        <v>10</v>
      </c>
      <c r="P50" s="1">
        <v>12</v>
      </c>
    </row>
    <row r="51" spans="1:16" x14ac:dyDescent="0.2">
      <c r="A51" s="1">
        <v>22</v>
      </c>
      <c r="B51" s="1">
        <v>525</v>
      </c>
      <c r="C51" s="1">
        <v>5</v>
      </c>
      <c r="D51" s="1">
        <v>76</v>
      </c>
      <c r="E51" s="1">
        <v>8</v>
      </c>
      <c r="F51" s="1">
        <v>1</v>
      </c>
      <c r="G51" s="1">
        <v>1</v>
      </c>
      <c r="H51" s="1">
        <v>0</v>
      </c>
      <c r="I51" s="1">
        <v>0</v>
      </c>
      <c r="J51" s="1">
        <v>167</v>
      </c>
      <c r="K51" s="1">
        <v>56</v>
      </c>
      <c r="L51" s="1">
        <v>2</v>
      </c>
      <c r="M51" s="1">
        <v>1</v>
      </c>
      <c r="N51" s="1">
        <v>3988</v>
      </c>
      <c r="O51" s="1">
        <v>2</v>
      </c>
      <c r="P51" s="1">
        <v>5</v>
      </c>
    </row>
    <row r="52" spans="1:16" x14ac:dyDescent="0.2">
      <c r="A52" s="1">
        <v>22</v>
      </c>
      <c r="B52" s="1">
        <v>355</v>
      </c>
      <c r="C52" s="1">
        <v>20</v>
      </c>
      <c r="D52" s="1">
        <v>66</v>
      </c>
      <c r="E52" s="1">
        <v>7</v>
      </c>
      <c r="F52" s="1">
        <v>2</v>
      </c>
      <c r="G52" s="1">
        <v>0</v>
      </c>
      <c r="H52" s="1">
        <v>2</v>
      </c>
      <c r="I52" s="1">
        <v>0</v>
      </c>
      <c r="J52" s="1">
        <v>193</v>
      </c>
      <c r="K52" s="1">
        <v>97</v>
      </c>
      <c r="L52" s="1">
        <v>3</v>
      </c>
      <c r="M52" s="1">
        <v>1</v>
      </c>
      <c r="N52" s="1">
        <v>1352</v>
      </c>
      <c r="O52" s="1">
        <v>7</v>
      </c>
      <c r="P52" s="1">
        <v>13</v>
      </c>
    </row>
    <row r="53" spans="1:16" x14ac:dyDescent="0.2">
      <c r="A53" s="1">
        <v>20</v>
      </c>
      <c r="B53" s="1">
        <v>496</v>
      </c>
      <c r="C53" s="1">
        <v>24</v>
      </c>
      <c r="D53" s="1">
        <v>70</v>
      </c>
      <c r="E53" s="1">
        <v>7</v>
      </c>
      <c r="F53" s="1">
        <v>2</v>
      </c>
      <c r="G53" s="1">
        <v>0</v>
      </c>
      <c r="H53" s="1">
        <v>1</v>
      </c>
      <c r="I53" s="1">
        <v>5</v>
      </c>
      <c r="J53" s="1">
        <v>192</v>
      </c>
      <c r="K53" s="1">
        <v>85</v>
      </c>
      <c r="L53" s="1">
        <v>3</v>
      </c>
      <c r="M53" s="1">
        <v>4</v>
      </c>
      <c r="N53" s="1">
        <v>6552</v>
      </c>
      <c r="O53" s="1">
        <v>9</v>
      </c>
      <c r="P53" s="1">
        <v>12</v>
      </c>
    </row>
    <row r="54" spans="1:16" x14ac:dyDescent="0.2">
      <c r="A54" s="1">
        <v>23</v>
      </c>
      <c r="B54" s="1">
        <v>564</v>
      </c>
      <c r="C54" s="1">
        <v>4.4000000000000004</v>
      </c>
      <c r="D54" s="1">
        <v>74</v>
      </c>
      <c r="E54" s="1">
        <v>5</v>
      </c>
      <c r="F54" s="1">
        <v>1</v>
      </c>
      <c r="G54" s="1">
        <v>0</v>
      </c>
      <c r="H54" s="1">
        <v>1</v>
      </c>
      <c r="I54" s="1">
        <v>1</v>
      </c>
      <c r="J54" s="1">
        <v>176</v>
      </c>
      <c r="K54" s="1">
        <v>64</v>
      </c>
      <c r="L54" s="1">
        <v>2</v>
      </c>
      <c r="M54" s="1">
        <v>3</v>
      </c>
      <c r="N54" s="1">
        <v>4091</v>
      </c>
      <c r="O54" s="1">
        <v>9</v>
      </c>
      <c r="P54" s="1">
        <v>7.5</v>
      </c>
    </row>
    <row r="55" spans="1:16" x14ac:dyDescent="0.2">
      <c r="A55" s="1">
        <v>22</v>
      </c>
      <c r="B55" s="1">
        <v>588</v>
      </c>
      <c r="C55" s="1">
        <v>3</v>
      </c>
      <c r="D55" s="1">
        <v>70</v>
      </c>
      <c r="E55" s="1">
        <v>3</v>
      </c>
      <c r="F55" s="1">
        <v>2</v>
      </c>
      <c r="G55" s="1">
        <v>1</v>
      </c>
      <c r="H55" s="1">
        <v>0</v>
      </c>
      <c r="I55" s="1">
        <v>11</v>
      </c>
      <c r="J55" s="1">
        <v>190</v>
      </c>
      <c r="K55" s="1">
        <v>82</v>
      </c>
      <c r="L55" s="1">
        <v>3</v>
      </c>
      <c r="M55" s="1">
        <v>3</v>
      </c>
      <c r="N55" s="1">
        <v>937</v>
      </c>
      <c r="O55" s="1">
        <v>2</v>
      </c>
      <c r="P55" s="1">
        <v>9</v>
      </c>
    </row>
    <row r="56" spans="1:16" x14ac:dyDescent="0.2">
      <c r="A56" s="1">
        <v>21</v>
      </c>
      <c r="B56" s="1">
        <v>500</v>
      </c>
      <c r="C56" s="1">
        <v>5</v>
      </c>
      <c r="D56" s="1">
        <v>80</v>
      </c>
      <c r="E56" s="1">
        <v>6</v>
      </c>
      <c r="F56" s="1">
        <v>1</v>
      </c>
      <c r="G56" s="1">
        <v>1</v>
      </c>
      <c r="H56" s="1">
        <v>2</v>
      </c>
      <c r="I56" s="1">
        <v>12</v>
      </c>
      <c r="J56" s="1">
        <v>169</v>
      </c>
      <c r="K56" s="1">
        <v>57</v>
      </c>
      <c r="L56" s="1">
        <v>2</v>
      </c>
      <c r="M56" s="1">
        <v>4</v>
      </c>
      <c r="N56" s="1">
        <v>1462</v>
      </c>
      <c r="O56" s="1">
        <v>5</v>
      </c>
      <c r="P56" s="1">
        <v>8</v>
      </c>
    </row>
    <row r="57" spans="1:16" x14ac:dyDescent="0.2">
      <c r="A57" s="1">
        <v>21</v>
      </c>
      <c r="B57" s="1">
        <v>550</v>
      </c>
      <c r="C57" s="1">
        <v>3</v>
      </c>
      <c r="D57" s="1">
        <v>75</v>
      </c>
      <c r="E57" s="1">
        <v>6</v>
      </c>
      <c r="F57" s="1">
        <v>2</v>
      </c>
      <c r="G57" s="1">
        <v>1</v>
      </c>
      <c r="H57" s="1">
        <v>2</v>
      </c>
      <c r="I57" s="1">
        <v>7</v>
      </c>
      <c r="J57" s="1">
        <v>178</v>
      </c>
      <c r="K57" s="1">
        <v>70</v>
      </c>
      <c r="L57" s="1">
        <v>1</v>
      </c>
      <c r="M57" s="1">
        <v>1</v>
      </c>
      <c r="N57" s="1">
        <v>7703</v>
      </c>
      <c r="O57" s="1">
        <v>2</v>
      </c>
      <c r="P57" s="1">
        <v>9</v>
      </c>
    </row>
    <row r="58" spans="1:16" x14ac:dyDescent="0.2">
      <c r="A58" s="1">
        <v>21</v>
      </c>
      <c r="B58" s="1">
        <v>491</v>
      </c>
      <c r="C58" s="1">
        <v>1</v>
      </c>
      <c r="D58" s="1">
        <v>65</v>
      </c>
      <c r="E58" s="1">
        <v>4</v>
      </c>
      <c r="F58" s="1">
        <v>1</v>
      </c>
      <c r="G58" s="1">
        <v>0</v>
      </c>
      <c r="H58" s="1">
        <v>2</v>
      </c>
      <c r="I58" s="1">
        <v>0</v>
      </c>
      <c r="J58" s="1">
        <v>172</v>
      </c>
      <c r="K58" s="1">
        <v>65</v>
      </c>
      <c r="L58" s="1">
        <v>3</v>
      </c>
      <c r="M58" s="1">
        <v>1</v>
      </c>
      <c r="N58" s="1">
        <v>4253</v>
      </c>
      <c r="O58" s="1">
        <v>6</v>
      </c>
      <c r="P58" s="1">
        <v>5</v>
      </c>
    </row>
    <row r="59" spans="1:16" x14ac:dyDescent="0.2">
      <c r="A59" s="1">
        <v>19</v>
      </c>
      <c r="B59" s="1">
        <v>460</v>
      </c>
      <c r="C59" s="1">
        <v>20</v>
      </c>
      <c r="D59" s="1">
        <v>66</v>
      </c>
      <c r="E59" s="1">
        <v>4</v>
      </c>
      <c r="F59" s="1">
        <v>2</v>
      </c>
      <c r="G59" s="1">
        <v>1</v>
      </c>
      <c r="H59" s="1">
        <v>1</v>
      </c>
      <c r="I59" s="1">
        <v>24</v>
      </c>
      <c r="J59" s="1">
        <v>185</v>
      </c>
      <c r="K59" s="1">
        <v>82</v>
      </c>
      <c r="L59" s="1">
        <v>1</v>
      </c>
      <c r="M59" s="1">
        <v>1</v>
      </c>
      <c r="N59" s="1">
        <v>5567</v>
      </c>
      <c r="O59" s="1">
        <v>9</v>
      </c>
      <c r="P59" s="1">
        <v>11</v>
      </c>
    </row>
    <row r="60" spans="1:16" x14ac:dyDescent="0.2">
      <c r="A60" s="1">
        <v>32</v>
      </c>
      <c r="B60" s="1">
        <v>400</v>
      </c>
      <c r="C60" s="1">
        <v>10</v>
      </c>
      <c r="D60" s="1">
        <v>70</v>
      </c>
      <c r="E60" s="1">
        <v>5</v>
      </c>
      <c r="F60" s="1">
        <v>1</v>
      </c>
      <c r="G60" s="1">
        <v>3</v>
      </c>
      <c r="H60" s="1">
        <v>2</v>
      </c>
      <c r="I60" s="1">
        <v>1</v>
      </c>
      <c r="J60" s="1">
        <v>170</v>
      </c>
      <c r="K60" s="1">
        <v>52</v>
      </c>
      <c r="L60" s="1">
        <v>3</v>
      </c>
      <c r="M60" s="1">
        <v>3</v>
      </c>
      <c r="N60" s="1">
        <v>9876</v>
      </c>
      <c r="O60" s="1">
        <v>11</v>
      </c>
      <c r="P60" s="1">
        <v>9</v>
      </c>
    </row>
    <row r="61" spans="1:16" x14ac:dyDescent="0.2">
      <c r="A61" s="1">
        <v>22</v>
      </c>
      <c r="B61" s="1">
        <v>435</v>
      </c>
      <c r="C61" s="1">
        <v>0.05</v>
      </c>
      <c r="D61" s="1">
        <v>66</v>
      </c>
      <c r="E61" s="1">
        <v>3</v>
      </c>
      <c r="F61" s="1">
        <v>2</v>
      </c>
      <c r="G61" s="1">
        <v>0</v>
      </c>
      <c r="H61" s="1">
        <v>2</v>
      </c>
      <c r="I61" s="1">
        <v>0</v>
      </c>
      <c r="J61" s="1">
        <v>158</v>
      </c>
      <c r="K61" s="1">
        <v>69</v>
      </c>
      <c r="L61" s="1">
        <v>3</v>
      </c>
      <c r="M61" s="1">
        <v>3</v>
      </c>
      <c r="N61" s="1">
        <v>817</v>
      </c>
      <c r="O61" s="1">
        <v>3</v>
      </c>
      <c r="P61" s="1">
        <v>10.5</v>
      </c>
    </row>
    <row r="62" spans="1:16" x14ac:dyDescent="0.2">
      <c r="A62" s="1">
        <v>26</v>
      </c>
      <c r="B62" s="1">
        <v>545</v>
      </c>
      <c r="C62" s="1">
        <v>27</v>
      </c>
      <c r="D62" s="1">
        <v>68</v>
      </c>
      <c r="E62" s="1">
        <v>3</v>
      </c>
      <c r="F62" s="1">
        <v>1</v>
      </c>
      <c r="G62" s="1">
        <v>2</v>
      </c>
      <c r="H62" s="1">
        <v>1</v>
      </c>
      <c r="I62" s="1">
        <v>19</v>
      </c>
      <c r="J62" s="1">
        <v>175</v>
      </c>
      <c r="K62" s="1">
        <v>53</v>
      </c>
      <c r="L62" s="1">
        <v>3</v>
      </c>
      <c r="M62" s="1">
        <v>1</v>
      </c>
      <c r="N62" s="1">
        <v>6798</v>
      </c>
      <c r="O62" s="1">
        <v>3</v>
      </c>
      <c r="P62" s="1">
        <v>7</v>
      </c>
    </row>
    <row r="63" spans="1:16" x14ac:dyDescent="0.2">
      <c r="A63" s="1">
        <v>20</v>
      </c>
      <c r="B63" s="1">
        <v>554</v>
      </c>
      <c r="C63" s="1">
        <v>17</v>
      </c>
      <c r="D63" s="1">
        <v>76</v>
      </c>
      <c r="E63" s="1">
        <v>5</v>
      </c>
      <c r="F63" s="1">
        <v>2</v>
      </c>
      <c r="G63" s="1">
        <v>1</v>
      </c>
      <c r="H63" s="1">
        <v>2</v>
      </c>
      <c r="I63" s="1">
        <v>15</v>
      </c>
      <c r="J63" s="1">
        <v>183</v>
      </c>
      <c r="K63" s="1">
        <v>80</v>
      </c>
      <c r="L63" s="1">
        <v>2</v>
      </c>
      <c r="M63" s="1">
        <v>1</v>
      </c>
      <c r="N63" s="1">
        <v>2561</v>
      </c>
      <c r="O63" s="1">
        <v>9</v>
      </c>
      <c r="P63" s="1">
        <v>8</v>
      </c>
    </row>
    <row r="64" spans="1:16" x14ac:dyDescent="0.2">
      <c r="A64" s="1">
        <v>25</v>
      </c>
      <c r="B64" s="1">
        <v>532</v>
      </c>
      <c r="C64" s="1">
        <v>3</v>
      </c>
      <c r="D64" s="1">
        <v>68</v>
      </c>
      <c r="E64" s="1">
        <v>4</v>
      </c>
      <c r="F64" s="1">
        <v>2</v>
      </c>
      <c r="G64" s="1">
        <v>0</v>
      </c>
      <c r="H64" s="1">
        <v>1</v>
      </c>
      <c r="I64" s="1">
        <v>1</v>
      </c>
      <c r="J64" s="1">
        <v>183</v>
      </c>
      <c r="K64" s="1">
        <v>86</v>
      </c>
      <c r="L64" s="1">
        <v>1</v>
      </c>
      <c r="M64" s="1">
        <v>4</v>
      </c>
      <c r="N64" s="1">
        <v>4653</v>
      </c>
      <c r="O64" s="1">
        <v>4</v>
      </c>
      <c r="P64" s="1">
        <v>12</v>
      </c>
    </row>
    <row r="65" spans="1:16" x14ac:dyDescent="0.2">
      <c r="A65" s="1">
        <v>22</v>
      </c>
      <c r="B65" s="1">
        <v>400</v>
      </c>
      <c r="C65" s="1">
        <v>12</v>
      </c>
      <c r="D65" s="1">
        <v>55</v>
      </c>
      <c r="E65" s="1">
        <v>6</v>
      </c>
      <c r="F65" s="1">
        <v>2</v>
      </c>
      <c r="G65" s="1">
        <v>1</v>
      </c>
      <c r="H65" s="1">
        <v>0</v>
      </c>
      <c r="I65" s="1">
        <v>0</v>
      </c>
      <c r="J65" s="1">
        <v>173</v>
      </c>
      <c r="K65" s="1">
        <v>58</v>
      </c>
      <c r="L65" s="1">
        <v>3</v>
      </c>
      <c r="M65" s="1">
        <v>1</v>
      </c>
      <c r="N65" s="1">
        <v>1238</v>
      </c>
      <c r="O65" s="1">
        <v>7</v>
      </c>
      <c r="P65" s="1">
        <v>8</v>
      </c>
    </row>
    <row r="66" spans="1:16" x14ac:dyDescent="0.2">
      <c r="A66" s="1">
        <v>20</v>
      </c>
      <c r="B66" s="1">
        <v>450</v>
      </c>
      <c r="C66" s="1">
        <v>7</v>
      </c>
      <c r="D66" s="1">
        <v>65</v>
      </c>
      <c r="E66" s="1">
        <v>5</v>
      </c>
      <c r="F66" s="1">
        <v>1</v>
      </c>
      <c r="G66" s="1">
        <v>1</v>
      </c>
      <c r="H66" s="1">
        <v>1</v>
      </c>
      <c r="I66" s="1">
        <v>7</v>
      </c>
      <c r="J66" s="1">
        <v>174</v>
      </c>
      <c r="K66" s="1">
        <v>62</v>
      </c>
      <c r="L66" s="1">
        <v>2</v>
      </c>
      <c r="M66" s="1">
        <v>4</v>
      </c>
      <c r="N66" s="1">
        <v>730</v>
      </c>
      <c r="O66" s="1">
        <v>11</v>
      </c>
      <c r="P66" s="1">
        <v>8</v>
      </c>
    </row>
    <row r="67" spans="1:16" x14ac:dyDescent="0.2">
      <c r="A67" s="1">
        <v>20</v>
      </c>
      <c r="B67" s="1">
        <v>429</v>
      </c>
      <c r="C67" s="1">
        <v>6</v>
      </c>
      <c r="D67" s="1">
        <v>66</v>
      </c>
      <c r="E67" s="1">
        <v>8</v>
      </c>
      <c r="F67" s="1">
        <v>1</v>
      </c>
      <c r="G67" s="1">
        <v>1</v>
      </c>
      <c r="H67" s="1">
        <v>3</v>
      </c>
      <c r="I67" s="1">
        <v>12</v>
      </c>
      <c r="J67" s="1">
        <v>179</v>
      </c>
      <c r="K67" s="1">
        <v>67</v>
      </c>
      <c r="L67" s="1">
        <v>3</v>
      </c>
      <c r="M67" s="1">
        <v>2</v>
      </c>
      <c r="N67" s="1">
        <v>8107</v>
      </c>
      <c r="O67" s="1">
        <v>2</v>
      </c>
      <c r="P67" s="1">
        <v>9</v>
      </c>
    </row>
    <row r="68" spans="1:16" x14ac:dyDescent="0.2">
      <c r="A68" s="1">
        <v>19</v>
      </c>
      <c r="B68" s="1">
        <v>510</v>
      </c>
      <c r="C68" s="1">
        <v>4.8</v>
      </c>
      <c r="D68" s="1">
        <v>63</v>
      </c>
      <c r="E68" s="1">
        <v>11</v>
      </c>
      <c r="F68" s="1">
        <v>1</v>
      </c>
      <c r="G68" s="1">
        <v>0</v>
      </c>
      <c r="H68" s="1">
        <v>0</v>
      </c>
      <c r="I68" s="1">
        <v>7</v>
      </c>
      <c r="J68" s="1">
        <v>162</v>
      </c>
      <c r="K68" s="1">
        <v>62</v>
      </c>
      <c r="L68" s="1">
        <v>1</v>
      </c>
      <c r="M68" s="1">
        <v>1</v>
      </c>
      <c r="N68" s="1">
        <v>1446</v>
      </c>
      <c r="O68" s="1">
        <v>12</v>
      </c>
      <c r="P68" s="1">
        <v>6</v>
      </c>
    </row>
    <row r="69" spans="1:16" x14ac:dyDescent="0.2">
      <c r="A69" s="1">
        <v>24</v>
      </c>
      <c r="B69" s="1">
        <v>560</v>
      </c>
      <c r="C69" s="1">
        <v>3</v>
      </c>
      <c r="D69" s="1">
        <v>70</v>
      </c>
      <c r="E69" s="1">
        <v>6</v>
      </c>
      <c r="F69" s="1">
        <v>2</v>
      </c>
      <c r="G69" s="1">
        <v>2</v>
      </c>
      <c r="H69" s="1">
        <v>0</v>
      </c>
      <c r="I69" s="1">
        <v>9</v>
      </c>
      <c r="J69" s="1">
        <v>178</v>
      </c>
      <c r="K69" s="1">
        <v>80</v>
      </c>
      <c r="L69" s="1">
        <v>2</v>
      </c>
      <c r="M69" s="1">
        <v>3</v>
      </c>
      <c r="N69" s="1">
        <v>7489</v>
      </c>
      <c r="O69" s="1">
        <v>9</v>
      </c>
      <c r="P69" s="1">
        <v>9</v>
      </c>
    </row>
    <row r="70" spans="1:16" x14ac:dyDescent="0.2">
      <c r="A70" s="1">
        <v>20</v>
      </c>
      <c r="B70" s="1">
        <v>554</v>
      </c>
      <c r="C70" s="1">
        <v>1</v>
      </c>
      <c r="D70" s="1">
        <v>72</v>
      </c>
      <c r="E70" s="1">
        <v>7</v>
      </c>
      <c r="F70" s="1">
        <v>1</v>
      </c>
      <c r="G70" s="1">
        <v>2</v>
      </c>
      <c r="H70" s="1">
        <v>1</v>
      </c>
      <c r="I70" s="1">
        <v>0</v>
      </c>
      <c r="J70" s="1">
        <v>163</v>
      </c>
      <c r="K70" s="1">
        <v>74</v>
      </c>
      <c r="L70" s="1">
        <v>2</v>
      </c>
      <c r="M70" s="1">
        <v>1</v>
      </c>
      <c r="N70" s="1">
        <v>5406</v>
      </c>
      <c r="O70" s="1">
        <v>2</v>
      </c>
      <c r="P70" s="1">
        <v>6</v>
      </c>
    </row>
    <row r="71" spans="1:16" x14ac:dyDescent="0.2">
      <c r="A71" s="1">
        <v>21</v>
      </c>
      <c r="B71" s="1">
        <v>200</v>
      </c>
      <c r="C71" s="1">
        <v>4</v>
      </c>
      <c r="D71" s="1">
        <v>70</v>
      </c>
      <c r="E71" s="1">
        <v>3</v>
      </c>
      <c r="F71" s="1">
        <v>2</v>
      </c>
      <c r="G71" s="1">
        <v>4</v>
      </c>
      <c r="H71" s="1">
        <v>3</v>
      </c>
      <c r="I71" s="1">
        <v>11</v>
      </c>
      <c r="J71" s="1">
        <v>180</v>
      </c>
      <c r="K71" s="1">
        <v>85</v>
      </c>
      <c r="L71" s="1">
        <v>3</v>
      </c>
      <c r="M71" s="1">
        <v>4</v>
      </c>
      <c r="N71" s="1">
        <v>7386</v>
      </c>
      <c r="O71" s="1">
        <v>5</v>
      </c>
      <c r="P71" s="1">
        <v>11.5</v>
      </c>
    </row>
    <row r="72" spans="1:16" x14ac:dyDescent="0.2">
      <c r="A72" s="1">
        <v>23</v>
      </c>
      <c r="B72" s="1">
        <v>550</v>
      </c>
      <c r="C72" s="1">
        <v>2</v>
      </c>
      <c r="D72" s="1">
        <v>75</v>
      </c>
      <c r="E72" s="1">
        <v>12</v>
      </c>
      <c r="F72" s="1">
        <v>2</v>
      </c>
      <c r="G72" s="1">
        <v>1</v>
      </c>
      <c r="H72" s="1">
        <v>0</v>
      </c>
      <c r="I72" s="1">
        <v>1</v>
      </c>
      <c r="J72" s="1">
        <v>175</v>
      </c>
      <c r="K72" s="1">
        <v>75</v>
      </c>
      <c r="L72" s="1">
        <v>1</v>
      </c>
      <c r="M72" s="1">
        <v>1</v>
      </c>
      <c r="N72" s="1">
        <v>2228</v>
      </c>
      <c r="O72" s="1">
        <v>10</v>
      </c>
      <c r="P72" s="1">
        <v>7</v>
      </c>
    </row>
    <row r="73" spans="1:16" x14ac:dyDescent="0.2">
      <c r="A73" s="1">
        <v>20</v>
      </c>
      <c r="B73" s="1">
        <v>567</v>
      </c>
      <c r="C73" s="1">
        <v>5</v>
      </c>
      <c r="D73" s="1">
        <v>68</v>
      </c>
      <c r="E73" s="1">
        <v>8</v>
      </c>
      <c r="F73" s="1">
        <v>1</v>
      </c>
      <c r="G73" s="1">
        <v>4</v>
      </c>
      <c r="H73" s="1">
        <v>0</v>
      </c>
      <c r="I73" s="1">
        <v>9</v>
      </c>
      <c r="J73" s="1">
        <v>169</v>
      </c>
      <c r="K73" s="1">
        <v>63</v>
      </c>
      <c r="L73" s="1">
        <v>3</v>
      </c>
      <c r="M73" s="1">
        <v>4</v>
      </c>
      <c r="N73" s="1">
        <v>971</v>
      </c>
      <c r="O73" s="1">
        <v>9</v>
      </c>
      <c r="P73" s="1">
        <v>6</v>
      </c>
    </row>
    <row r="74" spans="1:16" x14ac:dyDescent="0.2">
      <c r="A74" s="1">
        <v>22</v>
      </c>
      <c r="B74" s="1">
        <v>464</v>
      </c>
      <c r="C74" s="1">
        <v>4.2</v>
      </c>
      <c r="D74" s="1">
        <v>72</v>
      </c>
      <c r="E74" s="1">
        <v>4</v>
      </c>
      <c r="F74" s="1">
        <v>1</v>
      </c>
      <c r="G74" s="1">
        <v>2</v>
      </c>
      <c r="H74" s="1">
        <v>1</v>
      </c>
      <c r="I74" s="1">
        <v>0</v>
      </c>
      <c r="J74" s="1">
        <v>172</v>
      </c>
      <c r="K74" s="1">
        <v>56</v>
      </c>
      <c r="L74" s="1">
        <v>2</v>
      </c>
      <c r="M74" s="1">
        <v>1</v>
      </c>
      <c r="N74" s="1">
        <v>8118</v>
      </c>
      <c r="O74" s="1">
        <v>2</v>
      </c>
      <c r="P74" s="1">
        <v>10</v>
      </c>
    </row>
    <row r="75" spans="1:16" x14ac:dyDescent="0.2">
      <c r="A75" s="1">
        <v>19</v>
      </c>
      <c r="B75" s="1">
        <v>525</v>
      </c>
      <c r="C75" s="1">
        <v>20</v>
      </c>
      <c r="D75" s="1">
        <v>65</v>
      </c>
      <c r="E75" s="1">
        <v>4</v>
      </c>
      <c r="F75" s="1">
        <v>2</v>
      </c>
      <c r="G75" s="1">
        <v>2</v>
      </c>
      <c r="H75" s="1">
        <v>0</v>
      </c>
      <c r="I75" s="1">
        <v>0</v>
      </c>
      <c r="J75" s="1">
        <v>182</v>
      </c>
      <c r="K75" s="1">
        <v>82</v>
      </c>
      <c r="L75" s="1">
        <v>1</v>
      </c>
      <c r="M75" s="1">
        <v>4</v>
      </c>
      <c r="N75" s="1">
        <v>4629</v>
      </c>
      <c r="O75" s="1">
        <v>2</v>
      </c>
      <c r="P75" s="1">
        <v>9</v>
      </c>
    </row>
    <row r="76" spans="1:16" x14ac:dyDescent="0.2">
      <c r="A76" s="1">
        <v>24</v>
      </c>
      <c r="B76" s="1">
        <v>522</v>
      </c>
      <c r="C76" s="1">
        <v>12</v>
      </c>
      <c r="D76" s="1">
        <v>45</v>
      </c>
      <c r="E76" s="1">
        <v>8</v>
      </c>
      <c r="F76" s="1">
        <v>2</v>
      </c>
      <c r="G76" s="1">
        <v>1</v>
      </c>
      <c r="H76" s="1">
        <v>1</v>
      </c>
      <c r="I76" s="1">
        <v>13</v>
      </c>
      <c r="J76" s="1">
        <v>188</v>
      </c>
      <c r="K76" s="1">
        <v>85</v>
      </c>
      <c r="L76" s="1">
        <v>3</v>
      </c>
      <c r="M76" s="1">
        <v>2</v>
      </c>
      <c r="N76" s="1">
        <v>4791</v>
      </c>
      <c r="O76" s="1">
        <v>10</v>
      </c>
      <c r="P76" s="1">
        <v>11</v>
      </c>
    </row>
    <row r="77" spans="1:16" x14ac:dyDescent="0.2">
      <c r="A77" s="1">
        <v>21</v>
      </c>
      <c r="B77" s="1">
        <v>511</v>
      </c>
      <c r="C77" s="1">
        <v>11</v>
      </c>
      <c r="D77" s="1">
        <v>65</v>
      </c>
      <c r="E77" s="1">
        <v>4</v>
      </c>
      <c r="F77" s="1">
        <v>2</v>
      </c>
      <c r="G77" s="1">
        <v>1</v>
      </c>
      <c r="H77" s="1">
        <v>0</v>
      </c>
      <c r="I77" s="1">
        <v>13</v>
      </c>
      <c r="J77" s="1">
        <v>180</v>
      </c>
      <c r="K77" s="1">
        <v>82</v>
      </c>
      <c r="L77" s="1">
        <v>2</v>
      </c>
      <c r="M77" s="1">
        <v>1</v>
      </c>
      <c r="N77" s="1">
        <v>7987</v>
      </c>
      <c r="O77" s="1">
        <v>7</v>
      </c>
      <c r="P77" s="1">
        <v>10</v>
      </c>
    </row>
    <row r="78" spans="1:16" x14ac:dyDescent="0.2">
      <c r="A78" s="1">
        <v>20</v>
      </c>
      <c r="B78" s="1">
        <v>521</v>
      </c>
      <c r="C78" s="1">
        <v>13</v>
      </c>
      <c r="D78" s="1">
        <v>55</v>
      </c>
      <c r="E78" s="1">
        <v>10</v>
      </c>
      <c r="F78" s="1">
        <v>1</v>
      </c>
      <c r="G78" s="1">
        <v>0</v>
      </c>
      <c r="H78" s="1">
        <v>2</v>
      </c>
      <c r="I78" s="1">
        <v>0</v>
      </c>
      <c r="J78" s="1">
        <v>167</v>
      </c>
      <c r="K78" s="1">
        <v>70</v>
      </c>
      <c r="L78" s="1">
        <v>3</v>
      </c>
      <c r="M78" s="1">
        <v>3</v>
      </c>
      <c r="N78" s="1">
        <v>3513</v>
      </c>
      <c r="O78" s="1">
        <v>2</v>
      </c>
      <c r="P78" s="1">
        <v>6</v>
      </c>
    </row>
    <row r="79" spans="1:16" x14ac:dyDescent="0.2">
      <c r="A79" s="1">
        <v>21</v>
      </c>
      <c r="B79" s="1">
        <v>550</v>
      </c>
      <c r="C79" s="1">
        <v>4.7</v>
      </c>
      <c r="D79" s="1">
        <v>73</v>
      </c>
      <c r="E79" s="1">
        <v>2</v>
      </c>
      <c r="F79" s="1">
        <v>2</v>
      </c>
      <c r="G79" s="1">
        <v>1</v>
      </c>
      <c r="H79" s="1">
        <v>0</v>
      </c>
      <c r="I79" s="1">
        <v>1</v>
      </c>
      <c r="J79" s="1">
        <v>193</v>
      </c>
      <c r="K79" s="1">
        <v>88</v>
      </c>
      <c r="L79" s="1">
        <v>1</v>
      </c>
      <c r="M79" s="1">
        <v>1</v>
      </c>
      <c r="N79" s="1">
        <v>999</v>
      </c>
      <c r="O79" s="1">
        <v>3</v>
      </c>
      <c r="P79" s="1">
        <v>13</v>
      </c>
    </row>
    <row r="80" spans="1:16" x14ac:dyDescent="0.2">
      <c r="A80" s="1">
        <v>19</v>
      </c>
      <c r="B80" s="1">
        <v>513</v>
      </c>
      <c r="C80" s="1">
        <v>9</v>
      </c>
      <c r="D80" s="1">
        <v>61</v>
      </c>
      <c r="E80" s="1">
        <v>7</v>
      </c>
      <c r="F80" s="1">
        <v>2</v>
      </c>
      <c r="G80" s="1">
        <v>1</v>
      </c>
      <c r="H80" s="1">
        <v>0</v>
      </c>
      <c r="I80" s="1">
        <v>3</v>
      </c>
      <c r="J80" s="1">
        <v>170</v>
      </c>
      <c r="K80" s="1">
        <v>79</v>
      </c>
      <c r="L80" s="1">
        <v>3</v>
      </c>
      <c r="M80" s="1">
        <v>4</v>
      </c>
      <c r="N80" s="1">
        <v>130</v>
      </c>
      <c r="O80" s="1">
        <v>3</v>
      </c>
      <c r="P80" s="1">
        <v>10</v>
      </c>
    </row>
    <row r="81" spans="1:16" x14ac:dyDescent="0.2">
      <c r="A81" s="1">
        <v>20</v>
      </c>
      <c r="B81" s="1">
        <v>529</v>
      </c>
      <c r="C81" s="1">
        <v>0</v>
      </c>
      <c r="D81" s="1">
        <v>60</v>
      </c>
      <c r="E81" s="1">
        <v>5</v>
      </c>
      <c r="F81" s="1">
        <v>1</v>
      </c>
      <c r="G81" s="1">
        <v>1</v>
      </c>
      <c r="H81" s="1">
        <v>0</v>
      </c>
      <c r="I81" s="1">
        <v>7</v>
      </c>
      <c r="J81" s="1">
        <v>160</v>
      </c>
      <c r="K81" s="1">
        <v>60</v>
      </c>
      <c r="L81" s="1">
        <v>1</v>
      </c>
      <c r="M81" s="1">
        <v>2</v>
      </c>
      <c r="N81" s="1">
        <v>3559</v>
      </c>
      <c r="O81" s="1">
        <v>6</v>
      </c>
      <c r="P81" s="1">
        <v>5</v>
      </c>
    </row>
    <row r="82" spans="1:16" x14ac:dyDescent="0.2">
      <c r="A82" s="1">
        <v>21</v>
      </c>
      <c r="B82" s="1">
        <v>525</v>
      </c>
      <c r="C82" s="1">
        <v>0</v>
      </c>
      <c r="D82" s="1">
        <v>67</v>
      </c>
      <c r="E82" s="1">
        <v>3</v>
      </c>
      <c r="F82" s="1">
        <v>2</v>
      </c>
      <c r="G82" s="1">
        <v>1</v>
      </c>
      <c r="H82" s="1">
        <v>1</v>
      </c>
      <c r="I82" s="1">
        <v>0</v>
      </c>
      <c r="J82" s="1">
        <v>183</v>
      </c>
      <c r="K82" s="1">
        <v>84</v>
      </c>
      <c r="L82" s="1">
        <v>1</v>
      </c>
      <c r="M82" s="1">
        <v>1</v>
      </c>
      <c r="N82" s="1">
        <v>8903</v>
      </c>
      <c r="O82" s="1">
        <v>1</v>
      </c>
      <c r="P82" s="1">
        <v>9</v>
      </c>
    </row>
    <row r="83" spans="1:16" x14ac:dyDescent="0.2">
      <c r="A83" s="1">
        <v>22</v>
      </c>
      <c r="B83" s="1">
        <v>500</v>
      </c>
      <c r="C83" s="1">
        <v>1</v>
      </c>
      <c r="D83" s="1">
        <v>70</v>
      </c>
      <c r="E83" s="1">
        <v>3</v>
      </c>
      <c r="F83" s="1">
        <v>2</v>
      </c>
      <c r="G83" s="1">
        <v>1</v>
      </c>
      <c r="H83" s="1">
        <v>0</v>
      </c>
      <c r="I83" s="1">
        <v>19</v>
      </c>
      <c r="J83" s="1">
        <v>185</v>
      </c>
      <c r="K83" s="1">
        <v>89</v>
      </c>
      <c r="L83" s="1">
        <v>2</v>
      </c>
      <c r="M83" s="1">
        <v>3</v>
      </c>
      <c r="N83" s="1">
        <v>6666</v>
      </c>
      <c r="O83" s="1">
        <v>11</v>
      </c>
      <c r="P83" s="1">
        <v>12</v>
      </c>
    </row>
    <row r="84" spans="1:16" x14ac:dyDescent="0.2">
      <c r="A84" s="1">
        <v>36</v>
      </c>
      <c r="B84" s="1">
        <v>534</v>
      </c>
      <c r="C84" s="1">
        <v>35</v>
      </c>
      <c r="D84" s="1">
        <v>74</v>
      </c>
      <c r="E84" s="1">
        <v>8</v>
      </c>
      <c r="F84" s="1">
        <v>2</v>
      </c>
      <c r="G84" s="1">
        <v>2</v>
      </c>
      <c r="H84" s="1">
        <v>1</v>
      </c>
      <c r="I84" s="1">
        <v>5</v>
      </c>
      <c r="J84" s="1">
        <v>183</v>
      </c>
      <c r="K84" s="1">
        <v>78</v>
      </c>
      <c r="L84" s="1">
        <v>3</v>
      </c>
      <c r="M84" s="1">
        <v>1</v>
      </c>
      <c r="N84" s="1">
        <v>8532</v>
      </c>
      <c r="O84" s="1">
        <v>2</v>
      </c>
      <c r="P84" s="1">
        <v>10</v>
      </c>
    </row>
    <row r="85" spans="1:16" x14ac:dyDescent="0.2">
      <c r="A85" s="1">
        <v>23</v>
      </c>
      <c r="B85" s="1">
        <v>550</v>
      </c>
      <c r="C85" s="1">
        <v>7</v>
      </c>
      <c r="D85" s="1">
        <v>73</v>
      </c>
      <c r="E85" s="1">
        <v>5</v>
      </c>
      <c r="F85" s="1">
        <v>1</v>
      </c>
      <c r="G85" s="1">
        <v>1</v>
      </c>
      <c r="H85" s="1">
        <v>0</v>
      </c>
      <c r="I85" s="1">
        <v>1</v>
      </c>
      <c r="J85" s="1">
        <v>174</v>
      </c>
      <c r="K85" s="1">
        <v>68</v>
      </c>
      <c r="L85" s="1">
        <v>1</v>
      </c>
      <c r="M85" s="1">
        <v>1</v>
      </c>
      <c r="N85" s="1">
        <v>5692</v>
      </c>
      <c r="O85" s="1">
        <v>8</v>
      </c>
      <c r="P85" s="1">
        <v>6</v>
      </c>
    </row>
    <row r="86" spans="1:16" x14ac:dyDescent="0.2">
      <c r="A86" s="1">
        <v>22</v>
      </c>
      <c r="B86" s="1">
        <v>400</v>
      </c>
      <c r="C86" s="1">
        <v>1</v>
      </c>
      <c r="D86" s="1">
        <v>54</v>
      </c>
      <c r="E86" s="1">
        <v>5</v>
      </c>
      <c r="F86" s="1">
        <v>2</v>
      </c>
      <c r="G86" s="1">
        <v>0</v>
      </c>
      <c r="H86" s="1">
        <v>0</v>
      </c>
      <c r="I86" s="1">
        <v>9</v>
      </c>
      <c r="J86" s="1">
        <v>182</v>
      </c>
      <c r="K86" s="1">
        <v>88</v>
      </c>
      <c r="L86" s="1">
        <v>1</v>
      </c>
      <c r="M86" s="1">
        <v>1</v>
      </c>
      <c r="N86" s="1">
        <v>7115</v>
      </c>
      <c r="O86" s="1">
        <v>9</v>
      </c>
      <c r="P86" s="1">
        <v>11</v>
      </c>
    </row>
    <row r="87" spans="1:16" x14ac:dyDescent="0.2">
      <c r="A87" s="1">
        <v>26</v>
      </c>
      <c r="B87" s="1">
        <v>490</v>
      </c>
      <c r="C87" s="1">
        <v>3</v>
      </c>
      <c r="D87" s="1">
        <v>73</v>
      </c>
      <c r="E87" s="1">
        <v>3</v>
      </c>
      <c r="F87" s="1">
        <v>1</v>
      </c>
      <c r="G87" s="1">
        <v>0</v>
      </c>
      <c r="H87" s="1">
        <v>2</v>
      </c>
      <c r="I87" s="1">
        <v>0</v>
      </c>
      <c r="J87" s="1">
        <v>169</v>
      </c>
      <c r="K87" s="1">
        <v>60</v>
      </c>
      <c r="L87" s="1">
        <v>1</v>
      </c>
      <c r="M87" s="1">
        <v>1</v>
      </c>
      <c r="N87" s="1">
        <v>2424</v>
      </c>
      <c r="O87" s="1">
        <v>3</v>
      </c>
      <c r="P87" s="1">
        <v>8</v>
      </c>
    </row>
    <row r="88" spans="1:16" x14ac:dyDescent="0.2">
      <c r="A88" s="1">
        <v>20</v>
      </c>
      <c r="B88" s="1">
        <v>507</v>
      </c>
      <c r="C88" s="1">
        <v>0</v>
      </c>
      <c r="D88" s="1">
        <v>70</v>
      </c>
      <c r="E88" s="1">
        <v>6</v>
      </c>
      <c r="F88" s="1">
        <v>1</v>
      </c>
      <c r="G88" s="1">
        <v>0</v>
      </c>
      <c r="H88" s="1">
        <v>0</v>
      </c>
      <c r="I88" s="1">
        <v>0</v>
      </c>
      <c r="J88" s="1">
        <v>163</v>
      </c>
      <c r="K88" s="1">
        <v>57</v>
      </c>
      <c r="L88" s="1">
        <v>2</v>
      </c>
      <c r="M88" s="1">
        <v>1</v>
      </c>
      <c r="N88" s="1">
        <v>1291</v>
      </c>
      <c r="O88" s="1">
        <v>12</v>
      </c>
      <c r="P88" s="1">
        <v>5.5</v>
      </c>
    </row>
    <row r="89" spans="1:16" x14ac:dyDescent="0.2">
      <c r="A89" s="1">
        <v>22</v>
      </c>
      <c r="B89" s="1">
        <v>500</v>
      </c>
      <c r="C89" s="1">
        <v>0</v>
      </c>
      <c r="D89" s="1">
        <v>65</v>
      </c>
      <c r="E89" s="1">
        <v>3</v>
      </c>
      <c r="F89" s="1">
        <v>2</v>
      </c>
      <c r="G89" s="1">
        <v>1</v>
      </c>
      <c r="H89" s="1">
        <v>0</v>
      </c>
      <c r="I89" s="1">
        <v>0</v>
      </c>
      <c r="J89" s="1">
        <v>174</v>
      </c>
      <c r="K89" s="1">
        <v>72</v>
      </c>
      <c r="L89" s="1">
        <v>1</v>
      </c>
      <c r="M89" s="1">
        <v>4</v>
      </c>
      <c r="N89" s="1">
        <v>9145</v>
      </c>
      <c r="O89" s="1">
        <v>1</v>
      </c>
      <c r="P89" s="1">
        <v>10</v>
      </c>
    </row>
    <row r="90" spans="1:16" x14ac:dyDescent="0.2">
      <c r="A90" s="1">
        <v>25</v>
      </c>
      <c r="B90" s="1">
        <v>488</v>
      </c>
      <c r="C90" s="1">
        <v>42</v>
      </c>
      <c r="D90" s="1">
        <v>67</v>
      </c>
      <c r="E90" s="1">
        <v>9</v>
      </c>
      <c r="F90" s="1">
        <v>2</v>
      </c>
      <c r="G90" s="1">
        <v>4</v>
      </c>
      <c r="H90" s="1">
        <v>1</v>
      </c>
      <c r="I90" s="1">
        <v>0</v>
      </c>
      <c r="J90" s="1">
        <v>193</v>
      </c>
      <c r="K90" s="1">
        <v>87</v>
      </c>
      <c r="L90" s="1">
        <v>2</v>
      </c>
      <c r="M90" s="1">
        <v>4</v>
      </c>
      <c r="N90" s="1">
        <v>4118</v>
      </c>
      <c r="O90" s="1">
        <v>11</v>
      </c>
      <c r="P90" s="1">
        <v>10</v>
      </c>
    </row>
    <row r="91" spans="1:16" x14ac:dyDescent="0.2">
      <c r="A91" s="1">
        <v>22</v>
      </c>
      <c r="B91" s="1">
        <v>533</v>
      </c>
      <c r="C91" s="1">
        <v>5</v>
      </c>
      <c r="D91" s="1">
        <v>66</v>
      </c>
      <c r="E91" s="1">
        <v>5</v>
      </c>
      <c r="F91" s="1">
        <v>2</v>
      </c>
      <c r="G91" s="1">
        <v>1</v>
      </c>
      <c r="H91" s="1">
        <v>0</v>
      </c>
      <c r="I91" s="1">
        <v>0</v>
      </c>
      <c r="J91" s="1">
        <v>180</v>
      </c>
      <c r="K91" s="1">
        <v>70</v>
      </c>
      <c r="L91" s="1">
        <v>2</v>
      </c>
      <c r="M91" s="1">
        <v>1</v>
      </c>
      <c r="N91" s="1">
        <v>3349</v>
      </c>
      <c r="O91" s="1">
        <v>5</v>
      </c>
      <c r="P91" s="1">
        <v>9</v>
      </c>
    </row>
    <row r="92" spans="1:16" x14ac:dyDescent="0.2">
      <c r="A92" s="1">
        <v>33</v>
      </c>
      <c r="B92" s="1">
        <v>380</v>
      </c>
      <c r="C92" s="1">
        <v>20</v>
      </c>
      <c r="D92" s="1">
        <v>86</v>
      </c>
      <c r="E92" s="1">
        <v>10</v>
      </c>
      <c r="F92" s="1">
        <v>2</v>
      </c>
      <c r="G92" s="1">
        <v>2</v>
      </c>
      <c r="H92" s="1">
        <v>1</v>
      </c>
      <c r="I92" s="1">
        <v>0</v>
      </c>
      <c r="J92" s="1">
        <v>194</v>
      </c>
      <c r="K92" s="1">
        <v>87</v>
      </c>
      <c r="L92" s="1">
        <v>2</v>
      </c>
      <c r="M92" s="1">
        <v>1</v>
      </c>
      <c r="N92" s="1">
        <v>3675</v>
      </c>
      <c r="O92" s="1">
        <v>9</v>
      </c>
      <c r="P92" s="1">
        <v>8</v>
      </c>
    </row>
    <row r="93" spans="1:16" x14ac:dyDescent="0.2">
      <c r="A93" s="1">
        <v>22</v>
      </c>
      <c r="B93" s="1">
        <v>544</v>
      </c>
      <c r="C93" s="1">
        <v>4</v>
      </c>
      <c r="D93" s="1">
        <v>79</v>
      </c>
      <c r="E93" s="1">
        <v>6</v>
      </c>
      <c r="F93" s="1">
        <v>1</v>
      </c>
      <c r="G93" s="1">
        <v>2</v>
      </c>
      <c r="H93" s="1">
        <v>1</v>
      </c>
      <c r="I93" s="1">
        <v>0</v>
      </c>
      <c r="J93" s="1">
        <v>165</v>
      </c>
      <c r="K93" s="1">
        <v>51</v>
      </c>
      <c r="L93" s="1">
        <v>3</v>
      </c>
      <c r="M93" s="1">
        <v>3</v>
      </c>
      <c r="N93" s="1">
        <v>8188</v>
      </c>
      <c r="O93" s="1">
        <v>5</v>
      </c>
      <c r="P93" s="1">
        <v>5</v>
      </c>
    </row>
    <row r="94" spans="1:16" x14ac:dyDescent="0.2">
      <c r="A94" s="1">
        <v>22</v>
      </c>
      <c r="B94" s="1">
        <v>506</v>
      </c>
      <c r="C94" s="1">
        <v>0</v>
      </c>
      <c r="D94" s="1">
        <v>55</v>
      </c>
      <c r="E94" s="1">
        <v>6</v>
      </c>
      <c r="F94" s="1">
        <v>2</v>
      </c>
      <c r="G94" s="1">
        <v>1</v>
      </c>
      <c r="H94" s="1">
        <v>4</v>
      </c>
      <c r="I94" s="1">
        <v>0</v>
      </c>
      <c r="J94" s="1">
        <v>160</v>
      </c>
      <c r="K94" s="1">
        <v>60</v>
      </c>
      <c r="L94" s="1">
        <v>2</v>
      </c>
      <c r="M94" s="1">
        <v>4</v>
      </c>
      <c r="N94" s="1">
        <v>5749</v>
      </c>
      <c r="O94" s="1">
        <v>4</v>
      </c>
      <c r="P94" s="1">
        <v>7</v>
      </c>
    </row>
    <row r="95" spans="1:16" x14ac:dyDescent="0.2">
      <c r="A95" s="1">
        <v>47</v>
      </c>
      <c r="B95" s="1">
        <v>490</v>
      </c>
      <c r="C95" s="1">
        <v>0</v>
      </c>
      <c r="D95" s="1">
        <v>50</v>
      </c>
      <c r="E95" s="1">
        <v>12</v>
      </c>
      <c r="F95" s="1">
        <v>2</v>
      </c>
      <c r="G95" s="1">
        <v>7</v>
      </c>
      <c r="H95" s="1">
        <v>2</v>
      </c>
      <c r="I95" s="1">
        <v>3</v>
      </c>
      <c r="J95" s="1">
        <v>150</v>
      </c>
      <c r="K95" s="1">
        <v>65</v>
      </c>
      <c r="L95" s="1">
        <v>1</v>
      </c>
      <c r="M95" s="1">
        <v>2</v>
      </c>
      <c r="N95" s="1">
        <v>6969</v>
      </c>
      <c r="O95" s="1">
        <v>12</v>
      </c>
      <c r="P95" s="1">
        <v>3</v>
      </c>
    </row>
    <row r="96" spans="1:16" x14ac:dyDescent="0.2">
      <c r="A96" s="1">
        <v>20</v>
      </c>
      <c r="B96" s="1">
        <v>540</v>
      </c>
      <c r="C96" s="1">
        <v>1</v>
      </c>
      <c r="D96" s="1">
        <v>70</v>
      </c>
      <c r="E96" s="1">
        <v>1</v>
      </c>
      <c r="F96" s="1">
        <v>1</v>
      </c>
      <c r="G96" s="1">
        <v>0</v>
      </c>
      <c r="H96" s="1">
        <v>1</v>
      </c>
      <c r="I96" s="1">
        <v>11</v>
      </c>
      <c r="J96" s="1">
        <v>170</v>
      </c>
      <c r="K96" s="1">
        <v>75</v>
      </c>
      <c r="L96" s="1">
        <v>1</v>
      </c>
      <c r="M96" s="1">
        <v>1</v>
      </c>
      <c r="N96" s="1">
        <v>6263</v>
      </c>
      <c r="O96" s="1">
        <v>3</v>
      </c>
      <c r="P96" s="1">
        <v>6</v>
      </c>
    </row>
    <row r="97" spans="1:16" x14ac:dyDescent="0.2">
      <c r="A97" s="1">
        <v>20</v>
      </c>
      <c r="B97" s="1">
        <v>552</v>
      </c>
      <c r="C97" s="1">
        <v>5</v>
      </c>
      <c r="D97" s="1">
        <v>68</v>
      </c>
      <c r="E97" s="1">
        <v>6</v>
      </c>
      <c r="F97" s="1">
        <v>2</v>
      </c>
      <c r="G97" s="1">
        <v>1</v>
      </c>
      <c r="H97" s="1">
        <v>1</v>
      </c>
      <c r="I97" s="1">
        <v>11</v>
      </c>
      <c r="J97" s="1">
        <v>177</v>
      </c>
      <c r="K97" s="1">
        <v>70</v>
      </c>
      <c r="L97" s="1">
        <v>2</v>
      </c>
      <c r="M97" s="1">
        <v>1</v>
      </c>
      <c r="N97" s="1">
        <v>1145</v>
      </c>
      <c r="O97" s="1">
        <v>11</v>
      </c>
      <c r="P97" s="1">
        <v>10</v>
      </c>
    </row>
    <row r="98" spans="1:16" x14ac:dyDescent="0.2">
      <c r="A98" s="1">
        <v>19</v>
      </c>
      <c r="B98" s="1">
        <v>510</v>
      </c>
      <c r="C98" s="1">
        <v>21</v>
      </c>
      <c r="D98" s="1">
        <v>65</v>
      </c>
      <c r="E98" s="1">
        <v>5</v>
      </c>
      <c r="F98" s="1">
        <v>1</v>
      </c>
      <c r="G98" s="1">
        <v>0</v>
      </c>
      <c r="H98" s="1">
        <v>1</v>
      </c>
      <c r="I98" s="1">
        <v>0</v>
      </c>
      <c r="J98" s="1">
        <v>165</v>
      </c>
      <c r="K98" s="1">
        <v>62.5</v>
      </c>
      <c r="L98" s="1">
        <v>2</v>
      </c>
      <c r="M98" s="1">
        <v>1</v>
      </c>
      <c r="N98" s="1">
        <v>8007</v>
      </c>
      <c r="O98" s="1">
        <v>2</v>
      </c>
      <c r="P98" s="1">
        <v>5.5</v>
      </c>
    </row>
    <row r="99" spans="1:16" x14ac:dyDescent="0.2">
      <c r="A99" s="1">
        <v>19</v>
      </c>
      <c r="B99" s="1">
        <v>521</v>
      </c>
      <c r="C99" s="1">
        <v>17</v>
      </c>
      <c r="D99" s="1">
        <v>67</v>
      </c>
      <c r="E99" s="1">
        <v>9</v>
      </c>
      <c r="F99" s="1">
        <v>1</v>
      </c>
      <c r="G99" s="1">
        <v>1</v>
      </c>
      <c r="H99" s="1">
        <v>1</v>
      </c>
      <c r="I99" s="1">
        <v>15</v>
      </c>
      <c r="J99" s="1">
        <v>164</v>
      </c>
      <c r="K99" s="1">
        <v>65</v>
      </c>
      <c r="L99" s="1">
        <v>2</v>
      </c>
      <c r="M99" s="1">
        <v>1</v>
      </c>
      <c r="N99" s="1">
        <v>3308</v>
      </c>
      <c r="O99" s="1">
        <v>9</v>
      </c>
      <c r="P99" s="1">
        <v>4</v>
      </c>
    </row>
    <row r="100" spans="1:16" x14ac:dyDescent="0.2">
      <c r="A100" s="1">
        <v>21</v>
      </c>
      <c r="B100" s="1">
        <v>450</v>
      </c>
      <c r="C100" s="1">
        <v>7</v>
      </c>
      <c r="D100" s="1">
        <v>66</v>
      </c>
      <c r="E100" s="1">
        <v>6</v>
      </c>
      <c r="F100" s="1">
        <v>2</v>
      </c>
      <c r="G100" s="1">
        <v>1</v>
      </c>
      <c r="H100" s="1">
        <v>2</v>
      </c>
      <c r="I100" s="1">
        <v>7</v>
      </c>
      <c r="J100" s="1">
        <v>176</v>
      </c>
      <c r="K100" s="1">
        <v>80</v>
      </c>
      <c r="L100" s="1">
        <v>1</v>
      </c>
      <c r="M100" s="1">
        <v>1</v>
      </c>
      <c r="N100" s="1">
        <v>1024</v>
      </c>
      <c r="O100" s="1">
        <v>5</v>
      </c>
      <c r="P100" s="1">
        <v>8</v>
      </c>
    </row>
    <row r="101" spans="1:16" x14ac:dyDescent="0.2">
      <c r="A101" s="1">
        <v>20</v>
      </c>
      <c r="B101" s="1">
        <v>521</v>
      </c>
      <c r="C101" s="1">
        <v>1.7</v>
      </c>
      <c r="D101" s="1">
        <v>70</v>
      </c>
      <c r="E101" s="1">
        <v>9</v>
      </c>
      <c r="F101" s="1">
        <v>2</v>
      </c>
      <c r="G101" s="1">
        <v>0</v>
      </c>
      <c r="H101" s="1">
        <v>1</v>
      </c>
      <c r="I101" s="1">
        <v>11</v>
      </c>
      <c r="J101" s="1">
        <v>189</v>
      </c>
      <c r="K101" s="1">
        <v>68</v>
      </c>
      <c r="L101" s="1">
        <v>3</v>
      </c>
      <c r="M101" s="1">
        <v>1</v>
      </c>
      <c r="N101" s="1">
        <v>2523</v>
      </c>
      <c r="O101" s="1">
        <v>7</v>
      </c>
      <c r="P101" s="1">
        <v>10</v>
      </c>
    </row>
    <row r="102" spans="1:16" x14ac:dyDescent="0.2">
      <c r="A102" s="1">
        <v>19</v>
      </c>
      <c r="B102" s="1">
        <v>517</v>
      </c>
      <c r="C102" s="1">
        <v>0</v>
      </c>
      <c r="D102" s="1">
        <v>68</v>
      </c>
      <c r="E102" s="1">
        <v>5</v>
      </c>
      <c r="F102" s="1">
        <v>2</v>
      </c>
      <c r="G102" s="1">
        <v>1</v>
      </c>
      <c r="H102" s="1">
        <v>1</v>
      </c>
      <c r="I102" s="1">
        <v>0</v>
      </c>
      <c r="J102" s="1">
        <v>176</v>
      </c>
      <c r="K102" s="1">
        <v>76</v>
      </c>
      <c r="L102" s="1">
        <v>1</v>
      </c>
      <c r="M102" s="1">
        <v>1</v>
      </c>
      <c r="N102" s="1">
        <v>5870</v>
      </c>
      <c r="O102" s="1">
        <v>12</v>
      </c>
      <c r="P102" s="1">
        <v>11</v>
      </c>
    </row>
    <row r="103" spans="1:16" x14ac:dyDescent="0.2">
      <c r="A103" s="1">
        <v>58</v>
      </c>
      <c r="B103" s="1">
        <v>509</v>
      </c>
      <c r="C103" s="1">
        <v>59</v>
      </c>
      <c r="D103" s="1">
        <v>76</v>
      </c>
      <c r="E103" s="1">
        <v>12</v>
      </c>
      <c r="F103" s="1">
        <v>2</v>
      </c>
      <c r="G103" s="1">
        <v>1</v>
      </c>
      <c r="H103" s="1">
        <v>4</v>
      </c>
      <c r="I103" s="1">
        <v>4</v>
      </c>
      <c r="J103" s="1">
        <v>190</v>
      </c>
      <c r="K103" s="1">
        <v>98</v>
      </c>
      <c r="L103" s="1">
        <v>3</v>
      </c>
      <c r="M103" s="1">
        <v>4</v>
      </c>
      <c r="N103" s="1">
        <v>7084</v>
      </c>
      <c r="O103" s="1">
        <v>7</v>
      </c>
      <c r="P103" s="1">
        <v>10</v>
      </c>
    </row>
    <row r="104" spans="1:16" x14ac:dyDescent="0.2">
      <c r="A104" s="1">
        <v>20</v>
      </c>
      <c r="B104" s="1">
        <v>566</v>
      </c>
      <c r="C104" s="1">
        <v>1</v>
      </c>
      <c r="D104" s="1">
        <v>74</v>
      </c>
      <c r="E104" s="1">
        <v>4</v>
      </c>
      <c r="F104" s="1">
        <v>2</v>
      </c>
      <c r="G104" s="1">
        <v>1</v>
      </c>
      <c r="H104" s="1">
        <v>3</v>
      </c>
      <c r="I104" s="1">
        <v>9</v>
      </c>
      <c r="J104" s="1">
        <v>190</v>
      </c>
      <c r="K104" s="1">
        <v>84</v>
      </c>
      <c r="L104" s="1">
        <v>1</v>
      </c>
      <c r="M104" s="1">
        <v>4</v>
      </c>
      <c r="N104" s="1">
        <v>3320</v>
      </c>
      <c r="O104" s="1">
        <v>9</v>
      </c>
      <c r="P104" s="1">
        <v>11</v>
      </c>
    </row>
    <row r="105" spans="1:16" x14ac:dyDescent="0.2">
      <c r="A105" s="1">
        <v>19</v>
      </c>
      <c r="B105" s="1">
        <v>479</v>
      </c>
      <c r="C105" s="1">
        <v>1</v>
      </c>
      <c r="D105" s="1">
        <v>86</v>
      </c>
      <c r="E105" s="1">
        <v>3</v>
      </c>
      <c r="F105" s="1">
        <v>2</v>
      </c>
      <c r="G105" s="1">
        <v>2</v>
      </c>
      <c r="H105" s="1">
        <v>0</v>
      </c>
      <c r="I105" s="1">
        <v>9</v>
      </c>
      <c r="J105" s="1">
        <v>187</v>
      </c>
      <c r="K105" s="1">
        <v>87</v>
      </c>
      <c r="L105" s="1">
        <v>3</v>
      </c>
      <c r="M105" s="1">
        <v>1</v>
      </c>
      <c r="N105" s="1">
        <v>949</v>
      </c>
      <c r="O105" s="1">
        <v>6</v>
      </c>
      <c r="P105" s="1">
        <v>11</v>
      </c>
    </row>
    <row r="106" spans="1:16" x14ac:dyDescent="0.2">
      <c r="A106" s="1">
        <v>19</v>
      </c>
      <c r="B106" s="1">
        <v>503</v>
      </c>
      <c r="C106" s="1">
        <v>2</v>
      </c>
      <c r="D106" s="1">
        <v>70</v>
      </c>
      <c r="E106" s="1">
        <v>6</v>
      </c>
      <c r="F106" s="1">
        <v>2</v>
      </c>
      <c r="G106" s="1">
        <v>2</v>
      </c>
      <c r="H106" s="1">
        <v>1</v>
      </c>
      <c r="I106" s="1">
        <v>9</v>
      </c>
      <c r="J106" s="1">
        <v>184</v>
      </c>
      <c r="K106" s="1">
        <v>70</v>
      </c>
      <c r="L106" s="1">
        <v>3</v>
      </c>
      <c r="M106" s="1">
        <v>1</v>
      </c>
      <c r="N106" s="1">
        <v>6138</v>
      </c>
      <c r="O106" s="1">
        <v>3</v>
      </c>
      <c r="P106" s="1">
        <v>10</v>
      </c>
    </row>
    <row r="107" spans="1:16" x14ac:dyDescent="0.2">
      <c r="A107" s="1">
        <v>24</v>
      </c>
      <c r="B107" s="1">
        <v>545</v>
      </c>
      <c r="C107" s="1">
        <v>6</v>
      </c>
      <c r="D107" s="1">
        <v>70</v>
      </c>
      <c r="E107" s="1">
        <v>4</v>
      </c>
      <c r="F107" s="1">
        <v>2</v>
      </c>
      <c r="G107" s="1">
        <v>1</v>
      </c>
      <c r="H107" s="1">
        <v>1</v>
      </c>
      <c r="I107" s="1">
        <v>0</v>
      </c>
      <c r="J107" s="1">
        <v>182</v>
      </c>
      <c r="K107" s="1">
        <v>80</v>
      </c>
      <c r="L107" s="1">
        <v>3</v>
      </c>
      <c r="M107" s="1">
        <v>3</v>
      </c>
      <c r="N107" s="1">
        <v>7721</v>
      </c>
      <c r="O107" s="1">
        <v>5</v>
      </c>
      <c r="P107" s="1">
        <v>9</v>
      </c>
    </row>
    <row r="108" spans="1:16" x14ac:dyDescent="0.2">
      <c r="A108" s="1">
        <v>21</v>
      </c>
      <c r="B108" s="1">
        <v>350</v>
      </c>
      <c r="C108" s="1">
        <v>2</v>
      </c>
      <c r="D108" s="1">
        <v>53</v>
      </c>
      <c r="E108" s="1">
        <v>9</v>
      </c>
      <c r="F108" s="1">
        <v>2</v>
      </c>
      <c r="G108" s="1">
        <v>0</v>
      </c>
      <c r="H108" s="1">
        <v>1</v>
      </c>
      <c r="I108" s="1">
        <v>11</v>
      </c>
      <c r="J108" s="1">
        <v>180</v>
      </c>
      <c r="K108" s="1">
        <v>68</v>
      </c>
      <c r="L108" s="1">
        <v>3</v>
      </c>
      <c r="M108" s="1">
        <v>1</v>
      </c>
      <c r="N108" s="1">
        <v>6944</v>
      </c>
      <c r="O108" s="1">
        <v>5</v>
      </c>
      <c r="P108" s="1">
        <v>9</v>
      </c>
    </row>
    <row r="109" spans="1:16" x14ac:dyDescent="0.2">
      <c r="A109" s="1">
        <v>20</v>
      </c>
      <c r="B109" s="1">
        <v>545</v>
      </c>
      <c r="C109" s="1">
        <v>25</v>
      </c>
      <c r="D109" s="1">
        <v>68</v>
      </c>
      <c r="E109" s="1">
        <v>4</v>
      </c>
      <c r="F109" s="1">
        <v>2</v>
      </c>
      <c r="G109" s="1">
        <v>3</v>
      </c>
      <c r="H109" s="1">
        <v>1</v>
      </c>
      <c r="I109" s="1">
        <v>0</v>
      </c>
      <c r="J109" s="1">
        <v>182</v>
      </c>
      <c r="K109" s="1">
        <v>82</v>
      </c>
      <c r="L109" s="1">
        <v>1</v>
      </c>
      <c r="M109" s="1">
        <v>4</v>
      </c>
      <c r="N109" s="1">
        <v>9898</v>
      </c>
      <c r="O109" s="1">
        <v>2</v>
      </c>
      <c r="P109" s="1">
        <v>9</v>
      </c>
    </row>
    <row r="110" spans="1:16" x14ac:dyDescent="0.2">
      <c r="A110" s="1">
        <v>22</v>
      </c>
      <c r="B110" s="1">
        <v>520</v>
      </c>
      <c r="C110" s="1">
        <v>0</v>
      </c>
      <c r="D110" s="1">
        <v>68</v>
      </c>
      <c r="E110" s="1">
        <v>4</v>
      </c>
      <c r="F110" s="1">
        <v>2</v>
      </c>
      <c r="G110" s="1">
        <v>1</v>
      </c>
      <c r="H110" s="1">
        <v>1</v>
      </c>
      <c r="I110" s="1">
        <v>0</v>
      </c>
      <c r="J110" s="1">
        <v>190</v>
      </c>
      <c r="K110" s="1">
        <v>94</v>
      </c>
      <c r="L110" s="1">
        <v>3</v>
      </c>
      <c r="M110" s="1">
        <v>1</v>
      </c>
      <c r="N110" s="1">
        <v>8421</v>
      </c>
      <c r="O110" s="1">
        <v>5</v>
      </c>
      <c r="P110" s="1">
        <v>11</v>
      </c>
    </row>
    <row r="111" spans="1:16" x14ac:dyDescent="0.2">
      <c r="A111" s="1">
        <v>20</v>
      </c>
      <c r="B111" s="1">
        <v>552</v>
      </c>
      <c r="C111" s="1">
        <v>10</v>
      </c>
      <c r="D111" s="1">
        <v>80</v>
      </c>
      <c r="E111" s="1">
        <v>4</v>
      </c>
      <c r="F111" s="1">
        <v>1</v>
      </c>
      <c r="G111" s="1">
        <v>3</v>
      </c>
      <c r="H111" s="1">
        <v>0</v>
      </c>
      <c r="I111" s="1">
        <v>3</v>
      </c>
      <c r="J111" s="1">
        <v>170</v>
      </c>
      <c r="K111" s="1">
        <v>58</v>
      </c>
      <c r="L111" s="1">
        <v>2</v>
      </c>
      <c r="M111" s="1">
        <v>2</v>
      </c>
      <c r="N111" s="1">
        <v>987</v>
      </c>
      <c r="O111" s="1">
        <v>3</v>
      </c>
      <c r="P111" s="1">
        <v>8</v>
      </c>
    </row>
    <row r="112" spans="1:16" x14ac:dyDescent="0.2">
      <c r="A112" s="1">
        <v>20</v>
      </c>
      <c r="B112" s="1">
        <v>510</v>
      </c>
      <c r="C112" s="1">
        <v>1</v>
      </c>
      <c r="D112" s="1">
        <v>70</v>
      </c>
      <c r="E112" s="1">
        <v>10</v>
      </c>
      <c r="F112" s="1">
        <v>2</v>
      </c>
      <c r="G112" s="1">
        <v>0</v>
      </c>
      <c r="H112" s="1">
        <v>0</v>
      </c>
      <c r="I112" s="1">
        <v>0</v>
      </c>
      <c r="J112" s="1">
        <v>160</v>
      </c>
      <c r="K112" s="1">
        <v>76</v>
      </c>
      <c r="L112" s="1">
        <v>1</v>
      </c>
      <c r="M112" s="1">
        <v>4</v>
      </c>
      <c r="N112" s="1">
        <v>59</v>
      </c>
      <c r="O112" s="1">
        <v>3</v>
      </c>
      <c r="P112" s="1">
        <v>8</v>
      </c>
    </row>
    <row r="113" spans="1:16" x14ac:dyDescent="0.2">
      <c r="A113" s="1">
        <v>19</v>
      </c>
      <c r="B113" s="1">
        <v>498</v>
      </c>
      <c r="C113" s="1">
        <v>9</v>
      </c>
      <c r="D113" s="1">
        <v>65</v>
      </c>
      <c r="E113" s="1">
        <v>5</v>
      </c>
      <c r="F113" s="1">
        <v>1</v>
      </c>
      <c r="G113" s="1">
        <v>1</v>
      </c>
      <c r="H113" s="1">
        <v>2</v>
      </c>
      <c r="I113" s="1">
        <v>13</v>
      </c>
      <c r="J113" s="1">
        <v>156</v>
      </c>
      <c r="K113" s="1">
        <v>55</v>
      </c>
      <c r="L113" s="1">
        <v>3</v>
      </c>
      <c r="M113" s="1">
        <v>1</v>
      </c>
      <c r="N113" s="1">
        <v>2986</v>
      </c>
      <c r="O113" s="1">
        <v>4</v>
      </c>
      <c r="P113" s="1">
        <v>5.5</v>
      </c>
    </row>
    <row r="114" spans="1:16" x14ac:dyDescent="0.2">
      <c r="A114" s="1">
        <v>20</v>
      </c>
      <c r="B114" s="1">
        <v>545</v>
      </c>
      <c r="C114" s="1">
        <v>4</v>
      </c>
      <c r="D114" s="1">
        <v>65</v>
      </c>
      <c r="E114" s="1">
        <v>10</v>
      </c>
      <c r="F114" s="1">
        <v>1</v>
      </c>
      <c r="G114" s="1">
        <v>3</v>
      </c>
      <c r="H114" s="1">
        <v>0</v>
      </c>
      <c r="I114" s="1">
        <v>0</v>
      </c>
      <c r="J114" s="1">
        <v>163</v>
      </c>
      <c r="K114" s="1">
        <v>55</v>
      </c>
      <c r="L114" s="1">
        <v>3</v>
      </c>
      <c r="M114" s="1">
        <v>3</v>
      </c>
      <c r="N114" s="1">
        <v>4230</v>
      </c>
      <c r="O114" s="1">
        <v>8</v>
      </c>
      <c r="P114" s="1">
        <v>5</v>
      </c>
    </row>
    <row r="115" spans="1:16" x14ac:dyDescent="0.2">
      <c r="A115" s="1">
        <v>25</v>
      </c>
      <c r="B115" s="1">
        <v>130</v>
      </c>
      <c r="C115" s="1">
        <v>2</v>
      </c>
      <c r="D115" s="1">
        <v>68</v>
      </c>
      <c r="E115" s="1">
        <v>4</v>
      </c>
      <c r="F115" s="1">
        <v>2</v>
      </c>
      <c r="G115" s="1">
        <v>2</v>
      </c>
      <c r="H115" s="1">
        <v>0</v>
      </c>
      <c r="I115" s="1">
        <v>1</v>
      </c>
      <c r="J115" s="1">
        <v>181</v>
      </c>
      <c r="K115" s="1">
        <v>88</v>
      </c>
      <c r="L115" s="1">
        <v>3</v>
      </c>
      <c r="M115" s="1">
        <v>4</v>
      </c>
      <c r="N115" s="1">
        <v>7865</v>
      </c>
      <c r="O115" s="1">
        <v>3</v>
      </c>
      <c r="P115" s="1">
        <v>3</v>
      </c>
    </row>
    <row r="116" spans="1:16" x14ac:dyDescent="0.2">
      <c r="A116" s="1">
        <v>19</v>
      </c>
      <c r="B116" s="1">
        <v>510</v>
      </c>
      <c r="C116" s="1">
        <v>103</v>
      </c>
      <c r="D116" s="1">
        <v>78</v>
      </c>
      <c r="E116" s="1">
        <v>10</v>
      </c>
      <c r="F116" s="1">
        <v>1</v>
      </c>
      <c r="G116" s="1">
        <v>2</v>
      </c>
      <c r="H116" s="1">
        <v>2</v>
      </c>
      <c r="I116" s="1">
        <v>0</v>
      </c>
      <c r="J116" s="1">
        <v>160</v>
      </c>
      <c r="K116" s="1">
        <v>58</v>
      </c>
      <c r="L116" s="1">
        <v>1</v>
      </c>
      <c r="M116" s="1">
        <v>3</v>
      </c>
      <c r="N116" s="1">
        <v>4920</v>
      </c>
      <c r="O116" s="1">
        <v>12</v>
      </c>
      <c r="P116" s="1">
        <v>5</v>
      </c>
    </row>
    <row r="117" spans="1:16" x14ac:dyDescent="0.2">
      <c r="A117" s="1">
        <v>21</v>
      </c>
      <c r="B117" s="1">
        <v>540</v>
      </c>
      <c r="C117" s="1">
        <v>0</v>
      </c>
      <c r="D117" s="1">
        <v>65</v>
      </c>
      <c r="E117" s="1">
        <v>12</v>
      </c>
      <c r="F117" s="1">
        <v>1</v>
      </c>
      <c r="G117" s="1">
        <v>2</v>
      </c>
      <c r="H117" s="1">
        <v>0</v>
      </c>
      <c r="I117" s="1">
        <v>0</v>
      </c>
      <c r="J117" s="1">
        <v>170</v>
      </c>
      <c r="K117" s="1">
        <v>64</v>
      </c>
      <c r="L117" s="1">
        <v>1</v>
      </c>
      <c r="M117" s="1">
        <v>2</v>
      </c>
      <c r="N117" s="1">
        <v>9552</v>
      </c>
      <c r="O117" s="1">
        <v>12</v>
      </c>
      <c r="P117" s="1">
        <v>6</v>
      </c>
    </row>
    <row r="118" spans="1:16" x14ac:dyDescent="0.2">
      <c r="A118" s="1">
        <v>21</v>
      </c>
      <c r="B118" s="1">
        <v>456</v>
      </c>
      <c r="C118" s="1">
        <v>18</v>
      </c>
      <c r="D118" s="1">
        <v>78</v>
      </c>
      <c r="E118" s="1">
        <v>5</v>
      </c>
      <c r="F118" s="1">
        <v>1</v>
      </c>
      <c r="G118" s="1">
        <v>1</v>
      </c>
      <c r="H118" s="1">
        <v>1</v>
      </c>
      <c r="I118" s="1">
        <v>7</v>
      </c>
      <c r="J118" s="1">
        <v>169</v>
      </c>
      <c r="K118" s="1">
        <v>68</v>
      </c>
      <c r="L118" s="1">
        <v>1</v>
      </c>
      <c r="M118" s="1">
        <v>1</v>
      </c>
      <c r="N118" s="1">
        <v>6521</v>
      </c>
      <c r="O118" s="1">
        <v>2</v>
      </c>
      <c r="P118" s="1">
        <v>8</v>
      </c>
    </row>
    <row r="119" spans="1:16" x14ac:dyDescent="0.2">
      <c r="A119" s="1">
        <v>21</v>
      </c>
      <c r="B119" s="1">
        <v>565</v>
      </c>
      <c r="C119" s="1">
        <v>7</v>
      </c>
      <c r="D119" s="1">
        <v>71</v>
      </c>
      <c r="E119" s="1">
        <v>3</v>
      </c>
      <c r="F119" s="1">
        <v>1</v>
      </c>
      <c r="G119" s="1">
        <v>2</v>
      </c>
      <c r="H119" s="1">
        <v>1</v>
      </c>
      <c r="I119" s="1">
        <v>14</v>
      </c>
      <c r="J119" s="1">
        <v>170</v>
      </c>
      <c r="K119" s="1">
        <v>59</v>
      </c>
      <c r="L119" s="1">
        <v>3</v>
      </c>
      <c r="M119" s="1">
        <v>4</v>
      </c>
      <c r="N119" s="1">
        <v>1699</v>
      </c>
      <c r="O119" s="1">
        <v>7</v>
      </c>
      <c r="P119" s="1">
        <v>6</v>
      </c>
    </row>
    <row r="120" spans="1:16" x14ac:dyDescent="0.2">
      <c r="A120" s="1">
        <v>20</v>
      </c>
      <c r="B120" s="1">
        <v>520</v>
      </c>
      <c r="C120" s="1">
        <v>7</v>
      </c>
      <c r="D120" s="1">
        <v>62</v>
      </c>
      <c r="E120" s="1">
        <v>8</v>
      </c>
      <c r="F120" s="1">
        <v>1</v>
      </c>
      <c r="G120" s="1">
        <v>0</v>
      </c>
      <c r="H120" s="1">
        <v>2</v>
      </c>
      <c r="I120" s="1">
        <v>7</v>
      </c>
      <c r="J120" s="1">
        <v>165</v>
      </c>
      <c r="K120" s="1">
        <v>70</v>
      </c>
      <c r="L120" s="1">
        <v>3</v>
      </c>
      <c r="M120" s="1">
        <v>4</v>
      </c>
      <c r="N120" s="1">
        <v>5289</v>
      </c>
      <c r="O120" s="1">
        <v>2</v>
      </c>
      <c r="P120" s="1">
        <v>5</v>
      </c>
    </row>
    <row r="121" spans="1:16" x14ac:dyDescent="0.2">
      <c r="A121" s="1">
        <v>20</v>
      </c>
      <c r="B121" s="1">
        <v>510</v>
      </c>
      <c r="C121" s="1">
        <v>60</v>
      </c>
      <c r="D121" s="1">
        <v>65</v>
      </c>
      <c r="E121" s="1">
        <v>5</v>
      </c>
      <c r="F121" s="1">
        <v>2</v>
      </c>
      <c r="G121" s="1">
        <v>1</v>
      </c>
      <c r="H121" s="1">
        <v>1</v>
      </c>
      <c r="I121" s="1">
        <v>0</v>
      </c>
      <c r="J121" s="1">
        <v>184</v>
      </c>
      <c r="K121" s="1">
        <v>85</v>
      </c>
      <c r="L121" s="1">
        <v>3</v>
      </c>
      <c r="M121" s="1">
        <v>1</v>
      </c>
      <c r="N121" s="1">
        <v>5317</v>
      </c>
      <c r="O121" s="1">
        <v>7</v>
      </c>
      <c r="P121" s="1">
        <v>10</v>
      </c>
    </row>
    <row r="122" spans="1:16" x14ac:dyDescent="0.2">
      <c r="A122" s="1">
        <v>23</v>
      </c>
      <c r="B122" s="1">
        <v>490</v>
      </c>
      <c r="C122" s="1">
        <v>7</v>
      </c>
      <c r="D122" s="1">
        <v>70</v>
      </c>
      <c r="E122" s="1">
        <v>4</v>
      </c>
      <c r="F122" s="1">
        <v>1</v>
      </c>
      <c r="G122" s="1">
        <v>0</v>
      </c>
      <c r="H122" s="1">
        <v>3</v>
      </c>
      <c r="I122" s="1">
        <v>7</v>
      </c>
      <c r="J122" s="1">
        <v>173</v>
      </c>
      <c r="K122" s="1">
        <v>73</v>
      </c>
      <c r="L122" s="1">
        <v>2</v>
      </c>
      <c r="M122" s="1">
        <v>3</v>
      </c>
      <c r="N122" s="1">
        <v>4602</v>
      </c>
      <c r="O122" s="1">
        <v>11</v>
      </c>
      <c r="P122" s="1">
        <v>7</v>
      </c>
    </row>
    <row r="123" spans="1:16" x14ac:dyDescent="0.2">
      <c r="A123" s="1">
        <v>22</v>
      </c>
      <c r="B123" s="1">
        <v>500</v>
      </c>
      <c r="C123" s="1">
        <v>4</v>
      </c>
      <c r="D123" s="1">
        <v>65</v>
      </c>
      <c r="E123" s="1">
        <v>4</v>
      </c>
      <c r="F123" s="1">
        <v>1</v>
      </c>
      <c r="G123" s="1">
        <v>0</v>
      </c>
      <c r="H123" s="1">
        <v>3</v>
      </c>
      <c r="I123" s="1">
        <v>0</v>
      </c>
      <c r="J123" s="1">
        <v>177</v>
      </c>
      <c r="K123" s="1">
        <v>73</v>
      </c>
      <c r="L123" s="1">
        <v>3</v>
      </c>
      <c r="M123" s="1">
        <v>1</v>
      </c>
      <c r="N123" s="1">
        <v>6402</v>
      </c>
      <c r="O123" s="1">
        <v>5</v>
      </c>
      <c r="P123" s="1">
        <v>7</v>
      </c>
    </row>
  </sheetData>
  <mergeCells count="4">
    <mergeCell ref="R1:S1"/>
    <mergeCell ref="T1:U1"/>
    <mergeCell ref="V1:W1"/>
    <mergeCell ref="X1:Y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B2334-BF47-1E4C-8C60-708D5FDEB367}">
  <sheetPr>
    <tabColor rgb="FFFA66FA"/>
  </sheetPr>
  <dimension ref="A1:F104"/>
  <sheetViews>
    <sheetView zoomScale="57" workbookViewId="0">
      <selection activeCell="A100" sqref="A100"/>
    </sheetView>
  </sheetViews>
  <sheetFormatPr baseColWidth="10" defaultColWidth="11.1640625" defaultRowHeight="16" x14ac:dyDescent="0.2"/>
  <sheetData>
    <row r="1" spans="1:6" ht="85" x14ac:dyDescent="0.2">
      <c r="A1" s="2" t="s">
        <v>46</v>
      </c>
      <c r="B1" s="2" t="s">
        <v>41</v>
      </c>
      <c r="C1" s="2" t="s">
        <v>42</v>
      </c>
      <c r="D1" s="2" t="s">
        <v>43</v>
      </c>
      <c r="E1" s="2" t="s">
        <v>44</v>
      </c>
      <c r="F1" s="2" t="s">
        <v>45</v>
      </c>
    </row>
    <row r="2" spans="1:6" x14ac:dyDescent="0.2">
      <c r="A2" s="1">
        <v>7703</v>
      </c>
      <c r="B2" s="1">
        <v>71</v>
      </c>
      <c r="C2" s="1">
        <v>66</v>
      </c>
      <c r="D2" s="1">
        <v>65</v>
      </c>
      <c r="E2" s="1">
        <v>31</v>
      </c>
      <c r="F2" s="1">
        <v>81</v>
      </c>
    </row>
    <row r="3" spans="1:6" x14ac:dyDescent="0.2">
      <c r="A3" s="1">
        <v>5406</v>
      </c>
      <c r="B3" s="1">
        <v>60</v>
      </c>
      <c r="C3" s="1">
        <v>68</v>
      </c>
      <c r="D3" s="1">
        <v>30</v>
      </c>
      <c r="E3" s="1">
        <v>35</v>
      </c>
      <c r="F3" s="1">
        <v>33</v>
      </c>
    </row>
    <row r="4" spans="1:6" x14ac:dyDescent="0.2">
      <c r="A4" s="1">
        <v>7181</v>
      </c>
      <c r="B4" s="1">
        <v>32</v>
      </c>
      <c r="C4" s="1">
        <v>62</v>
      </c>
      <c r="D4" s="1">
        <v>23</v>
      </c>
      <c r="E4" s="1">
        <v>35</v>
      </c>
      <c r="F4" s="1">
        <v>31</v>
      </c>
    </row>
    <row r="5" spans="1:6" x14ac:dyDescent="0.2">
      <c r="A5" s="1">
        <v>971</v>
      </c>
      <c r="B5" s="1">
        <v>46</v>
      </c>
      <c r="C5" s="1">
        <v>48</v>
      </c>
      <c r="D5" s="1">
        <v>34</v>
      </c>
      <c r="E5" s="1">
        <v>64</v>
      </c>
      <c r="F5" s="1">
        <v>42</v>
      </c>
    </row>
    <row r="6" spans="1:6" x14ac:dyDescent="0.2">
      <c r="A6" s="1">
        <v>7263</v>
      </c>
      <c r="B6" s="1">
        <v>29</v>
      </c>
      <c r="C6" s="1">
        <v>79</v>
      </c>
      <c r="D6" s="1">
        <v>23</v>
      </c>
      <c r="E6" s="1">
        <v>83</v>
      </c>
      <c r="F6" s="1">
        <v>39</v>
      </c>
    </row>
    <row r="7" spans="1:6" x14ac:dyDescent="0.2">
      <c r="A7" s="1">
        <v>5411</v>
      </c>
      <c r="B7" s="1">
        <v>49</v>
      </c>
      <c r="C7" s="1">
        <v>41</v>
      </c>
      <c r="D7" s="1">
        <v>61</v>
      </c>
      <c r="E7" s="1">
        <v>57</v>
      </c>
      <c r="F7" s="1">
        <v>57</v>
      </c>
    </row>
    <row r="8" spans="1:6" x14ac:dyDescent="0.2">
      <c r="A8" s="1">
        <v>1122</v>
      </c>
      <c r="B8" s="1">
        <v>73</v>
      </c>
      <c r="C8" s="1">
        <v>48</v>
      </c>
      <c r="D8" s="1">
        <v>52</v>
      </c>
      <c r="E8" s="1">
        <v>24</v>
      </c>
      <c r="F8" s="1">
        <v>58</v>
      </c>
    </row>
    <row r="9" spans="1:6" x14ac:dyDescent="0.2">
      <c r="A9" s="1">
        <v>7335</v>
      </c>
      <c r="B9" s="1">
        <v>59</v>
      </c>
      <c r="C9" s="1">
        <v>34</v>
      </c>
      <c r="D9" s="1">
        <v>54</v>
      </c>
      <c r="E9" s="1">
        <v>37</v>
      </c>
      <c r="F9" s="1">
        <v>57</v>
      </c>
    </row>
    <row r="10" spans="1:6" x14ac:dyDescent="0.2">
      <c r="A10" s="1">
        <v>7767</v>
      </c>
      <c r="B10" s="1">
        <v>20</v>
      </c>
      <c r="C10" s="1">
        <v>61</v>
      </c>
      <c r="D10" s="1">
        <v>48</v>
      </c>
      <c r="E10" s="1">
        <v>53</v>
      </c>
      <c r="F10" s="1">
        <v>40</v>
      </c>
    </row>
    <row r="11" spans="1:6" x14ac:dyDescent="0.2">
      <c r="A11" s="1">
        <v>2666</v>
      </c>
      <c r="B11" s="1">
        <v>52</v>
      </c>
      <c r="C11" s="1">
        <v>69</v>
      </c>
      <c r="D11" s="1">
        <v>49</v>
      </c>
      <c r="E11" s="1">
        <v>67</v>
      </c>
      <c r="F11" s="1">
        <v>42</v>
      </c>
    </row>
    <row r="12" spans="1:6" x14ac:dyDescent="0.2">
      <c r="A12" s="1">
        <v>3308</v>
      </c>
      <c r="B12" s="1">
        <v>47</v>
      </c>
      <c r="C12" s="1">
        <v>66</v>
      </c>
      <c r="D12" s="1">
        <v>33</v>
      </c>
      <c r="E12" s="1">
        <v>51</v>
      </c>
      <c r="F12" s="1">
        <v>36</v>
      </c>
    </row>
    <row r="13" spans="1:6" x14ac:dyDescent="0.2">
      <c r="A13" s="1">
        <v>8798</v>
      </c>
      <c r="B13" s="1">
        <v>22</v>
      </c>
      <c r="C13" s="1">
        <v>48</v>
      </c>
      <c r="D13" s="1">
        <v>59</v>
      </c>
      <c r="E13" s="1">
        <v>75</v>
      </c>
      <c r="F13" s="1">
        <v>56</v>
      </c>
    </row>
    <row r="14" spans="1:6" x14ac:dyDescent="0.2">
      <c r="A14" s="1">
        <v>4091</v>
      </c>
      <c r="B14" s="1">
        <v>79</v>
      </c>
      <c r="C14" s="1">
        <v>55</v>
      </c>
      <c r="D14" s="1">
        <v>48</v>
      </c>
      <c r="E14" s="1">
        <v>29</v>
      </c>
      <c r="F14" s="1">
        <v>92</v>
      </c>
    </row>
    <row r="15" spans="1:6" x14ac:dyDescent="0.2">
      <c r="A15" s="1">
        <v>8995</v>
      </c>
      <c r="B15" s="1">
        <v>61</v>
      </c>
      <c r="C15" s="1">
        <v>29</v>
      </c>
      <c r="D15" s="1">
        <v>66</v>
      </c>
      <c r="E15" s="1">
        <v>72</v>
      </c>
      <c r="F15" s="1">
        <v>75</v>
      </c>
    </row>
    <row r="16" spans="1:6" x14ac:dyDescent="0.2">
      <c r="A16" s="1">
        <v>1699</v>
      </c>
      <c r="B16" s="1">
        <v>64</v>
      </c>
      <c r="C16" s="1">
        <v>69</v>
      </c>
      <c r="D16" s="1">
        <v>63</v>
      </c>
      <c r="E16" s="1">
        <v>58</v>
      </c>
      <c r="F16" s="1">
        <v>60</v>
      </c>
    </row>
    <row r="17" spans="1:6" x14ac:dyDescent="0.2">
      <c r="A17" s="1">
        <v>4920</v>
      </c>
      <c r="B17" s="1">
        <v>55</v>
      </c>
      <c r="C17" s="1">
        <v>66</v>
      </c>
      <c r="D17" s="1">
        <v>66</v>
      </c>
      <c r="E17" s="1">
        <v>74</v>
      </c>
      <c r="F17" s="1">
        <v>74</v>
      </c>
    </row>
    <row r="18" spans="1:6" x14ac:dyDescent="0.2">
      <c r="A18" s="1">
        <v>9552</v>
      </c>
      <c r="B18" s="1">
        <v>49</v>
      </c>
      <c r="C18" s="1">
        <v>68</v>
      </c>
      <c r="D18" s="1">
        <v>25</v>
      </c>
      <c r="E18" s="1">
        <v>56</v>
      </c>
      <c r="F18" s="1">
        <v>37</v>
      </c>
    </row>
    <row r="19" spans="1:6" x14ac:dyDescent="0.2">
      <c r="A19" s="1">
        <v>1278</v>
      </c>
      <c r="B19" s="1">
        <v>73</v>
      </c>
      <c r="C19" s="1">
        <v>66</v>
      </c>
      <c r="D19" s="1">
        <v>33</v>
      </c>
      <c r="E19" s="1">
        <v>33</v>
      </c>
      <c r="F19" s="1">
        <v>22</v>
      </c>
    </row>
    <row r="20" spans="1:6" x14ac:dyDescent="0.2">
      <c r="A20" s="1">
        <v>3660</v>
      </c>
      <c r="B20" s="1">
        <v>52</v>
      </c>
      <c r="C20" s="1">
        <v>38</v>
      </c>
      <c r="D20" s="1">
        <v>25</v>
      </c>
      <c r="E20" s="1">
        <v>65</v>
      </c>
      <c r="F20" s="1">
        <v>64</v>
      </c>
    </row>
    <row r="21" spans="1:6" x14ac:dyDescent="0.2">
      <c r="A21" s="1">
        <v>2424</v>
      </c>
      <c r="B21" s="1">
        <v>46</v>
      </c>
      <c r="C21" s="1">
        <v>43</v>
      </c>
      <c r="D21" s="1">
        <v>66</v>
      </c>
      <c r="E21" s="1">
        <v>47</v>
      </c>
      <c r="F21" s="1">
        <v>49</v>
      </c>
    </row>
    <row r="22" spans="1:6" x14ac:dyDescent="0.2">
      <c r="A22" s="1">
        <v>316</v>
      </c>
      <c r="B22" s="1">
        <v>32</v>
      </c>
      <c r="C22" s="1">
        <v>55</v>
      </c>
      <c r="D22" s="1">
        <v>36</v>
      </c>
      <c r="E22" s="1">
        <v>51</v>
      </c>
      <c r="F22" s="1">
        <v>57</v>
      </c>
    </row>
    <row r="23" spans="1:6" x14ac:dyDescent="0.2">
      <c r="A23" s="1">
        <v>5317</v>
      </c>
      <c r="B23" s="1">
        <v>25</v>
      </c>
      <c r="C23" s="1">
        <v>24</v>
      </c>
      <c r="D23" s="1">
        <v>49</v>
      </c>
      <c r="E23" s="1">
        <v>44</v>
      </c>
      <c r="F23" s="1">
        <v>10</v>
      </c>
    </row>
    <row r="24" spans="1:6" x14ac:dyDescent="0.2">
      <c r="A24" s="1">
        <v>4397</v>
      </c>
      <c r="B24" s="1">
        <v>74</v>
      </c>
      <c r="C24" s="1">
        <v>48</v>
      </c>
      <c r="D24" s="1">
        <v>43</v>
      </c>
      <c r="E24" s="1">
        <v>29</v>
      </c>
      <c r="F24" s="1">
        <v>63</v>
      </c>
    </row>
    <row r="25" spans="1:6" x14ac:dyDescent="0.2">
      <c r="A25" s="1">
        <v>5870</v>
      </c>
      <c r="B25" s="1">
        <v>81</v>
      </c>
      <c r="C25" s="1">
        <v>80</v>
      </c>
      <c r="D25" s="1">
        <v>64</v>
      </c>
      <c r="E25" s="1">
        <v>60</v>
      </c>
      <c r="F25" s="1">
        <v>56</v>
      </c>
    </row>
    <row r="26" spans="1:6" x14ac:dyDescent="0.2">
      <c r="A26" s="1">
        <v>838</v>
      </c>
      <c r="B26" s="1">
        <v>48</v>
      </c>
      <c r="C26" s="1">
        <v>41</v>
      </c>
      <c r="D26" s="1">
        <v>57</v>
      </c>
      <c r="E26" s="1">
        <v>49</v>
      </c>
      <c r="F26" s="1">
        <v>36</v>
      </c>
    </row>
    <row r="27" spans="1:6" x14ac:dyDescent="0.2">
      <c r="A27" s="1">
        <v>4118</v>
      </c>
      <c r="B27" s="1">
        <v>57</v>
      </c>
      <c r="C27" s="1">
        <v>51</v>
      </c>
      <c r="D27" s="1">
        <v>39</v>
      </c>
      <c r="E27" s="1">
        <v>61</v>
      </c>
      <c r="F27" s="1">
        <v>33</v>
      </c>
    </row>
    <row r="28" spans="1:6" x14ac:dyDescent="0.2">
      <c r="A28" s="1">
        <v>7084</v>
      </c>
      <c r="B28" s="1">
        <v>32</v>
      </c>
      <c r="C28" s="1">
        <v>45</v>
      </c>
      <c r="D28" s="1">
        <v>35</v>
      </c>
      <c r="E28" s="1">
        <v>49</v>
      </c>
      <c r="F28" s="1">
        <v>36</v>
      </c>
    </row>
    <row r="29" spans="1:6" x14ac:dyDescent="0.2">
      <c r="A29" s="1">
        <v>3320</v>
      </c>
      <c r="B29" s="1">
        <v>71</v>
      </c>
      <c r="C29" s="1">
        <v>61</v>
      </c>
      <c r="D29" s="1">
        <v>41</v>
      </c>
      <c r="E29" s="1">
        <v>72</v>
      </c>
      <c r="F29" s="1">
        <v>74</v>
      </c>
    </row>
    <row r="30" spans="1:6" x14ac:dyDescent="0.2">
      <c r="A30" s="1">
        <v>3305</v>
      </c>
      <c r="B30" s="1">
        <v>61</v>
      </c>
      <c r="C30" s="1">
        <v>43</v>
      </c>
      <c r="D30" s="1">
        <v>47</v>
      </c>
      <c r="E30" s="1">
        <v>49</v>
      </c>
      <c r="F30" s="1">
        <v>53</v>
      </c>
    </row>
    <row r="31" spans="1:6" x14ac:dyDescent="0.2">
      <c r="A31" s="1">
        <v>1128</v>
      </c>
      <c r="B31" s="1">
        <v>56</v>
      </c>
      <c r="C31" s="1">
        <v>56</v>
      </c>
      <c r="D31" s="1">
        <v>71</v>
      </c>
      <c r="E31" s="1">
        <v>63</v>
      </c>
      <c r="F31" s="1">
        <v>64</v>
      </c>
    </row>
    <row r="32" spans="1:6" x14ac:dyDescent="0.2">
      <c r="A32" s="1">
        <v>8510</v>
      </c>
      <c r="B32" s="1">
        <v>34</v>
      </c>
      <c r="C32" s="1">
        <v>40</v>
      </c>
      <c r="D32" s="1">
        <v>55</v>
      </c>
      <c r="E32" s="1">
        <v>83</v>
      </c>
      <c r="F32" s="1">
        <v>22</v>
      </c>
    </row>
    <row r="33" spans="1:6" x14ac:dyDescent="0.2">
      <c r="A33" s="1">
        <v>7305</v>
      </c>
      <c r="B33" s="1">
        <v>52</v>
      </c>
      <c r="C33" s="1">
        <v>49</v>
      </c>
      <c r="D33" s="1">
        <v>40</v>
      </c>
      <c r="E33" s="1">
        <v>88</v>
      </c>
      <c r="F33" s="1">
        <v>56</v>
      </c>
    </row>
    <row r="34" spans="1:6" x14ac:dyDescent="0.2">
      <c r="A34" s="1">
        <v>949</v>
      </c>
      <c r="B34" s="1">
        <v>63</v>
      </c>
      <c r="C34" s="1">
        <v>42</v>
      </c>
      <c r="D34" s="1">
        <v>43</v>
      </c>
      <c r="E34" s="1">
        <v>42</v>
      </c>
      <c r="F34" s="1">
        <v>49</v>
      </c>
    </row>
    <row r="35" spans="1:6" x14ac:dyDescent="0.2">
      <c r="A35" s="1">
        <v>1446</v>
      </c>
      <c r="B35" s="1">
        <v>39</v>
      </c>
      <c r="C35" s="1">
        <v>61</v>
      </c>
      <c r="D35" s="1">
        <v>33</v>
      </c>
      <c r="E35" s="1">
        <v>21</v>
      </c>
      <c r="F35" s="1">
        <v>11</v>
      </c>
    </row>
    <row r="36" spans="1:6" x14ac:dyDescent="0.2">
      <c r="A36" s="1">
        <v>8826</v>
      </c>
      <c r="B36" s="1">
        <v>41</v>
      </c>
      <c r="C36" s="1">
        <v>41</v>
      </c>
      <c r="D36" s="1">
        <v>47</v>
      </c>
      <c r="E36" s="1">
        <v>57</v>
      </c>
      <c r="F36" s="1">
        <v>53</v>
      </c>
    </row>
    <row r="37" spans="1:6" x14ac:dyDescent="0.2">
      <c r="A37" s="1">
        <v>111</v>
      </c>
      <c r="B37" s="1">
        <v>48</v>
      </c>
      <c r="C37" s="1">
        <v>49</v>
      </c>
      <c r="D37" s="1">
        <v>39</v>
      </c>
      <c r="E37" s="1">
        <v>67</v>
      </c>
      <c r="F37" s="1">
        <v>26</v>
      </c>
    </row>
    <row r="38" spans="1:6" x14ac:dyDescent="0.2">
      <c r="A38" s="1">
        <v>6413</v>
      </c>
      <c r="B38" s="1">
        <v>64</v>
      </c>
      <c r="C38" s="1">
        <v>43</v>
      </c>
      <c r="D38" s="1">
        <v>30</v>
      </c>
      <c r="E38" s="1">
        <v>72</v>
      </c>
      <c r="F38" s="1">
        <v>44</v>
      </c>
    </row>
    <row r="39" spans="1:6" x14ac:dyDescent="0.2">
      <c r="A39" s="1">
        <v>4768</v>
      </c>
      <c r="B39" s="1">
        <v>56</v>
      </c>
      <c r="C39" s="1">
        <v>68</v>
      </c>
      <c r="D39" s="1">
        <v>27</v>
      </c>
      <c r="E39" s="1">
        <v>47</v>
      </c>
      <c r="F39" s="1">
        <v>49</v>
      </c>
    </row>
    <row r="40" spans="1:6" x14ac:dyDescent="0.2">
      <c r="A40" s="1">
        <v>97</v>
      </c>
      <c r="B40" s="1">
        <v>52</v>
      </c>
      <c r="C40" s="1">
        <v>37</v>
      </c>
      <c r="D40" s="1">
        <v>44</v>
      </c>
      <c r="E40" s="1">
        <v>58</v>
      </c>
      <c r="F40" s="1">
        <v>43</v>
      </c>
    </row>
    <row r="41" spans="1:6" x14ac:dyDescent="0.2">
      <c r="A41" s="1">
        <v>8007</v>
      </c>
      <c r="B41" s="1">
        <v>61</v>
      </c>
      <c r="C41" s="1">
        <v>55</v>
      </c>
      <c r="D41" s="1">
        <v>61</v>
      </c>
      <c r="E41" s="1">
        <v>89</v>
      </c>
      <c r="F41" s="1">
        <v>60</v>
      </c>
    </row>
    <row r="42" spans="1:6" x14ac:dyDescent="0.2">
      <c r="A42" s="1">
        <v>8626</v>
      </c>
      <c r="B42" s="1">
        <v>25</v>
      </c>
      <c r="C42" s="1">
        <v>55</v>
      </c>
      <c r="D42" s="1">
        <v>43</v>
      </c>
      <c r="E42" s="1">
        <v>61</v>
      </c>
      <c r="F42" s="1">
        <v>44</v>
      </c>
    </row>
    <row r="43" spans="1:6" x14ac:dyDescent="0.2">
      <c r="A43" s="1">
        <v>1816</v>
      </c>
      <c r="B43" s="1">
        <v>46</v>
      </c>
      <c r="C43" s="1">
        <v>62</v>
      </c>
      <c r="D43" s="1">
        <v>72</v>
      </c>
      <c r="E43" s="1">
        <v>21</v>
      </c>
      <c r="F43" s="1">
        <v>60</v>
      </c>
    </row>
    <row r="44" spans="1:6" x14ac:dyDescent="0.2">
      <c r="A44" s="1">
        <v>5692</v>
      </c>
      <c r="B44" s="1">
        <v>28</v>
      </c>
      <c r="C44" s="1">
        <v>46</v>
      </c>
      <c r="D44" s="1">
        <v>48</v>
      </c>
      <c r="E44" s="1">
        <v>44</v>
      </c>
      <c r="F44" s="1">
        <v>39</v>
      </c>
    </row>
    <row r="45" spans="1:6" x14ac:dyDescent="0.2">
      <c r="A45" s="1">
        <v>8934</v>
      </c>
      <c r="B45" s="1">
        <v>46</v>
      </c>
      <c r="C45" s="1">
        <v>52</v>
      </c>
      <c r="D45" s="1">
        <v>43</v>
      </c>
      <c r="E45" s="1">
        <v>90</v>
      </c>
      <c r="F45" s="1">
        <v>43</v>
      </c>
    </row>
    <row r="46" spans="1:6" x14ac:dyDescent="0.2">
      <c r="A46" s="1">
        <v>2070</v>
      </c>
      <c r="B46" s="1">
        <v>85</v>
      </c>
      <c r="C46" s="1">
        <v>45</v>
      </c>
      <c r="D46" s="1">
        <v>43</v>
      </c>
      <c r="E46" s="1">
        <v>24</v>
      </c>
      <c r="F46" s="1">
        <v>44</v>
      </c>
    </row>
    <row r="47" spans="1:6" x14ac:dyDescent="0.2">
      <c r="A47" s="1">
        <v>9000</v>
      </c>
      <c r="B47" s="1">
        <v>88</v>
      </c>
      <c r="C47" s="1">
        <v>70</v>
      </c>
      <c r="D47" s="1">
        <v>54</v>
      </c>
      <c r="E47" s="1">
        <v>44</v>
      </c>
      <c r="F47" s="1">
        <v>64</v>
      </c>
    </row>
    <row r="48" spans="1:6" x14ac:dyDescent="0.2">
      <c r="A48" s="1">
        <v>1427</v>
      </c>
      <c r="B48" s="1">
        <v>60</v>
      </c>
      <c r="C48" s="1">
        <v>58</v>
      </c>
      <c r="D48" s="1">
        <v>75</v>
      </c>
      <c r="E48" s="1">
        <v>88</v>
      </c>
      <c r="F48" s="1">
        <v>89</v>
      </c>
    </row>
    <row r="49" spans="1:6" x14ac:dyDescent="0.2">
      <c r="A49" s="1">
        <v>906</v>
      </c>
      <c r="B49" s="1">
        <v>45</v>
      </c>
      <c r="C49" s="1">
        <v>54</v>
      </c>
      <c r="D49" s="1">
        <v>54</v>
      </c>
      <c r="E49" s="1">
        <v>74</v>
      </c>
      <c r="F49" s="1">
        <v>51</v>
      </c>
    </row>
    <row r="50" spans="1:6" x14ac:dyDescent="0.2">
      <c r="A50" s="1">
        <v>9904</v>
      </c>
      <c r="B50" s="1">
        <v>73</v>
      </c>
      <c r="C50" s="1">
        <v>33</v>
      </c>
      <c r="D50" s="1">
        <v>66</v>
      </c>
      <c r="E50" s="1">
        <v>68</v>
      </c>
      <c r="F50" s="1">
        <v>42</v>
      </c>
    </row>
    <row r="51" spans="1:6" x14ac:dyDescent="0.2">
      <c r="A51" s="1">
        <v>1462</v>
      </c>
      <c r="B51" s="1">
        <v>68</v>
      </c>
      <c r="C51" s="1">
        <v>68</v>
      </c>
      <c r="D51" s="1">
        <v>46</v>
      </c>
      <c r="E51" s="1">
        <v>71</v>
      </c>
      <c r="F51" s="1">
        <v>49</v>
      </c>
    </row>
    <row r="52" spans="1:6" x14ac:dyDescent="0.2">
      <c r="A52" s="1">
        <v>2740</v>
      </c>
      <c r="B52" s="1">
        <v>49</v>
      </c>
      <c r="C52" s="1">
        <v>48</v>
      </c>
      <c r="D52" s="1">
        <v>49</v>
      </c>
      <c r="E52" s="1">
        <v>47</v>
      </c>
      <c r="F52" s="1">
        <v>49</v>
      </c>
    </row>
    <row r="53" spans="1:6" x14ac:dyDescent="0.2">
      <c r="A53" s="1">
        <v>4250</v>
      </c>
      <c r="B53" s="1">
        <v>38</v>
      </c>
      <c r="C53" s="1">
        <v>63</v>
      </c>
      <c r="D53" s="1">
        <v>59</v>
      </c>
      <c r="E53" s="1">
        <v>54</v>
      </c>
      <c r="F53" s="1">
        <v>51</v>
      </c>
    </row>
    <row r="54" spans="1:6" x14ac:dyDescent="0.2">
      <c r="A54" s="1">
        <v>6909</v>
      </c>
      <c r="B54" s="1">
        <v>56</v>
      </c>
      <c r="C54" s="1">
        <v>41</v>
      </c>
      <c r="D54" s="1">
        <v>46</v>
      </c>
      <c r="E54" s="1">
        <v>68</v>
      </c>
      <c r="F54" s="1">
        <v>46</v>
      </c>
    </row>
    <row r="55" spans="1:6" x14ac:dyDescent="0.2">
      <c r="A55" s="1">
        <v>4397</v>
      </c>
      <c r="B55" s="1">
        <v>65</v>
      </c>
      <c r="C55" s="1">
        <v>70</v>
      </c>
      <c r="D55" s="1">
        <v>70</v>
      </c>
      <c r="E55" s="1">
        <v>65</v>
      </c>
      <c r="F55" s="1">
        <v>60</v>
      </c>
    </row>
    <row r="56" spans="1:6" x14ac:dyDescent="0.2">
      <c r="A56" s="1">
        <v>5552</v>
      </c>
      <c r="B56" s="1">
        <v>63</v>
      </c>
      <c r="C56" s="1">
        <v>45</v>
      </c>
      <c r="D56" s="1">
        <v>53</v>
      </c>
      <c r="E56" s="1">
        <v>42</v>
      </c>
      <c r="F56" s="1">
        <v>46</v>
      </c>
    </row>
    <row r="57" spans="1:6" x14ac:dyDescent="0.2">
      <c r="A57" s="1">
        <v>6138</v>
      </c>
      <c r="B57" s="1">
        <v>45</v>
      </c>
      <c r="C57" s="1">
        <v>43</v>
      </c>
      <c r="D57" s="1">
        <v>57</v>
      </c>
      <c r="E57" s="1">
        <v>53</v>
      </c>
      <c r="F57" s="1">
        <v>56</v>
      </c>
    </row>
    <row r="58" spans="1:6" x14ac:dyDescent="0.2">
      <c r="A58" s="1">
        <v>9898</v>
      </c>
      <c r="B58" s="1">
        <v>63</v>
      </c>
      <c r="C58" s="1">
        <v>51</v>
      </c>
      <c r="D58" s="1">
        <v>52</v>
      </c>
      <c r="E58" s="1">
        <v>51</v>
      </c>
      <c r="F58" s="1">
        <v>51</v>
      </c>
    </row>
    <row r="59" spans="1:6" x14ac:dyDescent="0.2">
      <c r="A59" s="1">
        <v>6944</v>
      </c>
      <c r="B59" s="1">
        <v>17</v>
      </c>
      <c r="C59" s="1">
        <v>38</v>
      </c>
      <c r="D59" s="1">
        <v>82</v>
      </c>
      <c r="E59" s="1">
        <v>29</v>
      </c>
      <c r="F59" s="1">
        <v>69</v>
      </c>
    </row>
    <row r="60" spans="1:6" x14ac:dyDescent="0.2">
      <c r="A60" s="1">
        <v>8421</v>
      </c>
      <c r="B60" s="1">
        <v>82</v>
      </c>
      <c r="C60" s="1">
        <v>52</v>
      </c>
      <c r="D60" s="1">
        <v>71</v>
      </c>
      <c r="E60" s="1">
        <v>49</v>
      </c>
      <c r="F60" s="1">
        <v>40</v>
      </c>
    </row>
    <row r="61" spans="1:6" x14ac:dyDescent="0.2">
      <c r="A61" s="1">
        <v>1049</v>
      </c>
      <c r="B61" s="1">
        <v>64</v>
      </c>
      <c r="C61" s="1">
        <v>59</v>
      </c>
      <c r="D61" s="1">
        <v>49</v>
      </c>
      <c r="E61" s="1">
        <v>63</v>
      </c>
      <c r="F61" s="1">
        <v>26</v>
      </c>
    </row>
    <row r="62" spans="1:6" x14ac:dyDescent="0.2">
      <c r="A62" s="1">
        <v>2288</v>
      </c>
      <c r="B62" s="1">
        <v>42</v>
      </c>
      <c r="C62" s="1">
        <v>72</v>
      </c>
      <c r="D62" s="1">
        <v>62</v>
      </c>
      <c r="E62" s="1">
        <v>61</v>
      </c>
      <c r="F62" s="1">
        <v>31</v>
      </c>
    </row>
    <row r="63" spans="1:6" x14ac:dyDescent="0.2">
      <c r="A63" s="1">
        <v>730</v>
      </c>
      <c r="B63" s="1">
        <v>81</v>
      </c>
      <c r="C63" s="1">
        <v>61</v>
      </c>
      <c r="D63" s="1">
        <v>72</v>
      </c>
      <c r="E63" s="1">
        <v>39</v>
      </c>
      <c r="F63" s="1">
        <v>33</v>
      </c>
    </row>
    <row r="64" spans="1:6" x14ac:dyDescent="0.2">
      <c r="A64" s="1">
        <v>987</v>
      </c>
      <c r="B64" s="1">
        <v>66</v>
      </c>
      <c r="C64" s="1">
        <v>65</v>
      </c>
      <c r="D64" s="1">
        <v>40</v>
      </c>
      <c r="E64" s="1">
        <v>53</v>
      </c>
      <c r="F64" s="1">
        <v>29</v>
      </c>
    </row>
    <row r="65" spans="1:6" x14ac:dyDescent="0.2">
      <c r="A65" s="1">
        <v>3173</v>
      </c>
      <c r="B65" s="1">
        <v>24</v>
      </c>
      <c r="C65" s="1">
        <v>42</v>
      </c>
      <c r="D65" s="1">
        <v>29</v>
      </c>
      <c r="E65" s="1">
        <v>64</v>
      </c>
      <c r="F65" s="1">
        <v>30</v>
      </c>
    </row>
    <row r="66" spans="1:6" x14ac:dyDescent="0.2">
      <c r="A66" s="1">
        <v>2228</v>
      </c>
      <c r="B66" s="1">
        <v>74</v>
      </c>
      <c r="C66" s="1">
        <v>51</v>
      </c>
      <c r="D66" s="1">
        <v>52</v>
      </c>
      <c r="E66" s="1">
        <v>68</v>
      </c>
      <c r="F66" s="1">
        <v>83</v>
      </c>
    </row>
    <row r="67" spans="1:6" x14ac:dyDescent="0.2">
      <c r="A67" s="1">
        <v>8619</v>
      </c>
      <c r="B67" s="1">
        <v>66</v>
      </c>
      <c r="C67" s="1">
        <v>55</v>
      </c>
      <c r="D67" s="1">
        <v>56</v>
      </c>
      <c r="E67" s="1">
        <v>53</v>
      </c>
      <c r="F67" s="1">
        <v>72</v>
      </c>
    </row>
    <row r="68" spans="1:6" x14ac:dyDescent="0.2">
      <c r="A68" s="1">
        <v>2986</v>
      </c>
      <c r="B68" s="1">
        <v>64</v>
      </c>
      <c r="C68" s="1">
        <v>49</v>
      </c>
      <c r="D68" s="1">
        <v>36</v>
      </c>
      <c r="E68" s="1">
        <v>39</v>
      </c>
      <c r="F68" s="1">
        <v>51</v>
      </c>
    </row>
    <row r="69" spans="1:6" x14ac:dyDescent="0.2">
      <c r="A69" s="1">
        <v>4230</v>
      </c>
      <c r="B69" s="1">
        <v>63</v>
      </c>
      <c r="C69" s="1">
        <v>81</v>
      </c>
      <c r="D69" s="1">
        <v>39</v>
      </c>
      <c r="E69" s="1">
        <v>65</v>
      </c>
      <c r="F69" s="1">
        <v>19</v>
      </c>
    </row>
    <row r="70" spans="1:6" x14ac:dyDescent="0.2">
      <c r="A70" s="1">
        <v>6225</v>
      </c>
      <c r="B70" s="1">
        <v>56</v>
      </c>
      <c r="C70" s="1">
        <v>60</v>
      </c>
      <c r="D70" s="1">
        <v>54</v>
      </c>
      <c r="E70" s="1">
        <v>83</v>
      </c>
      <c r="F70" s="1">
        <v>68</v>
      </c>
    </row>
    <row r="71" spans="1:6" x14ac:dyDescent="0.2">
      <c r="A71" s="1">
        <v>2785</v>
      </c>
      <c r="B71" s="1">
        <v>6</v>
      </c>
      <c r="C71" s="1">
        <v>7</v>
      </c>
      <c r="D71" s="1">
        <v>7</v>
      </c>
      <c r="E71" s="1">
        <v>7</v>
      </c>
      <c r="F71" s="1">
        <v>6</v>
      </c>
    </row>
    <row r="72" spans="1:6" x14ac:dyDescent="0.2">
      <c r="A72" s="1">
        <v>417</v>
      </c>
      <c r="B72" s="1">
        <v>61</v>
      </c>
      <c r="C72" s="1">
        <v>66</v>
      </c>
      <c r="D72" s="1">
        <v>53</v>
      </c>
      <c r="E72" s="1">
        <v>63</v>
      </c>
      <c r="F72" s="1">
        <v>79</v>
      </c>
    </row>
    <row r="73" spans="1:6" x14ac:dyDescent="0.2">
      <c r="A73" s="1">
        <v>7865</v>
      </c>
      <c r="B73" s="1">
        <v>73</v>
      </c>
      <c r="C73" s="1">
        <v>54</v>
      </c>
      <c r="D73" s="1">
        <v>57</v>
      </c>
      <c r="E73" s="1">
        <v>82</v>
      </c>
      <c r="F73" s="1">
        <v>63</v>
      </c>
    </row>
    <row r="74" spans="1:6" x14ac:dyDescent="0.2">
      <c r="A74" s="1">
        <v>7052</v>
      </c>
      <c r="B74" s="1">
        <v>28</v>
      </c>
      <c r="C74" s="1">
        <v>27</v>
      </c>
      <c r="D74" s="1">
        <v>61</v>
      </c>
      <c r="E74" s="1">
        <v>64</v>
      </c>
      <c r="F74" s="1">
        <v>54</v>
      </c>
    </row>
    <row r="75" spans="1:6" x14ac:dyDescent="0.2">
      <c r="A75" s="1">
        <v>999</v>
      </c>
      <c r="B75" s="1">
        <v>54</v>
      </c>
      <c r="C75" s="1">
        <v>49</v>
      </c>
      <c r="D75" s="1">
        <v>58</v>
      </c>
      <c r="E75" s="1">
        <v>40</v>
      </c>
      <c r="F75" s="1">
        <v>58</v>
      </c>
    </row>
    <row r="76" spans="1:6" x14ac:dyDescent="0.2">
      <c r="A76" s="1">
        <v>6984</v>
      </c>
      <c r="B76" s="1">
        <v>71</v>
      </c>
      <c r="C76" s="1">
        <v>49</v>
      </c>
      <c r="D76" s="1">
        <v>43</v>
      </c>
      <c r="E76" s="1">
        <v>94</v>
      </c>
      <c r="F76" s="1">
        <v>93</v>
      </c>
    </row>
    <row r="77" spans="1:6" x14ac:dyDescent="0.2">
      <c r="A77" s="1">
        <v>5349</v>
      </c>
      <c r="B77" s="1">
        <v>28</v>
      </c>
      <c r="C77" s="1">
        <v>46</v>
      </c>
      <c r="D77" s="1">
        <v>29</v>
      </c>
      <c r="E77" s="1">
        <v>56</v>
      </c>
      <c r="F77" s="1">
        <v>18</v>
      </c>
    </row>
    <row r="78" spans="1:6" x14ac:dyDescent="0.2">
      <c r="A78" s="1">
        <v>4253</v>
      </c>
      <c r="B78" s="1">
        <v>84</v>
      </c>
      <c r="C78" s="1">
        <v>55</v>
      </c>
      <c r="D78" s="1">
        <v>47</v>
      </c>
      <c r="E78" s="1">
        <v>63</v>
      </c>
      <c r="F78" s="1">
        <v>31</v>
      </c>
    </row>
    <row r="79" spans="1:6" x14ac:dyDescent="0.2">
      <c r="A79" s="1">
        <v>7721</v>
      </c>
      <c r="B79" s="1">
        <v>28</v>
      </c>
      <c r="C79" s="1">
        <v>66</v>
      </c>
      <c r="D79" s="1">
        <v>49</v>
      </c>
      <c r="E79" s="1">
        <v>57</v>
      </c>
      <c r="F79" s="1">
        <v>57</v>
      </c>
    </row>
    <row r="80" spans="1:6" x14ac:dyDescent="0.2">
      <c r="A80" s="1">
        <v>7115</v>
      </c>
      <c r="B80" s="1">
        <v>36</v>
      </c>
      <c r="C80" s="1">
        <v>59</v>
      </c>
      <c r="D80" s="1">
        <v>40</v>
      </c>
      <c r="E80" s="1">
        <v>74</v>
      </c>
      <c r="F80" s="1">
        <v>42</v>
      </c>
    </row>
    <row r="81" spans="1:6" x14ac:dyDescent="0.2">
      <c r="A81" s="1">
        <v>7795</v>
      </c>
      <c r="B81" s="1">
        <v>71</v>
      </c>
      <c r="C81" s="1">
        <v>69</v>
      </c>
      <c r="D81" s="1">
        <v>72</v>
      </c>
      <c r="E81" s="1">
        <v>64</v>
      </c>
      <c r="F81" s="1">
        <v>64</v>
      </c>
    </row>
    <row r="82" spans="1:6" x14ac:dyDescent="0.2">
      <c r="A82" s="1">
        <v>3513</v>
      </c>
      <c r="B82" s="1">
        <v>88</v>
      </c>
      <c r="C82" s="1">
        <v>54</v>
      </c>
      <c r="D82" s="1">
        <v>48</v>
      </c>
      <c r="E82" s="1">
        <v>29</v>
      </c>
      <c r="F82" s="1">
        <v>28</v>
      </c>
    </row>
    <row r="83" spans="1:6" x14ac:dyDescent="0.2">
      <c r="A83" s="1">
        <v>4791</v>
      </c>
      <c r="B83" s="1">
        <v>29</v>
      </c>
      <c r="C83" s="1">
        <v>48</v>
      </c>
      <c r="D83" s="1">
        <v>41</v>
      </c>
      <c r="E83" s="1">
        <v>72</v>
      </c>
      <c r="F83" s="1">
        <v>19</v>
      </c>
    </row>
    <row r="84" spans="1:6" x14ac:dyDescent="0.2">
      <c r="A84" s="1">
        <v>460</v>
      </c>
      <c r="B84" s="1">
        <v>60</v>
      </c>
      <c r="C84" s="1">
        <v>49</v>
      </c>
      <c r="D84" s="1">
        <v>40</v>
      </c>
      <c r="E84" s="1">
        <v>65</v>
      </c>
      <c r="F84" s="1">
        <v>69</v>
      </c>
    </row>
    <row r="85" spans="1:6" x14ac:dyDescent="0.2">
      <c r="A85" s="1">
        <v>904</v>
      </c>
      <c r="B85" s="1">
        <v>56</v>
      </c>
      <c r="C85" s="1">
        <v>73</v>
      </c>
      <c r="D85" s="1">
        <v>53</v>
      </c>
      <c r="E85" s="1">
        <v>47</v>
      </c>
      <c r="F85" s="1">
        <v>37</v>
      </c>
    </row>
    <row r="86" spans="1:6" x14ac:dyDescent="0.2">
      <c r="A86" s="1">
        <v>2004</v>
      </c>
      <c r="B86" s="1">
        <v>93</v>
      </c>
      <c r="C86" s="1">
        <v>58</v>
      </c>
      <c r="D86" s="1">
        <v>64</v>
      </c>
      <c r="E86" s="1">
        <v>71</v>
      </c>
      <c r="F86" s="1">
        <v>82</v>
      </c>
    </row>
    <row r="87" spans="1:6" x14ac:dyDescent="0.2">
      <c r="A87" s="1">
        <v>2559</v>
      </c>
      <c r="B87" s="1">
        <v>78</v>
      </c>
      <c r="C87" s="1">
        <v>70</v>
      </c>
      <c r="D87" s="1">
        <v>64</v>
      </c>
      <c r="E87" s="1">
        <v>67</v>
      </c>
      <c r="F87" s="1">
        <v>67</v>
      </c>
    </row>
    <row r="88" spans="1:6" x14ac:dyDescent="0.2">
      <c r="A88" s="1">
        <v>9487</v>
      </c>
      <c r="B88" s="1">
        <v>63</v>
      </c>
      <c r="C88" s="1">
        <v>59</v>
      </c>
      <c r="D88" s="1">
        <v>53</v>
      </c>
      <c r="E88" s="1">
        <v>58</v>
      </c>
      <c r="F88" s="1">
        <v>58</v>
      </c>
    </row>
    <row r="89" spans="1:6" x14ac:dyDescent="0.2">
      <c r="A89" s="1">
        <v>6521</v>
      </c>
      <c r="B89" s="1">
        <v>64</v>
      </c>
      <c r="C89" s="1">
        <v>46</v>
      </c>
      <c r="D89" s="1">
        <v>19</v>
      </c>
      <c r="E89" s="1">
        <v>47</v>
      </c>
      <c r="F89" s="1">
        <v>32</v>
      </c>
    </row>
    <row r="90" spans="1:6" x14ac:dyDescent="0.2">
      <c r="A90" s="1">
        <v>8947</v>
      </c>
      <c r="B90" s="1">
        <v>71</v>
      </c>
      <c r="C90" s="1">
        <v>52</v>
      </c>
      <c r="D90" s="1">
        <v>55</v>
      </c>
      <c r="E90" s="1">
        <v>83</v>
      </c>
      <c r="F90" s="1">
        <v>64</v>
      </c>
    </row>
    <row r="91" spans="1:6" x14ac:dyDescent="0.2">
      <c r="A91" s="1">
        <v>1699</v>
      </c>
      <c r="B91" s="1">
        <v>64</v>
      </c>
      <c r="C91" s="1">
        <v>69</v>
      </c>
      <c r="D91" s="1">
        <v>63</v>
      </c>
      <c r="E91" s="1">
        <v>58</v>
      </c>
      <c r="F91" s="1">
        <v>60</v>
      </c>
    </row>
    <row r="92" spans="1:6" x14ac:dyDescent="0.2">
      <c r="A92" s="1">
        <v>3484</v>
      </c>
      <c r="B92" s="1">
        <v>63</v>
      </c>
      <c r="C92" s="1">
        <v>46</v>
      </c>
      <c r="D92" s="1">
        <v>75</v>
      </c>
      <c r="E92" s="1">
        <v>44</v>
      </c>
      <c r="F92" s="1">
        <v>60</v>
      </c>
    </row>
    <row r="93" spans="1:6" x14ac:dyDescent="0.2">
      <c r="A93" s="1">
        <v>5289</v>
      </c>
      <c r="B93" s="1">
        <v>61</v>
      </c>
      <c r="C93" s="1">
        <v>55</v>
      </c>
      <c r="D93" s="1">
        <v>66</v>
      </c>
      <c r="E93" s="1">
        <v>49</v>
      </c>
      <c r="F93" s="1">
        <v>67</v>
      </c>
    </row>
    <row r="94" spans="1:6" x14ac:dyDescent="0.2">
      <c r="A94" s="1">
        <v>9893</v>
      </c>
      <c r="B94" s="1">
        <v>71</v>
      </c>
      <c r="C94" s="1">
        <v>52</v>
      </c>
      <c r="D94" s="1">
        <v>44</v>
      </c>
      <c r="E94" s="1">
        <v>58</v>
      </c>
      <c r="F94" s="1">
        <v>81</v>
      </c>
    </row>
    <row r="95" spans="1:6" x14ac:dyDescent="0.2">
      <c r="A95" s="1">
        <v>8188</v>
      </c>
      <c r="B95" s="1">
        <v>60</v>
      </c>
      <c r="C95" s="1">
        <v>63</v>
      </c>
      <c r="D95" s="1">
        <v>40</v>
      </c>
      <c r="E95" s="1">
        <v>75</v>
      </c>
      <c r="F95" s="1">
        <v>68</v>
      </c>
    </row>
    <row r="96" spans="1:6" x14ac:dyDescent="0.2">
      <c r="A96" s="1">
        <v>5311</v>
      </c>
      <c r="B96" s="1">
        <v>36</v>
      </c>
      <c r="C96" s="1">
        <v>27</v>
      </c>
      <c r="D96" s="1">
        <v>59</v>
      </c>
      <c r="E96" s="1">
        <v>79</v>
      </c>
      <c r="F96" s="1">
        <v>43</v>
      </c>
    </row>
    <row r="97" spans="1:6" x14ac:dyDescent="0.2">
      <c r="A97" s="1">
        <v>6263</v>
      </c>
      <c r="B97" s="1">
        <v>64</v>
      </c>
      <c r="C97" s="1">
        <v>71</v>
      </c>
      <c r="D97" s="1">
        <v>35</v>
      </c>
      <c r="E97" s="1">
        <v>42</v>
      </c>
      <c r="F97" s="1">
        <v>21</v>
      </c>
    </row>
    <row r="98" spans="1:6" x14ac:dyDescent="0.2">
      <c r="A98" s="1">
        <v>2803</v>
      </c>
      <c r="B98" s="1">
        <v>74</v>
      </c>
      <c r="C98" s="1">
        <v>42</v>
      </c>
      <c r="D98" s="1">
        <v>36</v>
      </c>
      <c r="E98" s="1">
        <v>68</v>
      </c>
      <c r="F98" s="1">
        <v>18</v>
      </c>
    </row>
    <row r="99" spans="1:6" x14ac:dyDescent="0.2">
      <c r="A99" s="1">
        <v>1462</v>
      </c>
      <c r="B99" s="1">
        <v>78</v>
      </c>
      <c r="C99" s="1">
        <v>72</v>
      </c>
      <c r="D99" s="1">
        <v>46</v>
      </c>
      <c r="E99" s="1">
        <v>60</v>
      </c>
      <c r="F99" s="1">
        <v>37</v>
      </c>
    </row>
    <row r="100" spans="1:6" x14ac:dyDescent="0.2">
      <c r="A100" s="1">
        <v>4602</v>
      </c>
      <c r="B100" s="1">
        <v>29</v>
      </c>
      <c r="C100" s="1">
        <v>23</v>
      </c>
      <c r="D100" s="1">
        <v>32</v>
      </c>
      <c r="E100" s="1">
        <v>60</v>
      </c>
      <c r="F100" s="1">
        <v>32</v>
      </c>
    </row>
    <row r="101" spans="1:6" x14ac:dyDescent="0.2">
      <c r="A101" s="1">
        <v>3839</v>
      </c>
      <c r="B101" s="1">
        <v>70</v>
      </c>
      <c r="C101" s="1">
        <v>50</v>
      </c>
      <c r="D101" s="1">
        <v>25</v>
      </c>
      <c r="E101" s="1">
        <v>24</v>
      </c>
      <c r="F101" s="1">
        <v>46</v>
      </c>
    </row>
    <row r="102" spans="1:6" x14ac:dyDescent="0.2">
      <c r="A102" s="1">
        <v>5085</v>
      </c>
      <c r="B102" s="1">
        <v>22</v>
      </c>
      <c r="C102" s="1">
        <v>93</v>
      </c>
      <c r="D102" s="1">
        <v>44</v>
      </c>
      <c r="E102" s="1">
        <v>83</v>
      </c>
      <c r="F102" s="1">
        <v>8</v>
      </c>
    </row>
    <row r="103" spans="1:6" x14ac:dyDescent="0.2">
      <c r="A103" s="1">
        <v>6402</v>
      </c>
      <c r="B103" s="1">
        <v>78</v>
      </c>
      <c r="C103" s="1">
        <v>68</v>
      </c>
      <c r="D103" s="1">
        <v>53</v>
      </c>
      <c r="E103" s="1">
        <v>71</v>
      </c>
      <c r="F103" s="1">
        <v>63</v>
      </c>
    </row>
    <row r="104" spans="1:6" x14ac:dyDescent="0.2">
      <c r="A104" s="1">
        <v>1573</v>
      </c>
      <c r="B104" s="1">
        <v>81</v>
      </c>
      <c r="C104" s="1">
        <v>49</v>
      </c>
      <c r="D104" s="1">
        <v>55</v>
      </c>
      <c r="E104" s="1">
        <v>61</v>
      </c>
      <c r="F104" s="1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7D6D0-9A10-48A5-8780-738FE22E1C44}">
  <sheetPr>
    <tabColor theme="9" tint="0.39997558519241921"/>
  </sheetPr>
  <dimension ref="A1:U124"/>
  <sheetViews>
    <sheetView zoomScale="87" workbookViewId="0">
      <selection activeCell="Q10" sqref="Q10"/>
    </sheetView>
  </sheetViews>
  <sheetFormatPr baseColWidth="10" defaultColWidth="8.83203125" defaultRowHeight="16" x14ac:dyDescent="0.2"/>
  <cols>
    <col min="12" max="12" width="8" customWidth="1"/>
    <col min="17" max="17" width="10" customWidth="1"/>
    <col min="18" max="18" width="9.83203125" customWidth="1"/>
    <col min="19" max="19" width="10" customWidth="1"/>
    <col min="20" max="20" width="10.1640625" customWidth="1"/>
    <col min="21" max="21" width="9.5" customWidth="1"/>
  </cols>
  <sheetData>
    <row r="1" spans="1:21" ht="85" x14ac:dyDescent="0.2">
      <c r="A1" s="2" t="s">
        <v>13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14</v>
      </c>
      <c r="P1" s="2" t="s">
        <v>15</v>
      </c>
      <c r="Q1" s="2" t="s">
        <v>41</v>
      </c>
      <c r="R1" s="2" t="s">
        <v>42</v>
      </c>
      <c r="S1" s="2" t="s">
        <v>43</v>
      </c>
      <c r="T1" s="2" t="s">
        <v>44</v>
      </c>
      <c r="U1" s="2" t="s">
        <v>45</v>
      </c>
    </row>
    <row r="2" spans="1:21" x14ac:dyDescent="0.2">
      <c r="A2" s="1">
        <v>2785</v>
      </c>
      <c r="B2" s="1">
        <v>20</v>
      </c>
      <c r="C2" s="1">
        <v>521</v>
      </c>
      <c r="D2" s="1">
        <v>5</v>
      </c>
      <c r="E2" s="1">
        <v>68</v>
      </c>
      <c r="F2" s="1">
        <v>4</v>
      </c>
      <c r="G2" s="1">
        <v>2</v>
      </c>
      <c r="H2" s="1">
        <v>1</v>
      </c>
      <c r="I2" s="1">
        <v>0</v>
      </c>
      <c r="J2" s="1">
        <v>9</v>
      </c>
      <c r="K2" s="1">
        <v>178</v>
      </c>
      <c r="L2" s="1">
        <v>77</v>
      </c>
      <c r="M2" s="1">
        <v>3</v>
      </c>
      <c r="N2" s="1">
        <v>2</v>
      </c>
      <c r="O2" s="1">
        <v>7</v>
      </c>
      <c r="P2" s="1">
        <v>9</v>
      </c>
      <c r="Q2">
        <f t="shared" ref="Q2:Q33" si="0">VLOOKUP(A:A,List2,2,FALSE)</f>
        <v>6</v>
      </c>
      <c r="R2">
        <f t="shared" ref="R2:R33" si="1">VLOOKUP(A:A,List2,3,FALSE)</f>
        <v>7</v>
      </c>
      <c r="S2">
        <f t="shared" ref="S2:S33" si="2">VLOOKUP(A:A,List2,4,FALSE)</f>
        <v>7</v>
      </c>
      <c r="T2">
        <f t="shared" ref="T2:T33" si="3">VLOOKUP(A:A,List2,5,FALSE)</f>
        <v>7</v>
      </c>
      <c r="U2">
        <f t="shared" ref="U2:U33" si="4">VLOOKUP(A:A,List2,6,FALSE)</f>
        <v>6</v>
      </c>
    </row>
    <row r="3" spans="1:21" x14ac:dyDescent="0.2">
      <c r="A3" s="1">
        <v>6944</v>
      </c>
      <c r="B3" s="1">
        <v>21</v>
      </c>
      <c r="C3" s="1">
        <v>350</v>
      </c>
      <c r="D3" s="1">
        <v>2</v>
      </c>
      <c r="E3" s="1">
        <v>53</v>
      </c>
      <c r="F3" s="1">
        <v>9</v>
      </c>
      <c r="G3" s="1">
        <v>2</v>
      </c>
      <c r="H3" s="1">
        <v>0</v>
      </c>
      <c r="I3" s="1">
        <v>1</v>
      </c>
      <c r="J3" s="1">
        <v>11</v>
      </c>
      <c r="K3" s="1">
        <v>180</v>
      </c>
      <c r="L3" s="1">
        <v>68</v>
      </c>
      <c r="M3" s="1">
        <v>3</v>
      </c>
      <c r="N3" s="1">
        <v>1</v>
      </c>
      <c r="O3" s="1">
        <v>5</v>
      </c>
      <c r="P3" s="1">
        <v>9</v>
      </c>
      <c r="Q3">
        <f t="shared" si="0"/>
        <v>17</v>
      </c>
      <c r="R3">
        <f t="shared" si="1"/>
        <v>38</v>
      </c>
      <c r="S3">
        <f t="shared" si="2"/>
        <v>82</v>
      </c>
      <c r="T3">
        <f t="shared" si="3"/>
        <v>29</v>
      </c>
      <c r="U3">
        <f t="shared" si="4"/>
        <v>69</v>
      </c>
    </row>
    <row r="4" spans="1:21" x14ac:dyDescent="0.2">
      <c r="A4" s="1">
        <v>8798</v>
      </c>
      <c r="B4" s="1">
        <v>28</v>
      </c>
      <c r="C4" s="1">
        <v>366</v>
      </c>
      <c r="D4" s="1">
        <v>20</v>
      </c>
      <c r="E4" s="1">
        <v>72</v>
      </c>
      <c r="F4" s="1">
        <v>8</v>
      </c>
      <c r="G4" s="1">
        <v>3</v>
      </c>
      <c r="H4" s="1">
        <v>4</v>
      </c>
      <c r="I4" s="1">
        <v>0</v>
      </c>
      <c r="J4" s="1">
        <v>18</v>
      </c>
      <c r="K4" s="1">
        <v>197</v>
      </c>
      <c r="L4" s="1">
        <v>104</v>
      </c>
      <c r="M4" s="1">
        <v>3</v>
      </c>
      <c r="N4" s="1">
        <v>1</v>
      </c>
      <c r="O4" s="1">
        <v>1</v>
      </c>
      <c r="P4" s="1">
        <v>10</v>
      </c>
      <c r="Q4">
        <f t="shared" si="0"/>
        <v>22</v>
      </c>
      <c r="R4">
        <f t="shared" si="1"/>
        <v>48</v>
      </c>
      <c r="S4">
        <f t="shared" si="2"/>
        <v>59</v>
      </c>
      <c r="T4">
        <f t="shared" si="3"/>
        <v>75</v>
      </c>
      <c r="U4">
        <f t="shared" si="4"/>
        <v>56</v>
      </c>
    </row>
    <row r="5" spans="1:21" x14ac:dyDescent="0.2">
      <c r="A5" s="1">
        <v>3173</v>
      </c>
      <c r="B5" s="1">
        <v>21</v>
      </c>
      <c r="C5" s="1">
        <v>425</v>
      </c>
      <c r="D5" s="1">
        <v>5</v>
      </c>
      <c r="E5" s="1">
        <v>65</v>
      </c>
      <c r="F5" s="1">
        <v>5</v>
      </c>
      <c r="G5" s="1">
        <v>1</v>
      </c>
      <c r="H5" s="1">
        <v>1</v>
      </c>
      <c r="I5" s="1">
        <v>1</v>
      </c>
      <c r="J5" s="1">
        <v>0</v>
      </c>
      <c r="K5" s="1">
        <v>175</v>
      </c>
      <c r="L5" s="1">
        <v>63</v>
      </c>
      <c r="M5" s="1">
        <v>3</v>
      </c>
      <c r="N5" s="1">
        <v>3</v>
      </c>
      <c r="O5" s="1">
        <v>8</v>
      </c>
      <c r="P5" s="1">
        <v>6.5</v>
      </c>
      <c r="Q5">
        <f t="shared" si="0"/>
        <v>24</v>
      </c>
      <c r="R5">
        <f t="shared" si="1"/>
        <v>42</v>
      </c>
      <c r="S5">
        <f t="shared" si="2"/>
        <v>29</v>
      </c>
      <c r="T5">
        <f t="shared" si="3"/>
        <v>64</v>
      </c>
      <c r="U5">
        <f t="shared" si="4"/>
        <v>30</v>
      </c>
    </row>
    <row r="6" spans="1:21" x14ac:dyDescent="0.2">
      <c r="A6" s="1">
        <v>8626</v>
      </c>
      <c r="B6" s="1">
        <v>22</v>
      </c>
      <c r="C6" s="1">
        <v>397</v>
      </c>
      <c r="D6" s="1">
        <v>5</v>
      </c>
      <c r="E6" s="1">
        <v>65</v>
      </c>
      <c r="F6" s="1">
        <v>5</v>
      </c>
      <c r="G6" s="1">
        <v>1</v>
      </c>
      <c r="H6" s="1">
        <v>2</v>
      </c>
      <c r="I6" s="1">
        <v>0</v>
      </c>
      <c r="J6" s="1">
        <v>0</v>
      </c>
      <c r="K6" s="1">
        <v>153</v>
      </c>
      <c r="L6" s="1">
        <v>55</v>
      </c>
      <c r="M6" s="1">
        <v>1</v>
      </c>
      <c r="N6" s="1">
        <v>1</v>
      </c>
      <c r="O6" s="1">
        <v>9</v>
      </c>
      <c r="P6" s="1">
        <v>5</v>
      </c>
      <c r="Q6">
        <f t="shared" si="0"/>
        <v>25</v>
      </c>
      <c r="R6">
        <f t="shared" si="1"/>
        <v>55</v>
      </c>
      <c r="S6">
        <f t="shared" si="2"/>
        <v>43</v>
      </c>
      <c r="T6">
        <f t="shared" si="3"/>
        <v>61</v>
      </c>
      <c r="U6">
        <f t="shared" si="4"/>
        <v>44</v>
      </c>
    </row>
    <row r="7" spans="1:21" x14ac:dyDescent="0.2">
      <c r="A7" s="1">
        <v>5317</v>
      </c>
      <c r="B7" s="1">
        <v>20</v>
      </c>
      <c r="C7" s="1">
        <v>510</v>
      </c>
      <c r="D7" s="1">
        <v>60</v>
      </c>
      <c r="E7" s="1">
        <v>65</v>
      </c>
      <c r="F7" s="1">
        <v>5</v>
      </c>
      <c r="G7" s="1">
        <v>2</v>
      </c>
      <c r="H7" s="1">
        <v>1</v>
      </c>
      <c r="I7" s="1">
        <v>1</v>
      </c>
      <c r="J7" s="1">
        <v>0</v>
      </c>
      <c r="K7" s="1">
        <v>184</v>
      </c>
      <c r="L7" s="1">
        <v>85</v>
      </c>
      <c r="M7" s="1">
        <v>3</v>
      </c>
      <c r="N7" s="1">
        <v>1</v>
      </c>
      <c r="O7" s="1">
        <v>7</v>
      </c>
      <c r="P7" s="1">
        <v>10</v>
      </c>
      <c r="Q7">
        <f t="shared" si="0"/>
        <v>25</v>
      </c>
      <c r="R7">
        <f t="shared" si="1"/>
        <v>24</v>
      </c>
      <c r="S7">
        <f t="shared" si="2"/>
        <v>49</v>
      </c>
      <c r="T7">
        <f t="shared" si="3"/>
        <v>44</v>
      </c>
      <c r="U7">
        <f t="shared" si="4"/>
        <v>10</v>
      </c>
    </row>
    <row r="8" spans="1:21" x14ac:dyDescent="0.2">
      <c r="A8" s="1">
        <v>5692</v>
      </c>
      <c r="B8" s="1">
        <v>23</v>
      </c>
      <c r="C8" s="1">
        <v>550</v>
      </c>
      <c r="D8" s="1">
        <v>7</v>
      </c>
      <c r="E8" s="1">
        <v>73</v>
      </c>
      <c r="F8" s="1">
        <v>5</v>
      </c>
      <c r="G8" s="1">
        <v>1</v>
      </c>
      <c r="H8" s="1">
        <v>1</v>
      </c>
      <c r="I8" s="1">
        <v>0</v>
      </c>
      <c r="J8" s="1">
        <v>1</v>
      </c>
      <c r="K8" s="1">
        <v>174</v>
      </c>
      <c r="L8" s="1">
        <v>68</v>
      </c>
      <c r="M8" s="1">
        <v>1</v>
      </c>
      <c r="N8" s="1">
        <v>1</v>
      </c>
      <c r="O8" s="1">
        <v>8</v>
      </c>
      <c r="P8" s="1">
        <v>6</v>
      </c>
      <c r="Q8">
        <f t="shared" si="0"/>
        <v>28</v>
      </c>
      <c r="R8">
        <f t="shared" si="1"/>
        <v>46</v>
      </c>
      <c r="S8">
        <f t="shared" si="2"/>
        <v>48</v>
      </c>
      <c r="T8">
        <f t="shared" si="3"/>
        <v>44</v>
      </c>
      <c r="U8">
        <f t="shared" si="4"/>
        <v>39</v>
      </c>
    </row>
    <row r="9" spans="1:21" x14ac:dyDescent="0.2">
      <c r="A9" s="1">
        <v>7721</v>
      </c>
      <c r="B9" s="1">
        <v>24</v>
      </c>
      <c r="C9" s="1">
        <v>545</v>
      </c>
      <c r="D9" s="1">
        <v>6</v>
      </c>
      <c r="E9" s="1">
        <v>70</v>
      </c>
      <c r="F9" s="1">
        <v>4</v>
      </c>
      <c r="G9" s="1">
        <v>2</v>
      </c>
      <c r="H9" s="1">
        <v>1</v>
      </c>
      <c r="I9" s="1">
        <v>1</v>
      </c>
      <c r="J9" s="1">
        <v>0</v>
      </c>
      <c r="K9" s="1">
        <v>182</v>
      </c>
      <c r="L9" s="1">
        <v>80</v>
      </c>
      <c r="M9" s="1">
        <v>3</v>
      </c>
      <c r="N9" s="1">
        <v>3</v>
      </c>
      <c r="O9" s="1">
        <v>5</v>
      </c>
      <c r="P9" s="1">
        <v>9</v>
      </c>
      <c r="Q9">
        <f t="shared" si="0"/>
        <v>28</v>
      </c>
      <c r="R9">
        <f t="shared" si="1"/>
        <v>66</v>
      </c>
      <c r="S9">
        <f t="shared" si="2"/>
        <v>49</v>
      </c>
      <c r="T9">
        <f t="shared" si="3"/>
        <v>57</v>
      </c>
      <c r="U9">
        <f t="shared" si="4"/>
        <v>57</v>
      </c>
    </row>
    <row r="10" spans="1:21" x14ac:dyDescent="0.2">
      <c r="A10" s="1">
        <v>4791</v>
      </c>
      <c r="B10" s="1">
        <v>24</v>
      </c>
      <c r="C10" s="1">
        <v>522</v>
      </c>
      <c r="D10" s="1">
        <v>12</v>
      </c>
      <c r="E10" s="1">
        <v>45</v>
      </c>
      <c r="F10" s="1">
        <v>8</v>
      </c>
      <c r="G10" s="1">
        <v>2</v>
      </c>
      <c r="H10" s="1">
        <v>1</v>
      </c>
      <c r="I10" s="1">
        <v>1</v>
      </c>
      <c r="J10" s="1">
        <v>13</v>
      </c>
      <c r="K10" s="1">
        <v>188</v>
      </c>
      <c r="L10" s="1">
        <v>85</v>
      </c>
      <c r="M10" s="1">
        <v>3</v>
      </c>
      <c r="N10" s="1">
        <v>2</v>
      </c>
      <c r="O10" s="1">
        <v>10</v>
      </c>
      <c r="P10" s="1">
        <v>11</v>
      </c>
      <c r="Q10">
        <f t="shared" si="0"/>
        <v>29</v>
      </c>
      <c r="R10">
        <f t="shared" si="1"/>
        <v>48</v>
      </c>
      <c r="S10">
        <f t="shared" si="2"/>
        <v>41</v>
      </c>
      <c r="T10">
        <f t="shared" si="3"/>
        <v>72</v>
      </c>
      <c r="U10">
        <f t="shared" si="4"/>
        <v>19</v>
      </c>
    </row>
    <row r="11" spans="1:21" x14ac:dyDescent="0.2">
      <c r="A11" s="1">
        <v>4602</v>
      </c>
      <c r="B11" s="1">
        <v>23</v>
      </c>
      <c r="C11" s="1">
        <v>490</v>
      </c>
      <c r="D11" s="1">
        <v>7</v>
      </c>
      <c r="E11" s="1">
        <v>70</v>
      </c>
      <c r="F11" s="1">
        <v>4</v>
      </c>
      <c r="G11" s="1">
        <v>1</v>
      </c>
      <c r="H11" s="1">
        <v>0</v>
      </c>
      <c r="I11" s="1">
        <v>3</v>
      </c>
      <c r="J11" s="1">
        <v>7</v>
      </c>
      <c r="K11" s="1">
        <v>173</v>
      </c>
      <c r="L11" s="1">
        <v>73</v>
      </c>
      <c r="M11" s="1">
        <v>2</v>
      </c>
      <c r="N11" s="1">
        <v>3</v>
      </c>
      <c r="O11" s="1">
        <v>11</v>
      </c>
      <c r="P11" s="1">
        <v>7</v>
      </c>
      <c r="Q11">
        <f t="shared" si="0"/>
        <v>29</v>
      </c>
      <c r="R11">
        <f t="shared" si="1"/>
        <v>23</v>
      </c>
      <c r="S11">
        <f t="shared" si="2"/>
        <v>32</v>
      </c>
      <c r="T11">
        <f t="shared" si="3"/>
        <v>60</v>
      </c>
      <c r="U11">
        <f t="shared" si="4"/>
        <v>32</v>
      </c>
    </row>
    <row r="12" spans="1:21" x14ac:dyDescent="0.2">
      <c r="A12" s="1">
        <v>7181</v>
      </c>
      <c r="B12" s="1">
        <v>22</v>
      </c>
      <c r="C12" s="1">
        <v>505</v>
      </c>
      <c r="D12" s="3">
        <v>10</v>
      </c>
      <c r="E12" s="1">
        <v>68</v>
      </c>
      <c r="F12" s="1">
        <v>7</v>
      </c>
      <c r="G12" s="1">
        <v>1</v>
      </c>
      <c r="H12" s="1">
        <v>0</v>
      </c>
      <c r="I12" s="1">
        <v>1</v>
      </c>
      <c r="J12" s="1">
        <v>0</v>
      </c>
      <c r="K12" s="1">
        <v>155</v>
      </c>
      <c r="L12" s="1">
        <v>55</v>
      </c>
      <c r="M12" s="1">
        <v>3</v>
      </c>
      <c r="N12" s="1">
        <v>1</v>
      </c>
      <c r="O12" s="1">
        <v>5</v>
      </c>
      <c r="P12" s="1">
        <v>4</v>
      </c>
      <c r="Q12">
        <f t="shared" si="0"/>
        <v>32</v>
      </c>
      <c r="R12">
        <f t="shared" si="1"/>
        <v>62</v>
      </c>
      <c r="S12">
        <f t="shared" si="2"/>
        <v>23</v>
      </c>
      <c r="T12">
        <f t="shared" si="3"/>
        <v>35</v>
      </c>
      <c r="U12">
        <f t="shared" si="4"/>
        <v>31</v>
      </c>
    </row>
    <row r="13" spans="1:21" x14ac:dyDescent="0.2">
      <c r="A13" s="1">
        <v>7084</v>
      </c>
      <c r="B13" s="1">
        <v>58</v>
      </c>
      <c r="C13" s="1">
        <v>509</v>
      </c>
      <c r="D13" s="1">
        <v>59</v>
      </c>
      <c r="E13" s="1">
        <v>76</v>
      </c>
      <c r="F13" s="1">
        <v>12</v>
      </c>
      <c r="G13" s="1">
        <v>2</v>
      </c>
      <c r="H13" s="1">
        <v>1</v>
      </c>
      <c r="I13" s="1">
        <v>4</v>
      </c>
      <c r="J13" s="1">
        <v>4</v>
      </c>
      <c r="K13" s="1">
        <v>190</v>
      </c>
      <c r="L13" s="1">
        <v>98</v>
      </c>
      <c r="M13" s="1">
        <v>3</v>
      </c>
      <c r="N13" s="1">
        <v>4</v>
      </c>
      <c r="O13" s="1">
        <v>7</v>
      </c>
      <c r="P13" s="1">
        <v>10</v>
      </c>
      <c r="Q13">
        <f t="shared" si="0"/>
        <v>32</v>
      </c>
      <c r="R13">
        <f t="shared" si="1"/>
        <v>45</v>
      </c>
      <c r="S13">
        <f t="shared" si="2"/>
        <v>35</v>
      </c>
      <c r="T13">
        <f t="shared" si="3"/>
        <v>49</v>
      </c>
      <c r="U13">
        <f t="shared" si="4"/>
        <v>36</v>
      </c>
    </row>
    <row r="14" spans="1:21" x14ac:dyDescent="0.2">
      <c r="A14" s="1">
        <v>8510</v>
      </c>
      <c r="B14" s="1">
        <v>21</v>
      </c>
      <c r="C14" s="1">
        <v>512</v>
      </c>
      <c r="D14" s="1">
        <v>2</v>
      </c>
      <c r="E14" s="1">
        <v>67</v>
      </c>
      <c r="F14" s="1">
        <v>8</v>
      </c>
      <c r="G14" s="1">
        <v>1</v>
      </c>
      <c r="H14" s="1">
        <v>1</v>
      </c>
      <c r="I14" s="1">
        <v>0</v>
      </c>
      <c r="J14" s="1">
        <v>0</v>
      </c>
      <c r="K14" s="1">
        <v>178</v>
      </c>
      <c r="L14" s="1">
        <v>64</v>
      </c>
      <c r="M14" s="1">
        <v>3</v>
      </c>
      <c r="N14" s="1">
        <v>3</v>
      </c>
      <c r="O14" s="1">
        <v>6</v>
      </c>
      <c r="P14" s="1">
        <v>5</v>
      </c>
      <c r="Q14">
        <f t="shared" si="0"/>
        <v>34</v>
      </c>
      <c r="R14">
        <f t="shared" si="1"/>
        <v>40</v>
      </c>
      <c r="S14">
        <f t="shared" si="2"/>
        <v>55</v>
      </c>
      <c r="T14">
        <f t="shared" si="3"/>
        <v>83</v>
      </c>
      <c r="U14">
        <f t="shared" si="4"/>
        <v>22</v>
      </c>
    </row>
    <row r="15" spans="1:21" x14ac:dyDescent="0.2">
      <c r="A15" s="1">
        <v>7115</v>
      </c>
      <c r="B15" s="1">
        <v>22</v>
      </c>
      <c r="C15" s="1">
        <v>400</v>
      </c>
      <c r="D15" s="1">
        <v>1</v>
      </c>
      <c r="E15" s="1">
        <v>54</v>
      </c>
      <c r="F15" s="1">
        <v>5</v>
      </c>
      <c r="G15" s="1">
        <v>2</v>
      </c>
      <c r="H15" s="1">
        <v>0</v>
      </c>
      <c r="I15" s="1">
        <v>0</v>
      </c>
      <c r="J15" s="1">
        <v>9</v>
      </c>
      <c r="K15" s="1">
        <v>182</v>
      </c>
      <c r="L15" s="1">
        <v>88</v>
      </c>
      <c r="M15" s="1">
        <v>1</v>
      </c>
      <c r="N15" s="1">
        <v>1</v>
      </c>
      <c r="O15" s="1">
        <v>9</v>
      </c>
      <c r="P15" s="1">
        <v>11</v>
      </c>
      <c r="Q15">
        <f t="shared" si="0"/>
        <v>36</v>
      </c>
      <c r="R15">
        <f t="shared" si="1"/>
        <v>59</v>
      </c>
      <c r="S15">
        <f t="shared" si="2"/>
        <v>40</v>
      </c>
      <c r="T15">
        <f t="shared" si="3"/>
        <v>74</v>
      </c>
      <c r="U15">
        <f t="shared" si="4"/>
        <v>42</v>
      </c>
    </row>
    <row r="16" spans="1:21" x14ac:dyDescent="0.2">
      <c r="A16" s="1">
        <v>4250</v>
      </c>
      <c r="B16" s="1">
        <v>20</v>
      </c>
      <c r="C16" s="1">
        <v>521</v>
      </c>
      <c r="D16" s="1">
        <v>1</v>
      </c>
      <c r="E16" s="1">
        <v>65</v>
      </c>
      <c r="F16" s="1">
        <v>9</v>
      </c>
      <c r="G16" s="1">
        <v>2</v>
      </c>
      <c r="H16" s="1">
        <v>2</v>
      </c>
      <c r="I16" s="1">
        <v>0</v>
      </c>
      <c r="J16" s="1">
        <v>9</v>
      </c>
      <c r="K16" s="1">
        <v>193</v>
      </c>
      <c r="L16" s="1">
        <v>90</v>
      </c>
      <c r="M16" s="1">
        <v>3</v>
      </c>
      <c r="N16" s="1">
        <v>4</v>
      </c>
      <c r="O16" s="1">
        <v>5</v>
      </c>
      <c r="P16" s="1">
        <v>13</v>
      </c>
      <c r="Q16">
        <f t="shared" si="0"/>
        <v>38</v>
      </c>
      <c r="R16">
        <f t="shared" si="1"/>
        <v>63</v>
      </c>
      <c r="S16">
        <f t="shared" si="2"/>
        <v>59</v>
      </c>
      <c r="T16">
        <f t="shared" si="3"/>
        <v>54</v>
      </c>
      <c r="U16">
        <f t="shared" si="4"/>
        <v>51</v>
      </c>
    </row>
    <row r="17" spans="1:21" x14ac:dyDescent="0.2">
      <c r="A17" s="1">
        <v>1446</v>
      </c>
      <c r="B17" s="1">
        <v>19</v>
      </c>
      <c r="C17" s="1">
        <v>510</v>
      </c>
      <c r="D17" s="1">
        <v>4.8</v>
      </c>
      <c r="E17" s="1">
        <v>63</v>
      </c>
      <c r="F17" s="1">
        <v>11</v>
      </c>
      <c r="G17" s="1">
        <v>1</v>
      </c>
      <c r="H17" s="1">
        <v>0</v>
      </c>
      <c r="I17" s="1">
        <v>0</v>
      </c>
      <c r="J17" s="1">
        <v>7</v>
      </c>
      <c r="K17" s="1">
        <v>162</v>
      </c>
      <c r="L17" s="1">
        <v>62</v>
      </c>
      <c r="M17" s="1">
        <v>1</v>
      </c>
      <c r="N17" s="1">
        <v>1</v>
      </c>
      <c r="O17" s="1">
        <v>12</v>
      </c>
      <c r="P17" s="1">
        <v>6</v>
      </c>
      <c r="Q17">
        <f t="shared" si="0"/>
        <v>39</v>
      </c>
      <c r="R17">
        <f t="shared" si="1"/>
        <v>61</v>
      </c>
      <c r="S17">
        <f t="shared" si="2"/>
        <v>33</v>
      </c>
      <c r="T17">
        <f t="shared" si="3"/>
        <v>21</v>
      </c>
      <c r="U17">
        <f t="shared" si="4"/>
        <v>11</v>
      </c>
    </row>
    <row r="18" spans="1:21" x14ac:dyDescent="0.2">
      <c r="A18" s="1">
        <v>2288</v>
      </c>
      <c r="B18" s="1">
        <v>19</v>
      </c>
      <c r="C18" s="1">
        <v>498</v>
      </c>
      <c r="D18" s="1">
        <v>4</v>
      </c>
      <c r="E18" s="1">
        <v>72</v>
      </c>
      <c r="F18" s="1">
        <v>10</v>
      </c>
      <c r="G18" s="1">
        <v>1</v>
      </c>
      <c r="H18" s="1">
        <v>1</v>
      </c>
      <c r="I18" s="1">
        <v>1</v>
      </c>
      <c r="J18" s="1">
        <v>11</v>
      </c>
      <c r="K18" s="1">
        <v>165</v>
      </c>
      <c r="L18" s="1">
        <v>60</v>
      </c>
      <c r="M18" s="1">
        <v>1</v>
      </c>
      <c r="N18" s="1">
        <v>4</v>
      </c>
      <c r="O18" s="1">
        <v>6</v>
      </c>
      <c r="P18" s="1">
        <v>6</v>
      </c>
      <c r="Q18">
        <f t="shared" si="0"/>
        <v>42</v>
      </c>
      <c r="R18">
        <f t="shared" si="1"/>
        <v>72</v>
      </c>
      <c r="S18">
        <f t="shared" si="2"/>
        <v>62</v>
      </c>
      <c r="T18">
        <f t="shared" si="3"/>
        <v>61</v>
      </c>
      <c r="U18">
        <f t="shared" si="4"/>
        <v>31</v>
      </c>
    </row>
    <row r="19" spans="1:21" x14ac:dyDescent="0.2">
      <c r="A19" s="1">
        <v>6138</v>
      </c>
      <c r="B19" s="1">
        <v>19</v>
      </c>
      <c r="C19" s="1">
        <v>503</v>
      </c>
      <c r="D19" s="1">
        <v>2</v>
      </c>
      <c r="E19" s="1">
        <v>70</v>
      </c>
      <c r="F19" s="1">
        <v>6</v>
      </c>
      <c r="G19" s="1">
        <v>2</v>
      </c>
      <c r="H19" s="1">
        <v>2</v>
      </c>
      <c r="I19" s="1">
        <v>1</v>
      </c>
      <c r="J19" s="1">
        <v>9</v>
      </c>
      <c r="K19" s="1">
        <v>184</v>
      </c>
      <c r="L19" s="1">
        <v>70</v>
      </c>
      <c r="M19" s="1">
        <v>3</v>
      </c>
      <c r="N19" s="1">
        <v>1</v>
      </c>
      <c r="O19" s="1">
        <v>3</v>
      </c>
      <c r="P19" s="1">
        <v>10</v>
      </c>
      <c r="Q19">
        <f t="shared" si="0"/>
        <v>45</v>
      </c>
      <c r="R19">
        <f t="shared" si="1"/>
        <v>43</v>
      </c>
      <c r="S19">
        <f t="shared" si="2"/>
        <v>57</v>
      </c>
      <c r="T19">
        <f t="shared" si="3"/>
        <v>53</v>
      </c>
      <c r="U19">
        <f t="shared" si="4"/>
        <v>56</v>
      </c>
    </row>
    <row r="20" spans="1:21" x14ac:dyDescent="0.2">
      <c r="A20" s="1">
        <v>1816</v>
      </c>
      <c r="B20" s="1">
        <v>20</v>
      </c>
      <c r="C20" s="1">
        <v>496</v>
      </c>
      <c r="D20" s="1">
        <v>0</v>
      </c>
      <c r="E20" s="1">
        <v>70</v>
      </c>
      <c r="F20" s="1">
        <v>6</v>
      </c>
      <c r="G20" s="1">
        <v>2</v>
      </c>
      <c r="H20" s="1">
        <v>0</v>
      </c>
      <c r="I20" s="1">
        <v>1</v>
      </c>
      <c r="J20" s="1">
        <v>0</v>
      </c>
      <c r="K20" s="1">
        <v>182</v>
      </c>
      <c r="L20" s="1">
        <v>80</v>
      </c>
      <c r="M20" s="1">
        <v>3</v>
      </c>
      <c r="N20" s="1">
        <v>1</v>
      </c>
      <c r="O20" s="1">
        <v>11</v>
      </c>
      <c r="P20" s="1">
        <v>9</v>
      </c>
      <c r="Q20">
        <f t="shared" si="0"/>
        <v>46</v>
      </c>
      <c r="R20">
        <f t="shared" si="1"/>
        <v>62</v>
      </c>
      <c r="S20">
        <f t="shared" si="2"/>
        <v>72</v>
      </c>
      <c r="T20">
        <f t="shared" si="3"/>
        <v>21</v>
      </c>
      <c r="U20">
        <f t="shared" si="4"/>
        <v>60</v>
      </c>
    </row>
    <row r="21" spans="1:21" x14ac:dyDescent="0.2">
      <c r="A21" s="1">
        <v>971</v>
      </c>
      <c r="B21" s="1">
        <v>20</v>
      </c>
      <c r="C21" s="1">
        <v>567</v>
      </c>
      <c r="D21" s="1">
        <v>5</v>
      </c>
      <c r="E21" s="1">
        <v>68</v>
      </c>
      <c r="F21" s="1">
        <v>8</v>
      </c>
      <c r="G21" s="1">
        <v>1</v>
      </c>
      <c r="H21" s="1">
        <v>4</v>
      </c>
      <c r="I21" s="1">
        <v>0</v>
      </c>
      <c r="J21" s="1">
        <v>9</v>
      </c>
      <c r="K21" s="1">
        <v>169</v>
      </c>
      <c r="L21" s="1">
        <v>63</v>
      </c>
      <c r="M21" s="1">
        <v>3</v>
      </c>
      <c r="N21" s="1">
        <v>4</v>
      </c>
      <c r="O21" s="1">
        <v>9</v>
      </c>
      <c r="P21" s="1">
        <v>6</v>
      </c>
      <c r="Q21">
        <f t="shared" si="0"/>
        <v>46</v>
      </c>
      <c r="R21">
        <f t="shared" si="1"/>
        <v>48</v>
      </c>
      <c r="S21">
        <f t="shared" si="2"/>
        <v>34</v>
      </c>
      <c r="T21">
        <f t="shared" si="3"/>
        <v>64</v>
      </c>
      <c r="U21">
        <f t="shared" si="4"/>
        <v>42</v>
      </c>
    </row>
    <row r="22" spans="1:21" x14ac:dyDescent="0.2">
      <c r="A22" s="1">
        <v>2424</v>
      </c>
      <c r="B22" s="1">
        <v>26</v>
      </c>
      <c r="C22" s="1">
        <v>490</v>
      </c>
      <c r="D22" s="1">
        <v>3</v>
      </c>
      <c r="E22" s="1">
        <v>73</v>
      </c>
      <c r="F22" s="1">
        <v>3</v>
      </c>
      <c r="G22" s="1">
        <v>1</v>
      </c>
      <c r="H22" s="1">
        <v>0</v>
      </c>
      <c r="I22" s="1">
        <v>2</v>
      </c>
      <c r="J22" s="1">
        <v>0</v>
      </c>
      <c r="K22" s="1">
        <v>169</v>
      </c>
      <c r="L22" s="1">
        <v>60</v>
      </c>
      <c r="M22" s="1">
        <v>1</v>
      </c>
      <c r="N22" s="1">
        <v>1</v>
      </c>
      <c r="O22" s="1">
        <v>3</v>
      </c>
      <c r="P22" s="1">
        <v>8</v>
      </c>
      <c r="Q22">
        <f t="shared" si="0"/>
        <v>46</v>
      </c>
      <c r="R22">
        <f t="shared" si="1"/>
        <v>43</v>
      </c>
      <c r="S22">
        <f t="shared" si="2"/>
        <v>66</v>
      </c>
      <c r="T22">
        <f t="shared" si="3"/>
        <v>47</v>
      </c>
      <c r="U22">
        <f t="shared" si="4"/>
        <v>49</v>
      </c>
    </row>
    <row r="23" spans="1:21" x14ac:dyDescent="0.2">
      <c r="A23" s="1">
        <v>3308</v>
      </c>
      <c r="B23" s="1">
        <v>19</v>
      </c>
      <c r="C23" s="1">
        <v>521</v>
      </c>
      <c r="D23" s="1">
        <v>17</v>
      </c>
      <c r="E23" s="1">
        <v>67</v>
      </c>
      <c r="F23" s="1">
        <v>9</v>
      </c>
      <c r="G23" s="1">
        <v>1</v>
      </c>
      <c r="H23" s="1">
        <v>1</v>
      </c>
      <c r="I23" s="1">
        <v>1</v>
      </c>
      <c r="J23" s="1">
        <v>15</v>
      </c>
      <c r="K23" s="1">
        <v>164</v>
      </c>
      <c r="L23" s="1">
        <v>65</v>
      </c>
      <c r="M23" s="1">
        <v>2</v>
      </c>
      <c r="N23" s="1">
        <v>1</v>
      </c>
      <c r="O23" s="1">
        <v>9</v>
      </c>
      <c r="P23" s="1">
        <v>4</v>
      </c>
      <c r="Q23">
        <f t="shared" si="0"/>
        <v>47</v>
      </c>
      <c r="R23">
        <f t="shared" si="1"/>
        <v>66</v>
      </c>
      <c r="S23">
        <f t="shared" si="2"/>
        <v>33</v>
      </c>
      <c r="T23">
        <f t="shared" si="3"/>
        <v>51</v>
      </c>
      <c r="U23">
        <f t="shared" si="4"/>
        <v>36</v>
      </c>
    </row>
    <row r="24" spans="1:21" x14ac:dyDescent="0.2">
      <c r="A24" s="1">
        <v>838</v>
      </c>
      <c r="B24" s="1">
        <v>19</v>
      </c>
      <c r="C24" s="1">
        <v>543</v>
      </c>
      <c r="D24" s="1">
        <v>10</v>
      </c>
      <c r="E24" s="1">
        <v>71</v>
      </c>
      <c r="F24" s="3">
        <v>5</v>
      </c>
      <c r="G24" s="1">
        <v>2</v>
      </c>
      <c r="H24" s="1">
        <v>0</v>
      </c>
      <c r="I24" s="1">
        <v>1</v>
      </c>
      <c r="J24" s="1">
        <v>13</v>
      </c>
      <c r="K24" s="1">
        <v>187</v>
      </c>
      <c r="L24" s="1">
        <v>76</v>
      </c>
      <c r="M24" s="1">
        <v>3</v>
      </c>
      <c r="N24" s="1">
        <v>2</v>
      </c>
      <c r="O24" s="1">
        <v>2</v>
      </c>
      <c r="P24" s="1">
        <v>9</v>
      </c>
      <c r="Q24">
        <f t="shared" si="0"/>
        <v>48</v>
      </c>
      <c r="R24">
        <f t="shared" si="1"/>
        <v>41</v>
      </c>
      <c r="S24">
        <f t="shared" si="2"/>
        <v>57</v>
      </c>
      <c r="T24">
        <f t="shared" si="3"/>
        <v>49</v>
      </c>
      <c r="U24">
        <f t="shared" si="4"/>
        <v>36</v>
      </c>
    </row>
    <row r="25" spans="1:21" x14ac:dyDescent="0.2">
      <c r="A25" s="1">
        <v>111</v>
      </c>
      <c r="B25" s="1">
        <v>22</v>
      </c>
      <c r="C25" s="1">
        <v>500</v>
      </c>
      <c r="D25" s="1">
        <v>4.5</v>
      </c>
      <c r="E25" s="1">
        <v>63</v>
      </c>
      <c r="F25" s="1">
        <v>5</v>
      </c>
      <c r="G25" s="1">
        <v>1</v>
      </c>
      <c r="H25" s="1">
        <v>1</v>
      </c>
      <c r="I25" s="1">
        <v>0</v>
      </c>
      <c r="J25" s="1">
        <v>7</v>
      </c>
      <c r="K25" s="1">
        <v>167</v>
      </c>
      <c r="L25" s="1">
        <v>51</v>
      </c>
      <c r="M25" s="1">
        <v>2</v>
      </c>
      <c r="N25" s="1">
        <v>3</v>
      </c>
      <c r="O25" s="1">
        <v>11</v>
      </c>
      <c r="P25" s="1">
        <v>10</v>
      </c>
      <c r="Q25">
        <f t="shared" si="0"/>
        <v>48</v>
      </c>
      <c r="R25">
        <f t="shared" si="1"/>
        <v>49</v>
      </c>
      <c r="S25">
        <f t="shared" si="2"/>
        <v>39</v>
      </c>
      <c r="T25">
        <f t="shared" si="3"/>
        <v>67</v>
      </c>
      <c r="U25">
        <f t="shared" si="4"/>
        <v>26</v>
      </c>
    </row>
    <row r="26" spans="1:21" x14ac:dyDescent="0.2">
      <c r="A26" s="1">
        <v>9552</v>
      </c>
      <c r="B26" s="1">
        <v>21</v>
      </c>
      <c r="C26" s="1">
        <v>540</v>
      </c>
      <c r="D26" s="1">
        <v>0</v>
      </c>
      <c r="E26" s="1">
        <v>65</v>
      </c>
      <c r="F26" s="1">
        <v>12</v>
      </c>
      <c r="G26" s="1">
        <v>1</v>
      </c>
      <c r="H26" s="1">
        <v>2</v>
      </c>
      <c r="I26" s="1">
        <v>0</v>
      </c>
      <c r="J26" s="1">
        <v>0</v>
      </c>
      <c r="K26" s="1">
        <v>170</v>
      </c>
      <c r="L26" s="1">
        <v>64</v>
      </c>
      <c r="M26" s="1">
        <v>1</v>
      </c>
      <c r="N26" s="1">
        <v>2</v>
      </c>
      <c r="O26" s="1">
        <v>12</v>
      </c>
      <c r="P26" s="1">
        <v>6</v>
      </c>
      <c r="Q26">
        <f t="shared" si="0"/>
        <v>49</v>
      </c>
      <c r="R26">
        <f t="shared" si="1"/>
        <v>68</v>
      </c>
      <c r="S26">
        <f t="shared" si="2"/>
        <v>25</v>
      </c>
      <c r="T26">
        <f t="shared" si="3"/>
        <v>56</v>
      </c>
      <c r="U26">
        <f t="shared" si="4"/>
        <v>37</v>
      </c>
    </row>
    <row r="27" spans="1:21" x14ac:dyDescent="0.2">
      <c r="A27" s="1">
        <v>2666</v>
      </c>
      <c r="B27" s="1">
        <v>20</v>
      </c>
      <c r="C27" s="1">
        <v>578</v>
      </c>
      <c r="D27" s="1">
        <v>78</v>
      </c>
      <c r="E27" s="1">
        <v>72</v>
      </c>
      <c r="F27" s="1">
        <v>4</v>
      </c>
      <c r="G27" s="1">
        <v>2</v>
      </c>
      <c r="H27" s="1">
        <v>3</v>
      </c>
      <c r="I27" s="1">
        <v>0</v>
      </c>
      <c r="J27" s="1">
        <v>0</v>
      </c>
      <c r="K27" s="1">
        <v>180</v>
      </c>
      <c r="L27" s="1">
        <v>63</v>
      </c>
      <c r="M27" s="1">
        <v>2</v>
      </c>
      <c r="N27" s="1">
        <v>1</v>
      </c>
      <c r="O27" s="1">
        <v>10</v>
      </c>
      <c r="P27" s="1">
        <v>8.5</v>
      </c>
      <c r="Q27">
        <f t="shared" si="0"/>
        <v>52</v>
      </c>
      <c r="R27">
        <f t="shared" si="1"/>
        <v>69</v>
      </c>
      <c r="S27">
        <f t="shared" si="2"/>
        <v>49</v>
      </c>
      <c r="T27">
        <f t="shared" si="3"/>
        <v>67</v>
      </c>
      <c r="U27">
        <f t="shared" si="4"/>
        <v>42</v>
      </c>
    </row>
    <row r="28" spans="1:21" x14ac:dyDescent="0.2">
      <c r="A28" s="1">
        <v>7305</v>
      </c>
      <c r="B28" s="1">
        <v>20</v>
      </c>
      <c r="C28" s="1">
        <v>500</v>
      </c>
      <c r="D28" s="1">
        <v>3</v>
      </c>
      <c r="E28" s="1">
        <v>71</v>
      </c>
      <c r="F28" s="1">
        <v>2</v>
      </c>
      <c r="G28" s="1">
        <v>1</v>
      </c>
      <c r="H28" s="1">
        <v>2</v>
      </c>
      <c r="I28" s="1">
        <v>0</v>
      </c>
      <c r="J28" s="1">
        <v>1</v>
      </c>
      <c r="K28" s="1">
        <v>172</v>
      </c>
      <c r="L28" s="1">
        <v>63</v>
      </c>
      <c r="M28" s="1">
        <v>2</v>
      </c>
      <c r="N28" s="1">
        <v>1</v>
      </c>
      <c r="O28" s="1">
        <v>2</v>
      </c>
      <c r="P28" s="1">
        <v>5</v>
      </c>
      <c r="Q28">
        <f t="shared" si="0"/>
        <v>52</v>
      </c>
      <c r="R28">
        <f t="shared" si="1"/>
        <v>49</v>
      </c>
      <c r="S28">
        <f t="shared" si="2"/>
        <v>40</v>
      </c>
      <c r="T28">
        <f t="shared" si="3"/>
        <v>88</v>
      </c>
      <c r="U28">
        <f t="shared" si="4"/>
        <v>56</v>
      </c>
    </row>
    <row r="29" spans="1:21" x14ac:dyDescent="0.2">
      <c r="A29" s="1">
        <v>999</v>
      </c>
      <c r="B29" s="1">
        <v>21</v>
      </c>
      <c r="C29" s="1">
        <v>550</v>
      </c>
      <c r="D29" s="1">
        <v>4.7</v>
      </c>
      <c r="E29" s="1">
        <v>73</v>
      </c>
      <c r="F29" s="1">
        <v>2</v>
      </c>
      <c r="G29" s="1">
        <v>2</v>
      </c>
      <c r="H29" s="1">
        <v>1</v>
      </c>
      <c r="I29" s="1">
        <v>0</v>
      </c>
      <c r="J29" s="1">
        <v>1</v>
      </c>
      <c r="K29" s="1">
        <v>193</v>
      </c>
      <c r="L29" s="1">
        <v>88</v>
      </c>
      <c r="M29" s="1">
        <v>1</v>
      </c>
      <c r="N29" s="1">
        <v>1</v>
      </c>
      <c r="O29" s="1">
        <v>3</v>
      </c>
      <c r="P29" s="1">
        <v>13</v>
      </c>
      <c r="Q29">
        <f t="shared" si="0"/>
        <v>54</v>
      </c>
      <c r="R29">
        <f t="shared" si="1"/>
        <v>49</v>
      </c>
      <c r="S29">
        <f t="shared" si="2"/>
        <v>58</v>
      </c>
      <c r="T29">
        <f t="shared" si="3"/>
        <v>40</v>
      </c>
      <c r="U29">
        <f t="shared" si="4"/>
        <v>58</v>
      </c>
    </row>
    <row r="30" spans="1:21" x14ac:dyDescent="0.2">
      <c r="A30" s="1">
        <v>4920</v>
      </c>
      <c r="B30" s="1">
        <v>19</v>
      </c>
      <c r="C30" s="1">
        <v>510</v>
      </c>
      <c r="D30" s="1">
        <v>103</v>
      </c>
      <c r="E30" s="1">
        <v>78</v>
      </c>
      <c r="F30" s="1">
        <v>10</v>
      </c>
      <c r="G30" s="1">
        <v>1</v>
      </c>
      <c r="H30" s="1">
        <v>2</v>
      </c>
      <c r="I30" s="1">
        <v>2</v>
      </c>
      <c r="J30" s="1">
        <v>0</v>
      </c>
      <c r="K30" s="1">
        <v>160</v>
      </c>
      <c r="L30" s="1">
        <v>58</v>
      </c>
      <c r="M30" s="1">
        <v>1</v>
      </c>
      <c r="N30" s="1">
        <v>3</v>
      </c>
      <c r="O30" s="1">
        <v>12</v>
      </c>
      <c r="P30" s="1">
        <v>5</v>
      </c>
      <c r="Q30">
        <f t="shared" si="0"/>
        <v>55</v>
      </c>
      <c r="R30">
        <f t="shared" si="1"/>
        <v>66</v>
      </c>
      <c r="S30">
        <f t="shared" si="2"/>
        <v>66</v>
      </c>
      <c r="T30">
        <f t="shared" si="3"/>
        <v>74</v>
      </c>
      <c r="U30">
        <f t="shared" si="4"/>
        <v>74</v>
      </c>
    </row>
    <row r="31" spans="1:21" x14ac:dyDescent="0.2">
      <c r="A31" s="1">
        <v>4768</v>
      </c>
      <c r="B31" s="1">
        <v>25</v>
      </c>
      <c r="C31" s="1">
        <v>532</v>
      </c>
      <c r="D31" s="1">
        <v>20</v>
      </c>
      <c r="E31" s="1">
        <v>72</v>
      </c>
      <c r="F31" s="1">
        <v>8</v>
      </c>
      <c r="G31" s="1">
        <v>2</v>
      </c>
      <c r="H31" s="1">
        <v>1</v>
      </c>
      <c r="I31" s="1">
        <v>1</v>
      </c>
      <c r="J31" s="1">
        <v>22</v>
      </c>
      <c r="K31" s="1">
        <v>192</v>
      </c>
      <c r="L31" s="1">
        <v>90</v>
      </c>
      <c r="M31" s="1">
        <v>2</v>
      </c>
      <c r="N31" s="1">
        <v>1</v>
      </c>
      <c r="O31" s="1">
        <v>11</v>
      </c>
      <c r="P31" s="1">
        <v>12</v>
      </c>
      <c r="Q31">
        <f t="shared" si="0"/>
        <v>56</v>
      </c>
      <c r="R31">
        <f t="shared" si="1"/>
        <v>68</v>
      </c>
      <c r="S31">
        <f t="shared" si="2"/>
        <v>27</v>
      </c>
      <c r="T31">
        <f t="shared" si="3"/>
        <v>47</v>
      </c>
      <c r="U31">
        <f t="shared" si="4"/>
        <v>49</v>
      </c>
    </row>
    <row r="32" spans="1:21" x14ac:dyDescent="0.2">
      <c r="A32" s="1">
        <v>904</v>
      </c>
      <c r="B32" s="1">
        <v>23</v>
      </c>
      <c r="C32" s="1">
        <v>357</v>
      </c>
      <c r="D32" s="1">
        <v>3</v>
      </c>
      <c r="E32" s="1">
        <v>42</v>
      </c>
      <c r="F32" s="1">
        <v>5</v>
      </c>
      <c r="G32" s="1">
        <v>2</v>
      </c>
      <c r="H32" s="1">
        <v>2</v>
      </c>
      <c r="I32" s="1">
        <v>0</v>
      </c>
      <c r="J32" s="1">
        <v>0</v>
      </c>
      <c r="K32" s="1">
        <v>187</v>
      </c>
      <c r="L32" s="1">
        <v>75</v>
      </c>
      <c r="M32" s="1">
        <v>3</v>
      </c>
      <c r="N32" s="1">
        <v>1</v>
      </c>
      <c r="O32" s="1">
        <v>11</v>
      </c>
      <c r="P32" s="1">
        <v>11</v>
      </c>
      <c r="Q32">
        <f t="shared" si="0"/>
        <v>56</v>
      </c>
      <c r="R32">
        <f t="shared" si="1"/>
        <v>73</v>
      </c>
      <c r="S32">
        <f t="shared" si="2"/>
        <v>53</v>
      </c>
      <c r="T32">
        <f t="shared" si="3"/>
        <v>47</v>
      </c>
      <c r="U32">
        <f t="shared" si="4"/>
        <v>37</v>
      </c>
    </row>
    <row r="33" spans="1:21" x14ac:dyDescent="0.2">
      <c r="A33" s="1">
        <v>1128</v>
      </c>
      <c r="B33" s="1">
        <v>19</v>
      </c>
      <c r="C33" s="1">
        <v>500</v>
      </c>
      <c r="D33" s="1">
        <v>0</v>
      </c>
      <c r="E33" s="1">
        <v>90</v>
      </c>
      <c r="F33" s="1">
        <v>1</v>
      </c>
      <c r="G33" s="1">
        <v>1</v>
      </c>
      <c r="H33" s="1">
        <v>0</v>
      </c>
      <c r="I33" s="1">
        <v>0</v>
      </c>
      <c r="J33" s="1">
        <v>3</v>
      </c>
      <c r="K33" s="1">
        <v>168</v>
      </c>
      <c r="L33" s="1">
        <v>66</v>
      </c>
      <c r="M33" s="1">
        <v>3</v>
      </c>
      <c r="N33" s="1">
        <v>2</v>
      </c>
      <c r="O33" s="1">
        <v>8</v>
      </c>
      <c r="P33" s="1">
        <v>7</v>
      </c>
      <c r="Q33">
        <f t="shared" si="0"/>
        <v>56</v>
      </c>
      <c r="R33">
        <f t="shared" si="1"/>
        <v>56</v>
      </c>
      <c r="S33">
        <f t="shared" si="2"/>
        <v>71</v>
      </c>
      <c r="T33">
        <f t="shared" si="3"/>
        <v>63</v>
      </c>
      <c r="U33">
        <f t="shared" si="4"/>
        <v>64</v>
      </c>
    </row>
    <row r="34" spans="1:21" x14ac:dyDescent="0.2">
      <c r="A34" s="1">
        <v>4118</v>
      </c>
      <c r="B34" s="1">
        <v>25</v>
      </c>
      <c r="C34" s="1">
        <v>488</v>
      </c>
      <c r="D34" s="1">
        <v>42</v>
      </c>
      <c r="E34" s="1">
        <v>67</v>
      </c>
      <c r="F34" s="1">
        <v>9</v>
      </c>
      <c r="G34" s="1">
        <v>2</v>
      </c>
      <c r="H34" s="1">
        <v>4</v>
      </c>
      <c r="I34" s="1">
        <v>1</v>
      </c>
      <c r="J34" s="1">
        <v>0</v>
      </c>
      <c r="K34" s="1">
        <v>193</v>
      </c>
      <c r="L34" s="1">
        <v>87</v>
      </c>
      <c r="M34" s="1">
        <v>2</v>
      </c>
      <c r="N34" s="1">
        <v>4</v>
      </c>
      <c r="O34" s="1">
        <v>11</v>
      </c>
      <c r="P34" s="1">
        <v>10</v>
      </c>
      <c r="Q34">
        <f t="shared" ref="Q34:Q65" si="5">VLOOKUP(A:A,List2,2,FALSE)</f>
        <v>57</v>
      </c>
      <c r="R34">
        <f t="shared" ref="R34:R65" si="6">VLOOKUP(A:A,List2,3,FALSE)</f>
        <v>51</v>
      </c>
      <c r="S34">
        <f t="shared" ref="S34:S65" si="7">VLOOKUP(A:A,List2,4,FALSE)</f>
        <v>39</v>
      </c>
      <c r="T34">
        <f t="shared" ref="T34:T65" si="8">VLOOKUP(A:A,List2,5,FALSE)</f>
        <v>61</v>
      </c>
      <c r="U34">
        <f t="shared" ref="U34:U65" si="9">VLOOKUP(A:A,List2,6,FALSE)</f>
        <v>33</v>
      </c>
    </row>
    <row r="35" spans="1:21" x14ac:dyDescent="0.2">
      <c r="A35" s="1">
        <v>460</v>
      </c>
      <c r="B35" s="1">
        <v>20</v>
      </c>
      <c r="C35" s="1">
        <v>555</v>
      </c>
      <c r="D35" s="1">
        <v>31</v>
      </c>
      <c r="E35" s="1">
        <v>80</v>
      </c>
      <c r="F35" s="1">
        <v>3</v>
      </c>
      <c r="G35" s="1">
        <v>2</v>
      </c>
      <c r="H35" s="1">
        <v>1</v>
      </c>
      <c r="I35" s="1">
        <v>0</v>
      </c>
      <c r="J35" s="1">
        <v>0</v>
      </c>
      <c r="K35" s="1">
        <v>181</v>
      </c>
      <c r="L35" s="1">
        <v>80</v>
      </c>
      <c r="M35" s="1">
        <v>1</v>
      </c>
      <c r="N35" s="1">
        <v>1</v>
      </c>
      <c r="O35" s="1">
        <v>2</v>
      </c>
      <c r="P35" s="1">
        <v>10</v>
      </c>
      <c r="Q35">
        <f t="shared" si="5"/>
        <v>60</v>
      </c>
      <c r="R35">
        <f t="shared" si="6"/>
        <v>49</v>
      </c>
      <c r="S35">
        <f t="shared" si="7"/>
        <v>40</v>
      </c>
      <c r="T35">
        <f t="shared" si="8"/>
        <v>65</v>
      </c>
      <c r="U35">
        <f t="shared" si="9"/>
        <v>69</v>
      </c>
    </row>
    <row r="36" spans="1:21" x14ac:dyDescent="0.2">
      <c r="A36" s="1">
        <v>5406</v>
      </c>
      <c r="B36" s="1">
        <v>20</v>
      </c>
      <c r="C36" s="1">
        <v>554</v>
      </c>
      <c r="D36" s="1">
        <v>1</v>
      </c>
      <c r="E36" s="1">
        <v>72</v>
      </c>
      <c r="F36" s="1">
        <v>7</v>
      </c>
      <c r="G36" s="1">
        <v>1</v>
      </c>
      <c r="H36" s="1">
        <v>2</v>
      </c>
      <c r="I36" s="1">
        <v>1</v>
      </c>
      <c r="J36" s="1">
        <v>0</v>
      </c>
      <c r="K36" s="1">
        <v>163</v>
      </c>
      <c r="L36" s="1">
        <v>74</v>
      </c>
      <c r="M36" s="1">
        <v>2</v>
      </c>
      <c r="N36" s="1">
        <v>1</v>
      </c>
      <c r="O36" s="1">
        <v>2</v>
      </c>
      <c r="P36" s="1">
        <v>6</v>
      </c>
      <c r="Q36">
        <f t="shared" si="5"/>
        <v>60</v>
      </c>
      <c r="R36">
        <f t="shared" si="6"/>
        <v>68</v>
      </c>
      <c r="S36">
        <f t="shared" si="7"/>
        <v>30</v>
      </c>
      <c r="T36">
        <f t="shared" si="8"/>
        <v>35</v>
      </c>
      <c r="U36">
        <f t="shared" si="9"/>
        <v>33</v>
      </c>
    </row>
    <row r="37" spans="1:21" x14ac:dyDescent="0.2">
      <c r="A37" s="1">
        <v>8188</v>
      </c>
      <c r="B37" s="1">
        <v>22</v>
      </c>
      <c r="C37" s="1">
        <v>544</v>
      </c>
      <c r="D37" s="1">
        <v>4</v>
      </c>
      <c r="E37" s="1">
        <v>79</v>
      </c>
      <c r="F37" s="1">
        <v>6</v>
      </c>
      <c r="G37" s="1">
        <v>1</v>
      </c>
      <c r="H37" s="1">
        <v>2</v>
      </c>
      <c r="I37" s="1">
        <v>1</v>
      </c>
      <c r="J37" s="1">
        <v>0</v>
      </c>
      <c r="K37" s="1">
        <v>165</v>
      </c>
      <c r="L37" s="1">
        <v>51</v>
      </c>
      <c r="M37" s="1">
        <v>3</v>
      </c>
      <c r="N37" s="1">
        <v>3</v>
      </c>
      <c r="O37" s="1">
        <v>5</v>
      </c>
      <c r="P37" s="1">
        <v>5</v>
      </c>
      <c r="Q37">
        <f t="shared" si="5"/>
        <v>60</v>
      </c>
      <c r="R37">
        <f t="shared" si="6"/>
        <v>63</v>
      </c>
      <c r="S37">
        <f t="shared" si="7"/>
        <v>40</v>
      </c>
      <c r="T37">
        <f t="shared" si="8"/>
        <v>75</v>
      </c>
      <c r="U37">
        <f t="shared" si="9"/>
        <v>68</v>
      </c>
    </row>
    <row r="38" spans="1:21" x14ac:dyDescent="0.2">
      <c r="A38" s="1">
        <v>8995</v>
      </c>
      <c r="B38" s="1">
        <v>20</v>
      </c>
      <c r="C38" s="1">
        <v>450</v>
      </c>
      <c r="D38" s="1">
        <v>0</v>
      </c>
      <c r="E38" s="1">
        <v>95</v>
      </c>
      <c r="F38" s="1">
        <v>12</v>
      </c>
      <c r="G38" s="1">
        <v>2</v>
      </c>
      <c r="H38" s="1">
        <v>0</v>
      </c>
      <c r="I38" s="1">
        <v>1</v>
      </c>
      <c r="J38" s="1">
        <v>2</v>
      </c>
      <c r="K38" s="1">
        <v>195</v>
      </c>
      <c r="L38" s="1">
        <v>98</v>
      </c>
      <c r="M38" s="1">
        <v>2</v>
      </c>
      <c r="N38" s="1">
        <v>1</v>
      </c>
      <c r="O38" s="1">
        <v>3</v>
      </c>
      <c r="P38" s="1">
        <v>11</v>
      </c>
      <c r="Q38">
        <f t="shared" si="5"/>
        <v>61</v>
      </c>
      <c r="R38">
        <f t="shared" si="6"/>
        <v>29</v>
      </c>
      <c r="S38">
        <f t="shared" si="7"/>
        <v>66</v>
      </c>
      <c r="T38">
        <f t="shared" si="8"/>
        <v>72</v>
      </c>
      <c r="U38">
        <f t="shared" si="9"/>
        <v>75</v>
      </c>
    </row>
    <row r="39" spans="1:21" x14ac:dyDescent="0.2">
      <c r="A39" s="1">
        <v>8007</v>
      </c>
      <c r="B39" s="1">
        <v>19</v>
      </c>
      <c r="C39" s="1">
        <v>510</v>
      </c>
      <c r="D39" s="1">
        <v>21</v>
      </c>
      <c r="E39" s="1">
        <v>65</v>
      </c>
      <c r="F39" s="1">
        <v>5</v>
      </c>
      <c r="G39" s="1">
        <v>1</v>
      </c>
      <c r="H39" s="1">
        <v>0</v>
      </c>
      <c r="I39" s="1">
        <v>1</v>
      </c>
      <c r="J39" s="1">
        <v>0</v>
      </c>
      <c r="K39" s="1">
        <v>165</v>
      </c>
      <c r="L39" s="1">
        <v>62.5</v>
      </c>
      <c r="M39" s="1">
        <v>2</v>
      </c>
      <c r="N39" s="1">
        <v>1</v>
      </c>
      <c r="O39" s="1">
        <v>2</v>
      </c>
      <c r="P39" s="1">
        <v>5.5</v>
      </c>
      <c r="Q39">
        <f t="shared" si="5"/>
        <v>61</v>
      </c>
      <c r="R39">
        <f t="shared" si="6"/>
        <v>55</v>
      </c>
      <c r="S39">
        <f t="shared" si="7"/>
        <v>61</v>
      </c>
      <c r="T39">
        <f t="shared" si="8"/>
        <v>89</v>
      </c>
      <c r="U39">
        <f t="shared" si="9"/>
        <v>60</v>
      </c>
    </row>
    <row r="40" spans="1:21" x14ac:dyDescent="0.2">
      <c r="A40" s="1">
        <v>5289</v>
      </c>
      <c r="B40" s="1">
        <v>20</v>
      </c>
      <c r="C40" s="1">
        <v>520</v>
      </c>
      <c r="D40" s="1">
        <v>7</v>
      </c>
      <c r="E40" s="1">
        <v>62</v>
      </c>
      <c r="F40" s="1">
        <v>8</v>
      </c>
      <c r="G40" s="1">
        <v>1</v>
      </c>
      <c r="H40" s="1">
        <v>0</v>
      </c>
      <c r="I40" s="1">
        <v>2</v>
      </c>
      <c r="J40" s="1">
        <v>7</v>
      </c>
      <c r="K40" s="1">
        <v>165</v>
      </c>
      <c r="L40" s="1">
        <v>70</v>
      </c>
      <c r="M40" s="1">
        <v>3</v>
      </c>
      <c r="N40" s="1">
        <v>4</v>
      </c>
      <c r="O40" s="1">
        <v>2</v>
      </c>
      <c r="P40" s="1">
        <v>5</v>
      </c>
      <c r="Q40">
        <f t="shared" si="5"/>
        <v>61</v>
      </c>
      <c r="R40">
        <f t="shared" si="6"/>
        <v>55</v>
      </c>
      <c r="S40">
        <f t="shared" si="7"/>
        <v>66</v>
      </c>
      <c r="T40">
        <f t="shared" si="8"/>
        <v>49</v>
      </c>
      <c r="U40">
        <f t="shared" si="9"/>
        <v>67</v>
      </c>
    </row>
    <row r="41" spans="1:21" x14ac:dyDescent="0.2">
      <c r="A41" s="1">
        <v>949</v>
      </c>
      <c r="B41" s="1">
        <v>19</v>
      </c>
      <c r="C41" s="1">
        <v>479</v>
      </c>
      <c r="D41" s="1">
        <v>1</v>
      </c>
      <c r="E41" s="1">
        <v>86</v>
      </c>
      <c r="F41" s="1">
        <v>3</v>
      </c>
      <c r="G41" s="1">
        <v>2</v>
      </c>
      <c r="H41" s="1">
        <v>2</v>
      </c>
      <c r="I41" s="1">
        <v>0</v>
      </c>
      <c r="J41" s="1">
        <v>9</v>
      </c>
      <c r="K41" s="1">
        <v>187</v>
      </c>
      <c r="L41" s="1">
        <v>87</v>
      </c>
      <c r="M41" s="1">
        <v>3</v>
      </c>
      <c r="N41" s="1">
        <v>1</v>
      </c>
      <c r="O41" s="1">
        <v>6</v>
      </c>
      <c r="P41" s="1">
        <v>11</v>
      </c>
      <c r="Q41">
        <f t="shared" si="5"/>
        <v>63</v>
      </c>
      <c r="R41">
        <f t="shared" si="6"/>
        <v>42</v>
      </c>
      <c r="S41">
        <f t="shared" si="7"/>
        <v>43</v>
      </c>
      <c r="T41">
        <f t="shared" si="8"/>
        <v>42</v>
      </c>
      <c r="U41">
        <f t="shared" si="9"/>
        <v>49</v>
      </c>
    </row>
    <row r="42" spans="1:21" x14ac:dyDescent="0.2">
      <c r="A42" s="1">
        <v>9898</v>
      </c>
      <c r="B42" s="1">
        <v>20</v>
      </c>
      <c r="C42" s="1">
        <v>545</v>
      </c>
      <c r="D42" s="1">
        <v>25</v>
      </c>
      <c r="E42" s="1">
        <v>68</v>
      </c>
      <c r="F42" s="1">
        <v>4</v>
      </c>
      <c r="G42" s="1">
        <v>2</v>
      </c>
      <c r="H42" s="1">
        <v>3</v>
      </c>
      <c r="I42" s="1">
        <v>1</v>
      </c>
      <c r="J42" s="1">
        <v>0</v>
      </c>
      <c r="K42" s="1">
        <v>182</v>
      </c>
      <c r="L42" s="1">
        <v>82</v>
      </c>
      <c r="M42" s="1">
        <v>1</v>
      </c>
      <c r="N42" s="1">
        <v>4</v>
      </c>
      <c r="O42" s="1">
        <v>2</v>
      </c>
      <c r="P42" s="1">
        <v>9</v>
      </c>
      <c r="Q42">
        <f t="shared" si="5"/>
        <v>63</v>
      </c>
      <c r="R42">
        <f t="shared" si="6"/>
        <v>51</v>
      </c>
      <c r="S42">
        <f t="shared" si="7"/>
        <v>52</v>
      </c>
      <c r="T42">
        <f t="shared" si="8"/>
        <v>51</v>
      </c>
      <c r="U42">
        <f t="shared" si="9"/>
        <v>51</v>
      </c>
    </row>
    <row r="43" spans="1:21" x14ac:dyDescent="0.2">
      <c r="A43" s="1">
        <v>4230</v>
      </c>
      <c r="B43" s="1">
        <v>20</v>
      </c>
      <c r="C43" s="1">
        <v>545</v>
      </c>
      <c r="D43" s="1">
        <v>4</v>
      </c>
      <c r="E43" s="1">
        <v>65</v>
      </c>
      <c r="F43" s="1">
        <v>10</v>
      </c>
      <c r="G43" s="1">
        <v>1</v>
      </c>
      <c r="H43" s="1">
        <v>3</v>
      </c>
      <c r="I43" s="1">
        <v>0</v>
      </c>
      <c r="J43" s="1">
        <v>0</v>
      </c>
      <c r="K43" s="1">
        <v>163</v>
      </c>
      <c r="L43" s="1">
        <v>55</v>
      </c>
      <c r="M43" s="1">
        <v>3</v>
      </c>
      <c r="N43" s="1">
        <v>3</v>
      </c>
      <c r="O43" s="1">
        <v>8</v>
      </c>
      <c r="P43" s="1">
        <v>5</v>
      </c>
      <c r="Q43">
        <f t="shared" si="5"/>
        <v>63</v>
      </c>
      <c r="R43">
        <f t="shared" si="6"/>
        <v>81</v>
      </c>
      <c r="S43">
        <f t="shared" si="7"/>
        <v>39</v>
      </c>
      <c r="T43">
        <f t="shared" si="8"/>
        <v>65</v>
      </c>
      <c r="U43">
        <f t="shared" si="9"/>
        <v>19</v>
      </c>
    </row>
    <row r="44" spans="1:21" x14ac:dyDescent="0.2">
      <c r="A44" s="1">
        <v>6413</v>
      </c>
      <c r="B44" s="1">
        <v>20</v>
      </c>
      <c r="C44" s="1">
        <v>521</v>
      </c>
      <c r="D44" s="1">
        <v>0.5</v>
      </c>
      <c r="E44" s="1">
        <v>68</v>
      </c>
      <c r="F44" s="1">
        <v>7</v>
      </c>
      <c r="G44" s="1">
        <v>1</v>
      </c>
      <c r="H44" s="1">
        <v>1</v>
      </c>
      <c r="I44" s="1">
        <v>0</v>
      </c>
      <c r="J44" s="1">
        <v>0</v>
      </c>
      <c r="K44" s="1">
        <v>165</v>
      </c>
      <c r="L44" s="1">
        <v>60</v>
      </c>
      <c r="M44" s="1">
        <v>2</v>
      </c>
      <c r="N44" s="1">
        <v>1</v>
      </c>
      <c r="O44" s="1">
        <v>10</v>
      </c>
      <c r="P44" s="1">
        <v>6</v>
      </c>
      <c r="Q44">
        <f t="shared" si="5"/>
        <v>64</v>
      </c>
      <c r="R44">
        <f t="shared" si="6"/>
        <v>43</v>
      </c>
      <c r="S44">
        <f t="shared" si="7"/>
        <v>30</v>
      </c>
      <c r="T44">
        <f t="shared" si="8"/>
        <v>72</v>
      </c>
      <c r="U44">
        <f t="shared" si="9"/>
        <v>44</v>
      </c>
    </row>
    <row r="45" spans="1:21" x14ac:dyDescent="0.2">
      <c r="A45" s="1">
        <v>1049</v>
      </c>
      <c r="B45" s="1">
        <v>18</v>
      </c>
      <c r="C45" s="1">
        <v>450</v>
      </c>
      <c r="D45" s="1">
        <v>5</v>
      </c>
      <c r="E45" s="1">
        <v>57</v>
      </c>
      <c r="F45" s="1">
        <v>7</v>
      </c>
      <c r="G45" s="1">
        <v>1</v>
      </c>
      <c r="H45" s="1">
        <v>0</v>
      </c>
      <c r="I45" s="1">
        <v>1</v>
      </c>
      <c r="J45" s="1">
        <v>9</v>
      </c>
      <c r="K45" s="1">
        <v>163</v>
      </c>
      <c r="L45" s="1">
        <v>56</v>
      </c>
      <c r="M45" s="1">
        <v>1</v>
      </c>
      <c r="N45" s="1">
        <v>1</v>
      </c>
      <c r="O45" s="1">
        <v>7</v>
      </c>
      <c r="P45" s="1">
        <v>5</v>
      </c>
      <c r="Q45">
        <f t="shared" si="5"/>
        <v>64</v>
      </c>
      <c r="R45">
        <f t="shared" si="6"/>
        <v>59</v>
      </c>
      <c r="S45">
        <f t="shared" si="7"/>
        <v>49</v>
      </c>
      <c r="T45">
        <f t="shared" si="8"/>
        <v>63</v>
      </c>
      <c r="U45">
        <f t="shared" si="9"/>
        <v>26</v>
      </c>
    </row>
    <row r="46" spans="1:21" x14ac:dyDescent="0.2">
      <c r="A46" s="1">
        <v>6263</v>
      </c>
      <c r="B46" s="1">
        <v>20</v>
      </c>
      <c r="C46" s="1">
        <v>540</v>
      </c>
      <c r="D46" s="1">
        <v>1</v>
      </c>
      <c r="E46" s="1">
        <v>70</v>
      </c>
      <c r="F46" s="1">
        <v>1</v>
      </c>
      <c r="G46" s="1">
        <v>1</v>
      </c>
      <c r="H46" s="1">
        <v>0</v>
      </c>
      <c r="I46" s="1">
        <v>1</v>
      </c>
      <c r="J46" s="1">
        <v>11</v>
      </c>
      <c r="K46" s="1">
        <v>170</v>
      </c>
      <c r="L46" s="1">
        <v>75</v>
      </c>
      <c r="M46" s="1">
        <v>1</v>
      </c>
      <c r="N46" s="1">
        <v>1</v>
      </c>
      <c r="O46" s="1">
        <v>3</v>
      </c>
      <c r="P46" s="1">
        <v>6</v>
      </c>
      <c r="Q46">
        <f t="shared" si="5"/>
        <v>64</v>
      </c>
      <c r="R46">
        <f t="shared" si="6"/>
        <v>71</v>
      </c>
      <c r="S46">
        <f t="shared" si="7"/>
        <v>35</v>
      </c>
      <c r="T46">
        <f t="shared" si="8"/>
        <v>42</v>
      </c>
      <c r="U46">
        <f t="shared" si="9"/>
        <v>21</v>
      </c>
    </row>
    <row r="47" spans="1:21" x14ac:dyDescent="0.2">
      <c r="A47" s="1">
        <v>2986</v>
      </c>
      <c r="B47" s="1">
        <v>19</v>
      </c>
      <c r="C47" s="1">
        <v>498</v>
      </c>
      <c r="D47" s="1">
        <v>9</v>
      </c>
      <c r="E47" s="1">
        <v>65</v>
      </c>
      <c r="F47" s="1">
        <v>5</v>
      </c>
      <c r="G47" s="1">
        <v>1</v>
      </c>
      <c r="H47" s="1">
        <v>1</v>
      </c>
      <c r="I47" s="1">
        <v>2</v>
      </c>
      <c r="J47" s="1">
        <v>13</v>
      </c>
      <c r="K47" s="1">
        <v>156</v>
      </c>
      <c r="L47" s="1">
        <v>55</v>
      </c>
      <c r="M47" s="1">
        <v>3</v>
      </c>
      <c r="N47" s="1">
        <v>1</v>
      </c>
      <c r="O47" s="1">
        <v>4</v>
      </c>
      <c r="P47" s="1">
        <v>5.5</v>
      </c>
      <c r="Q47">
        <f t="shared" si="5"/>
        <v>64</v>
      </c>
      <c r="R47">
        <f t="shared" si="6"/>
        <v>49</v>
      </c>
      <c r="S47">
        <f t="shared" si="7"/>
        <v>36</v>
      </c>
      <c r="T47">
        <f t="shared" si="8"/>
        <v>39</v>
      </c>
      <c r="U47">
        <f t="shared" si="9"/>
        <v>51</v>
      </c>
    </row>
    <row r="48" spans="1:21" x14ac:dyDescent="0.2">
      <c r="A48" s="1">
        <v>6521</v>
      </c>
      <c r="B48" s="1">
        <v>21</v>
      </c>
      <c r="C48" s="1">
        <v>456</v>
      </c>
      <c r="D48" s="1">
        <v>18</v>
      </c>
      <c r="E48" s="1">
        <v>78</v>
      </c>
      <c r="F48" s="1">
        <v>5</v>
      </c>
      <c r="G48" s="1">
        <v>1</v>
      </c>
      <c r="H48" s="1">
        <v>1</v>
      </c>
      <c r="I48" s="1">
        <v>1</v>
      </c>
      <c r="J48" s="1">
        <v>7</v>
      </c>
      <c r="K48" s="1">
        <v>169</v>
      </c>
      <c r="L48" s="1">
        <v>68</v>
      </c>
      <c r="M48" s="1">
        <v>1</v>
      </c>
      <c r="N48" s="1">
        <v>1</v>
      </c>
      <c r="O48" s="1">
        <v>2</v>
      </c>
      <c r="P48" s="1">
        <v>8</v>
      </c>
      <c r="Q48">
        <f t="shared" si="5"/>
        <v>64</v>
      </c>
      <c r="R48">
        <f t="shared" si="6"/>
        <v>46</v>
      </c>
      <c r="S48">
        <f t="shared" si="7"/>
        <v>19</v>
      </c>
      <c r="T48">
        <f t="shared" si="8"/>
        <v>47</v>
      </c>
      <c r="U48">
        <f t="shared" si="9"/>
        <v>32</v>
      </c>
    </row>
    <row r="49" spans="1:21" x14ac:dyDescent="0.2">
      <c r="A49" s="1">
        <v>1699</v>
      </c>
      <c r="B49" s="1">
        <v>21</v>
      </c>
      <c r="C49" s="1">
        <v>565</v>
      </c>
      <c r="D49" s="1">
        <v>7</v>
      </c>
      <c r="E49" s="1">
        <v>71</v>
      </c>
      <c r="F49" s="1">
        <v>3</v>
      </c>
      <c r="G49" s="1">
        <v>1</v>
      </c>
      <c r="H49" s="1">
        <v>2</v>
      </c>
      <c r="I49" s="1">
        <v>1</v>
      </c>
      <c r="J49" s="1">
        <v>14</v>
      </c>
      <c r="K49" s="1">
        <v>170</v>
      </c>
      <c r="L49" s="1">
        <v>59</v>
      </c>
      <c r="M49" s="1">
        <v>3</v>
      </c>
      <c r="N49" s="1">
        <v>4</v>
      </c>
      <c r="O49" s="1">
        <v>7</v>
      </c>
      <c r="P49" s="1">
        <v>6</v>
      </c>
      <c r="Q49">
        <f t="shared" si="5"/>
        <v>64</v>
      </c>
      <c r="R49">
        <f t="shared" si="6"/>
        <v>69</v>
      </c>
      <c r="S49">
        <f t="shared" si="7"/>
        <v>63</v>
      </c>
      <c r="T49">
        <f t="shared" si="8"/>
        <v>58</v>
      </c>
      <c r="U49">
        <f t="shared" si="9"/>
        <v>60</v>
      </c>
    </row>
    <row r="50" spans="1:21" x14ac:dyDescent="0.2">
      <c r="A50" s="1">
        <v>987</v>
      </c>
      <c r="B50" s="1">
        <v>20</v>
      </c>
      <c r="C50" s="1">
        <v>552</v>
      </c>
      <c r="D50" s="1">
        <v>10</v>
      </c>
      <c r="E50" s="1">
        <v>80</v>
      </c>
      <c r="F50" s="1">
        <v>4</v>
      </c>
      <c r="G50" s="1">
        <v>1</v>
      </c>
      <c r="H50" s="1">
        <v>3</v>
      </c>
      <c r="I50" s="1">
        <v>0</v>
      </c>
      <c r="J50" s="1">
        <v>3</v>
      </c>
      <c r="K50" s="1">
        <v>170</v>
      </c>
      <c r="L50" s="1">
        <v>58</v>
      </c>
      <c r="M50" s="1">
        <v>2</v>
      </c>
      <c r="N50" s="1">
        <v>2</v>
      </c>
      <c r="O50" s="1">
        <v>3</v>
      </c>
      <c r="P50" s="1">
        <v>8</v>
      </c>
      <c r="Q50">
        <f t="shared" si="5"/>
        <v>66</v>
      </c>
      <c r="R50">
        <f t="shared" si="6"/>
        <v>65</v>
      </c>
      <c r="S50">
        <f t="shared" si="7"/>
        <v>40</v>
      </c>
      <c r="T50">
        <f t="shared" si="8"/>
        <v>53</v>
      </c>
      <c r="U50">
        <f t="shared" si="9"/>
        <v>29</v>
      </c>
    </row>
    <row r="51" spans="1:21" x14ac:dyDescent="0.2">
      <c r="A51" s="1">
        <v>1462</v>
      </c>
      <c r="B51" s="1">
        <v>21</v>
      </c>
      <c r="C51" s="1">
        <v>500</v>
      </c>
      <c r="D51" s="1">
        <v>5</v>
      </c>
      <c r="E51" s="1">
        <v>80</v>
      </c>
      <c r="F51" s="1">
        <v>6</v>
      </c>
      <c r="G51" s="1">
        <v>1</v>
      </c>
      <c r="H51" s="1">
        <v>1</v>
      </c>
      <c r="I51" s="1">
        <v>2</v>
      </c>
      <c r="J51" s="1">
        <v>12</v>
      </c>
      <c r="K51" s="1">
        <v>169</v>
      </c>
      <c r="L51" s="1">
        <v>57</v>
      </c>
      <c r="M51" s="1">
        <v>2</v>
      </c>
      <c r="N51" s="1">
        <v>4</v>
      </c>
      <c r="O51" s="1">
        <v>5</v>
      </c>
      <c r="P51" s="1">
        <v>8</v>
      </c>
      <c r="Q51">
        <f t="shared" si="5"/>
        <v>68</v>
      </c>
      <c r="R51">
        <f t="shared" si="6"/>
        <v>68</v>
      </c>
      <c r="S51">
        <f t="shared" si="7"/>
        <v>46</v>
      </c>
      <c r="T51">
        <f t="shared" si="8"/>
        <v>71</v>
      </c>
      <c r="U51">
        <f t="shared" si="9"/>
        <v>49</v>
      </c>
    </row>
    <row r="52" spans="1:21" x14ac:dyDescent="0.2">
      <c r="A52" s="1">
        <v>6984</v>
      </c>
      <c r="B52" s="1">
        <v>21</v>
      </c>
      <c r="C52" s="1">
        <v>550</v>
      </c>
      <c r="D52" s="1">
        <v>6</v>
      </c>
      <c r="E52" s="1">
        <v>68</v>
      </c>
      <c r="F52" s="1">
        <v>6</v>
      </c>
      <c r="G52" s="1">
        <v>2</v>
      </c>
      <c r="H52" s="1">
        <v>2</v>
      </c>
      <c r="I52" s="1">
        <v>0</v>
      </c>
      <c r="J52" s="1">
        <v>0</v>
      </c>
      <c r="K52" s="1">
        <v>180</v>
      </c>
      <c r="L52" s="1">
        <v>70</v>
      </c>
      <c r="M52" s="1">
        <v>1</v>
      </c>
      <c r="N52" s="1">
        <v>1</v>
      </c>
      <c r="O52" s="1">
        <v>8</v>
      </c>
      <c r="P52" s="1">
        <v>4</v>
      </c>
      <c r="Q52">
        <f t="shared" si="5"/>
        <v>71</v>
      </c>
      <c r="R52">
        <f t="shared" si="6"/>
        <v>49</v>
      </c>
      <c r="S52">
        <f t="shared" si="7"/>
        <v>43</v>
      </c>
      <c r="T52">
        <f t="shared" si="8"/>
        <v>94</v>
      </c>
      <c r="U52">
        <f t="shared" si="9"/>
        <v>93</v>
      </c>
    </row>
    <row r="53" spans="1:21" x14ac:dyDescent="0.2">
      <c r="A53" s="1">
        <v>7703</v>
      </c>
      <c r="B53" s="1">
        <v>21</v>
      </c>
      <c r="C53" s="1">
        <v>550</v>
      </c>
      <c r="D53" s="1">
        <v>3</v>
      </c>
      <c r="E53" s="1">
        <v>75</v>
      </c>
      <c r="F53" s="1">
        <v>6</v>
      </c>
      <c r="G53" s="1">
        <v>2</v>
      </c>
      <c r="H53" s="1">
        <v>1</v>
      </c>
      <c r="I53" s="1">
        <v>2</v>
      </c>
      <c r="J53" s="1">
        <v>7</v>
      </c>
      <c r="K53" s="1">
        <v>178</v>
      </c>
      <c r="L53" s="1">
        <v>70</v>
      </c>
      <c r="M53" s="1">
        <v>1</v>
      </c>
      <c r="N53" s="1">
        <v>1</v>
      </c>
      <c r="O53" s="1">
        <v>2</v>
      </c>
      <c r="P53" s="1">
        <v>9</v>
      </c>
      <c r="Q53">
        <f t="shared" si="5"/>
        <v>71</v>
      </c>
      <c r="R53">
        <f t="shared" si="6"/>
        <v>66</v>
      </c>
      <c r="S53">
        <f t="shared" si="7"/>
        <v>65</v>
      </c>
      <c r="T53">
        <f t="shared" si="8"/>
        <v>31</v>
      </c>
      <c r="U53">
        <f t="shared" si="9"/>
        <v>81</v>
      </c>
    </row>
    <row r="54" spans="1:21" x14ac:dyDescent="0.2">
      <c r="A54" s="1">
        <v>3320</v>
      </c>
      <c r="B54" s="1">
        <v>20</v>
      </c>
      <c r="C54" s="1">
        <v>566</v>
      </c>
      <c r="D54" s="1">
        <v>1</v>
      </c>
      <c r="E54" s="1">
        <v>74</v>
      </c>
      <c r="F54" s="1">
        <v>4</v>
      </c>
      <c r="G54" s="1">
        <v>2</v>
      </c>
      <c r="H54" s="1">
        <v>1</v>
      </c>
      <c r="I54" s="1">
        <v>3</v>
      </c>
      <c r="J54" s="1">
        <v>9</v>
      </c>
      <c r="K54" s="1">
        <v>190</v>
      </c>
      <c r="L54" s="1">
        <v>84</v>
      </c>
      <c r="M54" s="1">
        <v>1</v>
      </c>
      <c r="N54" s="1">
        <v>4</v>
      </c>
      <c r="O54" s="1">
        <v>9</v>
      </c>
      <c r="P54" s="1">
        <v>11</v>
      </c>
      <c r="Q54">
        <f t="shared" si="5"/>
        <v>71</v>
      </c>
      <c r="R54">
        <f t="shared" si="6"/>
        <v>61</v>
      </c>
      <c r="S54">
        <f t="shared" si="7"/>
        <v>41</v>
      </c>
      <c r="T54">
        <f t="shared" si="8"/>
        <v>72</v>
      </c>
      <c r="U54">
        <f t="shared" si="9"/>
        <v>74</v>
      </c>
    </row>
    <row r="55" spans="1:21" x14ac:dyDescent="0.2">
      <c r="A55" s="1">
        <v>1278</v>
      </c>
      <c r="B55" s="1">
        <v>21</v>
      </c>
      <c r="C55" s="1">
        <v>504</v>
      </c>
      <c r="D55" s="1">
        <v>1</v>
      </c>
      <c r="E55" s="1">
        <v>76</v>
      </c>
      <c r="F55" s="1">
        <v>2</v>
      </c>
      <c r="G55" s="1">
        <v>2</v>
      </c>
      <c r="H55" s="1">
        <v>1</v>
      </c>
      <c r="I55" s="1">
        <v>1</v>
      </c>
      <c r="J55" s="1">
        <v>0</v>
      </c>
      <c r="K55" s="1">
        <v>175</v>
      </c>
      <c r="L55" s="1">
        <v>82</v>
      </c>
      <c r="M55" s="1">
        <v>3</v>
      </c>
      <c r="N55" s="1">
        <v>4</v>
      </c>
      <c r="O55" s="1">
        <v>5</v>
      </c>
      <c r="P55" s="1">
        <v>9</v>
      </c>
      <c r="Q55">
        <f t="shared" si="5"/>
        <v>73</v>
      </c>
      <c r="R55">
        <f t="shared" si="6"/>
        <v>66</v>
      </c>
      <c r="S55">
        <f t="shared" si="7"/>
        <v>33</v>
      </c>
      <c r="T55">
        <f t="shared" si="8"/>
        <v>33</v>
      </c>
      <c r="U55">
        <f t="shared" si="9"/>
        <v>22</v>
      </c>
    </row>
    <row r="56" spans="1:21" x14ac:dyDescent="0.2">
      <c r="A56" s="1">
        <v>7865</v>
      </c>
      <c r="B56" s="1">
        <v>25</v>
      </c>
      <c r="C56" s="1">
        <v>130</v>
      </c>
      <c r="D56" s="1">
        <v>2</v>
      </c>
      <c r="E56" s="1">
        <v>68</v>
      </c>
      <c r="F56" s="1">
        <v>4</v>
      </c>
      <c r="G56" s="1">
        <v>2</v>
      </c>
      <c r="H56" s="1">
        <v>2</v>
      </c>
      <c r="I56" s="1">
        <v>0</v>
      </c>
      <c r="J56" s="1">
        <v>1</v>
      </c>
      <c r="K56" s="1">
        <v>181</v>
      </c>
      <c r="L56" s="1">
        <v>88</v>
      </c>
      <c r="M56" s="1">
        <v>3</v>
      </c>
      <c r="N56" s="1">
        <v>4</v>
      </c>
      <c r="O56" s="1">
        <v>3</v>
      </c>
      <c r="P56" s="1">
        <v>3</v>
      </c>
      <c r="Q56">
        <f t="shared" si="5"/>
        <v>73</v>
      </c>
      <c r="R56">
        <f t="shared" si="6"/>
        <v>54</v>
      </c>
      <c r="S56">
        <f t="shared" si="7"/>
        <v>57</v>
      </c>
      <c r="T56">
        <f t="shared" si="8"/>
        <v>82</v>
      </c>
      <c r="U56">
        <f t="shared" si="9"/>
        <v>63</v>
      </c>
    </row>
    <row r="57" spans="1:21" x14ac:dyDescent="0.2">
      <c r="A57" s="1">
        <v>4397</v>
      </c>
      <c r="B57" s="1">
        <v>21</v>
      </c>
      <c r="C57" s="1">
        <v>557</v>
      </c>
      <c r="D57" s="1">
        <v>15</v>
      </c>
      <c r="E57" s="1">
        <v>50.5</v>
      </c>
      <c r="F57" s="1">
        <v>10</v>
      </c>
      <c r="G57" s="1">
        <v>2</v>
      </c>
      <c r="H57" s="1">
        <v>2</v>
      </c>
      <c r="I57" s="1">
        <v>0</v>
      </c>
      <c r="J57" s="1">
        <v>15</v>
      </c>
      <c r="K57" s="1">
        <v>178</v>
      </c>
      <c r="L57" s="1">
        <v>68</v>
      </c>
      <c r="M57" s="1">
        <v>2</v>
      </c>
      <c r="N57" s="1">
        <v>1</v>
      </c>
      <c r="O57" s="1">
        <v>1</v>
      </c>
      <c r="P57" s="1">
        <v>7</v>
      </c>
      <c r="Q57">
        <f t="shared" si="5"/>
        <v>74</v>
      </c>
      <c r="R57">
        <f t="shared" si="6"/>
        <v>48</v>
      </c>
      <c r="S57">
        <f t="shared" si="7"/>
        <v>43</v>
      </c>
      <c r="T57">
        <f t="shared" si="8"/>
        <v>29</v>
      </c>
      <c r="U57">
        <f t="shared" si="9"/>
        <v>63</v>
      </c>
    </row>
    <row r="58" spans="1:21" x14ac:dyDescent="0.2">
      <c r="A58" s="1">
        <v>2803</v>
      </c>
      <c r="B58" s="1">
        <v>21</v>
      </c>
      <c r="C58" s="1">
        <v>400</v>
      </c>
      <c r="D58" s="1">
        <v>3.5</v>
      </c>
      <c r="E58" s="1">
        <v>48</v>
      </c>
      <c r="F58" s="1">
        <v>5</v>
      </c>
      <c r="G58" s="1">
        <v>2</v>
      </c>
      <c r="H58" s="1">
        <v>1</v>
      </c>
      <c r="I58" s="1">
        <v>0</v>
      </c>
      <c r="J58" s="1">
        <v>0</v>
      </c>
      <c r="K58" s="1">
        <v>180</v>
      </c>
      <c r="L58" s="1">
        <v>75</v>
      </c>
      <c r="M58" s="1">
        <v>1</v>
      </c>
      <c r="N58" s="1">
        <v>1</v>
      </c>
      <c r="O58" s="1">
        <v>1</v>
      </c>
      <c r="P58" s="1">
        <v>10</v>
      </c>
      <c r="Q58">
        <f t="shared" si="5"/>
        <v>74</v>
      </c>
      <c r="R58">
        <f t="shared" si="6"/>
        <v>42</v>
      </c>
      <c r="S58">
        <f t="shared" si="7"/>
        <v>36</v>
      </c>
      <c r="T58">
        <f t="shared" si="8"/>
        <v>68</v>
      </c>
      <c r="U58">
        <f t="shared" si="9"/>
        <v>18</v>
      </c>
    </row>
    <row r="59" spans="1:21" x14ac:dyDescent="0.2">
      <c r="A59" s="1">
        <v>2228</v>
      </c>
      <c r="B59" s="1">
        <v>23</v>
      </c>
      <c r="C59" s="1">
        <v>550</v>
      </c>
      <c r="D59" s="1">
        <v>2</v>
      </c>
      <c r="E59" s="1">
        <v>75</v>
      </c>
      <c r="F59" s="1">
        <v>12</v>
      </c>
      <c r="G59" s="1">
        <v>2</v>
      </c>
      <c r="H59" s="1">
        <v>1</v>
      </c>
      <c r="I59" s="1">
        <v>0</v>
      </c>
      <c r="J59" s="1">
        <v>1</v>
      </c>
      <c r="K59" s="1">
        <v>175</v>
      </c>
      <c r="L59" s="1">
        <v>75</v>
      </c>
      <c r="M59" s="1">
        <v>1</v>
      </c>
      <c r="N59" s="1">
        <v>1</v>
      </c>
      <c r="O59" s="1">
        <v>10</v>
      </c>
      <c r="P59" s="1">
        <v>7</v>
      </c>
      <c r="Q59">
        <f t="shared" si="5"/>
        <v>74</v>
      </c>
      <c r="R59">
        <f t="shared" si="6"/>
        <v>51</v>
      </c>
      <c r="S59">
        <f t="shared" si="7"/>
        <v>52</v>
      </c>
      <c r="T59">
        <f t="shared" si="8"/>
        <v>68</v>
      </c>
      <c r="U59">
        <f t="shared" si="9"/>
        <v>83</v>
      </c>
    </row>
    <row r="60" spans="1:21" x14ac:dyDescent="0.2">
      <c r="A60" s="1">
        <v>6402</v>
      </c>
      <c r="B60" s="1">
        <v>22</v>
      </c>
      <c r="C60" s="1">
        <v>500</v>
      </c>
      <c r="D60" s="1">
        <v>4</v>
      </c>
      <c r="E60" s="1">
        <v>65</v>
      </c>
      <c r="F60" s="1">
        <v>4</v>
      </c>
      <c r="G60" s="1">
        <v>1</v>
      </c>
      <c r="H60" s="1">
        <v>0</v>
      </c>
      <c r="I60" s="1">
        <v>3</v>
      </c>
      <c r="J60" s="1">
        <v>0</v>
      </c>
      <c r="K60" s="1">
        <v>177</v>
      </c>
      <c r="L60" s="1">
        <v>73</v>
      </c>
      <c r="M60" s="1">
        <v>3</v>
      </c>
      <c r="N60" s="1">
        <v>1</v>
      </c>
      <c r="O60" s="1">
        <v>5</v>
      </c>
      <c r="P60" s="1">
        <v>7</v>
      </c>
      <c r="Q60">
        <f t="shared" si="5"/>
        <v>78</v>
      </c>
      <c r="R60">
        <f t="shared" si="6"/>
        <v>68</v>
      </c>
      <c r="S60">
        <f t="shared" si="7"/>
        <v>53</v>
      </c>
      <c r="T60">
        <f t="shared" si="8"/>
        <v>71</v>
      </c>
      <c r="U60">
        <f t="shared" si="9"/>
        <v>63</v>
      </c>
    </row>
    <row r="61" spans="1:21" x14ac:dyDescent="0.2">
      <c r="A61" s="1">
        <v>4091</v>
      </c>
      <c r="B61" s="1">
        <v>23</v>
      </c>
      <c r="C61" s="1">
        <v>564</v>
      </c>
      <c r="D61" s="1">
        <v>4.4000000000000004</v>
      </c>
      <c r="E61" s="1">
        <v>74</v>
      </c>
      <c r="F61" s="1">
        <v>5</v>
      </c>
      <c r="G61" s="1">
        <v>1</v>
      </c>
      <c r="H61" s="1">
        <v>0</v>
      </c>
      <c r="I61" s="1">
        <v>1</v>
      </c>
      <c r="J61" s="1">
        <v>1</v>
      </c>
      <c r="K61" s="1">
        <v>176</v>
      </c>
      <c r="L61" s="1">
        <v>64</v>
      </c>
      <c r="M61" s="1">
        <v>2</v>
      </c>
      <c r="N61" s="1">
        <v>3</v>
      </c>
      <c r="O61" s="1">
        <v>9</v>
      </c>
      <c r="P61" s="1">
        <v>7.5</v>
      </c>
      <c r="Q61">
        <f t="shared" si="5"/>
        <v>79</v>
      </c>
      <c r="R61">
        <f t="shared" si="6"/>
        <v>55</v>
      </c>
      <c r="S61">
        <f t="shared" si="7"/>
        <v>48</v>
      </c>
      <c r="T61">
        <f t="shared" si="8"/>
        <v>29</v>
      </c>
      <c r="U61">
        <f t="shared" si="9"/>
        <v>92</v>
      </c>
    </row>
    <row r="62" spans="1:21" x14ac:dyDescent="0.2">
      <c r="A62" s="1">
        <v>730</v>
      </c>
      <c r="B62" s="1">
        <v>20</v>
      </c>
      <c r="C62" s="1">
        <v>450</v>
      </c>
      <c r="D62" s="1">
        <v>7</v>
      </c>
      <c r="E62" s="1">
        <v>65</v>
      </c>
      <c r="F62" s="1">
        <v>5</v>
      </c>
      <c r="G62" s="1">
        <v>1</v>
      </c>
      <c r="H62" s="1">
        <v>1</v>
      </c>
      <c r="I62" s="1">
        <v>1</v>
      </c>
      <c r="J62" s="1">
        <v>7</v>
      </c>
      <c r="K62" s="1">
        <v>174</v>
      </c>
      <c r="L62" s="1">
        <v>62</v>
      </c>
      <c r="M62" s="1">
        <v>2</v>
      </c>
      <c r="N62" s="1">
        <v>4</v>
      </c>
      <c r="O62" s="1">
        <v>11</v>
      </c>
      <c r="P62" s="1">
        <v>8</v>
      </c>
      <c r="Q62">
        <f t="shared" si="5"/>
        <v>81</v>
      </c>
      <c r="R62">
        <f t="shared" si="6"/>
        <v>61</v>
      </c>
      <c r="S62">
        <f t="shared" si="7"/>
        <v>72</v>
      </c>
      <c r="T62">
        <f t="shared" si="8"/>
        <v>39</v>
      </c>
      <c r="U62">
        <f t="shared" si="9"/>
        <v>33</v>
      </c>
    </row>
    <row r="63" spans="1:21" x14ac:dyDescent="0.2">
      <c r="A63" s="1">
        <v>5870</v>
      </c>
      <c r="B63" s="1">
        <v>19</v>
      </c>
      <c r="C63" s="1">
        <v>517</v>
      </c>
      <c r="D63" s="1">
        <v>0</v>
      </c>
      <c r="E63" s="1">
        <v>68</v>
      </c>
      <c r="F63" s="1">
        <v>5</v>
      </c>
      <c r="G63" s="1">
        <v>2</v>
      </c>
      <c r="H63" s="1">
        <v>1</v>
      </c>
      <c r="I63" s="1">
        <v>1</v>
      </c>
      <c r="J63" s="1">
        <v>0</v>
      </c>
      <c r="K63" s="1">
        <v>176</v>
      </c>
      <c r="L63" s="1">
        <v>76</v>
      </c>
      <c r="M63" s="1">
        <v>1</v>
      </c>
      <c r="N63" s="1">
        <v>1</v>
      </c>
      <c r="O63" s="1">
        <v>12</v>
      </c>
      <c r="P63" s="1">
        <v>11</v>
      </c>
      <c r="Q63">
        <f t="shared" si="5"/>
        <v>81</v>
      </c>
      <c r="R63">
        <f t="shared" si="6"/>
        <v>80</v>
      </c>
      <c r="S63">
        <f t="shared" si="7"/>
        <v>64</v>
      </c>
      <c r="T63">
        <f t="shared" si="8"/>
        <v>60</v>
      </c>
      <c r="U63">
        <f t="shared" si="9"/>
        <v>56</v>
      </c>
    </row>
    <row r="64" spans="1:21" x14ac:dyDescent="0.2">
      <c r="A64" s="1">
        <v>8421</v>
      </c>
      <c r="B64" s="1">
        <v>22</v>
      </c>
      <c r="C64" s="1">
        <v>520</v>
      </c>
      <c r="D64" s="1">
        <v>0</v>
      </c>
      <c r="E64" s="1">
        <v>68</v>
      </c>
      <c r="F64" s="1">
        <v>4</v>
      </c>
      <c r="G64" s="1">
        <v>2</v>
      </c>
      <c r="H64" s="1">
        <v>1</v>
      </c>
      <c r="I64" s="1">
        <v>1</v>
      </c>
      <c r="J64" s="1">
        <v>0</v>
      </c>
      <c r="K64" s="1">
        <v>190</v>
      </c>
      <c r="L64" s="1">
        <v>94</v>
      </c>
      <c r="M64" s="1">
        <v>3</v>
      </c>
      <c r="N64" s="1">
        <v>1</v>
      </c>
      <c r="O64" s="1">
        <v>5</v>
      </c>
      <c r="P64" s="1">
        <v>11</v>
      </c>
      <c r="Q64">
        <f t="shared" si="5"/>
        <v>82</v>
      </c>
      <c r="R64">
        <f t="shared" si="6"/>
        <v>52</v>
      </c>
      <c r="S64">
        <f t="shared" si="7"/>
        <v>71</v>
      </c>
      <c r="T64">
        <f t="shared" si="8"/>
        <v>49</v>
      </c>
      <c r="U64">
        <f t="shared" si="9"/>
        <v>40</v>
      </c>
    </row>
    <row r="65" spans="1:21" x14ac:dyDescent="0.2">
      <c r="A65" s="1">
        <v>4253</v>
      </c>
      <c r="B65" s="1">
        <v>21</v>
      </c>
      <c r="C65" s="1">
        <v>491</v>
      </c>
      <c r="D65" s="1">
        <v>1</v>
      </c>
      <c r="E65" s="1">
        <v>65</v>
      </c>
      <c r="F65" s="1">
        <v>4</v>
      </c>
      <c r="G65" s="1">
        <v>1</v>
      </c>
      <c r="H65" s="1">
        <v>0</v>
      </c>
      <c r="I65" s="1">
        <v>2</v>
      </c>
      <c r="J65" s="1">
        <v>0</v>
      </c>
      <c r="K65" s="1">
        <v>172</v>
      </c>
      <c r="L65" s="1">
        <v>65</v>
      </c>
      <c r="M65" s="1">
        <v>3</v>
      </c>
      <c r="N65" s="1">
        <v>1</v>
      </c>
      <c r="O65" s="1">
        <v>6</v>
      </c>
      <c r="P65" s="1">
        <v>5</v>
      </c>
      <c r="Q65">
        <f t="shared" si="5"/>
        <v>84</v>
      </c>
      <c r="R65">
        <f t="shared" si="6"/>
        <v>55</v>
      </c>
      <c r="S65">
        <f t="shared" si="7"/>
        <v>47</v>
      </c>
      <c r="T65">
        <f t="shared" si="8"/>
        <v>63</v>
      </c>
      <c r="U65">
        <f t="shared" si="9"/>
        <v>31</v>
      </c>
    </row>
    <row r="66" spans="1:21" x14ac:dyDescent="0.2">
      <c r="A66" s="1">
        <v>3513</v>
      </c>
      <c r="B66" s="1">
        <v>20</v>
      </c>
      <c r="C66" s="1">
        <v>521</v>
      </c>
      <c r="D66" s="1">
        <v>13</v>
      </c>
      <c r="E66" s="1">
        <v>55</v>
      </c>
      <c r="F66" s="1">
        <v>10</v>
      </c>
      <c r="G66" s="1">
        <v>1</v>
      </c>
      <c r="H66" s="1">
        <v>0</v>
      </c>
      <c r="I66" s="1">
        <v>2</v>
      </c>
      <c r="J66" s="1">
        <v>0</v>
      </c>
      <c r="K66" s="1">
        <v>167</v>
      </c>
      <c r="L66" s="1">
        <v>70</v>
      </c>
      <c r="M66" s="1">
        <v>3</v>
      </c>
      <c r="N66" s="1">
        <v>3</v>
      </c>
      <c r="O66" s="1">
        <v>2</v>
      </c>
      <c r="P66" s="1">
        <v>6</v>
      </c>
      <c r="Q66">
        <f t="shared" ref="Q66:Q97" si="10">VLOOKUP(A:A,List2,2,FALSE)</f>
        <v>88</v>
      </c>
      <c r="R66">
        <f t="shared" ref="R66:R97" si="11">VLOOKUP(A:A,List2,3,FALSE)</f>
        <v>54</v>
      </c>
      <c r="S66">
        <f t="shared" ref="S66:S97" si="12">VLOOKUP(A:A,List2,4,FALSE)</f>
        <v>48</v>
      </c>
      <c r="T66">
        <f t="shared" ref="T66:T97" si="13">VLOOKUP(A:A,List2,5,FALSE)</f>
        <v>29</v>
      </c>
      <c r="U66">
        <f t="shared" ref="U66:U97" si="14">VLOOKUP(A:A,List2,6,FALSE)</f>
        <v>28</v>
      </c>
    </row>
    <row r="67" spans="1:21" x14ac:dyDescent="0.2">
      <c r="A67" s="1">
        <v>5262</v>
      </c>
      <c r="B67" s="1">
        <v>21</v>
      </c>
      <c r="C67" s="3">
        <v>485</v>
      </c>
      <c r="D67" s="1">
        <v>10</v>
      </c>
      <c r="E67" s="1">
        <v>66</v>
      </c>
      <c r="F67" s="1">
        <v>4</v>
      </c>
      <c r="G67" s="1">
        <v>2</v>
      </c>
      <c r="H67" s="1">
        <v>0</v>
      </c>
      <c r="I67" s="1">
        <v>2</v>
      </c>
      <c r="J67" s="1">
        <v>0</v>
      </c>
      <c r="K67" s="1">
        <v>178</v>
      </c>
      <c r="L67" s="1">
        <v>92</v>
      </c>
      <c r="M67" s="1">
        <v>2</v>
      </c>
      <c r="N67" s="1">
        <v>1</v>
      </c>
      <c r="O67" s="1">
        <v>10</v>
      </c>
      <c r="P67" s="1">
        <v>9</v>
      </c>
      <c r="Q67" t="e">
        <f t="shared" si="10"/>
        <v>#N/A</v>
      </c>
      <c r="R67" t="e">
        <f t="shared" si="11"/>
        <v>#N/A</v>
      </c>
      <c r="S67" t="e">
        <f t="shared" si="12"/>
        <v>#N/A</v>
      </c>
      <c r="T67" t="e">
        <f t="shared" si="13"/>
        <v>#N/A</v>
      </c>
      <c r="U67" t="e">
        <f t="shared" si="14"/>
        <v>#N/A</v>
      </c>
    </row>
    <row r="68" spans="1:21" x14ac:dyDescent="0.2">
      <c r="A68" s="1">
        <v>7677</v>
      </c>
      <c r="B68" s="1">
        <v>20</v>
      </c>
      <c r="C68" s="1">
        <v>600</v>
      </c>
      <c r="D68" s="1">
        <v>30</v>
      </c>
      <c r="E68" s="3">
        <v>71</v>
      </c>
      <c r="F68" s="1">
        <v>6</v>
      </c>
      <c r="G68" s="1">
        <v>1</v>
      </c>
      <c r="H68" s="1">
        <v>1</v>
      </c>
      <c r="I68" s="1">
        <v>2</v>
      </c>
      <c r="J68" s="1">
        <v>0</v>
      </c>
      <c r="K68" s="1">
        <v>180</v>
      </c>
      <c r="L68" s="1">
        <v>55</v>
      </c>
      <c r="M68" s="1">
        <v>3</v>
      </c>
      <c r="N68" s="1">
        <v>1</v>
      </c>
      <c r="O68" s="1">
        <v>5</v>
      </c>
      <c r="P68" s="1">
        <v>5</v>
      </c>
      <c r="Q68" t="e">
        <f t="shared" si="10"/>
        <v>#N/A</v>
      </c>
      <c r="R68" t="e">
        <f t="shared" si="11"/>
        <v>#N/A</v>
      </c>
      <c r="S68" t="e">
        <f t="shared" si="12"/>
        <v>#N/A</v>
      </c>
      <c r="T68" t="e">
        <f t="shared" si="13"/>
        <v>#N/A</v>
      </c>
      <c r="U68" t="e">
        <f t="shared" si="14"/>
        <v>#N/A</v>
      </c>
    </row>
    <row r="69" spans="1:21" x14ac:dyDescent="0.2">
      <c r="A69" s="1">
        <v>6290</v>
      </c>
      <c r="B69" s="3">
        <v>22</v>
      </c>
      <c r="C69" s="1">
        <v>407</v>
      </c>
      <c r="D69" s="1">
        <v>8</v>
      </c>
      <c r="E69" s="1">
        <v>73</v>
      </c>
      <c r="F69" s="1">
        <v>1</v>
      </c>
      <c r="G69" s="1">
        <v>2</v>
      </c>
      <c r="H69" s="1">
        <v>2</v>
      </c>
      <c r="I69" s="1">
        <v>0</v>
      </c>
      <c r="J69" s="1">
        <v>15</v>
      </c>
      <c r="K69" s="1">
        <v>181</v>
      </c>
      <c r="L69" s="1">
        <v>87</v>
      </c>
      <c r="M69" s="1">
        <v>3</v>
      </c>
      <c r="N69" s="1">
        <v>1</v>
      </c>
      <c r="O69" s="1">
        <v>4</v>
      </c>
      <c r="P69" s="1">
        <v>9.5</v>
      </c>
      <c r="Q69" t="e">
        <f t="shared" si="10"/>
        <v>#N/A</v>
      </c>
      <c r="R69" t="e">
        <f t="shared" si="11"/>
        <v>#N/A</v>
      </c>
      <c r="S69" t="e">
        <f t="shared" si="12"/>
        <v>#N/A</v>
      </c>
      <c r="T69" t="e">
        <f t="shared" si="13"/>
        <v>#N/A</v>
      </c>
      <c r="U69" t="e">
        <f t="shared" si="14"/>
        <v>#N/A</v>
      </c>
    </row>
    <row r="70" spans="1:21" x14ac:dyDescent="0.2">
      <c r="A70" s="1">
        <v>6684</v>
      </c>
      <c r="B70" s="1">
        <v>20</v>
      </c>
      <c r="C70" s="1">
        <v>484</v>
      </c>
      <c r="D70" s="1">
        <v>0</v>
      </c>
      <c r="E70" s="1">
        <v>68</v>
      </c>
      <c r="F70" s="1">
        <v>1</v>
      </c>
      <c r="G70" s="1">
        <v>2</v>
      </c>
      <c r="H70" s="1">
        <v>2</v>
      </c>
      <c r="I70" s="1">
        <v>1</v>
      </c>
      <c r="J70" s="1">
        <v>0</v>
      </c>
      <c r="K70" s="1">
        <v>188</v>
      </c>
      <c r="L70" s="1">
        <v>73</v>
      </c>
      <c r="M70" s="1">
        <v>3</v>
      </c>
      <c r="N70" s="1">
        <v>3</v>
      </c>
      <c r="O70" s="1">
        <v>2</v>
      </c>
      <c r="P70" s="1">
        <v>9.5</v>
      </c>
      <c r="Q70" t="e">
        <f t="shared" si="10"/>
        <v>#N/A</v>
      </c>
      <c r="R70" t="e">
        <f t="shared" si="11"/>
        <v>#N/A</v>
      </c>
      <c r="S70" t="e">
        <f t="shared" si="12"/>
        <v>#N/A</v>
      </c>
      <c r="T70" t="e">
        <f t="shared" si="13"/>
        <v>#N/A</v>
      </c>
      <c r="U70" t="e">
        <f t="shared" si="14"/>
        <v>#N/A</v>
      </c>
    </row>
    <row r="71" spans="1:21" x14ac:dyDescent="0.2">
      <c r="A71" s="1">
        <v>7835</v>
      </c>
      <c r="B71" s="1">
        <v>21</v>
      </c>
      <c r="C71" s="1">
        <v>498</v>
      </c>
      <c r="D71" s="1">
        <v>2</v>
      </c>
      <c r="E71" s="1">
        <v>82</v>
      </c>
      <c r="F71" s="1">
        <v>2</v>
      </c>
      <c r="G71" s="1">
        <v>2</v>
      </c>
      <c r="H71" s="1">
        <v>2</v>
      </c>
      <c r="I71" s="1">
        <v>1</v>
      </c>
      <c r="J71" s="1">
        <v>2</v>
      </c>
      <c r="K71" s="1">
        <v>187</v>
      </c>
      <c r="L71" s="1">
        <v>105</v>
      </c>
      <c r="M71" s="1">
        <v>1</v>
      </c>
      <c r="N71" s="1">
        <v>1</v>
      </c>
      <c r="O71" s="1">
        <v>3</v>
      </c>
      <c r="P71" s="1">
        <v>11</v>
      </c>
      <c r="Q71" t="e">
        <f t="shared" si="10"/>
        <v>#N/A</v>
      </c>
      <c r="R71" t="e">
        <f t="shared" si="11"/>
        <v>#N/A</v>
      </c>
      <c r="S71" t="e">
        <f t="shared" si="12"/>
        <v>#N/A</v>
      </c>
      <c r="T71" t="e">
        <f t="shared" si="13"/>
        <v>#N/A</v>
      </c>
      <c r="U71" t="e">
        <f t="shared" si="14"/>
        <v>#N/A</v>
      </c>
    </row>
    <row r="72" spans="1:21" x14ac:dyDescent="0.2">
      <c r="A72" s="1">
        <v>6738</v>
      </c>
      <c r="B72" s="1">
        <v>21</v>
      </c>
      <c r="C72" s="1">
        <v>498</v>
      </c>
      <c r="D72" s="1">
        <v>15</v>
      </c>
      <c r="E72" s="1">
        <v>74</v>
      </c>
      <c r="F72" s="1">
        <v>1</v>
      </c>
      <c r="G72" s="1">
        <v>2</v>
      </c>
      <c r="H72" s="1">
        <v>1</v>
      </c>
      <c r="I72" s="1">
        <v>1</v>
      </c>
      <c r="J72" s="1">
        <v>15</v>
      </c>
      <c r="K72" s="1">
        <v>186</v>
      </c>
      <c r="L72" s="1">
        <v>80</v>
      </c>
      <c r="M72" s="1">
        <v>3</v>
      </c>
      <c r="N72" s="1">
        <v>2</v>
      </c>
      <c r="O72" s="1">
        <v>2</v>
      </c>
      <c r="P72" s="1">
        <v>9.5</v>
      </c>
      <c r="Q72" t="e">
        <f t="shared" si="10"/>
        <v>#N/A</v>
      </c>
      <c r="R72" t="e">
        <f t="shared" si="11"/>
        <v>#N/A</v>
      </c>
      <c r="S72" t="e">
        <f t="shared" si="12"/>
        <v>#N/A</v>
      </c>
      <c r="T72" t="e">
        <f t="shared" si="13"/>
        <v>#N/A</v>
      </c>
      <c r="U72" t="e">
        <f t="shared" si="14"/>
        <v>#N/A</v>
      </c>
    </row>
    <row r="73" spans="1:21" x14ac:dyDescent="0.2">
      <c r="A73" s="1">
        <v>608</v>
      </c>
      <c r="B73" s="1">
        <v>19</v>
      </c>
      <c r="C73" s="1">
        <v>509</v>
      </c>
      <c r="D73" s="1">
        <v>10</v>
      </c>
      <c r="E73" s="1">
        <v>64</v>
      </c>
      <c r="F73" s="1">
        <v>3</v>
      </c>
      <c r="G73" s="1">
        <v>2</v>
      </c>
      <c r="H73" s="1">
        <v>0</v>
      </c>
      <c r="I73" s="1">
        <v>0</v>
      </c>
      <c r="J73" s="1">
        <v>3</v>
      </c>
      <c r="K73" s="1">
        <v>187</v>
      </c>
      <c r="L73" s="1">
        <v>68</v>
      </c>
      <c r="M73" s="1">
        <v>1</v>
      </c>
      <c r="N73" s="1">
        <v>1</v>
      </c>
      <c r="O73" s="1">
        <v>11</v>
      </c>
      <c r="P73" s="1">
        <v>10</v>
      </c>
      <c r="Q73" t="e">
        <f t="shared" si="10"/>
        <v>#N/A</v>
      </c>
      <c r="R73" t="e">
        <f t="shared" si="11"/>
        <v>#N/A</v>
      </c>
      <c r="S73" t="e">
        <f t="shared" si="12"/>
        <v>#N/A</v>
      </c>
      <c r="T73" t="e">
        <f t="shared" si="13"/>
        <v>#N/A</v>
      </c>
      <c r="U73" t="e">
        <f t="shared" si="14"/>
        <v>#N/A</v>
      </c>
    </row>
    <row r="74" spans="1:21" x14ac:dyDescent="0.2">
      <c r="A74" s="1">
        <v>87</v>
      </c>
      <c r="B74" s="1">
        <v>19</v>
      </c>
      <c r="C74" s="1">
        <v>566</v>
      </c>
      <c r="D74" s="1">
        <v>2</v>
      </c>
      <c r="E74" s="1">
        <v>70</v>
      </c>
      <c r="F74" s="1">
        <v>10</v>
      </c>
      <c r="G74" s="1">
        <v>1</v>
      </c>
      <c r="H74" s="1">
        <v>2</v>
      </c>
      <c r="I74" s="1">
        <v>0</v>
      </c>
      <c r="J74" s="1">
        <v>0</v>
      </c>
      <c r="K74" s="1">
        <v>167</v>
      </c>
      <c r="L74" s="1">
        <v>60</v>
      </c>
      <c r="M74" s="1">
        <v>2</v>
      </c>
      <c r="N74" s="1">
        <v>1</v>
      </c>
      <c r="O74" s="1">
        <v>12</v>
      </c>
      <c r="P74" s="1">
        <v>5</v>
      </c>
      <c r="Q74" t="e">
        <f t="shared" si="10"/>
        <v>#N/A</v>
      </c>
      <c r="R74" t="e">
        <f t="shared" si="11"/>
        <v>#N/A</v>
      </c>
      <c r="S74" t="e">
        <f t="shared" si="12"/>
        <v>#N/A</v>
      </c>
      <c r="T74" t="e">
        <f t="shared" si="13"/>
        <v>#N/A</v>
      </c>
      <c r="U74" t="e">
        <f t="shared" si="14"/>
        <v>#N/A</v>
      </c>
    </row>
    <row r="75" spans="1:21" x14ac:dyDescent="0.2">
      <c r="A75" s="1">
        <v>9610</v>
      </c>
      <c r="B75" s="1">
        <v>20</v>
      </c>
      <c r="C75" s="1">
        <v>520</v>
      </c>
      <c r="D75" s="1">
        <v>1</v>
      </c>
      <c r="E75" s="1">
        <v>69</v>
      </c>
      <c r="F75" s="1">
        <v>7</v>
      </c>
      <c r="G75" s="1">
        <v>2</v>
      </c>
      <c r="H75" s="1">
        <v>1</v>
      </c>
      <c r="I75" s="1">
        <v>2</v>
      </c>
      <c r="J75" s="1">
        <v>11</v>
      </c>
      <c r="K75" s="1">
        <v>180</v>
      </c>
      <c r="L75" s="1">
        <v>72</v>
      </c>
      <c r="M75" s="1">
        <v>3</v>
      </c>
      <c r="N75" s="1">
        <v>1</v>
      </c>
      <c r="O75" s="1">
        <v>5</v>
      </c>
      <c r="P75" s="1">
        <v>9</v>
      </c>
      <c r="Q75" t="e">
        <f t="shared" si="10"/>
        <v>#N/A</v>
      </c>
      <c r="R75" t="e">
        <f t="shared" si="11"/>
        <v>#N/A</v>
      </c>
      <c r="S75" t="e">
        <f t="shared" si="12"/>
        <v>#N/A</v>
      </c>
      <c r="T75" t="e">
        <f t="shared" si="13"/>
        <v>#N/A</v>
      </c>
      <c r="U75" t="e">
        <f t="shared" si="14"/>
        <v>#N/A</v>
      </c>
    </row>
    <row r="76" spans="1:21" x14ac:dyDescent="0.2">
      <c r="A76" s="1">
        <v>7654</v>
      </c>
      <c r="B76" s="1">
        <v>20</v>
      </c>
      <c r="C76" s="1">
        <v>450</v>
      </c>
      <c r="D76" s="1">
        <v>15</v>
      </c>
      <c r="E76" s="1">
        <v>67</v>
      </c>
      <c r="F76" s="1">
        <v>6</v>
      </c>
      <c r="G76" s="1">
        <v>2</v>
      </c>
      <c r="H76" s="1">
        <v>1</v>
      </c>
      <c r="I76" s="1">
        <v>1</v>
      </c>
      <c r="J76" s="1">
        <v>0</v>
      </c>
      <c r="K76" s="1">
        <v>187</v>
      </c>
      <c r="L76" s="1">
        <v>75</v>
      </c>
      <c r="M76" s="1">
        <v>1</v>
      </c>
      <c r="N76" s="1">
        <v>4</v>
      </c>
      <c r="O76" s="1">
        <v>10</v>
      </c>
      <c r="P76" s="1">
        <v>9</v>
      </c>
      <c r="Q76" t="e">
        <f t="shared" si="10"/>
        <v>#N/A</v>
      </c>
      <c r="R76" t="e">
        <f t="shared" si="11"/>
        <v>#N/A</v>
      </c>
      <c r="S76" t="e">
        <f t="shared" si="12"/>
        <v>#N/A</v>
      </c>
      <c r="T76" t="e">
        <f t="shared" si="13"/>
        <v>#N/A</v>
      </c>
      <c r="U76" t="e">
        <f t="shared" si="14"/>
        <v>#N/A</v>
      </c>
    </row>
    <row r="77" spans="1:21" x14ac:dyDescent="0.2">
      <c r="A77" s="1">
        <v>2231</v>
      </c>
      <c r="B77" s="1">
        <v>22</v>
      </c>
      <c r="C77" s="1">
        <v>400</v>
      </c>
      <c r="D77" s="1">
        <v>46</v>
      </c>
      <c r="E77" s="1">
        <v>63</v>
      </c>
      <c r="F77" s="1">
        <v>5</v>
      </c>
      <c r="G77" s="1">
        <v>2</v>
      </c>
      <c r="H77" s="1">
        <v>2</v>
      </c>
      <c r="I77" s="1">
        <v>1</v>
      </c>
      <c r="J77" s="1">
        <v>12</v>
      </c>
      <c r="K77" s="1">
        <v>182</v>
      </c>
      <c r="L77" s="1">
        <v>77</v>
      </c>
      <c r="M77" s="1">
        <v>3</v>
      </c>
      <c r="N77" s="1">
        <v>3</v>
      </c>
      <c r="O77" s="1">
        <v>9</v>
      </c>
      <c r="P77" s="1">
        <v>10</v>
      </c>
      <c r="Q77" t="e">
        <f t="shared" si="10"/>
        <v>#N/A</v>
      </c>
      <c r="R77" t="e">
        <f t="shared" si="11"/>
        <v>#N/A</v>
      </c>
      <c r="S77" t="e">
        <f t="shared" si="12"/>
        <v>#N/A</v>
      </c>
      <c r="T77" t="e">
        <f t="shared" si="13"/>
        <v>#N/A</v>
      </c>
      <c r="U77" t="e">
        <f t="shared" si="14"/>
        <v>#N/A</v>
      </c>
    </row>
    <row r="78" spans="1:21" x14ac:dyDescent="0.2">
      <c r="A78" s="1">
        <v>7501</v>
      </c>
      <c r="B78" s="1">
        <v>28</v>
      </c>
      <c r="C78" s="1">
        <v>350</v>
      </c>
      <c r="D78" s="1">
        <v>8</v>
      </c>
      <c r="E78" s="1">
        <v>55</v>
      </c>
      <c r="F78" s="1">
        <v>10</v>
      </c>
      <c r="G78" s="1">
        <v>2</v>
      </c>
      <c r="H78" s="1">
        <v>2</v>
      </c>
      <c r="I78" s="1">
        <v>1</v>
      </c>
      <c r="J78" s="1">
        <v>5</v>
      </c>
      <c r="K78" s="1">
        <v>170</v>
      </c>
      <c r="L78" s="1">
        <v>82</v>
      </c>
      <c r="M78" s="1">
        <v>1</v>
      </c>
      <c r="N78" s="1">
        <v>3</v>
      </c>
      <c r="O78" s="1">
        <v>3</v>
      </c>
      <c r="P78" s="1">
        <v>9</v>
      </c>
      <c r="Q78" t="e">
        <f t="shared" si="10"/>
        <v>#N/A</v>
      </c>
      <c r="R78" t="e">
        <f t="shared" si="11"/>
        <v>#N/A</v>
      </c>
      <c r="S78" t="e">
        <f t="shared" si="12"/>
        <v>#N/A</v>
      </c>
      <c r="T78" t="e">
        <f t="shared" si="13"/>
        <v>#N/A</v>
      </c>
      <c r="U78" t="e">
        <f t="shared" si="14"/>
        <v>#N/A</v>
      </c>
    </row>
    <row r="79" spans="1:21" x14ac:dyDescent="0.2">
      <c r="A79" s="1">
        <v>8091</v>
      </c>
      <c r="B79" s="1">
        <v>21</v>
      </c>
      <c r="C79" s="1">
        <v>521</v>
      </c>
      <c r="D79" s="1">
        <v>0</v>
      </c>
      <c r="E79" s="1">
        <v>75</v>
      </c>
      <c r="F79" s="1">
        <v>3</v>
      </c>
      <c r="G79" s="1">
        <v>1</v>
      </c>
      <c r="H79" s="1">
        <v>1</v>
      </c>
      <c r="I79" s="1">
        <v>0</v>
      </c>
      <c r="J79" s="1">
        <v>0</v>
      </c>
      <c r="K79" s="1">
        <v>172</v>
      </c>
      <c r="L79" s="1">
        <v>51</v>
      </c>
      <c r="M79" s="1">
        <v>1</v>
      </c>
      <c r="N79" s="1">
        <v>1</v>
      </c>
      <c r="O79" s="1">
        <v>7</v>
      </c>
      <c r="P79" s="1">
        <v>8</v>
      </c>
      <c r="Q79" t="e">
        <f t="shared" si="10"/>
        <v>#N/A</v>
      </c>
      <c r="R79" t="e">
        <f t="shared" si="11"/>
        <v>#N/A</v>
      </c>
      <c r="S79" t="e">
        <f t="shared" si="12"/>
        <v>#N/A</v>
      </c>
      <c r="T79" t="e">
        <f t="shared" si="13"/>
        <v>#N/A</v>
      </c>
      <c r="U79" t="e">
        <f t="shared" si="14"/>
        <v>#N/A</v>
      </c>
    </row>
    <row r="80" spans="1:21" x14ac:dyDescent="0.2">
      <c r="A80" s="1">
        <v>8973</v>
      </c>
      <c r="B80" s="1">
        <v>36</v>
      </c>
      <c r="C80" s="1">
        <v>243</v>
      </c>
      <c r="D80" s="1">
        <v>5</v>
      </c>
      <c r="E80" s="1">
        <v>72</v>
      </c>
      <c r="F80" s="1">
        <v>2</v>
      </c>
      <c r="G80" s="1">
        <v>1</v>
      </c>
      <c r="H80" s="1">
        <v>2</v>
      </c>
      <c r="I80" s="1">
        <v>0</v>
      </c>
      <c r="J80" s="1">
        <v>9</v>
      </c>
      <c r="K80" s="1">
        <v>168</v>
      </c>
      <c r="L80" s="1">
        <v>58</v>
      </c>
      <c r="M80" s="1">
        <v>3</v>
      </c>
      <c r="N80" s="1">
        <v>2</v>
      </c>
      <c r="O80" s="1">
        <v>4</v>
      </c>
      <c r="P80" s="1">
        <v>8</v>
      </c>
      <c r="Q80" t="e">
        <f t="shared" si="10"/>
        <v>#N/A</v>
      </c>
      <c r="R80" t="e">
        <f t="shared" si="11"/>
        <v>#N/A</v>
      </c>
      <c r="S80" t="e">
        <f t="shared" si="12"/>
        <v>#N/A</v>
      </c>
      <c r="T80" t="e">
        <f t="shared" si="13"/>
        <v>#N/A</v>
      </c>
      <c r="U80" t="e">
        <f t="shared" si="14"/>
        <v>#N/A</v>
      </c>
    </row>
    <row r="81" spans="1:21" x14ac:dyDescent="0.2">
      <c r="A81" s="1">
        <v>3220</v>
      </c>
      <c r="B81" s="1">
        <v>21</v>
      </c>
      <c r="C81" s="1">
        <v>555</v>
      </c>
      <c r="D81" s="1">
        <v>1</v>
      </c>
      <c r="E81" s="1">
        <v>68</v>
      </c>
      <c r="F81" s="1">
        <v>5</v>
      </c>
      <c r="G81" s="1">
        <v>2</v>
      </c>
      <c r="H81" s="1">
        <v>2</v>
      </c>
      <c r="I81" s="1">
        <v>1</v>
      </c>
      <c r="J81" s="1">
        <v>9</v>
      </c>
      <c r="K81" s="1">
        <v>188</v>
      </c>
      <c r="L81" s="1">
        <v>84</v>
      </c>
      <c r="M81" s="1">
        <v>1</v>
      </c>
      <c r="N81" s="1">
        <v>4</v>
      </c>
      <c r="O81" s="1">
        <v>9</v>
      </c>
      <c r="P81" s="1">
        <v>11</v>
      </c>
      <c r="Q81" t="e">
        <f t="shared" si="10"/>
        <v>#N/A</v>
      </c>
      <c r="R81" t="e">
        <f t="shared" si="11"/>
        <v>#N/A</v>
      </c>
      <c r="S81" t="e">
        <f t="shared" si="12"/>
        <v>#N/A</v>
      </c>
      <c r="T81" t="e">
        <f t="shared" si="13"/>
        <v>#N/A</v>
      </c>
      <c r="U81" t="e">
        <f t="shared" si="14"/>
        <v>#N/A</v>
      </c>
    </row>
    <row r="82" spans="1:21" x14ac:dyDescent="0.2">
      <c r="A82" s="1">
        <v>7896</v>
      </c>
      <c r="B82" s="1">
        <v>23</v>
      </c>
      <c r="C82" s="1">
        <v>233</v>
      </c>
      <c r="D82" s="1">
        <v>6</v>
      </c>
      <c r="E82" s="1">
        <v>68</v>
      </c>
      <c r="F82" s="1">
        <v>2</v>
      </c>
      <c r="G82" s="1">
        <v>2</v>
      </c>
      <c r="H82" s="1">
        <v>0</v>
      </c>
      <c r="I82" s="1">
        <v>1</v>
      </c>
      <c r="J82" s="1">
        <v>1</v>
      </c>
      <c r="K82" s="1">
        <v>183</v>
      </c>
      <c r="L82" s="1">
        <v>74</v>
      </c>
      <c r="M82" s="1">
        <v>3</v>
      </c>
      <c r="N82" s="1">
        <v>1</v>
      </c>
      <c r="O82" s="1">
        <v>5</v>
      </c>
      <c r="P82" s="1">
        <v>11</v>
      </c>
      <c r="Q82" t="e">
        <f t="shared" si="10"/>
        <v>#N/A</v>
      </c>
      <c r="R82" t="e">
        <f t="shared" si="11"/>
        <v>#N/A</v>
      </c>
      <c r="S82" t="e">
        <f t="shared" si="12"/>
        <v>#N/A</v>
      </c>
      <c r="T82" t="e">
        <f t="shared" si="13"/>
        <v>#N/A</v>
      </c>
      <c r="U82" t="e">
        <f t="shared" si="14"/>
        <v>#N/A</v>
      </c>
    </row>
    <row r="83" spans="1:21" x14ac:dyDescent="0.2">
      <c r="A83" s="1">
        <v>2356</v>
      </c>
      <c r="B83" s="1">
        <v>33</v>
      </c>
      <c r="C83" s="1">
        <v>550</v>
      </c>
      <c r="D83" s="1">
        <v>6.7</v>
      </c>
      <c r="E83" s="1">
        <v>99</v>
      </c>
      <c r="F83" s="1">
        <v>8</v>
      </c>
      <c r="G83" s="1">
        <v>2</v>
      </c>
      <c r="H83" s="1">
        <v>2</v>
      </c>
      <c r="I83" s="1">
        <v>1</v>
      </c>
      <c r="J83" s="1">
        <v>12</v>
      </c>
      <c r="K83" s="1">
        <v>180</v>
      </c>
      <c r="L83" s="1">
        <v>80</v>
      </c>
      <c r="M83" s="1">
        <v>2</v>
      </c>
      <c r="N83" s="1">
        <v>4</v>
      </c>
      <c r="O83" s="1">
        <v>8</v>
      </c>
      <c r="P83" s="1">
        <v>10</v>
      </c>
      <c r="Q83" t="e">
        <f t="shared" si="10"/>
        <v>#N/A</v>
      </c>
      <c r="R83" t="e">
        <f t="shared" si="11"/>
        <v>#N/A</v>
      </c>
      <c r="S83" t="e">
        <f t="shared" si="12"/>
        <v>#N/A</v>
      </c>
      <c r="T83" t="e">
        <f t="shared" si="13"/>
        <v>#N/A</v>
      </c>
      <c r="U83" t="e">
        <f t="shared" si="14"/>
        <v>#N/A</v>
      </c>
    </row>
    <row r="84" spans="1:21" x14ac:dyDescent="0.2">
      <c r="A84" s="1">
        <v>1546</v>
      </c>
      <c r="B84" s="1">
        <v>24</v>
      </c>
      <c r="C84" s="1">
        <v>500</v>
      </c>
      <c r="D84" s="1">
        <v>7</v>
      </c>
      <c r="E84" s="1">
        <v>75</v>
      </c>
      <c r="F84" s="1">
        <v>3</v>
      </c>
      <c r="G84" s="1">
        <v>1</v>
      </c>
      <c r="H84" s="1">
        <v>0</v>
      </c>
      <c r="I84" s="1">
        <v>3</v>
      </c>
      <c r="J84" s="1">
        <v>1</v>
      </c>
      <c r="K84" s="1">
        <v>174</v>
      </c>
      <c r="L84" s="1">
        <v>70</v>
      </c>
      <c r="M84" s="1">
        <v>2</v>
      </c>
      <c r="N84" s="1">
        <v>3</v>
      </c>
      <c r="O84" s="1">
        <v>11</v>
      </c>
      <c r="P84" s="1">
        <v>6.5</v>
      </c>
      <c r="Q84" t="e">
        <f t="shared" si="10"/>
        <v>#N/A</v>
      </c>
      <c r="R84" t="e">
        <f t="shared" si="11"/>
        <v>#N/A</v>
      </c>
      <c r="S84" t="e">
        <f t="shared" si="12"/>
        <v>#N/A</v>
      </c>
      <c r="T84" t="e">
        <f t="shared" si="13"/>
        <v>#N/A</v>
      </c>
      <c r="U84" t="e">
        <f t="shared" si="14"/>
        <v>#N/A</v>
      </c>
    </row>
    <row r="85" spans="1:21" x14ac:dyDescent="0.2">
      <c r="A85" s="1">
        <v>844</v>
      </c>
      <c r="B85" s="1">
        <v>21</v>
      </c>
      <c r="C85" s="1">
        <v>500</v>
      </c>
      <c r="D85" s="1">
        <v>2</v>
      </c>
      <c r="E85" s="1">
        <v>66</v>
      </c>
      <c r="F85" s="1">
        <v>3</v>
      </c>
      <c r="G85" s="1">
        <v>1</v>
      </c>
      <c r="H85" s="1">
        <v>0</v>
      </c>
      <c r="I85" s="1">
        <v>1</v>
      </c>
      <c r="J85" s="1">
        <v>0</v>
      </c>
      <c r="K85" s="1">
        <v>174</v>
      </c>
      <c r="L85" s="1">
        <v>60</v>
      </c>
      <c r="M85" s="1">
        <v>2</v>
      </c>
      <c r="N85" s="1">
        <v>3</v>
      </c>
      <c r="O85" s="1">
        <v>5</v>
      </c>
      <c r="P85" s="1">
        <v>6</v>
      </c>
      <c r="Q85" t="e">
        <f t="shared" si="10"/>
        <v>#N/A</v>
      </c>
      <c r="R85" t="e">
        <f t="shared" si="11"/>
        <v>#N/A</v>
      </c>
      <c r="S85" t="e">
        <f t="shared" si="12"/>
        <v>#N/A</v>
      </c>
      <c r="T85" t="e">
        <f t="shared" si="13"/>
        <v>#N/A</v>
      </c>
      <c r="U85" t="e">
        <f t="shared" si="14"/>
        <v>#N/A</v>
      </c>
    </row>
    <row r="86" spans="1:21" x14ac:dyDescent="0.2">
      <c r="A86" s="1">
        <v>5141</v>
      </c>
      <c r="B86" s="1">
        <v>19</v>
      </c>
      <c r="C86" s="1">
        <v>499</v>
      </c>
      <c r="D86" s="1">
        <v>15</v>
      </c>
      <c r="E86" s="1">
        <v>65</v>
      </c>
      <c r="F86" s="1">
        <v>5</v>
      </c>
      <c r="G86" s="1">
        <v>1</v>
      </c>
      <c r="H86" s="1">
        <v>1</v>
      </c>
      <c r="I86" s="1">
        <v>1</v>
      </c>
      <c r="J86" s="1">
        <v>15</v>
      </c>
      <c r="K86" s="1">
        <v>165.1</v>
      </c>
      <c r="L86" s="1">
        <v>60</v>
      </c>
      <c r="M86" s="1">
        <v>1</v>
      </c>
      <c r="N86" s="1">
        <v>1</v>
      </c>
      <c r="O86" s="1">
        <v>4</v>
      </c>
      <c r="P86" s="1">
        <v>4</v>
      </c>
      <c r="Q86" t="e">
        <f t="shared" si="10"/>
        <v>#N/A</v>
      </c>
      <c r="R86" t="e">
        <f t="shared" si="11"/>
        <v>#N/A</v>
      </c>
      <c r="S86" t="e">
        <f t="shared" si="12"/>
        <v>#N/A</v>
      </c>
      <c r="T86" t="e">
        <f t="shared" si="13"/>
        <v>#N/A</v>
      </c>
      <c r="U86" t="e">
        <f t="shared" si="14"/>
        <v>#N/A</v>
      </c>
    </row>
    <row r="87" spans="1:21" x14ac:dyDescent="0.2">
      <c r="A87" s="1">
        <v>2955</v>
      </c>
      <c r="B87" s="1">
        <v>21</v>
      </c>
      <c r="C87" s="1">
        <v>460</v>
      </c>
      <c r="D87" s="1">
        <v>15</v>
      </c>
      <c r="E87" s="1">
        <v>70</v>
      </c>
      <c r="F87" s="1">
        <v>3</v>
      </c>
      <c r="G87" s="1">
        <v>1</v>
      </c>
      <c r="H87" s="1">
        <v>1</v>
      </c>
      <c r="I87" s="1">
        <v>1</v>
      </c>
      <c r="J87" s="1">
        <v>15</v>
      </c>
      <c r="K87" s="1">
        <v>167</v>
      </c>
      <c r="L87" s="1">
        <v>79</v>
      </c>
      <c r="M87" s="1">
        <v>2</v>
      </c>
      <c r="N87" s="1">
        <v>1</v>
      </c>
      <c r="O87" s="1">
        <v>5</v>
      </c>
      <c r="P87" s="1">
        <v>6</v>
      </c>
      <c r="Q87" t="e">
        <f t="shared" si="10"/>
        <v>#N/A</v>
      </c>
      <c r="R87" t="e">
        <f t="shared" si="11"/>
        <v>#N/A</v>
      </c>
      <c r="S87" t="e">
        <f t="shared" si="12"/>
        <v>#N/A</v>
      </c>
      <c r="T87" t="e">
        <f t="shared" si="13"/>
        <v>#N/A</v>
      </c>
      <c r="U87" t="e">
        <f t="shared" si="14"/>
        <v>#N/A</v>
      </c>
    </row>
    <row r="88" spans="1:21" x14ac:dyDescent="0.2">
      <c r="A88" s="1">
        <v>602</v>
      </c>
      <c r="B88" s="1">
        <v>22</v>
      </c>
      <c r="C88" s="1">
        <v>525</v>
      </c>
      <c r="D88" s="1">
        <v>5.5</v>
      </c>
      <c r="E88" s="1">
        <v>70</v>
      </c>
      <c r="F88" s="1">
        <v>8</v>
      </c>
      <c r="G88" s="1">
        <v>1</v>
      </c>
      <c r="H88" s="1">
        <v>1</v>
      </c>
      <c r="I88" s="1">
        <v>0</v>
      </c>
      <c r="J88" s="1">
        <v>0</v>
      </c>
      <c r="K88" s="1">
        <v>165</v>
      </c>
      <c r="L88" s="1">
        <v>56</v>
      </c>
      <c r="M88" s="1">
        <v>3</v>
      </c>
      <c r="N88" s="1">
        <v>1</v>
      </c>
      <c r="O88" s="1">
        <v>3</v>
      </c>
      <c r="P88" s="1">
        <v>5</v>
      </c>
      <c r="Q88" t="e">
        <f t="shared" si="10"/>
        <v>#N/A</v>
      </c>
      <c r="R88" t="e">
        <f t="shared" si="11"/>
        <v>#N/A</v>
      </c>
      <c r="S88" t="e">
        <f t="shared" si="12"/>
        <v>#N/A</v>
      </c>
      <c r="T88" t="e">
        <f t="shared" si="13"/>
        <v>#N/A</v>
      </c>
      <c r="U88" t="e">
        <f t="shared" si="14"/>
        <v>#N/A</v>
      </c>
    </row>
    <row r="89" spans="1:21" x14ac:dyDescent="0.2">
      <c r="A89" s="1">
        <v>4839</v>
      </c>
      <c r="B89" s="1">
        <v>24</v>
      </c>
      <c r="C89" s="1">
        <v>529</v>
      </c>
      <c r="D89" s="1">
        <v>10</v>
      </c>
      <c r="E89" s="1">
        <v>75</v>
      </c>
      <c r="F89" s="1">
        <v>5</v>
      </c>
      <c r="G89" s="1">
        <v>1</v>
      </c>
      <c r="H89" s="1">
        <v>2</v>
      </c>
      <c r="I89" s="1">
        <v>0</v>
      </c>
      <c r="J89" s="1">
        <v>7</v>
      </c>
      <c r="K89" s="1">
        <v>171</v>
      </c>
      <c r="L89" s="1">
        <v>59</v>
      </c>
      <c r="M89" s="1">
        <v>2</v>
      </c>
      <c r="N89" s="1">
        <v>2</v>
      </c>
      <c r="O89" s="1">
        <v>1</v>
      </c>
      <c r="P89" s="1">
        <v>10</v>
      </c>
      <c r="Q89" t="e">
        <f t="shared" si="10"/>
        <v>#N/A</v>
      </c>
      <c r="R89" t="e">
        <f t="shared" si="11"/>
        <v>#N/A</v>
      </c>
      <c r="S89" t="e">
        <f t="shared" si="12"/>
        <v>#N/A</v>
      </c>
      <c r="T89" t="e">
        <f t="shared" si="13"/>
        <v>#N/A</v>
      </c>
      <c r="U89" t="e">
        <f t="shared" si="14"/>
        <v>#N/A</v>
      </c>
    </row>
    <row r="90" spans="1:21" x14ac:dyDescent="0.2">
      <c r="A90" s="1">
        <v>2408</v>
      </c>
      <c r="B90" s="1">
        <v>21</v>
      </c>
      <c r="C90" s="1">
        <v>524</v>
      </c>
      <c r="D90" s="1">
        <v>20</v>
      </c>
      <c r="E90" s="1">
        <v>70</v>
      </c>
      <c r="F90" s="1">
        <v>6</v>
      </c>
      <c r="G90" s="1">
        <v>1</v>
      </c>
      <c r="H90" s="1">
        <v>1</v>
      </c>
      <c r="I90" s="1">
        <v>1</v>
      </c>
      <c r="J90" s="1">
        <v>7</v>
      </c>
      <c r="K90" s="1">
        <v>170</v>
      </c>
      <c r="L90" s="1">
        <v>68</v>
      </c>
      <c r="M90" s="1">
        <v>2</v>
      </c>
      <c r="N90" s="1">
        <v>1</v>
      </c>
      <c r="O90" s="1">
        <v>9</v>
      </c>
      <c r="P90" s="1">
        <v>10</v>
      </c>
      <c r="Q90" t="e">
        <f t="shared" si="10"/>
        <v>#N/A</v>
      </c>
      <c r="R90" t="e">
        <f t="shared" si="11"/>
        <v>#N/A</v>
      </c>
      <c r="S90" t="e">
        <f t="shared" si="12"/>
        <v>#N/A</v>
      </c>
      <c r="T90" t="e">
        <f t="shared" si="13"/>
        <v>#N/A</v>
      </c>
      <c r="U90" t="e">
        <f t="shared" si="14"/>
        <v>#N/A</v>
      </c>
    </row>
    <row r="91" spans="1:21" x14ac:dyDescent="0.2">
      <c r="A91" s="1">
        <v>2576</v>
      </c>
      <c r="B91" s="1">
        <v>20</v>
      </c>
      <c r="C91" s="1">
        <v>466</v>
      </c>
      <c r="D91" s="1">
        <v>3</v>
      </c>
      <c r="E91" s="1">
        <v>60</v>
      </c>
      <c r="F91" s="1">
        <v>3</v>
      </c>
      <c r="G91" s="1">
        <v>2</v>
      </c>
      <c r="H91" s="1">
        <v>1</v>
      </c>
      <c r="I91" s="1">
        <v>1</v>
      </c>
      <c r="J91" s="1">
        <v>11</v>
      </c>
      <c r="K91" s="1">
        <v>198</v>
      </c>
      <c r="L91" s="1">
        <v>90</v>
      </c>
      <c r="M91" s="1">
        <v>2</v>
      </c>
      <c r="N91" s="1">
        <v>1</v>
      </c>
      <c r="O91" s="1">
        <v>10</v>
      </c>
      <c r="P91" s="1">
        <v>12</v>
      </c>
      <c r="Q91" t="e">
        <f t="shared" si="10"/>
        <v>#N/A</v>
      </c>
      <c r="R91" t="e">
        <f t="shared" si="11"/>
        <v>#N/A</v>
      </c>
      <c r="S91" t="e">
        <f t="shared" si="12"/>
        <v>#N/A</v>
      </c>
      <c r="T91" t="e">
        <f t="shared" si="13"/>
        <v>#N/A</v>
      </c>
      <c r="U91" t="e">
        <f t="shared" si="14"/>
        <v>#N/A</v>
      </c>
    </row>
    <row r="92" spans="1:21" x14ac:dyDescent="0.2">
      <c r="A92" s="1">
        <v>3988</v>
      </c>
      <c r="B92" s="1">
        <v>22</v>
      </c>
      <c r="C92" s="1">
        <v>525</v>
      </c>
      <c r="D92" s="1">
        <v>5</v>
      </c>
      <c r="E92" s="1">
        <v>76</v>
      </c>
      <c r="F92" s="1">
        <v>8</v>
      </c>
      <c r="G92" s="1">
        <v>1</v>
      </c>
      <c r="H92" s="1">
        <v>1</v>
      </c>
      <c r="I92" s="1">
        <v>0</v>
      </c>
      <c r="J92" s="1">
        <v>0</v>
      </c>
      <c r="K92" s="1">
        <v>167</v>
      </c>
      <c r="L92" s="1">
        <v>56</v>
      </c>
      <c r="M92" s="1">
        <v>2</v>
      </c>
      <c r="N92" s="1">
        <v>1</v>
      </c>
      <c r="O92" s="1">
        <v>2</v>
      </c>
      <c r="P92" s="1">
        <v>5</v>
      </c>
      <c r="Q92" t="e">
        <f t="shared" si="10"/>
        <v>#N/A</v>
      </c>
      <c r="R92" t="e">
        <f t="shared" si="11"/>
        <v>#N/A</v>
      </c>
      <c r="S92" t="e">
        <f t="shared" si="12"/>
        <v>#N/A</v>
      </c>
      <c r="T92" t="e">
        <f t="shared" si="13"/>
        <v>#N/A</v>
      </c>
      <c r="U92" t="e">
        <f t="shared" si="14"/>
        <v>#N/A</v>
      </c>
    </row>
    <row r="93" spans="1:21" x14ac:dyDescent="0.2">
      <c r="A93" s="1">
        <v>1352</v>
      </c>
      <c r="B93" s="1">
        <v>22</v>
      </c>
      <c r="C93" s="1">
        <v>355</v>
      </c>
      <c r="D93" s="1">
        <v>20</v>
      </c>
      <c r="E93" s="1">
        <v>66</v>
      </c>
      <c r="F93" s="1">
        <v>7</v>
      </c>
      <c r="G93" s="1">
        <v>2</v>
      </c>
      <c r="H93" s="1">
        <v>0</v>
      </c>
      <c r="I93" s="1">
        <v>2</v>
      </c>
      <c r="J93" s="1">
        <v>0</v>
      </c>
      <c r="K93" s="1">
        <v>193</v>
      </c>
      <c r="L93" s="1">
        <v>97</v>
      </c>
      <c r="M93" s="1">
        <v>3</v>
      </c>
      <c r="N93" s="1">
        <v>1</v>
      </c>
      <c r="O93" s="1">
        <v>7</v>
      </c>
      <c r="P93" s="1">
        <v>13</v>
      </c>
      <c r="Q93" t="e">
        <f t="shared" si="10"/>
        <v>#N/A</v>
      </c>
      <c r="R93" t="e">
        <f t="shared" si="11"/>
        <v>#N/A</v>
      </c>
      <c r="S93" t="e">
        <f t="shared" si="12"/>
        <v>#N/A</v>
      </c>
      <c r="T93" t="e">
        <f t="shared" si="13"/>
        <v>#N/A</v>
      </c>
      <c r="U93" t="e">
        <f t="shared" si="14"/>
        <v>#N/A</v>
      </c>
    </row>
    <row r="94" spans="1:21" x14ac:dyDescent="0.2">
      <c r="A94" s="1">
        <v>6552</v>
      </c>
      <c r="B94" s="1">
        <v>20</v>
      </c>
      <c r="C94" s="1">
        <v>496</v>
      </c>
      <c r="D94" s="1">
        <v>24</v>
      </c>
      <c r="E94" s="1">
        <v>70</v>
      </c>
      <c r="F94" s="1">
        <v>7</v>
      </c>
      <c r="G94" s="1">
        <v>2</v>
      </c>
      <c r="H94" s="1">
        <v>0</v>
      </c>
      <c r="I94" s="1">
        <v>1</v>
      </c>
      <c r="J94" s="1">
        <v>5</v>
      </c>
      <c r="K94" s="1">
        <v>192</v>
      </c>
      <c r="L94" s="1">
        <v>85</v>
      </c>
      <c r="M94" s="1">
        <v>3</v>
      </c>
      <c r="N94" s="1">
        <v>4</v>
      </c>
      <c r="O94" s="1">
        <v>9</v>
      </c>
      <c r="P94" s="1">
        <v>12</v>
      </c>
      <c r="Q94" t="e">
        <f t="shared" si="10"/>
        <v>#N/A</v>
      </c>
      <c r="R94" t="e">
        <f t="shared" si="11"/>
        <v>#N/A</v>
      </c>
      <c r="S94" t="e">
        <f t="shared" si="12"/>
        <v>#N/A</v>
      </c>
      <c r="T94" t="e">
        <f t="shared" si="13"/>
        <v>#N/A</v>
      </c>
      <c r="U94" t="e">
        <f t="shared" si="14"/>
        <v>#N/A</v>
      </c>
    </row>
    <row r="95" spans="1:21" x14ac:dyDescent="0.2">
      <c r="A95" s="1">
        <v>937</v>
      </c>
      <c r="B95" s="1">
        <v>22</v>
      </c>
      <c r="C95" s="1">
        <v>588</v>
      </c>
      <c r="D95" s="1">
        <v>3</v>
      </c>
      <c r="E95" s="1">
        <v>70</v>
      </c>
      <c r="F95" s="1">
        <v>3</v>
      </c>
      <c r="G95" s="1">
        <v>2</v>
      </c>
      <c r="H95" s="1">
        <v>1</v>
      </c>
      <c r="I95" s="1">
        <v>0</v>
      </c>
      <c r="J95" s="1">
        <v>11</v>
      </c>
      <c r="K95" s="1">
        <v>190</v>
      </c>
      <c r="L95" s="1">
        <v>82</v>
      </c>
      <c r="M95" s="1">
        <v>3</v>
      </c>
      <c r="N95" s="1">
        <v>3</v>
      </c>
      <c r="O95" s="1">
        <v>2</v>
      </c>
      <c r="P95" s="1">
        <v>9</v>
      </c>
      <c r="Q95" t="e">
        <f t="shared" si="10"/>
        <v>#N/A</v>
      </c>
      <c r="R95" t="e">
        <f t="shared" si="11"/>
        <v>#N/A</v>
      </c>
      <c r="S95" t="e">
        <f t="shared" si="12"/>
        <v>#N/A</v>
      </c>
      <c r="T95" t="e">
        <f t="shared" si="13"/>
        <v>#N/A</v>
      </c>
      <c r="U95" t="e">
        <f t="shared" si="14"/>
        <v>#N/A</v>
      </c>
    </row>
    <row r="96" spans="1:21" x14ac:dyDescent="0.2">
      <c r="A96" s="1">
        <v>5567</v>
      </c>
      <c r="B96" s="1">
        <v>19</v>
      </c>
      <c r="C96" s="1">
        <v>460</v>
      </c>
      <c r="D96" s="1">
        <v>20</v>
      </c>
      <c r="E96" s="1">
        <v>66</v>
      </c>
      <c r="F96" s="1">
        <v>4</v>
      </c>
      <c r="G96" s="1">
        <v>2</v>
      </c>
      <c r="H96" s="1">
        <v>1</v>
      </c>
      <c r="I96" s="1">
        <v>1</v>
      </c>
      <c r="J96" s="1">
        <v>24</v>
      </c>
      <c r="K96" s="1">
        <v>185</v>
      </c>
      <c r="L96" s="1">
        <v>82</v>
      </c>
      <c r="M96" s="1">
        <v>1</v>
      </c>
      <c r="N96" s="1">
        <v>1</v>
      </c>
      <c r="O96" s="1">
        <v>9</v>
      </c>
      <c r="P96" s="1">
        <v>11</v>
      </c>
      <c r="Q96" t="e">
        <f t="shared" si="10"/>
        <v>#N/A</v>
      </c>
      <c r="R96" t="e">
        <f t="shared" si="11"/>
        <v>#N/A</v>
      </c>
      <c r="S96" t="e">
        <f t="shared" si="12"/>
        <v>#N/A</v>
      </c>
      <c r="T96" t="e">
        <f t="shared" si="13"/>
        <v>#N/A</v>
      </c>
      <c r="U96" t="e">
        <f t="shared" si="14"/>
        <v>#N/A</v>
      </c>
    </row>
    <row r="97" spans="1:21" x14ac:dyDescent="0.2">
      <c r="A97" s="1">
        <v>9876</v>
      </c>
      <c r="B97" s="1">
        <v>32</v>
      </c>
      <c r="C97" s="1">
        <v>400</v>
      </c>
      <c r="D97" s="1">
        <v>10</v>
      </c>
      <c r="E97" s="1">
        <v>70</v>
      </c>
      <c r="F97" s="1">
        <v>5</v>
      </c>
      <c r="G97" s="1">
        <v>1</v>
      </c>
      <c r="H97" s="1">
        <v>3</v>
      </c>
      <c r="I97" s="1">
        <v>2</v>
      </c>
      <c r="J97" s="1">
        <v>1</v>
      </c>
      <c r="K97" s="1">
        <v>170</v>
      </c>
      <c r="L97" s="1">
        <v>52</v>
      </c>
      <c r="M97" s="1">
        <v>3</v>
      </c>
      <c r="N97" s="1">
        <v>3</v>
      </c>
      <c r="O97" s="1">
        <v>11</v>
      </c>
      <c r="P97" s="1">
        <v>9</v>
      </c>
      <c r="Q97" t="e">
        <f t="shared" si="10"/>
        <v>#N/A</v>
      </c>
      <c r="R97" t="e">
        <f t="shared" si="11"/>
        <v>#N/A</v>
      </c>
      <c r="S97" t="e">
        <f t="shared" si="12"/>
        <v>#N/A</v>
      </c>
      <c r="T97" t="e">
        <f t="shared" si="13"/>
        <v>#N/A</v>
      </c>
      <c r="U97" t="e">
        <f t="shared" si="14"/>
        <v>#N/A</v>
      </c>
    </row>
    <row r="98" spans="1:21" x14ac:dyDescent="0.2">
      <c r="A98" s="1">
        <v>817</v>
      </c>
      <c r="B98" s="1">
        <v>22</v>
      </c>
      <c r="C98" s="1">
        <v>435</v>
      </c>
      <c r="D98" s="1">
        <v>0.05</v>
      </c>
      <c r="E98" s="1">
        <v>66</v>
      </c>
      <c r="F98" s="1">
        <v>3</v>
      </c>
      <c r="G98" s="1">
        <v>2</v>
      </c>
      <c r="H98" s="1">
        <v>0</v>
      </c>
      <c r="I98" s="1">
        <v>2</v>
      </c>
      <c r="J98" s="1">
        <v>0</v>
      </c>
      <c r="K98" s="1">
        <v>158</v>
      </c>
      <c r="L98" s="1">
        <v>69</v>
      </c>
      <c r="M98" s="1">
        <v>3</v>
      </c>
      <c r="N98" s="1">
        <v>3</v>
      </c>
      <c r="O98" s="1">
        <v>3</v>
      </c>
      <c r="P98" s="1">
        <v>10.5</v>
      </c>
      <c r="Q98" t="e">
        <f t="shared" ref="Q98:Q123" si="15">VLOOKUP(A:A,List2,2,FALSE)</f>
        <v>#N/A</v>
      </c>
      <c r="R98" t="e">
        <f t="shared" ref="R98:R123" si="16">VLOOKUP(A:A,List2,3,FALSE)</f>
        <v>#N/A</v>
      </c>
      <c r="S98" t="e">
        <f t="shared" ref="S98:S123" si="17">VLOOKUP(A:A,List2,4,FALSE)</f>
        <v>#N/A</v>
      </c>
      <c r="T98" t="e">
        <f t="shared" ref="T98:T123" si="18">VLOOKUP(A:A,List2,5,FALSE)</f>
        <v>#N/A</v>
      </c>
      <c r="U98" t="e">
        <f t="shared" ref="U98:U123" si="19">VLOOKUP(A:A,List2,6,FALSE)</f>
        <v>#N/A</v>
      </c>
    </row>
    <row r="99" spans="1:21" x14ac:dyDescent="0.2">
      <c r="A99" s="1">
        <v>6798</v>
      </c>
      <c r="B99" s="1">
        <v>26</v>
      </c>
      <c r="C99" s="1">
        <v>545</v>
      </c>
      <c r="D99" s="1">
        <v>27</v>
      </c>
      <c r="E99" s="1">
        <v>68</v>
      </c>
      <c r="F99" s="1">
        <v>3</v>
      </c>
      <c r="G99" s="1">
        <v>1</v>
      </c>
      <c r="H99" s="1">
        <v>2</v>
      </c>
      <c r="I99" s="1">
        <v>1</v>
      </c>
      <c r="J99" s="1">
        <v>19</v>
      </c>
      <c r="K99" s="1">
        <v>175</v>
      </c>
      <c r="L99" s="1">
        <v>53</v>
      </c>
      <c r="M99" s="1">
        <v>3</v>
      </c>
      <c r="N99" s="1">
        <v>1</v>
      </c>
      <c r="O99" s="1">
        <v>3</v>
      </c>
      <c r="P99" s="1">
        <v>7</v>
      </c>
      <c r="Q99" t="e">
        <f t="shared" si="15"/>
        <v>#N/A</v>
      </c>
      <c r="R99" t="e">
        <f t="shared" si="16"/>
        <v>#N/A</v>
      </c>
      <c r="S99" t="e">
        <f t="shared" si="17"/>
        <v>#N/A</v>
      </c>
      <c r="T99" t="e">
        <f t="shared" si="18"/>
        <v>#N/A</v>
      </c>
      <c r="U99" t="e">
        <f t="shared" si="19"/>
        <v>#N/A</v>
      </c>
    </row>
    <row r="100" spans="1:21" x14ac:dyDescent="0.2">
      <c r="A100" s="1">
        <v>2561</v>
      </c>
      <c r="B100" s="1">
        <v>20</v>
      </c>
      <c r="C100" s="1">
        <v>554</v>
      </c>
      <c r="D100" s="1">
        <v>17</v>
      </c>
      <c r="E100" s="1">
        <v>76</v>
      </c>
      <c r="F100" s="1">
        <v>5</v>
      </c>
      <c r="G100" s="1">
        <v>2</v>
      </c>
      <c r="H100" s="1">
        <v>1</v>
      </c>
      <c r="I100" s="1">
        <v>2</v>
      </c>
      <c r="J100" s="1">
        <v>15</v>
      </c>
      <c r="K100" s="1">
        <v>183</v>
      </c>
      <c r="L100" s="1">
        <v>80</v>
      </c>
      <c r="M100" s="1">
        <v>2</v>
      </c>
      <c r="N100" s="1">
        <v>1</v>
      </c>
      <c r="O100" s="1">
        <v>9</v>
      </c>
      <c r="P100" s="1">
        <v>8</v>
      </c>
      <c r="Q100" t="e">
        <f t="shared" si="15"/>
        <v>#N/A</v>
      </c>
      <c r="R100" t="e">
        <f t="shared" si="16"/>
        <v>#N/A</v>
      </c>
      <c r="S100" t="e">
        <f t="shared" si="17"/>
        <v>#N/A</v>
      </c>
      <c r="T100" t="e">
        <f t="shared" si="18"/>
        <v>#N/A</v>
      </c>
      <c r="U100" t="e">
        <f t="shared" si="19"/>
        <v>#N/A</v>
      </c>
    </row>
    <row r="101" spans="1:21" x14ac:dyDescent="0.2">
      <c r="A101" s="1">
        <v>4653</v>
      </c>
      <c r="B101" s="1">
        <v>25</v>
      </c>
      <c r="C101" s="1">
        <v>532</v>
      </c>
      <c r="D101" s="1">
        <v>3</v>
      </c>
      <c r="E101" s="1">
        <v>68</v>
      </c>
      <c r="F101" s="1">
        <v>4</v>
      </c>
      <c r="G101" s="1">
        <v>2</v>
      </c>
      <c r="H101" s="1">
        <v>0</v>
      </c>
      <c r="I101" s="1">
        <v>1</v>
      </c>
      <c r="J101" s="1">
        <v>1</v>
      </c>
      <c r="K101" s="1">
        <v>183</v>
      </c>
      <c r="L101" s="1">
        <v>86</v>
      </c>
      <c r="M101" s="1">
        <v>1</v>
      </c>
      <c r="N101" s="1">
        <v>4</v>
      </c>
      <c r="O101" s="1">
        <v>4</v>
      </c>
      <c r="P101" s="1">
        <v>12</v>
      </c>
      <c r="Q101" t="e">
        <f t="shared" si="15"/>
        <v>#N/A</v>
      </c>
      <c r="R101" t="e">
        <f t="shared" si="16"/>
        <v>#N/A</v>
      </c>
      <c r="S101" t="e">
        <f t="shared" si="17"/>
        <v>#N/A</v>
      </c>
      <c r="T101" t="e">
        <f t="shared" si="18"/>
        <v>#N/A</v>
      </c>
      <c r="U101" t="e">
        <f t="shared" si="19"/>
        <v>#N/A</v>
      </c>
    </row>
    <row r="102" spans="1:21" x14ac:dyDescent="0.2">
      <c r="A102" s="1">
        <v>1238</v>
      </c>
      <c r="B102" s="1">
        <v>22</v>
      </c>
      <c r="C102" s="1">
        <v>400</v>
      </c>
      <c r="D102" s="1">
        <v>12</v>
      </c>
      <c r="E102" s="1">
        <v>55</v>
      </c>
      <c r="F102" s="1">
        <v>6</v>
      </c>
      <c r="G102" s="1">
        <v>2</v>
      </c>
      <c r="H102" s="1">
        <v>1</v>
      </c>
      <c r="I102" s="1">
        <v>0</v>
      </c>
      <c r="J102" s="1">
        <v>0</v>
      </c>
      <c r="K102" s="1">
        <v>173</v>
      </c>
      <c r="L102" s="1">
        <v>58</v>
      </c>
      <c r="M102" s="1">
        <v>3</v>
      </c>
      <c r="N102" s="1">
        <v>1</v>
      </c>
      <c r="O102" s="1">
        <v>7</v>
      </c>
      <c r="P102" s="1">
        <v>8</v>
      </c>
      <c r="Q102" t="e">
        <f t="shared" si="15"/>
        <v>#N/A</v>
      </c>
      <c r="R102" t="e">
        <f t="shared" si="16"/>
        <v>#N/A</v>
      </c>
      <c r="S102" t="e">
        <f t="shared" si="17"/>
        <v>#N/A</v>
      </c>
      <c r="T102" t="e">
        <f t="shared" si="18"/>
        <v>#N/A</v>
      </c>
      <c r="U102" t="e">
        <f t="shared" si="19"/>
        <v>#N/A</v>
      </c>
    </row>
    <row r="103" spans="1:21" x14ac:dyDescent="0.2">
      <c r="A103" s="1">
        <v>8107</v>
      </c>
      <c r="B103" s="1">
        <v>20</v>
      </c>
      <c r="C103" s="1">
        <v>429</v>
      </c>
      <c r="D103" s="1">
        <v>6</v>
      </c>
      <c r="E103" s="1">
        <v>66</v>
      </c>
      <c r="F103" s="1">
        <v>8</v>
      </c>
      <c r="G103" s="1">
        <v>1</v>
      </c>
      <c r="H103" s="1">
        <v>1</v>
      </c>
      <c r="I103" s="1">
        <v>3</v>
      </c>
      <c r="J103" s="1">
        <v>12</v>
      </c>
      <c r="K103" s="1">
        <v>179</v>
      </c>
      <c r="L103" s="1">
        <v>67</v>
      </c>
      <c r="M103" s="1">
        <v>3</v>
      </c>
      <c r="N103" s="1">
        <v>2</v>
      </c>
      <c r="O103" s="1">
        <v>2</v>
      </c>
      <c r="P103" s="1">
        <v>9</v>
      </c>
      <c r="Q103" t="e">
        <f t="shared" si="15"/>
        <v>#N/A</v>
      </c>
      <c r="R103" t="e">
        <f t="shared" si="16"/>
        <v>#N/A</v>
      </c>
      <c r="S103" t="e">
        <f t="shared" si="17"/>
        <v>#N/A</v>
      </c>
      <c r="T103" t="e">
        <f t="shared" si="18"/>
        <v>#N/A</v>
      </c>
      <c r="U103" t="e">
        <f t="shared" si="19"/>
        <v>#N/A</v>
      </c>
    </row>
    <row r="104" spans="1:21" x14ac:dyDescent="0.2">
      <c r="A104" s="1">
        <v>7489</v>
      </c>
      <c r="B104" s="1">
        <v>24</v>
      </c>
      <c r="C104" s="1">
        <v>560</v>
      </c>
      <c r="D104" s="1">
        <v>3</v>
      </c>
      <c r="E104" s="1">
        <v>70</v>
      </c>
      <c r="F104" s="1">
        <v>6</v>
      </c>
      <c r="G104" s="1">
        <v>2</v>
      </c>
      <c r="H104" s="1">
        <v>2</v>
      </c>
      <c r="I104" s="1">
        <v>0</v>
      </c>
      <c r="J104" s="1">
        <v>9</v>
      </c>
      <c r="K104" s="1">
        <v>178</v>
      </c>
      <c r="L104" s="1">
        <v>80</v>
      </c>
      <c r="M104" s="1">
        <v>2</v>
      </c>
      <c r="N104" s="1">
        <v>3</v>
      </c>
      <c r="O104" s="1">
        <v>9</v>
      </c>
      <c r="P104" s="1">
        <v>9</v>
      </c>
      <c r="Q104" t="e">
        <f t="shared" si="15"/>
        <v>#N/A</v>
      </c>
      <c r="R104" t="e">
        <f t="shared" si="16"/>
        <v>#N/A</v>
      </c>
      <c r="S104" t="e">
        <f t="shared" si="17"/>
        <v>#N/A</v>
      </c>
      <c r="T104" t="e">
        <f t="shared" si="18"/>
        <v>#N/A</v>
      </c>
      <c r="U104" t="e">
        <f t="shared" si="19"/>
        <v>#N/A</v>
      </c>
    </row>
    <row r="105" spans="1:21" x14ac:dyDescent="0.2">
      <c r="A105" s="1">
        <v>7386</v>
      </c>
      <c r="B105" s="1">
        <v>21</v>
      </c>
      <c r="C105" s="1">
        <v>200</v>
      </c>
      <c r="D105" s="1">
        <v>4</v>
      </c>
      <c r="E105" s="1">
        <v>70</v>
      </c>
      <c r="F105" s="1">
        <v>3</v>
      </c>
      <c r="G105" s="1">
        <v>2</v>
      </c>
      <c r="H105" s="1">
        <v>4</v>
      </c>
      <c r="I105" s="1">
        <v>3</v>
      </c>
      <c r="J105" s="1">
        <v>11</v>
      </c>
      <c r="K105" s="1">
        <v>180</v>
      </c>
      <c r="L105" s="1">
        <v>85</v>
      </c>
      <c r="M105" s="1">
        <v>3</v>
      </c>
      <c r="N105" s="1">
        <v>4</v>
      </c>
      <c r="O105" s="1">
        <v>5</v>
      </c>
      <c r="P105" s="1">
        <v>11.5</v>
      </c>
      <c r="Q105" t="e">
        <f t="shared" si="15"/>
        <v>#N/A</v>
      </c>
      <c r="R105" t="e">
        <f t="shared" si="16"/>
        <v>#N/A</v>
      </c>
      <c r="S105" t="e">
        <f t="shared" si="17"/>
        <v>#N/A</v>
      </c>
      <c r="T105" t="e">
        <f t="shared" si="18"/>
        <v>#N/A</v>
      </c>
      <c r="U105" t="e">
        <f t="shared" si="19"/>
        <v>#N/A</v>
      </c>
    </row>
    <row r="106" spans="1:21" x14ac:dyDescent="0.2">
      <c r="A106" s="1">
        <v>8118</v>
      </c>
      <c r="B106" s="1">
        <v>22</v>
      </c>
      <c r="C106" s="1">
        <v>464</v>
      </c>
      <c r="D106" s="1">
        <v>4.2</v>
      </c>
      <c r="E106" s="1">
        <v>72</v>
      </c>
      <c r="F106" s="1">
        <v>4</v>
      </c>
      <c r="G106" s="1">
        <v>1</v>
      </c>
      <c r="H106" s="1">
        <v>2</v>
      </c>
      <c r="I106" s="1">
        <v>1</v>
      </c>
      <c r="J106" s="1">
        <v>0</v>
      </c>
      <c r="K106" s="1">
        <v>172</v>
      </c>
      <c r="L106" s="1">
        <v>56</v>
      </c>
      <c r="M106" s="1">
        <v>2</v>
      </c>
      <c r="N106" s="1">
        <v>1</v>
      </c>
      <c r="O106" s="1">
        <v>2</v>
      </c>
      <c r="P106" s="1">
        <v>10</v>
      </c>
      <c r="Q106" t="e">
        <f t="shared" si="15"/>
        <v>#N/A</v>
      </c>
      <c r="R106" t="e">
        <f t="shared" si="16"/>
        <v>#N/A</v>
      </c>
      <c r="S106" t="e">
        <f t="shared" si="17"/>
        <v>#N/A</v>
      </c>
      <c r="T106" t="e">
        <f t="shared" si="18"/>
        <v>#N/A</v>
      </c>
      <c r="U106" t="e">
        <f t="shared" si="19"/>
        <v>#N/A</v>
      </c>
    </row>
    <row r="107" spans="1:21" x14ac:dyDescent="0.2">
      <c r="A107" s="1">
        <v>4629</v>
      </c>
      <c r="B107" s="1">
        <v>19</v>
      </c>
      <c r="C107" s="1">
        <v>525</v>
      </c>
      <c r="D107" s="1">
        <v>20</v>
      </c>
      <c r="E107" s="1">
        <v>65</v>
      </c>
      <c r="F107" s="1">
        <v>4</v>
      </c>
      <c r="G107" s="1">
        <v>2</v>
      </c>
      <c r="H107" s="1">
        <v>2</v>
      </c>
      <c r="I107" s="1">
        <v>0</v>
      </c>
      <c r="J107" s="1">
        <v>0</v>
      </c>
      <c r="K107" s="1">
        <v>182</v>
      </c>
      <c r="L107" s="1">
        <v>82</v>
      </c>
      <c r="M107" s="1">
        <v>1</v>
      </c>
      <c r="N107" s="1">
        <v>4</v>
      </c>
      <c r="O107" s="1">
        <v>2</v>
      </c>
      <c r="P107" s="1">
        <v>9</v>
      </c>
      <c r="Q107" t="e">
        <f t="shared" si="15"/>
        <v>#N/A</v>
      </c>
      <c r="R107" t="e">
        <f t="shared" si="16"/>
        <v>#N/A</v>
      </c>
      <c r="S107" t="e">
        <f t="shared" si="17"/>
        <v>#N/A</v>
      </c>
      <c r="T107" t="e">
        <f t="shared" si="18"/>
        <v>#N/A</v>
      </c>
      <c r="U107" t="e">
        <f t="shared" si="19"/>
        <v>#N/A</v>
      </c>
    </row>
    <row r="108" spans="1:21" x14ac:dyDescent="0.2">
      <c r="A108" s="1">
        <v>7987</v>
      </c>
      <c r="B108" s="1">
        <v>21</v>
      </c>
      <c r="C108" s="1">
        <v>511</v>
      </c>
      <c r="D108" s="1">
        <v>11</v>
      </c>
      <c r="E108" s="1">
        <v>65</v>
      </c>
      <c r="F108" s="1">
        <v>4</v>
      </c>
      <c r="G108" s="1">
        <v>2</v>
      </c>
      <c r="H108" s="1">
        <v>1</v>
      </c>
      <c r="I108" s="1">
        <v>0</v>
      </c>
      <c r="J108" s="1">
        <v>13</v>
      </c>
      <c r="K108" s="1">
        <v>180</v>
      </c>
      <c r="L108" s="1">
        <v>82</v>
      </c>
      <c r="M108" s="1">
        <v>2</v>
      </c>
      <c r="N108" s="1">
        <v>1</v>
      </c>
      <c r="O108" s="1">
        <v>7</v>
      </c>
      <c r="P108" s="1">
        <v>10</v>
      </c>
      <c r="Q108" t="e">
        <f t="shared" si="15"/>
        <v>#N/A</v>
      </c>
      <c r="R108" t="e">
        <f t="shared" si="16"/>
        <v>#N/A</v>
      </c>
      <c r="S108" t="e">
        <f t="shared" si="17"/>
        <v>#N/A</v>
      </c>
      <c r="T108" t="e">
        <f t="shared" si="18"/>
        <v>#N/A</v>
      </c>
      <c r="U108" t="e">
        <f t="shared" si="19"/>
        <v>#N/A</v>
      </c>
    </row>
    <row r="109" spans="1:21" x14ac:dyDescent="0.2">
      <c r="A109" s="1">
        <v>130</v>
      </c>
      <c r="B109" s="1">
        <v>19</v>
      </c>
      <c r="C109" s="1">
        <v>513</v>
      </c>
      <c r="D109" s="1">
        <v>9</v>
      </c>
      <c r="E109" s="1">
        <v>61</v>
      </c>
      <c r="F109" s="1">
        <v>7</v>
      </c>
      <c r="G109" s="1">
        <v>2</v>
      </c>
      <c r="H109" s="1">
        <v>1</v>
      </c>
      <c r="I109" s="1">
        <v>0</v>
      </c>
      <c r="J109" s="1">
        <v>3</v>
      </c>
      <c r="K109" s="1">
        <v>170</v>
      </c>
      <c r="L109" s="1">
        <v>79</v>
      </c>
      <c r="M109" s="1">
        <v>3</v>
      </c>
      <c r="N109" s="1">
        <v>4</v>
      </c>
      <c r="O109" s="1">
        <v>3</v>
      </c>
      <c r="P109" s="1">
        <v>10</v>
      </c>
      <c r="Q109" t="e">
        <f t="shared" si="15"/>
        <v>#N/A</v>
      </c>
      <c r="R109" t="e">
        <f t="shared" si="16"/>
        <v>#N/A</v>
      </c>
      <c r="S109" t="e">
        <f t="shared" si="17"/>
        <v>#N/A</v>
      </c>
      <c r="T109" t="e">
        <f t="shared" si="18"/>
        <v>#N/A</v>
      </c>
      <c r="U109" t="e">
        <f t="shared" si="19"/>
        <v>#N/A</v>
      </c>
    </row>
    <row r="110" spans="1:21" x14ac:dyDescent="0.2">
      <c r="A110" s="1">
        <v>3559</v>
      </c>
      <c r="B110" s="1">
        <v>20</v>
      </c>
      <c r="C110" s="1">
        <v>529</v>
      </c>
      <c r="D110" s="1">
        <v>0</v>
      </c>
      <c r="E110" s="1">
        <v>60</v>
      </c>
      <c r="F110" s="1">
        <v>5</v>
      </c>
      <c r="G110" s="1">
        <v>1</v>
      </c>
      <c r="H110" s="1">
        <v>1</v>
      </c>
      <c r="I110" s="1">
        <v>0</v>
      </c>
      <c r="J110" s="1">
        <v>7</v>
      </c>
      <c r="K110" s="1">
        <v>160</v>
      </c>
      <c r="L110" s="1">
        <v>60</v>
      </c>
      <c r="M110" s="1">
        <v>1</v>
      </c>
      <c r="N110" s="1">
        <v>2</v>
      </c>
      <c r="O110" s="1">
        <v>6</v>
      </c>
      <c r="P110" s="1">
        <v>5</v>
      </c>
      <c r="Q110" t="e">
        <f t="shared" si="15"/>
        <v>#N/A</v>
      </c>
      <c r="R110" t="e">
        <f t="shared" si="16"/>
        <v>#N/A</v>
      </c>
      <c r="S110" t="e">
        <f t="shared" si="17"/>
        <v>#N/A</v>
      </c>
      <c r="T110" t="e">
        <f t="shared" si="18"/>
        <v>#N/A</v>
      </c>
      <c r="U110" t="e">
        <f t="shared" si="19"/>
        <v>#N/A</v>
      </c>
    </row>
    <row r="111" spans="1:21" x14ac:dyDescent="0.2">
      <c r="A111" s="1">
        <v>8903</v>
      </c>
      <c r="B111" s="1">
        <v>21</v>
      </c>
      <c r="C111" s="1">
        <v>525</v>
      </c>
      <c r="D111" s="1">
        <v>0</v>
      </c>
      <c r="E111" s="1">
        <v>67</v>
      </c>
      <c r="F111" s="1">
        <v>3</v>
      </c>
      <c r="G111" s="1">
        <v>2</v>
      </c>
      <c r="H111" s="1">
        <v>1</v>
      </c>
      <c r="I111" s="1">
        <v>1</v>
      </c>
      <c r="J111" s="1">
        <v>0</v>
      </c>
      <c r="K111" s="1">
        <v>183</v>
      </c>
      <c r="L111" s="1">
        <v>84</v>
      </c>
      <c r="M111" s="1">
        <v>1</v>
      </c>
      <c r="N111" s="1">
        <v>1</v>
      </c>
      <c r="O111" s="1">
        <v>1</v>
      </c>
      <c r="P111" s="1">
        <v>9</v>
      </c>
      <c r="Q111" t="e">
        <f t="shared" si="15"/>
        <v>#N/A</v>
      </c>
      <c r="R111" t="e">
        <f t="shared" si="16"/>
        <v>#N/A</v>
      </c>
      <c r="S111" t="e">
        <f t="shared" si="17"/>
        <v>#N/A</v>
      </c>
      <c r="T111" t="e">
        <f t="shared" si="18"/>
        <v>#N/A</v>
      </c>
      <c r="U111" t="e">
        <f t="shared" si="19"/>
        <v>#N/A</v>
      </c>
    </row>
    <row r="112" spans="1:21" x14ac:dyDescent="0.2">
      <c r="A112" s="1">
        <v>6666</v>
      </c>
      <c r="B112" s="1">
        <v>22</v>
      </c>
      <c r="C112" s="1">
        <v>500</v>
      </c>
      <c r="D112" s="1">
        <v>1</v>
      </c>
      <c r="E112" s="1">
        <v>70</v>
      </c>
      <c r="F112" s="1">
        <v>3</v>
      </c>
      <c r="G112" s="1">
        <v>2</v>
      </c>
      <c r="H112" s="1">
        <v>1</v>
      </c>
      <c r="I112" s="1">
        <v>0</v>
      </c>
      <c r="J112" s="1">
        <v>19</v>
      </c>
      <c r="K112" s="1">
        <v>185</v>
      </c>
      <c r="L112" s="1">
        <v>89</v>
      </c>
      <c r="M112" s="1">
        <v>2</v>
      </c>
      <c r="N112" s="1">
        <v>3</v>
      </c>
      <c r="O112" s="1">
        <v>11</v>
      </c>
      <c r="P112" s="1">
        <v>12</v>
      </c>
      <c r="Q112" t="e">
        <f t="shared" si="15"/>
        <v>#N/A</v>
      </c>
      <c r="R112" t="e">
        <f t="shared" si="16"/>
        <v>#N/A</v>
      </c>
      <c r="S112" t="e">
        <f t="shared" si="17"/>
        <v>#N/A</v>
      </c>
      <c r="T112" t="e">
        <f t="shared" si="18"/>
        <v>#N/A</v>
      </c>
      <c r="U112" t="e">
        <f t="shared" si="19"/>
        <v>#N/A</v>
      </c>
    </row>
    <row r="113" spans="1:21" x14ac:dyDescent="0.2">
      <c r="A113" s="1">
        <v>8532</v>
      </c>
      <c r="B113" s="1">
        <v>36</v>
      </c>
      <c r="C113" s="1">
        <v>534</v>
      </c>
      <c r="D113" s="1">
        <v>35</v>
      </c>
      <c r="E113" s="1">
        <v>74</v>
      </c>
      <c r="F113" s="1">
        <v>8</v>
      </c>
      <c r="G113" s="1">
        <v>2</v>
      </c>
      <c r="H113" s="1">
        <v>2</v>
      </c>
      <c r="I113" s="1">
        <v>1</v>
      </c>
      <c r="J113" s="1">
        <v>5</v>
      </c>
      <c r="K113" s="1">
        <v>183</v>
      </c>
      <c r="L113" s="1">
        <v>78</v>
      </c>
      <c r="M113" s="1">
        <v>3</v>
      </c>
      <c r="N113" s="1">
        <v>1</v>
      </c>
      <c r="O113" s="1">
        <v>2</v>
      </c>
      <c r="P113" s="1">
        <v>10</v>
      </c>
      <c r="Q113" t="e">
        <f t="shared" si="15"/>
        <v>#N/A</v>
      </c>
      <c r="R113" t="e">
        <f t="shared" si="16"/>
        <v>#N/A</v>
      </c>
      <c r="S113" t="e">
        <f t="shared" si="17"/>
        <v>#N/A</v>
      </c>
      <c r="T113" t="e">
        <f t="shared" si="18"/>
        <v>#N/A</v>
      </c>
      <c r="U113" t="e">
        <f t="shared" si="19"/>
        <v>#N/A</v>
      </c>
    </row>
    <row r="114" spans="1:21" x14ac:dyDescent="0.2">
      <c r="A114" s="1">
        <v>1291</v>
      </c>
      <c r="B114" s="1">
        <v>20</v>
      </c>
      <c r="C114" s="1">
        <v>507</v>
      </c>
      <c r="D114" s="1">
        <v>0</v>
      </c>
      <c r="E114" s="1">
        <v>70</v>
      </c>
      <c r="F114" s="1">
        <v>6</v>
      </c>
      <c r="G114" s="1">
        <v>1</v>
      </c>
      <c r="H114" s="1">
        <v>0</v>
      </c>
      <c r="I114" s="1">
        <v>0</v>
      </c>
      <c r="J114" s="1">
        <v>0</v>
      </c>
      <c r="K114" s="1">
        <v>163</v>
      </c>
      <c r="L114" s="1">
        <v>57</v>
      </c>
      <c r="M114" s="1">
        <v>2</v>
      </c>
      <c r="N114" s="1">
        <v>1</v>
      </c>
      <c r="O114" s="1">
        <v>12</v>
      </c>
      <c r="P114" s="1">
        <v>5.5</v>
      </c>
      <c r="Q114" t="e">
        <f t="shared" si="15"/>
        <v>#N/A</v>
      </c>
      <c r="R114" t="e">
        <f t="shared" si="16"/>
        <v>#N/A</v>
      </c>
      <c r="S114" t="e">
        <f t="shared" si="17"/>
        <v>#N/A</v>
      </c>
      <c r="T114" t="e">
        <f t="shared" si="18"/>
        <v>#N/A</v>
      </c>
      <c r="U114" t="e">
        <f t="shared" si="19"/>
        <v>#N/A</v>
      </c>
    </row>
    <row r="115" spans="1:21" x14ac:dyDescent="0.2">
      <c r="A115" s="1">
        <v>9145</v>
      </c>
      <c r="B115" s="1">
        <v>22</v>
      </c>
      <c r="C115" s="1">
        <v>500</v>
      </c>
      <c r="D115" s="1">
        <v>0</v>
      </c>
      <c r="E115" s="1">
        <v>65</v>
      </c>
      <c r="F115" s="1">
        <v>3</v>
      </c>
      <c r="G115" s="1">
        <v>2</v>
      </c>
      <c r="H115" s="1">
        <v>1</v>
      </c>
      <c r="I115" s="1">
        <v>0</v>
      </c>
      <c r="J115" s="1">
        <v>0</v>
      </c>
      <c r="K115" s="1">
        <v>174</v>
      </c>
      <c r="L115" s="1">
        <v>72</v>
      </c>
      <c r="M115" s="1">
        <v>1</v>
      </c>
      <c r="N115" s="1">
        <v>4</v>
      </c>
      <c r="O115" s="1">
        <v>1</v>
      </c>
      <c r="P115" s="1">
        <v>10</v>
      </c>
      <c r="Q115" t="e">
        <f t="shared" si="15"/>
        <v>#N/A</v>
      </c>
      <c r="R115" t="e">
        <f t="shared" si="16"/>
        <v>#N/A</v>
      </c>
      <c r="S115" t="e">
        <f t="shared" si="17"/>
        <v>#N/A</v>
      </c>
      <c r="T115" t="e">
        <f t="shared" si="18"/>
        <v>#N/A</v>
      </c>
      <c r="U115" t="e">
        <f t="shared" si="19"/>
        <v>#N/A</v>
      </c>
    </row>
    <row r="116" spans="1:21" x14ac:dyDescent="0.2">
      <c r="A116" s="1">
        <v>3349</v>
      </c>
      <c r="B116" s="1">
        <v>22</v>
      </c>
      <c r="C116" s="1">
        <v>533</v>
      </c>
      <c r="D116" s="1">
        <v>5</v>
      </c>
      <c r="E116" s="1">
        <v>66</v>
      </c>
      <c r="F116" s="1">
        <v>5</v>
      </c>
      <c r="G116" s="1">
        <v>2</v>
      </c>
      <c r="H116" s="1">
        <v>1</v>
      </c>
      <c r="I116" s="1">
        <v>0</v>
      </c>
      <c r="J116" s="1">
        <v>0</v>
      </c>
      <c r="K116" s="1">
        <v>180</v>
      </c>
      <c r="L116" s="1">
        <v>70</v>
      </c>
      <c r="M116" s="1">
        <v>2</v>
      </c>
      <c r="N116" s="1">
        <v>1</v>
      </c>
      <c r="O116" s="1">
        <v>5</v>
      </c>
      <c r="P116" s="1">
        <v>9</v>
      </c>
      <c r="Q116" t="e">
        <f t="shared" si="15"/>
        <v>#N/A</v>
      </c>
      <c r="R116" t="e">
        <f t="shared" si="16"/>
        <v>#N/A</v>
      </c>
      <c r="S116" t="e">
        <f t="shared" si="17"/>
        <v>#N/A</v>
      </c>
      <c r="T116" t="e">
        <f t="shared" si="18"/>
        <v>#N/A</v>
      </c>
      <c r="U116" t="e">
        <f t="shared" si="19"/>
        <v>#N/A</v>
      </c>
    </row>
    <row r="117" spans="1:21" x14ac:dyDescent="0.2">
      <c r="A117" s="1">
        <v>3675</v>
      </c>
      <c r="B117" s="1">
        <v>33</v>
      </c>
      <c r="C117" s="1">
        <v>380</v>
      </c>
      <c r="D117" s="1">
        <v>20</v>
      </c>
      <c r="E117" s="1">
        <v>86</v>
      </c>
      <c r="F117" s="1">
        <v>10</v>
      </c>
      <c r="G117" s="1">
        <v>2</v>
      </c>
      <c r="H117" s="1">
        <v>2</v>
      </c>
      <c r="I117" s="1">
        <v>1</v>
      </c>
      <c r="J117" s="1">
        <v>0</v>
      </c>
      <c r="K117" s="1">
        <v>194</v>
      </c>
      <c r="L117" s="1">
        <v>87</v>
      </c>
      <c r="M117" s="1">
        <v>2</v>
      </c>
      <c r="N117" s="1">
        <v>1</v>
      </c>
      <c r="O117" s="1">
        <v>9</v>
      </c>
      <c r="P117" s="1">
        <v>8</v>
      </c>
      <c r="Q117" t="e">
        <f t="shared" si="15"/>
        <v>#N/A</v>
      </c>
      <c r="R117" t="e">
        <f t="shared" si="16"/>
        <v>#N/A</v>
      </c>
      <c r="S117" t="e">
        <f t="shared" si="17"/>
        <v>#N/A</v>
      </c>
      <c r="T117" t="e">
        <f t="shared" si="18"/>
        <v>#N/A</v>
      </c>
      <c r="U117" t="e">
        <f t="shared" si="19"/>
        <v>#N/A</v>
      </c>
    </row>
    <row r="118" spans="1:21" x14ac:dyDescent="0.2">
      <c r="A118" s="1">
        <v>5749</v>
      </c>
      <c r="B118" s="1">
        <v>22</v>
      </c>
      <c r="C118" s="1">
        <v>506</v>
      </c>
      <c r="D118" s="1">
        <v>0</v>
      </c>
      <c r="E118" s="1">
        <v>55</v>
      </c>
      <c r="F118" s="1">
        <v>6</v>
      </c>
      <c r="G118" s="1">
        <v>2</v>
      </c>
      <c r="H118" s="1">
        <v>1</v>
      </c>
      <c r="I118" s="1">
        <v>4</v>
      </c>
      <c r="J118" s="1">
        <v>0</v>
      </c>
      <c r="K118" s="1">
        <v>160</v>
      </c>
      <c r="L118" s="1">
        <v>60</v>
      </c>
      <c r="M118" s="1">
        <v>2</v>
      </c>
      <c r="N118" s="1">
        <v>4</v>
      </c>
      <c r="O118" s="1">
        <v>4</v>
      </c>
      <c r="P118" s="1">
        <v>7</v>
      </c>
      <c r="Q118" t="e">
        <f t="shared" si="15"/>
        <v>#N/A</v>
      </c>
      <c r="R118" t="e">
        <f t="shared" si="16"/>
        <v>#N/A</v>
      </c>
      <c r="S118" t="e">
        <f t="shared" si="17"/>
        <v>#N/A</v>
      </c>
      <c r="T118" t="e">
        <f t="shared" si="18"/>
        <v>#N/A</v>
      </c>
      <c r="U118" t="e">
        <f t="shared" si="19"/>
        <v>#N/A</v>
      </c>
    </row>
    <row r="119" spans="1:21" x14ac:dyDescent="0.2">
      <c r="A119" s="1">
        <v>6969</v>
      </c>
      <c r="B119" s="1">
        <v>47</v>
      </c>
      <c r="C119" s="1">
        <v>490</v>
      </c>
      <c r="D119" s="1">
        <v>0</v>
      </c>
      <c r="E119" s="1">
        <v>50</v>
      </c>
      <c r="F119" s="1">
        <v>12</v>
      </c>
      <c r="G119" s="1">
        <v>2</v>
      </c>
      <c r="H119" s="1">
        <v>7</v>
      </c>
      <c r="I119" s="1">
        <v>2</v>
      </c>
      <c r="J119" s="1">
        <v>3</v>
      </c>
      <c r="K119" s="1">
        <v>150</v>
      </c>
      <c r="L119" s="1">
        <v>65</v>
      </c>
      <c r="M119" s="1">
        <v>1</v>
      </c>
      <c r="N119" s="1">
        <v>2</v>
      </c>
      <c r="O119" s="1">
        <v>12</v>
      </c>
      <c r="P119" s="1">
        <v>3</v>
      </c>
      <c r="Q119" t="e">
        <f t="shared" si="15"/>
        <v>#N/A</v>
      </c>
      <c r="R119" t="e">
        <f t="shared" si="16"/>
        <v>#N/A</v>
      </c>
      <c r="S119" t="e">
        <f t="shared" si="17"/>
        <v>#N/A</v>
      </c>
      <c r="T119" t="e">
        <f t="shared" si="18"/>
        <v>#N/A</v>
      </c>
      <c r="U119" t="e">
        <f t="shared" si="19"/>
        <v>#N/A</v>
      </c>
    </row>
    <row r="120" spans="1:21" x14ac:dyDescent="0.2">
      <c r="A120" s="1">
        <v>1145</v>
      </c>
      <c r="B120" s="1">
        <v>20</v>
      </c>
      <c r="C120" s="1">
        <v>552</v>
      </c>
      <c r="D120" s="1">
        <v>5</v>
      </c>
      <c r="E120" s="1">
        <v>68</v>
      </c>
      <c r="F120" s="1">
        <v>6</v>
      </c>
      <c r="G120" s="1">
        <v>2</v>
      </c>
      <c r="H120" s="1">
        <v>1</v>
      </c>
      <c r="I120" s="1">
        <v>1</v>
      </c>
      <c r="J120" s="1">
        <v>11</v>
      </c>
      <c r="K120" s="1">
        <v>177</v>
      </c>
      <c r="L120" s="1">
        <v>70</v>
      </c>
      <c r="M120" s="1">
        <v>2</v>
      </c>
      <c r="N120" s="1">
        <v>1</v>
      </c>
      <c r="O120" s="1">
        <v>11</v>
      </c>
      <c r="P120" s="1">
        <v>10</v>
      </c>
      <c r="Q120" t="e">
        <f t="shared" si="15"/>
        <v>#N/A</v>
      </c>
      <c r="R120" t="e">
        <f t="shared" si="16"/>
        <v>#N/A</v>
      </c>
      <c r="S120" t="e">
        <f t="shared" si="17"/>
        <v>#N/A</v>
      </c>
      <c r="T120" t="e">
        <f t="shared" si="18"/>
        <v>#N/A</v>
      </c>
      <c r="U120" t="e">
        <f t="shared" si="19"/>
        <v>#N/A</v>
      </c>
    </row>
    <row r="121" spans="1:21" x14ac:dyDescent="0.2">
      <c r="A121" s="1">
        <v>1024</v>
      </c>
      <c r="B121" s="1">
        <v>21</v>
      </c>
      <c r="C121" s="1">
        <v>450</v>
      </c>
      <c r="D121" s="1">
        <v>7</v>
      </c>
      <c r="E121" s="1">
        <v>66</v>
      </c>
      <c r="F121" s="1">
        <v>6</v>
      </c>
      <c r="G121" s="1">
        <v>2</v>
      </c>
      <c r="H121" s="1">
        <v>1</v>
      </c>
      <c r="I121" s="1">
        <v>2</v>
      </c>
      <c r="J121" s="1">
        <v>7</v>
      </c>
      <c r="K121" s="1">
        <v>176</v>
      </c>
      <c r="L121" s="1">
        <v>80</v>
      </c>
      <c r="M121" s="1">
        <v>1</v>
      </c>
      <c r="N121" s="1">
        <v>1</v>
      </c>
      <c r="O121" s="1">
        <v>5</v>
      </c>
      <c r="P121" s="1">
        <v>8</v>
      </c>
      <c r="Q121" t="e">
        <f t="shared" si="15"/>
        <v>#N/A</v>
      </c>
      <c r="R121" t="e">
        <f t="shared" si="16"/>
        <v>#N/A</v>
      </c>
      <c r="S121" t="e">
        <f t="shared" si="17"/>
        <v>#N/A</v>
      </c>
      <c r="T121" t="e">
        <f t="shared" si="18"/>
        <v>#N/A</v>
      </c>
      <c r="U121" t="e">
        <f t="shared" si="19"/>
        <v>#N/A</v>
      </c>
    </row>
    <row r="122" spans="1:21" x14ac:dyDescent="0.2">
      <c r="A122" s="1">
        <v>2523</v>
      </c>
      <c r="B122" s="1">
        <v>20</v>
      </c>
      <c r="C122" s="1">
        <v>521</v>
      </c>
      <c r="D122" s="1">
        <v>1.7</v>
      </c>
      <c r="E122" s="1">
        <v>70</v>
      </c>
      <c r="F122" s="1">
        <v>9</v>
      </c>
      <c r="G122" s="1">
        <v>2</v>
      </c>
      <c r="H122" s="1">
        <v>0</v>
      </c>
      <c r="I122" s="1">
        <v>1</v>
      </c>
      <c r="J122" s="1">
        <v>11</v>
      </c>
      <c r="K122" s="1">
        <v>189</v>
      </c>
      <c r="L122" s="1">
        <v>68</v>
      </c>
      <c r="M122" s="1">
        <v>3</v>
      </c>
      <c r="N122" s="1">
        <v>1</v>
      </c>
      <c r="O122" s="1">
        <v>7</v>
      </c>
      <c r="P122" s="1">
        <v>10</v>
      </c>
      <c r="Q122" t="e">
        <f t="shared" si="15"/>
        <v>#N/A</v>
      </c>
      <c r="R122" t="e">
        <f t="shared" si="16"/>
        <v>#N/A</v>
      </c>
      <c r="S122" t="e">
        <f t="shared" si="17"/>
        <v>#N/A</v>
      </c>
      <c r="T122" t="e">
        <f t="shared" si="18"/>
        <v>#N/A</v>
      </c>
      <c r="U122" t="e">
        <f t="shared" si="19"/>
        <v>#N/A</v>
      </c>
    </row>
    <row r="123" spans="1:21" x14ac:dyDescent="0.2">
      <c r="A123" s="1">
        <v>59</v>
      </c>
      <c r="B123" s="1">
        <v>20</v>
      </c>
      <c r="C123" s="1">
        <v>510</v>
      </c>
      <c r="D123" s="1">
        <v>1</v>
      </c>
      <c r="E123" s="1">
        <v>70</v>
      </c>
      <c r="F123" s="1">
        <v>10</v>
      </c>
      <c r="G123" s="1">
        <v>2</v>
      </c>
      <c r="H123" s="1">
        <v>0</v>
      </c>
      <c r="I123" s="1">
        <v>0</v>
      </c>
      <c r="J123" s="1">
        <v>0</v>
      </c>
      <c r="K123" s="1">
        <v>160</v>
      </c>
      <c r="L123" s="1">
        <v>76</v>
      </c>
      <c r="M123" s="1">
        <v>1</v>
      </c>
      <c r="N123" s="1">
        <v>4</v>
      </c>
      <c r="O123" s="1">
        <v>3</v>
      </c>
      <c r="P123" s="1">
        <v>8</v>
      </c>
      <c r="Q123" t="e">
        <f t="shared" si="15"/>
        <v>#N/A</v>
      </c>
      <c r="R123" t="e">
        <f t="shared" si="16"/>
        <v>#N/A</v>
      </c>
      <c r="S123" t="e">
        <f t="shared" si="17"/>
        <v>#N/A</v>
      </c>
      <c r="T123" t="e">
        <f t="shared" si="18"/>
        <v>#N/A</v>
      </c>
      <c r="U123" t="e">
        <f t="shared" si="19"/>
        <v>#N/A</v>
      </c>
    </row>
    <row r="124" spans="1:21" x14ac:dyDescent="0.2">
      <c r="H124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EFA43-B14B-4CDC-8DD6-5A531A37E9A3}">
  <sheetPr>
    <tabColor theme="8" tint="0.39997558519241921"/>
  </sheetPr>
  <dimension ref="A1:M123"/>
  <sheetViews>
    <sheetView showGridLines="0" zoomScale="90" zoomScaleNormal="90" workbookViewId="0">
      <selection activeCell="K9" sqref="K9"/>
    </sheetView>
  </sheetViews>
  <sheetFormatPr baseColWidth="10" defaultColWidth="8.83203125" defaultRowHeight="16" x14ac:dyDescent="0.2"/>
  <cols>
    <col min="5" max="5" width="24.5" bestFit="1" customWidth="1"/>
    <col min="6" max="6" width="13.5" bestFit="1" customWidth="1"/>
    <col min="7" max="7" width="14.6640625" bestFit="1" customWidth="1"/>
    <col min="8" max="9" width="13.5" bestFit="1" customWidth="1"/>
    <col min="10" max="10" width="13.6640625" bestFit="1" customWidth="1"/>
    <col min="11" max="13" width="13.5" bestFit="1" customWidth="1"/>
  </cols>
  <sheetData>
    <row r="1" spans="1:10" ht="57" x14ac:dyDescent="0.2">
      <c r="A1" s="2" t="s">
        <v>47</v>
      </c>
      <c r="B1" s="2" t="s">
        <v>6</v>
      </c>
      <c r="C1" s="2" t="s">
        <v>7</v>
      </c>
    </row>
    <row r="2" spans="1:10" x14ac:dyDescent="0.2">
      <c r="A2" s="1">
        <v>21</v>
      </c>
      <c r="B2" s="1">
        <v>0</v>
      </c>
      <c r="C2" s="1">
        <v>2</v>
      </c>
      <c r="E2" s="13" t="s">
        <v>48</v>
      </c>
      <c r="F2" s="13" t="s">
        <v>49</v>
      </c>
    </row>
    <row r="3" spans="1:10" x14ac:dyDescent="0.2">
      <c r="A3" s="1">
        <v>22</v>
      </c>
      <c r="B3" s="1">
        <v>0</v>
      </c>
      <c r="C3" s="1">
        <v>1</v>
      </c>
      <c r="E3" s="14">
        <v>2</v>
      </c>
      <c r="F3" s="14">
        <v>0</v>
      </c>
    </row>
    <row r="4" spans="1:10" x14ac:dyDescent="0.2">
      <c r="A4" s="1">
        <v>20</v>
      </c>
      <c r="B4" s="1">
        <v>1</v>
      </c>
      <c r="C4" s="1">
        <v>2</v>
      </c>
    </row>
    <row r="5" spans="1:10" x14ac:dyDescent="0.2">
      <c r="A5" s="1">
        <v>19</v>
      </c>
      <c r="B5" s="1">
        <v>0</v>
      </c>
      <c r="C5" s="1">
        <v>1</v>
      </c>
    </row>
    <row r="6" spans="1:10" x14ac:dyDescent="0.2">
      <c r="A6" s="1">
        <v>20</v>
      </c>
      <c r="B6" s="1">
        <v>2</v>
      </c>
      <c r="C6" s="1">
        <v>1</v>
      </c>
      <c r="E6" t="s">
        <v>50</v>
      </c>
    </row>
    <row r="7" spans="1:10" ht="17" thickBot="1" x14ac:dyDescent="0.25">
      <c r="A7" s="1">
        <v>21</v>
      </c>
      <c r="B7" s="1">
        <v>2</v>
      </c>
      <c r="C7" s="1">
        <v>1</v>
      </c>
    </row>
    <row r="8" spans="1:10" x14ac:dyDescent="0.2">
      <c r="A8" s="1">
        <v>21</v>
      </c>
      <c r="B8" s="1">
        <v>1</v>
      </c>
      <c r="C8" s="1">
        <v>1</v>
      </c>
      <c r="E8" s="7" t="s">
        <v>51</v>
      </c>
      <c r="F8" s="7"/>
    </row>
    <row r="9" spans="1:10" x14ac:dyDescent="0.2">
      <c r="A9" s="1">
        <v>19</v>
      </c>
      <c r="B9" s="1">
        <v>0</v>
      </c>
      <c r="C9" s="1">
        <v>0</v>
      </c>
      <c r="E9" t="s">
        <v>52</v>
      </c>
      <c r="F9">
        <v>0.46304233086071134</v>
      </c>
    </row>
    <row r="10" spans="1:10" x14ac:dyDescent="0.2">
      <c r="A10" s="1">
        <v>19</v>
      </c>
      <c r="B10" s="1">
        <v>2</v>
      </c>
      <c r="C10" s="1">
        <v>0</v>
      </c>
      <c r="E10" t="s">
        <v>53</v>
      </c>
      <c r="F10">
        <v>0.21440820016892048</v>
      </c>
    </row>
    <row r="11" spans="1:10" x14ac:dyDescent="0.2">
      <c r="A11" s="1">
        <v>21</v>
      </c>
      <c r="B11" s="1">
        <v>2</v>
      </c>
      <c r="C11" s="1">
        <v>0</v>
      </c>
      <c r="E11" t="s">
        <v>54</v>
      </c>
      <c r="F11">
        <v>0.20109308491754627</v>
      </c>
    </row>
    <row r="12" spans="1:10" x14ac:dyDescent="0.2">
      <c r="A12" s="1">
        <v>22</v>
      </c>
      <c r="B12" s="1">
        <v>2</v>
      </c>
      <c r="C12" s="1">
        <v>0</v>
      </c>
      <c r="E12" t="s">
        <v>55</v>
      </c>
      <c r="F12">
        <v>4.5716155787660595</v>
      </c>
    </row>
    <row r="13" spans="1:10" ht="17" thickBot="1" x14ac:dyDescent="0.25">
      <c r="A13" s="1">
        <v>25</v>
      </c>
      <c r="B13" s="1">
        <v>1</v>
      </c>
      <c r="C13" s="1">
        <v>1</v>
      </c>
      <c r="E13" s="5" t="s">
        <v>56</v>
      </c>
      <c r="F13" s="5">
        <v>121</v>
      </c>
    </row>
    <row r="14" spans="1:10" x14ac:dyDescent="0.2">
      <c r="A14" s="1">
        <v>21</v>
      </c>
      <c r="B14" s="1">
        <v>1</v>
      </c>
      <c r="C14" s="1">
        <v>1</v>
      </c>
    </row>
    <row r="15" spans="1:10" ht="17" thickBot="1" x14ac:dyDescent="0.25">
      <c r="A15" s="1">
        <v>20</v>
      </c>
      <c r="B15" s="1">
        <v>2</v>
      </c>
      <c r="C15" s="1">
        <v>0</v>
      </c>
      <c r="E15" t="s">
        <v>57</v>
      </c>
    </row>
    <row r="16" spans="1:10" x14ac:dyDescent="0.2">
      <c r="A16" s="1">
        <v>21</v>
      </c>
      <c r="B16" s="1">
        <v>1</v>
      </c>
      <c r="C16" s="1">
        <v>0</v>
      </c>
      <c r="E16" s="6"/>
      <c r="F16" s="6" t="s">
        <v>58</v>
      </c>
      <c r="G16" s="6" t="s">
        <v>59</v>
      </c>
      <c r="H16" s="6" t="s">
        <v>60</v>
      </c>
      <c r="I16" s="6" t="s">
        <v>61</v>
      </c>
      <c r="J16" s="6" t="s">
        <v>62</v>
      </c>
    </row>
    <row r="17" spans="1:13" x14ac:dyDescent="0.2">
      <c r="A17" s="1">
        <v>20</v>
      </c>
      <c r="B17" s="1">
        <v>1</v>
      </c>
      <c r="C17" s="1">
        <v>2</v>
      </c>
      <c r="E17" t="s">
        <v>63</v>
      </c>
      <c r="F17">
        <v>2</v>
      </c>
      <c r="G17">
        <v>673.07872741953861</v>
      </c>
      <c r="H17">
        <v>336.5393637097693</v>
      </c>
      <c r="I17">
        <v>16.1026169222825</v>
      </c>
      <c r="J17" s="15">
        <v>6.555707245569065E-7</v>
      </c>
    </row>
    <row r="18" spans="1:13" x14ac:dyDescent="0.2">
      <c r="A18" s="1">
        <v>23</v>
      </c>
      <c r="B18" s="1">
        <v>2</v>
      </c>
      <c r="C18" s="1">
        <v>0</v>
      </c>
      <c r="E18" t="s">
        <v>64</v>
      </c>
      <c r="F18">
        <v>118</v>
      </c>
      <c r="G18">
        <v>2466.1609420019513</v>
      </c>
      <c r="H18">
        <v>20.899669000016537</v>
      </c>
    </row>
    <row r="19" spans="1:13" ht="17" thickBot="1" x14ac:dyDescent="0.25">
      <c r="A19" s="1">
        <v>21</v>
      </c>
      <c r="B19" s="1">
        <v>1</v>
      </c>
      <c r="C19" s="1">
        <v>0</v>
      </c>
      <c r="E19" s="5" t="s">
        <v>65</v>
      </c>
      <c r="F19" s="5">
        <v>120</v>
      </c>
      <c r="G19" s="5">
        <v>3139.2396694214899</v>
      </c>
      <c r="H19" s="5"/>
      <c r="I19" s="5"/>
      <c r="J19" s="5"/>
    </row>
    <row r="20" spans="1:13" ht="17" thickBot="1" x14ac:dyDescent="0.25">
      <c r="A20" s="1">
        <v>20</v>
      </c>
      <c r="B20" s="1">
        <v>0</v>
      </c>
      <c r="C20" s="1">
        <v>1</v>
      </c>
    </row>
    <row r="21" spans="1:13" x14ac:dyDescent="0.2">
      <c r="A21" s="1">
        <v>20</v>
      </c>
      <c r="B21" s="1">
        <v>3</v>
      </c>
      <c r="C21" s="1">
        <v>0</v>
      </c>
      <c r="E21" s="6"/>
      <c r="F21" s="6" t="s">
        <v>66</v>
      </c>
      <c r="G21" s="6" t="s">
        <v>55</v>
      </c>
      <c r="H21" s="6" t="s">
        <v>67</v>
      </c>
      <c r="I21" s="6" t="s">
        <v>68</v>
      </c>
      <c r="J21" s="6" t="s">
        <v>69</v>
      </c>
      <c r="K21" s="6" t="s">
        <v>70</v>
      </c>
      <c r="L21" s="6" t="s">
        <v>71</v>
      </c>
      <c r="M21" s="6" t="s">
        <v>72</v>
      </c>
    </row>
    <row r="22" spans="1:13" x14ac:dyDescent="0.2">
      <c r="A22" s="1">
        <v>19</v>
      </c>
      <c r="B22" s="1">
        <v>1</v>
      </c>
      <c r="C22" s="1">
        <v>1</v>
      </c>
      <c r="E22" t="s">
        <v>73</v>
      </c>
      <c r="F22" s="8">
        <v>18.43273902900577</v>
      </c>
      <c r="G22">
        <v>0.78465000843365562</v>
      </c>
      <c r="H22">
        <v>23.491669955884937</v>
      </c>
      <c r="I22" s="8">
        <v>2.5966957812393048E-46</v>
      </c>
      <c r="J22">
        <v>16.878918391912798</v>
      </c>
      <c r="K22">
        <v>19.986559666098742</v>
      </c>
      <c r="L22">
        <v>16.878918391912798</v>
      </c>
      <c r="M22">
        <v>19.986559666098742</v>
      </c>
    </row>
    <row r="23" spans="1:13" x14ac:dyDescent="0.2">
      <c r="A23" s="1">
        <v>20</v>
      </c>
      <c r="B23" s="1">
        <v>1</v>
      </c>
      <c r="C23" s="1">
        <v>1</v>
      </c>
      <c r="E23" t="s">
        <v>6</v>
      </c>
      <c r="F23" s="8">
        <v>1.8034480588655699</v>
      </c>
      <c r="G23">
        <v>0.3828802235962479</v>
      </c>
      <c r="H23">
        <v>4.7102147035082416</v>
      </c>
      <c r="I23" s="8">
        <v>6.8128901883594257E-6</v>
      </c>
      <c r="J23">
        <v>1.0452409772824898</v>
      </c>
      <c r="K23">
        <v>2.5616551404486501</v>
      </c>
      <c r="L23">
        <v>1.0452409772824898</v>
      </c>
      <c r="M23">
        <v>2.5616551404486501</v>
      </c>
    </row>
    <row r="24" spans="1:13" ht="17" thickBot="1" x14ac:dyDescent="0.25">
      <c r="A24" s="1">
        <v>20</v>
      </c>
      <c r="B24" s="1">
        <v>1</v>
      </c>
      <c r="C24" s="1">
        <v>0</v>
      </c>
      <c r="E24" s="5" t="s">
        <v>7</v>
      </c>
      <c r="F24" s="9">
        <v>1.7002546376414209</v>
      </c>
      <c r="G24" s="5">
        <v>0.45386386611573354</v>
      </c>
      <c r="H24" s="5">
        <v>3.7461775756518643</v>
      </c>
      <c r="I24" s="9">
        <v>2.7926988525623199E-4</v>
      </c>
      <c r="J24" s="5">
        <v>0.80148061862469044</v>
      </c>
      <c r="K24" s="5">
        <v>2.5990286566581515</v>
      </c>
      <c r="L24" s="5">
        <v>0.80148061862469044</v>
      </c>
      <c r="M24" s="5">
        <v>2.5990286566581515</v>
      </c>
    </row>
    <row r="25" spans="1:13" x14ac:dyDescent="0.2">
      <c r="A25" s="1">
        <v>28</v>
      </c>
      <c r="B25" s="1">
        <v>4</v>
      </c>
      <c r="C25" s="1">
        <v>0</v>
      </c>
    </row>
    <row r="26" spans="1:13" x14ac:dyDescent="0.2">
      <c r="A26" s="1">
        <v>21</v>
      </c>
      <c r="B26" s="1">
        <v>1</v>
      </c>
      <c r="C26" s="1">
        <v>1</v>
      </c>
      <c r="E26" s="12" t="s">
        <v>74</v>
      </c>
    </row>
    <row r="27" spans="1:13" x14ac:dyDescent="0.2">
      <c r="A27" s="1">
        <v>20</v>
      </c>
      <c r="B27" s="1">
        <v>2</v>
      </c>
      <c r="C27" s="1">
        <v>0</v>
      </c>
      <c r="E27" s="12">
        <f>F22+F23*E3+F24*F3</f>
        <v>22.039635146736909</v>
      </c>
      <c r="F27">
        <f>F22+F23*E3+F24*F3</f>
        <v>22.039635146736909</v>
      </c>
    </row>
    <row r="28" spans="1:13" x14ac:dyDescent="0.2">
      <c r="A28" s="1">
        <v>22</v>
      </c>
      <c r="B28" s="1">
        <v>2</v>
      </c>
      <c r="C28" s="1">
        <v>1</v>
      </c>
    </row>
    <row r="29" spans="1:13" x14ac:dyDescent="0.2">
      <c r="A29" s="1">
        <v>28</v>
      </c>
      <c r="B29" s="1">
        <v>2</v>
      </c>
      <c r="C29" s="1">
        <v>1</v>
      </c>
    </row>
    <row r="30" spans="1:13" x14ac:dyDescent="0.2">
      <c r="A30" s="1">
        <v>20</v>
      </c>
      <c r="B30" s="1">
        <v>1</v>
      </c>
      <c r="C30" s="1">
        <v>0</v>
      </c>
    </row>
    <row r="31" spans="1:13" x14ac:dyDescent="0.2">
      <c r="A31" s="1">
        <v>21</v>
      </c>
      <c r="B31" s="1">
        <v>1</v>
      </c>
      <c r="C31" s="1">
        <v>0</v>
      </c>
    </row>
    <row r="32" spans="1:13" x14ac:dyDescent="0.2">
      <c r="A32" s="1">
        <v>36</v>
      </c>
      <c r="B32" s="1">
        <v>2</v>
      </c>
      <c r="C32" s="1">
        <v>0</v>
      </c>
    </row>
    <row r="33" spans="1:3" x14ac:dyDescent="0.2">
      <c r="A33" s="1">
        <v>21</v>
      </c>
      <c r="B33" s="1">
        <v>2</v>
      </c>
      <c r="C33" s="1">
        <v>1</v>
      </c>
    </row>
    <row r="34" spans="1:3" x14ac:dyDescent="0.2">
      <c r="A34" s="1">
        <v>20</v>
      </c>
      <c r="B34" s="1">
        <v>0</v>
      </c>
      <c r="C34" s="1">
        <v>1</v>
      </c>
    </row>
    <row r="35" spans="1:3" x14ac:dyDescent="0.2">
      <c r="A35" s="1">
        <v>23</v>
      </c>
      <c r="B35" s="1">
        <v>0</v>
      </c>
      <c r="C35" s="1">
        <v>1</v>
      </c>
    </row>
    <row r="36" spans="1:3" x14ac:dyDescent="0.2">
      <c r="A36" s="1">
        <v>19</v>
      </c>
      <c r="B36" s="1">
        <v>0</v>
      </c>
      <c r="C36" s="1">
        <v>0</v>
      </c>
    </row>
    <row r="37" spans="1:3" x14ac:dyDescent="0.2">
      <c r="A37" s="1">
        <v>22</v>
      </c>
      <c r="B37" s="1">
        <v>1</v>
      </c>
      <c r="C37" s="1">
        <v>0</v>
      </c>
    </row>
    <row r="38" spans="1:3" x14ac:dyDescent="0.2">
      <c r="A38" s="1">
        <v>33</v>
      </c>
      <c r="B38" s="1">
        <v>2</v>
      </c>
      <c r="C38" s="1">
        <v>1</v>
      </c>
    </row>
    <row r="39" spans="1:3" x14ac:dyDescent="0.2">
      <c r="A39" s="1">
        <v>24</v>
      </c>
      <c r="B39" s="1">
        <v>0</v>
      </c>
      <c r="C39" s="1">
        <v>3</v>
      </c>
    </row>
    <row r="40" spans="1:3" x14ac:dyDescent="0.2">
      <c r="A40" s="1">
        <v>21</v>
      </c>
      <c r="B40" s="1">
        <v>0</v>
      </c>
      <c r="C40" s="1">
        <v>1</v>
      </c>
    </row>
    <row r="41" spans="1:3" x14ac:dyDescent="0.2">
      <c r="A41" s="1">
        <v>19</v>
      </c>
      <c r="B41" s="1">
        <v>1</v>
      </c>
      <c r="C41" s="1">
        <v>1</v>
      </c>
    </row>
    <row r="42" spans="1:3" x14ac:dyDescent="0.2">
      <c r="A42" s="1">
        <v>21</v>
      </c>
      <c r="B42" s="1">
        <v>1</v>
      </c>
      <c r="C42" s="1">
        <v>1</v>
      </c>
    </row>
    <row r="43" spans="1:3" x14ac:dyDescent="0.2">
      <c r="A43" s="1">
        <v>22</v>
      </c>
      <c r="B43" s="1">
        <v>1</v>
      </c>
      <c r="C43" s="1">
        <v>0</v>
      </c>
    </row>
    <row r="44" spans="1:3" x14ac:dyDescent="0.2">
      <c r="A44" s="1">
        <v>24</v>
      </c>
      <c r="B44" s="1">
        <v>2</v>
      </c>
      <c r="C44" s="1">
        <v>0</v>
      </c>
    </row>
    <row r="45" spans="1:3" x14ac:dyDescent="0.2">
      <c r="A45" s="1">
        <v>21</v>
      </c>
      <c r="B45" s="1">
        <v>1</v>
      </c>
      <c r="C45" s="1">
        <v>1</v>
      </c>
    </row>
    <row r="46" spans="1:3" x14ac:dyDescent="0.2">
      <c r="A46" s="1">
        <v>21</v>
      </c>
      <c r="B46" s="1">
        <v>2</v>
      </c>
      <c r="C46" s="1">
        <v>0</v>
      </c>
    </row>
    <row r="47" spans="1:3" x14ac:dyDescent="0.2">
      <c r="A47" s="1">
        <v>20</v>
      </c>
      <c r="B47" s="1">
        <v>1</v>
      </c>
      <c r="C47" s="1">
        <v>0</v>
      </c>
    </row>
    <row r="48" spans="1:3" x14ac:dyDescent="0.2">
      <c r="A48" s="1">
        <v>18</v>
      </c>
      <c r="B48" s="1">
        <v>0</v>
      </c>
      <c r="C48" s="1">
        <v>1</v>
      </c>
    </row>
    <row r="49" spans="1:3" x14ac:dyDescent="0.2">
      <c r="A49" s="1">
        <v>20</v>
      </c>
      <c r="B49" s="1">
        <v>1</v>
      </c>
      <c r="C49" s="1">
        <v>1</v>
      </c>
    </row>
    <row r="50" spans="1:3" x14ac:dyDescent="0.2">
      <c r="A50" s="1">
        <v>22</v>
      </c>
      <c r="B50" s="1">
        <v>1</v>
      </c>
      <c r="C50" s="1">
        <v>0</v>
      </c>
    </row>
    <row r="51" spans="1:3" x14ac:dyDescent="0.2">
      <c r="A51" s="1">
        <v>22</v>
      </c>
      <c r="B51" s="1">
        <v>0</v>
      </c>
      <c r="C51" s="1">
        <v>2</v>
      </c>
    </row>
    <row r="52" spans="1:3" x14ac:dyDescent="0.2">
      <c r="A52" s="1">
        <v>20</v>
      </c>
      <c r="B52" s="1">
        <v>0</v>
      </c>
      <c r="C52" s="1">
        <v>1</v>
      </c>
    </row>
    <row r="53" spans="1:3" x14ac:dyDescent="0.2">
      <c r="A53" s="1">
        <v>23</v>
      </c>
      <c r="B53" s="1">
        <v>0</v>
      </c>
      <c r="C53" s="1">
        <v>1</v>
      </c>
    </row>
    <row r="54" spans="1:3" x14ac:dyDescent="0.2">
      <c r="A54" s="1">
        <v>22</v>
      </c>
      <c r="B54" s="1">
        <v>1</v>
      </c>
      <c r="C54" s="1">
        <v>0</v>
      </c>
    </row>
    <row r="55" spans="1:3" x14ac:dyDescent="0.2">
      <c r="A55" s="1">
        <v>21</v>
      </c>
      <c r="B55" s="1">
        <v>1</v>
      </c>
      <c r="C55" s="1">
        <v>2</v>
      </c>
    </row>
    <row r="56" spans="1:3" x14ac:dyDescent="0.2">
      <c r="A56" s="1">
        <v>21</v>
      </c>
      <c r="B56" s="1">
        <v>1</v>
      </c>
      <c r="C56" s="1">
        <v>2</v>
      </c>
    </row>
    <row r="57" spans="1:3" x14ac:dyDescent="0.2">
      <c r="A57" s="1">
        <v>21</v>
      </c>
      <c r="B57" s="1">
        <v>0</v>
      </c>
      <c r="C57" s="1">
        <v>2</v>
      </c>
    </row>
    <row r="58" spans="1:3" x14ac:dyDescent="0.2">
      <c r="A58" s="1">
        <v>19</v>
      </c>
      <c r="B58" s="1">
        <v>1</v>
      </c>
      <c r="C58" s="1">
        <v>1</v>
      </c>
    </row>
    <row r="59" spans="1:3" x14ac:dyDescent="0.2">
      <c r="A59" s="1">
        <v>32</v>
      </c>
      <c r="B59" s="1">
        <v>3</v>
      </c>
      <c r="C59" s="1">
        <v>2</v>
      </c>
    </row>
    <row r="60" spans="1:3" x14ac:dyDescent="0.2">
      <c r="A60" s="1">
        <v>22</v>
      </c>
      <c r="B60" s="1">
        <v>0</v>
      </c>
      <c r="C60" s="1">
        <v>2</v>
      </c>
    </row>
    <row r="61" spans="1:3" x14ac:dyDescent="0.2">
      <c r="A61" s="1">
        <v>26</v>
      </c>
      <c r="B61" s="1">
        <v>2</v>
      </c>
      <c r="C61" s="1">
        <v>1</v>
      </c>
    </row>
    <row r="62" spans="1:3" x14ac:dyDescent="0.2">
      <c r="A62" s="1">
        <v>20</v>
      </c>
      <c r="B62" s="1">
        <v>1</v>
      </c>
      <c r="C62" s="1">
        <v>2</v>
      </c>
    </row>
    <row r="63" spans="1:3" x14ac:dyDescent="0.2">
      <c r="A63" s="1">
        <v>25</v>
      </c>
      <c r="B63" s="1">
        <v>0</v>
      </c>
      <c r="C63" s="1">
        <v>1</v>
      </c>
    </row>
    <row r="64" spans="1:3" x14ac:dyDescent="0.2">
      <c r="A64" s="1">
        <v>22</v>
      </c>
      <c r="B64" s="1">
        <v>1</v>
      </c>
      <c r="C64" s="1">
        <v>0</v>
      </c>
    </row>
    <row r="65" spans="1:3" x14ac:dyDescent="0.2">
      <c r="A65" s="1">
        <v>20</v>
      </c>
      <c r="B65" s="1">
        <v>1</v>
      </c>
      <c r="C65" s="1">
        <v>1</v>
      </c>
    </row>
    <row r="66" spans="1:3" x14ac:dyDescent="0.2">
      <c r="A66" s="1">
        <v>20</v>
      </c>
      <c r="B66" s="1">
        <v>1</v>
      </c>
      <c r="C66" s="1">
        <v>3</v>
      </c>
    </row>
    <row r="67" spans="1:3" x14ac:dyDescent="0.2">
      <c r="A67" s="1">
        <v>19</v>
      </c>
      <c r="B67" s="1">
        <v>0</v>
      </c>
      <c r="C67" s="1">
        <v>0</v>
      </c>
    </row>
    <row r="68" spans="1:3" x14ac:dyDescent="0.2">
      <c r="A68" s="1">
        <v>24</v>
      </c>
      <c r="B68" s="1">
        <v>2</v>
      </c>
      <c r="C68" s="1">
        <v>0</v>
      </c>
    </row>
    <row r="69" spans="1:3" x14ac:dyDescent="0.2">
      <c r="A69" s="1">
        <v>20</v>
      </c>
      <c r="B69" s="1">
        <v>2</v>
      </c>
      <c r="C69" s="1">
        <v>1</v>
      </c>
    </row>
    <row r="70" spans="1:3" x14ac:dyDescent="0.2">
      <c r="A70" s="1">
        <v>21</v>
      </c>
      <c r="B70" s="1">
        <v>4</v>
      </c>
      <c r="C70" s="1">
        <v>3</v>
      </c>
    </row>
    <row r="71" spans="1:3" x14ac:dyDescent="0.2">
      <c r="A71" s="1">
        <v>23</v>
      </c>
      <c r="B71" s="1">
        <v>1</v>
      </c>
      <c r="C71" s="1">
        <v>0</v>
      </c>
    </row>
    <row r="72" spans="1:3" x14ac:dyDescent="0.2">
      <c r="A72" s="1">
        <v>20</v>
      </c>
      <c r="B72" s="1">
        <v>4</v>
      </c>
      <c r="C72" s="1">
        <v>0</v>
      </c>
    </row>
    <row r="73" spans="1:3" x14ac:dyDescent="0.2">
      <c r="A73" s="1">
        <v>22</v>
      </c>
      <c r="B73" s="1">
        <v>2</v>
      </c>
      <c r="C73" s="1">
        <v>1</v>
      </c>
    </row>
    <row r="74" spans="1:3" x14ac:dyDescent="0.2">
      <c r="A74" s="1">
        <v>19</v>
      </c>
      <c r="B74" s="1">
        <v>2</v>
      </c>
      <c r="C74" s="1">
        <v>0</v>
      </c>
    </row>
    <row r="75" spans="1:3" x14ac:dyDescent="0.2">
      <c r="A75" s="1">
        <v>24</v>
      </c>
      <c r="B75" s="1">
        <v>1</v>
      </c>
      <c r="C75" s="1">
        <v>1</v>
      </c>
    </row>
    <row r="76" spans="1:3" x14ac:dyDescent="0.2">
      <c r="A76" s="1">
        <v>21</v>
      </c>
      <c r="B76" s="1">
        <v>1</v>
      </c>
      <c r="C76" s="1">
        <v>0</v>
      </c>
    </row>
    <row r="77" spans="1:3" x14ac:dyDescent="0.2">
      <c r="A77" s="1">
        <v>20</v>
      </c>
      <c r="B77" s="1">
        <v>0</v>
      </c>
      <c r="C77" s="1">
        <v>2</v>
      </c>
    </row>
    <row r="78" spans="1:3" x14ac:dyDescent="0.2">
      <c r="A78" s="1">
        <v>21</v>
      </c>
      <c r="B78" s="1">
        <v>1</v>
      </c>
      <c r="C78" s="1">
        <v>0</v>
      </c>
    </row>
    <row r="79" spans="1:3" x14ac:dyDescent="0.2">
      <c r="A79" s="1">
        <v>19</v>
      </c>
      <c r="B79" s="1">
        <v>1</v>
      </c>
      <c r="C79" s="1">
        <v>0</v>
      </c>
    </row>
    <row r="80" spans="1:3" x14ac:dyDescent="0.2">
      <c r="A80" s="1">
        <v>20</v>
      </c>
      <c r="B80" s="1">
        <v>1</v>
      </c>
      <c r="C80" s="1">
        <v>0</v>
      </c>
    </row>
    <row r="81" spans="1:3" x14ac:dyDescent="0.2">
      <c r="A81" s="1">
        <v>21</v>
      </c>
      <c r="B81" s="1">
        <v>1</v>
      </c>
      <c r="C81" s="1">
        <v>1</v>
      </c>
    </row>
    <row r="82" spans="1:3" x14ac:dyDescent="0.2">
      <c r="A82" s="1">
        <v>22</v>
      </c>
      <c r="B82" s="1">
        <v>1</v>
      </c>
      <c r="C82" s="1">
        <v>0</v>
      </c>
    </row>
    <row r="83" spans="1:3" x14ac:dyDescent="0.2">
      <c r="A83" s="1">
        <v>36</v>
      </c>
      <c r="B83" s="1">
        <v>2</v>
      </c>
      <c r="C83" s="1">
        <v>1</v>
      </c>
    </row>
    <row r="84" spans="1:3" x14ac:dyDescent="0.2">
      <c r="A84" s="1">
        <v>23</v>
      </c>
      <c r="B84" s="1">
        <v>1</v>
      </c>
      <c r="C84" s="1">
        <v>0</v>
      </c>
    </row>
    <row r="85" spans="1:3" x14ac:dyDescent="0.2">
      <c r="A85" s="1">
        <v>22</v>
      </c>
      <c r="B85" s="1">
        <v>0</v>
      </c>
      <c r="C85" s="1">
        <v>0</v>
      </c>
    </row>
    <row r="86" spans="1:3" x14ac:dyDescent="0.2">
      <c r="A86" s="1">
        <v>26</v>
      </c>
      <c r="B86" s="1">
        <v>0</v>
      </c>
      <c r="C86" s="1">
        <v>2</v>
      </c>
    </row>
    <row r="87" spans="1:3" x14ac:dyDescent="0.2">
      <c r="A87" s="1">
        <v>20</v>
      </c>
      <c r="B87" s="1">
        <v>0</v>
      </c>
      <c r="C87" s="1">
        <v>0</v>
      </c>
    </row>
    <row r="88" spans="1:3" x14ac:dyDescent="0.2">
      <c r="A88" s="1">
        <v>22</v>
      </c>
      <c r="B88" s="1">
        <v>1</v>
      </c>
      <c r="C88" s="1">
        <v>0</v>
      </c>
    </row>
    <row r="89" spans="1:3" x14ac:dyDescent="0.2">
      <c r="A89" s="1">
        <v>25</v>
      </c>
      <c r="B89" s="1">
        <v>4</v>
      </c>
      <c r="C89" s="1">
        <v>1</v>
      </c>
    </row>
    <row r="90" spans="1:3" x14ac:dyDescent="0.2">
      <c r="A90" s="1">
        <v>22</v>
      </c>
      <c r="B90" s="1">
        <v>1</v>
      </c>
      <c r="C90" s="1">
        <v>0</v>
      </c>
    </row>
    <row r="91" spans="1:3" x14ac:dyDescent="0.2">
      <c r="A91" s="1">
        <v>33</v>
      </c>
      <c r="B91" s="1">
        <v>2</v>
      </c>
      <c r="C91" s="1">
        <v>1</v>
      </c>
    </row>
    <row r="92" spans="1:3" x14ac:dyDescent="0.2">
      <c r="A92" s="1">
        <v>22</v>
      </c>
      <c r="B92" s="1">
        <v>2</v>
      </c>
      <c r="C92" s="1">
        <v>1</v>
      </c>
    </row>
    <row r="93" spans="1:3" x14ac:dyDescent="0.2">
      <c r="A93" s="1">
        <v>22</v>
      </c>
      <c r="B93" s="1">
        <v>1</v>
      </c>
      <c r="C93" s="1">
        <v>4</v>
      </c>
    </row>
    <row r="94" spans="1:3" x14ac:dyDescent="0.2">
      <c r="A94" s="1">
        <v>47</v>
      </c>
      <c r="B94" s="1">
        <v>7</v>
      </c>
      <c r="C94" s="1">
        <v>2</v>
      </c>
    </row>
    <row r="95" spans="1:3" x14ac:dyDescent="0.2">
      <c r="A95" s="1">
        <v>20</v>
      </c>
      <c r="B95" s="1">
        <v>0</v>
      </c>
      <c r="C95" s="1">
        <v>1</v>
      </c>
    </row>
    <row r="96" spans="1:3" x14ac:dyDescent="0.2">
      <c r="A96" s="1">
        <v>20</v>
      </c>
      <c r="B96" s="1">
        <v>1</v>
      </c>
      <c r="C96" s="1">
        <v>1</v>
      </c>
    </row>
    <row r="97" spans="1:3" x14ac:dyDescent="0.2">
      <c r="A97" s="1">
        <v>19</v>
      </c>
      <c r="B97" s="1">
        <v>0</v>
      </c>
      <c r="C97" s="1">
        <v>1</v>
      </c>
    </row>
    <row r="98" spans="1:3" x14ac:dyDescent="0.2">
      <c r="A98" s="1">
        <v>19</v>
      </c>
      <c r="B98" s="1">
        <v>1</v>
      </c>
      <c r="C98" s="1">
        <v>1</v>
      </c>
    </row>
    <row r="99" spans="1:3" x14ac:dyDescent="0.2">
      <c r="A99" s="1">
        <v>21</v>
      </c>
      <c r="B99" s="1">
        <v>1</v>
      </c>
      <c r="C99" s="1">
        <v>2</v>
      </c>
    </row>
    <row r="100" spans="1:3" x14ac:dyDescent="0.2">
      <c r="A100" s="1">
        <v>20</v>
      </c>
      <c r="B100" s="1">
        <v>0</v>
      </c>
      <c r="C100" s="1">
        <v>1</v>
      </c>
    </row>
    <row r="101" spans="1:3" x14ac:dyDescent="0.2">
      <c r="A101" s="1">
        <v>19</v>
      </c>
      <c r="B101" s="1">
        <v>1</v>
      </c>
      <c r="C101" s="1">
        <v>1</v>
      </c>
    </row>
    <row r="102" spans="1:3" x14ac:dyDescent="0.2">
      <c r="A102" s="1">
        <v>58</v>
      </c>
      <c r="B102" s="1">
        <v>1</v>
      </c>
      <c r="C102" s="1">
        <v>4</v>
      </c>
    </row>
    <row r="103" spans="1:3" x14ac:dyDescent="0.2">
      <c r="A103" s="1">
        <v>20</v>
      </c>
      <c r="B103" s="1">
        <v>1</v>
      </c>
      <c r="C103" s="1">
        <v>3</v>
      </c>
    </row>
    <row r="104" spans="1:3" x14ac:dyDescent="0.2">
      <c r="A104" s="1">
        <v>19</v>
      </c>
      <c r="B104" s="1">
        <v>2</v>
      </c>
      <c r="C104" s="1">
        <v>0</v>
      </c>
    </row>
    <row r="105" spans="1:3" x14ac:dyDescent="0.2">
      <c r="A105" s="1">
        <v>19</v>
      </c>
      <c r="B105" s="1">
        <v>2</v>
      </c>
      <c r="C105" s="1">
        <v>1</v>
      </c>
    </row>
    <row r="106" spans="1:3" x14ac:dyDescent="0.2">
      <c r="A106" s="1">
        <v>24</v>
      </c>
      <c r="B106" s="1">
        <v>1</v>
      </c>
      <c r="C106" s="1">
        <v>1</v>
      </c>
    </row>
    <row r="107" spans="1:3" x14ac:dyDescent="0.2">
      <c r="A107" s="1">
        <v>21</v>
      </c>
      <c r="B107" s="1">
        <v>0</v>
      </c>
      <c r="C107" s="1">
        <v>1</v>
      </c>
    </row>
    <row r="108" spans="1:3" x14ac:dyDescent="0.2">
      <c r="A108" s="1">
        <v>20</v>
      </c>
      <c r="B108" s="1">
        <v>3</v>
      </c>
      <c r="C108" s="1">
        <v>1</v>
      </c>
    </row>
    <row r="109" spans="1:3" x14ac:dyDescent="0.2">
      <c r="A109" s="1">
        <v>22</v>
      </c>
      <c r="B109" s="1">
        <v>1</v>
      </c>
      <c r="C109" s="1">
        <v>1</v>
      </c>
    </row>
    <row r="110" spans="1:3" x14ac:dyDescent="0.2">
      <c r="A110" s="1">
        <v>20</v>
      </c>
      <c r="B110" s="1">
        <v>3</v>
      </c>
      <c r="C110" s="1">
        <v>0</v>
      </c>
    </row>
    <row r="111" spans="1:3" x14ac:dyDescent="0.2">
      <c r="A111" s="1">
        <v>20</v>
      </c>
      <c r="B111" s="1">
        <v>0</v>
      </c>
      <c r="C111" s="1">
        <v>0</v>
      </c>
    </row>
    <row r="112" spans="1:3" x14ac:dyDescent="0.2">
      <c r="A112" s="1">
        <v>19</v>
      </c>
      <c r="B112" s="1">
        <v>1</v>
      </c>
      <c r="C112" s="1">
        <v>2</v>
      </c>
    </row>
    <row r="113" spans="1:3" x14ac:dyDescent="0.2">
      <c r="A113" s="1">
        <v>20</v>
      </c>
      <c r="B113" s="1">
        <v>3</v>
      </c>
      <c r="C113" s="1">
        <v>0</v>
      </c>
    </row>
    <row r="114" spans="1:3" x14ac:dyDescent="0.2">
      <c r="A114" s="1">
        <v>25</v>
      </c>
      <c r="B114" s="1">
        <v>2</v>
      </c>
      <c r="C114" s="1">
        <v>0</v>
      </c>
    </row>
    <row r="115" spans="1:3" x14ac:dyDescent="0.2">
      <c r="A115" s="1">
        <v>19</v>
      </c>
      <c r="B115" s="1">
        <v>2</v>
      </c>
      <c r="C115" s="1">
        <v>2</v>
      </c>
    </row>
    <row r="116" spans="1:3" x14ac:dyDescent="0.2">
      <c r="A116" s="1">
        <v>21</v>
      </c>
      <c r="B116" s="1">
        <v>2</v>
      </c>
      <c r="C116" s="1">
        <v>0</v>
      </c>
    </row>
    <row r="117" spans="1:3" x14ac:dyDescent="0.2">
      <c r="A117" s="1">
        <v>21</v>
      </c>
      <c r="B117" s="1">
        <v>1</v>
      </c>
      <c r="C117" s="1">
        <v>1</v>
      </c>
    </row>
    <row r="118" spans="1:3" x14ac:dyDescent="0.2">
      <c r="A118" s="1">
        <v>21</v>
      </c>
      <c r="B118" s="1">
        <v>2</v>
      </c>
      <c r="C118" s="1">
        <v>1</v>
      </c>
    </row>
    <row r="119" spans="1:3" x14ac:dyDescent="0.2">
      <c r="A119" s="1">
        <v>20</v>
      </c>
      <c r="B119" s="1">
        <v>0</v>
      </c>
      <c r="C119" s="1">
        <v>2</v>
      </c>
    </row>
    <row r="120" spans="1:3" x14ac:dyDescent="0.2">
      <c r="A120" s="1">
        <v>20</v>
      </c>
      <c r="B120" s="1">
        <v>1</v>
      </c>
      <c r="C120" s="1">
        <v>1</v>
      </c>
    </row>
    <row r="121" spans="1:3" x14ac:dyDescent="0.2">
      <c r="A121" s="1">
        <v>23</v>
      </c>
      <c r="B121" s="1">
        <v>0</v>
      </c>
      <c r="C121" s="1">
        <v>3</v>
      </c>
    </row>
    <row r="122" spans="1:3" x14ac:dyDescent="0.2">
      <c r="A122" s="1">
        <v>22</v>
      </c>
      <c r="B122" s="1">
        <v>0</v>
      </c>
      <c r="C122" s="1">
        <v>3</v>
      </c>
    </row>
    <row r="123" spans="1:3" x14ac:dyDescent="0.2">
      <c r="A12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13632-2CE0-495F-8D7F-660AC4CABF7A}">
  <sheetPr>
    <tabColor theme="8" tint="0.39997558519241921"/>
  </sheetPr>
  <dimension ref="A1:M120"/>
  <sheetViews>
    <sheetView showGridLines="0" zoomScale="85" zoomScaleNormal="85" workbookViewId="0">
      <selection activeCell="F28" sqref="F28"/>
    </sheetView>
  </sheetViews>
  <sheetFormatPr baseColWidth="10" defaultColWidth="8.83203125" defaultRowHeight="16" x14ac:dyDescent="0.2"/>
  <cols>
    <col min="5" max="5" width="29.6640625" bestFit="1" customWidth="1"/>
    <col min="6" max="6" width="12.1640625" bestFit="1" customWidth="1"/>
    <col min="7" max="7" width="13.5" bestFit="1" customWidth="1"/>
    <col min="8" max="9" width="12.1640625" bestFit="1" customWidth="1"/>
    <col min="10" max="10" width="13" bestFit="1" customWidth="1"/>
    <col min="11" max="11" width="12.1640625" bestFit="1" customWidth="1"/>
    <col min="12" max="13" width="12.33203125" bestFit="1" customWidth="1"/>
  </cols>
  <sheetData>
    <row r="1" spans="1:10" ht="71" x14ac:dyDescent="0.2">
      <c r="A1" s="2" t="s">
        <v>1</v>
      </c>
      <c r="B1" s="2" t="s">
        <v>3</v>
      </c>
    </row>
    <row r="2" spans="1:10" x14ac:dyDescent="0.2">
      <c r="A2" s="1">
        <v>505</v>
      </c>
      <c r="B2" s="1">
        <v>68</v>
      </c>
      <c r="E2" s="13" t="s">
        <v>75</v>
      </c>
    </row>
    <row r="3" spans="1:10" x14ac:dyDescent="0.2">
      <c r="A3" s="1">
        <v>407</v>
      </c>
      <c r="B3" s="1">
        <v>73</v>
      </c>
      <c r="E3" s="13">
        <v>66</v>
      </c>
    </row>
    <row r="4" spans="1:10" x14ac:dyDescent="0.2">
      <c r="A4" s="1">
        <v>484</v>
      </c>
      <c r="B4" s="1">
        <v>68</v>
      </c>
    </row>
    <row r="5" spans="1:10" x14ac:dyDescent="0.2">
      <c r="A5" s="1">
        <v>498</v>
      </c>
      <c r="B5" s="1">
        <v>82</v>
      </c>
    </row>
    <row r="6" spans="1:10" x14ac:dyDescent="0.2">
      <c r="A6" s="1">
        <v>498</v>
      </c>
      <c r="B6" s="1">
        <v>74</v>
      </c>
      <c r="E6" t="s">
        <v>50</v>
      </c>
    </row>
    <row r="7" spans="1:10" ht="17" thickBot="1" x14ac:dyDescent="0.25">
      <c r="A7" s="1">
        <v>509</v>
      </c>
      <c r="B7" s="1">
        <v>64</v>
      </c>
    </row>
    <row r="8" spans="1:10" x14ac:dyDescent="0.2">
      <c r="A8" s="1">
        <v>566</v>
      </c>
      <c r="B8" s="1">
        <v>70</v>
      </c>
      <c r="E8" s="7" t="s">
        <v>51</v>
      </c>
      <c r="F8" s="7"/>
    </row>
    <row r="9" spans="1:10" x14ac:dyDescent="0.2">
      <c r="A9" s="1">
        <v>557</v>
      </c>
      <c r="B9" s="1">
        <v>50.5</v>
      </c>
      <c r="E9" t="s">
        <v>52</v>
      </c>
      <c r="F9">
        <v>0.18621685420814776</v>
      </c>
    </row>
    <row r="10" spans="1:10" x14ac:dyDescent="0.2">
      <c r="A10" s="1">
        <v>397</v>
      </c>
      <c r="B10" s="1">
        <v>65</v>
      </c>
      <c r="E10" t="s">
        <v>53</v>
      </c>
      <c r="F10">
        <v>3.4676716791178563E-2</v>
      </c>
    </row>
    <row r="11" spans="1:10" x14ac:dyDescent="0.2">
      <c r="A11" s="1">
        <v>532</v>
      </c>
      <c r="B11" s="1">
        <v>72</v>
      </c>
      <c r="E11" t="s">
        <v>54</v>
      </c>
      <c r="F11">
        <v>2.6426090438966415E-2</v>
      </c>
    </row>
    <row r="12" spans="1:10" x14ac:dyDescent="0.2">
      <c r="A12" s="1">
        <v>425</v>
      </c>
      <c r="B12" s="1">
        <v>65</v>
      </c>
      <c r="E12" t="s">
        <v>55</v>
      </c>
      <c r="F12">
        <v>74.800992430746604</v>
      </c>
    </row>
    <row r="13" spans="1:10" ht="17" thickBot="1" x14ac:dyDescent="0.25">
      <c r="A13" s="1">
        <v>521</v>
      </c>
      <c r="B13" s="1">
        <v>65</v>
      </c>
      <c r="E13" s="5" t="s">
        <v>56</v>
      </c>
      <c r="F13" s="5">
        <v>119</v>
      </c>
    </row>
    <row r="14" spans="1:10" x14ac:dyDescent="0.2">
      <c r="A14" s="1">
        <v>512</v>
      </c>
      <c r="B14" s="1">
        <v>67</v>
      </c>
    </row>
    <row r="15" spans="1:10" ht="17" thickBot="1" x14ac:dyDescent="0.25">
      <c r="A15" s="1">
        <v>520</v>
      </c>
      <c r="B15" s="1">
        <v>69</v>
      </c>
      <c r="E15" t="s">
        <v>57</v>
      </c>
    </row>
    <row r="16" spans="1:10" x14ac:dyDescent="0.2">
      <c r="A16" s="1">
        <v>357</v>
      </c>
      <c r="B16" s="1">
        <v>42</v>
      </c>
      <c r="E16" s="6"/>
      <c r="F16" s="6" t="s">
        <v>58</v>
      </c>
      <c r="G16" s="6" t="s">
        <v>59</v>
      </c>
      <c r="H16" s="6" t="s">
        <v>60</v>
      </c>
      <c r="I16" s="6" t="s">
        <v>61</v>
      </c>
      <c r="J16" s="6" t="s">
        <v>62</v>
      </c>
    </row>
    <row r="17" spans="1:13" x14ac:dyDescent="0.2">
      <c r="A17" s="1">
        <v>400</v>
      </c>
      <c r="B17" s="1">
        <v>48</v>
      </c>
      <c r="E17" t="s">
        <v>63</v>
      </c>
      <c r="F17">
        <v>1</v>
      </c>
      <c r="G17">
        <v>23516.125641508726</v>
      </c>
      <c r="H17">
        <v>23516.125641508726</v>
      </c>
      <c r="I17">
        <v>4.2029193070755264</v>
      </c>
      <c r="J17" s="15">
        <v>4.2589195788465005E-2</v>
      </c>
    </row>
    <row r="18" spans="1:13" x14ac:dyDescent="0.2">
      <c r="A18" s="1">
        <v>450</v>
      </c>
      <c r="B18" s="1">
        <v>95</v>
      </c>
      <c r="E18" t="s">
        <v>64</v>
      </c>
      <c r="F18">
        <v>117</v>
      </c>
      <c r="G18">
        <v>654637.05082907947</v>
      </c>
      <c r="H18">
        <v>5595.1884686246112</v>
      </c>
    </row>
    <row r="19" spans="1:13" ht="17" thickBot="1" x14ac:dyDescent="0.25">
      <c r="A19" s="1">
        <v>578</v>
      </c>
      <c r="B19" s="1">
        <v>72</v>
      </c>
      <c r="E19" s="5" t="s">
        <v>65</v>
      </c>
      <c r="F19" s="5">
        <v>118</v>
      </c>
      <c r="G19" s="5">
        <v>678153.17647058819</v>
      </c>
      <c r="H19" s="5"/>
      <c r="I19" s="5"/>
      <c r="J19" s="5"/>
    </row>
    <row r="20" spans="1:13" ht="17" thickBot="1" x14ac:dyDescent="0.25">
      <c r="A20" s="1">
        <v>498</v>
      </c>
      <c r="B20" s="1">
        <v>72</v>
      </c>
    </row>
    <row r="21" spans="1:13" x14ac:dyDescent="0.2">
      <c r="A21" s="1">
        <v>450</v>
      </c>
      <c r="B21" s="1">
        <v>67</v>
      </c>
      <c r="E21" s="6"/>
      <c r="F21" s="6" t="s">
        <v>66</v>
      </c>
      <c r="G21" s="6" t="s">
        <v>55</v>
      </c>
      <c r="H21" s="6" t="s">
        <v>67</v>
      </c>
      <c r="I21" s="6" t="s">
        <v>68</v>
      </c>
      <c r="J21" s="6" t="s">
        <v>69</v>
      </c>
      <c r="K21" s="6" t="s">
        <v>70</v>
      </c>
      <c r="L21" s="6" t="s">
        <v>71</v>
      </c>
      <c r="M21" s="6" t="s">
        <v>72</v>
      </c>
    </row>
    <row r="22" spans="1:13" x14ac:dyDescent="0.2">
      <c r="A22" s="1">
        <v>521</v>
      </c>
      <c r="B22" s="1">
        <v>68</v>
      </c>
      <c r="E22" t="s">
        <v>73</v>
      </c>
      <c r="F22" s="8">
        <v>375.94402437052804</v>
      </c>
      <c r="G22">
        <v>55.742020826593169</v>
      </c>
      <c r="H22">
        <v>6.7443558521146088</v>
      </c>
      <c r="I22" s="8">
        <v>6.173617023284108E-10</v>
      </c>
      <c r="J22">
        <v>265.54987307874131</v>
      </c>
      <c r="K22">
        <v>486.33817566231477</v>
      </c>
      <c r="L22">
        <v>265.54987307874131</v>
      </c>
      <c r="M22">
        <v>486.33817566231477</v>
      </c>
    </row>
    <row r="23" spans="1:13" ht="17" thickBot="1" x14ac:dyDescent="0.25">
      <c r="A23" s="1">
        <v>366</v>
      </c>
      <c r="B23" s="1">
        <v>72</v>
      </c>
      <c r="E23" s="5" t="s">
        <v>3</v>
      </c>
      <c r="F23" s="9">
        <v>1.653373488503175</v>
      </c>
      <c r="G23" s="5">
        <v>0.80648342023716035</v>
      </c>
      <c r="H23" s="5">
        <v>2.0501022674675347</v>
      </c>
      <c r="I23" s="9">
        <v>4.2589195788465005E-2</v>
      </c>
      <c r="J23" s="5">
        <v>5.6175335516512437E-2</v>
      </c>
      <c r="K23" s="5">
        <v>3.2505716414898376</v>
      </c>
      <c r="L23" s="5">
        <v>5.6175335516512437E-2</v>
      </c>
      <c r="M23" s="5">
        <v>3.2505716414898376</v>
      </c>
    </row>
    <row r="24" spans="1:13" x14ac:dyDescent="0.2">
      <c r="A24" s="1">
        <v>504</v>
      </c>
      <c r="B24" s="1">
        <v>76</v>
      </c>
    </row>
    <row r="25" spans="1:13" x14ac:dyDescent="0.2">
      <c r="A25" s="1">
        <v>500</v>
      </c>
      <c r="B25" s="1">
        <v>71</v>
      </c>
    </row>
    <row r="26" spans="1:13" x14ac:dyDescent="0.2">
      <c r="A26" s="1">
        <v>400</v>
      </c>
      <c r="B26" s="1">
        <v>63</v>
      </c>
    </row>
    <row r="27" spans="1:13" x14ac:dyDescent="0.2">
      <c r="A27" s="1">
        <v>350</v>
      </c>
      <c r="B27" s="1">
        <v>55</v>
      </c>
      <c r="E27" s="12" t="s">
        <v>76</v>
      </c>
    </row>
    <row r="28" spans="1:13" x14ac:dyDescent="0.2">
      <c r="A28" s="1">
        <v>521</v>
      </c>
      <c r="B28" s="1">
        <v>68</v>
      </c>
      <c r="E28" s="12">
        <f>F22+F23*E3</f>
        <v>485.0666746117376</v>
      </c>
      <c r="F28">
        <f>F22+F23*E3</f>
        <v>485.0666746117376</v>
      </c>
    </row>
    <row r="29" spans="1:13" x14ac:dyDescent="0.2">
      <c r="A29" s="1">
        <v>521</v>
      </c>
      <c r="B29" s="1">
        <v>75</v>
      </c>
    </row>
    <row r="30" spans="1:13" x14ac:dyDescent="0.2">
      <c r="A30" s="1">
        <v>243</v>
      </c>
      <c r="B30" s="1">
        <v>72</v>
      </c>
    </row>
    <row r="31" spans="1:13" x14ac:dyDescent="0.2">
      <c r="A31" s="1">
        <v>555</v>
      </c>
      <c r="B31" s="1">
        <v>68</v>
      </c>
    </row>
    <row r="32" spans="1:13" x14ac:dyDescent="0.2">
      <c r="A32" s="1">
        <v>496</v>
      </c>
      <c r="B32" s="1">
        <v>70</v>
      </c>
    </row>
    <row r="33" spans="1:2" x14ac:dyDescent="0.2">
      <c r="A33" s="1">
        <v>233</v>
      </c>
      <c r="B33" s="1">
        <v>68</v>
      </c>
    </row>
    <row r="34" spans="1:2" x14ac:dyDescent="0.2">
      <c r="A34" s="1">
        <v>500</v>
      </c>
      <c r="B34" s="1">
        <v>90</v>
      </c>
    </row>
    <row r="35" spans="1:2" x14ac:dyDescent="0.2">
      <c r="A35" s="1">
        <v>500</v>
      </c>
      <c r="B35" s="1">
        <v>63</v>
      </c>
    </row>
    <row r="36" spans="1:2" x14ac:dyDescent="0.2">
      <c r="A36" s="1">
        <v>550</v>
      </c>
      <c r="B36" s="1">
        <v>99</v>
      </c>
    </row>
    <row r="37" spans="1:2" x14ac:dyDescent="0.2">
      <c r="A37" s="1">
        <v>500</v>
      </c>
      <c r="B37" s="1">
        <v>75</v>
      </c>
    </row>
    <row r="38" spans="1:2" x14ac:dyDescent="0.2">
      <c r="A38" s="1">
        <v>500</v>
      </c>
      <c r="B38" s="1">
        <v>66</v>
      </c>
    </row>
    <row r="39" spans="1:2" x14ac:dyDescent="0.2">
      <c r="A39" s="1">
        <v>499</v>
      </c>
      <c r="B39" s="1">
        <v>65</v>
      </c>
    </row>
    <row r="40" spans="1:2" x14ac:dyDescent="0.2">
      <c r="A40" s="1">
        <v>460</v>
      </c>
      <c r="B40" s="1">
        <v>70</v>
      </c>
    </row>
    <row r="41" spans="1:2" x14ac:dyDescent="0.2">
      <c r="A41" s="1">
        <v>525</v>
      </c>
      <c r="B41" s="1">
        <v>70</v>
      </c>
    </row>
    <row r="42" spans="1:2" x14ac:dyDescent="0.2">
      <c r="A42" s="1">
        <v>529</v>
      </c>
      <c r="B42" s="1">
        <v>75</v>
      </c>
    </row>
    <row r="43" spans="1:2" x14ac:dyDescent="0.2">
      <c r="A43" s="1">
        <v>524</v>
      </c>
      <c r="B43" s="1">
        <v>70</v>
      </c>
    </row>
    <row r="44" spans="1:2" x14ac:dyDescent="0.2">
      <c r="A44" s="1">
        <v>550</v>
      </c>
      <c r="B44" s="1">
        <v>68</v>
      </c>
    </row>
    <row r="45" spans="1:2" x14ac:dyDescent="0.2">
      <c r="A45" s="1">
        <v>555</v>
      </c>
      <c r="B45" s="1">
        <v>80</v>
      </c>
    </row>
    <row r="46" spans="1:2" x14ac:dyDescent="0.2">
      <c r="A46" s="1">
        <v>450</v>
      </c>
      <c r="B46" s="1">
        <v>57</v>
      </c>
    </row>
    <row r="47" spans="1:2" x14ac:dyDescent="0.2">
      <c r="A47" s="1">
        <v>466</v>
      </c>
      <c r="B47" s="1">
        <v>60</v>
      </c>
    </row>
    <row r="48" spans="1:2" x14ac:dyDescent="0.2">
      <c r="A48" s="1">
        <v>525</v>
      </c>
      <c r="B48" s="1">
        <v>76</v>
      </c>
    </row>
    <row r="49" spans="1:2" x14ac:dyDescent="0.2">
      <c r="A49" s="1">
        <v>355</v>
      </c>
      <c r="B49" s="1">
        <v>66</v>
      </c>
    </row>
    <row r="50" spans="1:2" x14ac:dyDescent="0.2">
      <c r="A50" s="1">
        <v>496</v>
      </c>
      <c r="B50" s="1">
        <v>70</v>
      </c>
    </row>
    <row r="51" spans="1:2" x14ac:dyDescent="0.2">
      <c r="A51" s="1">
        <v>564</v>
      </c>
      <c r="B51" s="1">
        <v>74</v>
      </c>
    </row>
    <row r="52" spans="1:2" x14ac:dyDescent="0.2">
      <c r="A52" s="1">
        <v>588</v>
      </c>
      <c r="B52" s="1">
        <v>70</v>
      </c>
    </row>
    <row r="53" spans="1:2" x14ac:dyDescent="0.2">
      <c r="A53" s="1">
        <v>500</v>
      </c>
      <c r="B53" s="1">
        <v>80</v>
      </c>
    </row>
    <row r="54" spans="1:2" x14ac:dyDescent="0.2">
      <c r="A54" s="1">
        <v>550</v>
      </c>
      <c r="B54" s="1">
        <v>75</v>
      </c>
    </row>
    <row r="55" spans="1:2" x14ac:dyDescent="0.2">
      <c r="A55" s="1">
        <v>491</v>
      </c>
      <c r="B55" s="1">
        <v>65</v>
      </c>
    </row>
    <row r="56" spans="1:2" x14ac:dyDescent="0.2">
      <c r="A56" s="1">
        <v>460</v>
      </c>
      <c r="B56" s="1">
        <v>66</v>
      </c>
    </row>
    <row r="57" spans="1:2" x14ac:dyDescent="0.2">
      <c r="A57" s="1">
        <v>400</v>
      </c>
      <c r="B57" s="1">
        <v>70</v>
      </c>
    </row>
    <row r="58" spans="1:2" x14ac:dyDescent="0.2">
      <c r="A58" s="1">
        <v>435</v>
      </c>
      <c r="B58" s="1">
        <v>66</v>
      </c>
    </row>
    <row r="59" spans="1:2" x14ac:dyDescent="0.2">
      <c r="A59" s="1">
        <v>545</v>
      </c>
      <c r="B59" s="1">
        <v>68</v>
      </c>
    </row>
    <row r="60" spans="1:2" x14ac:dyDescent="0.2">
      <c r="A60" s="1">
        <v>554</v>
      </c>
      <c r="B60" s="1">
        <v>76</v>
      </c>
    </row>
    <row r="61" spans="1:2" x14ac:dyDescent="0.2">
      <c r="A61" s="1">
        <v>532</v>
      </c>
      <c r="B61" s="1">
        <v>68</v>
      </c>
    </row>
    <row r="62" spans="1:2" x14ac:dyDescent="0.2">
      <c r="A62" s="1">
        <v>400</v>
      </c>
      <c r="B62" s="1">
        <v>55</v>
      </c>
    </row>
    <row r="63" spans="1:2" x14ac:dyDescent="0.2">
      <c r="A63" s="1">
        <v>450</v>
      </c>
      <c r="B63" s="1">
        <v>65</v>
      </c>
    </row>
    <row r="64" spans="1:2" x14ac:dyDescent="0.2">
      <c r="A64" s="1">
        <v>429</v>
      </c>
      <c r="B64" s="1">
        <v>66</v>
      </c>
    </row>
    <row r="65" spans="1:2" x14ac:dyDescent="0.2">
      <c r="A65" s="1">
        <v>510</v>
      </c>
      <c r="B65" s="1">
        <v>63</v>
      </c>
    </row>
    <row r="66" spans="1:2" x14ac:dyDescent="0.2">
      <c r="A66" s="1">
        <v>560</v>
      </c>
      <c r="B66" s="1">
        <v>70</v>
      </c>
    </row>
    <row r="67" spans="1:2" x14ac:dyDescent="0.2">
      <c r="A67" s="1">
        <v>554</v>
      </c>
      <c r="B67" s="1">
        <v>72</v>
      </c>
    </row>
    <row r="68" spans="1:2" x14ac:dyDescent="0.2">
      <c r="A68" s="1">
        <v>200</v>
      </c>
      <c r="B68" s="1">
        <v>70</v>
      </c>
    </row>
    <row r="69" spans="1:2" x14ac:dyDescent="0.2">
      <c r="A69" s="1">
        <v>550</v>
      </c>
      <c r="B69" s="1">
        <v>75</v>
      </c>
    </row>
    <row r="70" spans="1:2" x14ac:dyDescent="0.2">
      <c r="A70" s="1">
        <v>567</v>
      </c>
      <c r="B70" s="1">
        <v>68</v>
      </c>
    </row>
    <row r="71" spans="1:2" x14ac:dyDescent="0.2">
      <c r="A71" s="1">
        <v>464</v>
      </c>
      <c r="B71" s="1">
        <v>72</v>
      </c>
    </row>
    <row r="72" spans="1:2" x14ac:dyDescent="0.2">
      <c r="A72" s="1">
        <v>525</v>
      </c>
      <c r="B72" s="1">
        <v>65</v>
      </c>
    </row>
    <row r="73" spans="1:2" x14ac:dyDescent="0.2">
      <c r="A73" s="1">
        <v>522</v>
      </c>
      <c r="B73" s="1">
        <v>45</v>
      </c>
    </row>
    <row r="74" spans="1:2" x14ac:dyDescent="0.2">
      <c r="A74" s="1">
        <v>511</v>
      </c>
      <c r="B74" s="1">
        <v>65</v>
      </c>
    </row>
    <row r="75" spans="1:2" x14ac:dyDescent="0.2">
      <c r="A75" s="1">
        <v>521</v>
      </c>
      <c r="B75" s="1">
        <v>55</v>
      </c>
    </row>
    <row r="76" spans="1:2" x14ac:dyDescent="0.2">
      <c r="A76" s="1">
        <v>550</v>
      </c>
      <c r="B76" s="1">
        <v>73</v>
      </c>
    </row>
    <row r="77" spans="1:2" x14ac:dyDescent="0.2">
      <c r="A77" s="1">
        <v>513</v>
      </c>
      <c r="B77" s="1">
        <v>61</v>
      </c>
    </row>
    <row r="78" spans="1:2" x14ac:dyDescent="0.2">
      <c r="A78" s="1">
        <v>529</v>
      </c>
      <c r="B78" s="1">
        <v>60</v>
      </c>
    </row>
    <row r="79" spans="1:2" x14ac:dyDescent="0.2">
      <c r="A79" s="1">
        <v>525</v>
      </c>
      <c r="B79" s="1">
        <v>67</v>
      </c>
    </row>
    <row r="80" spans="1:2" x14ac:dyDescent="0.2">
      <c r="A80" s="1">
        <v>500</v>
      </c>
      <c r="B80" s="1">
        <v>70</v>
      </c>
    </row>
    <row r="81" spans="1:2" x14ac:dyDescent="0.2">
      <c r="A81" s="1">
        <v>534</v>
      </c>
      <c r="B81" s="1">
        <v>74</v>
      </c>
    </row>
    <row r="82" spans="1:2" x14ac:dyDescent="0.2">
      <c r="A82" s="1">
        <v>550</v>
      </c>
      <c r="B82" s="1">
        <v>73</v>
      </c>
    </row>
    <row r="83" spans="1:2" x14ac:dyDescent="0.2">
      <c r="A83" s="1">
        <v>400</v>
      </c>
      <c r="B83" s="1">
        <v>54</v>
      </c>
    </row>
    <row r="84" spans="1:2" x14ac:dyDescent="0.2">
      <c r="A84" s="1">
        <v>490</v>
      </c>
      <c r="B84" s="1">
        <v>73</v>
      </c>
    </row>
    <row r="85" spans="1:2" x14ac:dyDescent="0.2">
      <c r="A85" s="1">
        <v>507</v>
      </c>
      <c r="B85" s="1">
        <v>70</v>
      </c>
    </row>
    <row r="86" spans="1:2" x14ac:dyDescent="0.2">
      <c r="A86" s="1">
        <v>500</v>
      </c>
      <c r="B86" s="1">
        <v>65</v>
      </c>
    </row>
    <row r="87" spans="1:2" x14ac:dyDescent="0.2">
      <c r="A87" s="1">
        <v>488</v>
      </c>
      <c r="B87" s="1">
        <v>67</v>
      </c>
    </row>
    <row r="88" spans="1:2" x14ac:dyDescent="0.2">
      <c r="A88" s="1">
        <v>533</v>
      </c>
      <c r="B88" s="1">
        <v>66</v>
      </c>
    </row>
    <row r="89" spans="1:2" x14ac:dyDescent="0.2">
      <c r="A89" s="1">
        <v>380</v>
      </c>
      <c r="B89" s="1">
        <v>86</v>
      </c>
    </row>
    <row r="90" spans="1:2" x14ac:dyDescent="0.2">
      <c r="A90" s="1">
        <v>544</v>
      </c>
      <c r="B90" s="1">
        <v>79</v>
      </c>
    </row>
    <row r="91" spans="1:2" x14ac:dyDescent="0.2">
      <c r="A91" s="1">
        <v>506</v>
      </c>
      <c r="B91" s="1">
        <v>55</v>
      </c>
    </row>
    <row r="92" spans="1:2" x14ac:dyDescent="0.2">
      <c r="A92" s="1">
        <v>490</v>
      </c>
      <c r="B92" s="1">
        <v>50</v>
      </c>
    </row>
    <row r="93" spans="1:2" x14ac:dyDescent="0.2">
      <c r="A93" s="1">
        <v>540</v>
      </c>
      <c r="B93" s="1">
        <v>70</v>
      </c>
    </row>
    <row r="94" spans="1:2" x14ac:dyDescent="0.2">
      <c r="A94" s="1">
        <v>552</v>
      </c>
      <c r="B94" s="1">
        <v>68</v>
      </c>
    </row>
    <row r="95" spans="1:2" x14ac:dyDescent="0.2">
      <c r="A95" s="1">
        <v>510</v>
      </c>
      <c r="B95" s="1">
        <v>65</v>
      </c>
    </row>
    <row r="96" spans="1:2" x14ac:dyDescent="0.2">
      <c r="A96" s="1">
        <v>521</v>
      </c>
      <c r="B96" s="1">
        <v>67</v>
      </c>
    </row>
    <row r="97" spans="1:2" x14ac:dyDescent="0.2">
      <c r="A97" s="1">
        <v>450</v>
      </c>
      <c r="B97" s="1">
        <v>66</v>
      </c>
    </row>
    <row r="98" spans="1:2" x14ac:dyDescent="0.2">
      <c r="A98" s="1">
        <v>521</v>
      </c>
      <c r="B98" s="1">
        <v>70</v>
      </c>
    </row>
    <row r="99" spans="1:2" x14ac:dyDescent="0.2">
      <c r="A99" s="1">
        <v>517</v>
      </c>
      <c r="B99" s="1">
        <v>68</v>
      </c>
    </row>
    <row r="100" spans="1:2" x14ac:dyDescent="0.2">
      <c r="A100" s="1">
        <v>509</v>
      </c>
      <c r="B100" s="1">
        <v>76</v>
      </c>
    </row>
    <row r="101" spans="1:2" x14ac:dyDescent="0.2">
      <c r="A101" s="1">
        <v>566</v>
      </c>
      <c r="B101" s="1">
        <v>74</v>
      </c>
    </row>
    <row r="102" spans="1:2" x14ac:dyDescent="0.2">
      <c r="A102" s="1">
        <v>479</v>
      </c>
      <c r="B102" s="1">
        <v>86</v>
      </c>
    </row>
    <row r="103" spans="1:2" x14ac:dyDescent="0.2">
      <c r="A103" s="1">
        <v>503</v>
      </c>
      <c r="B103" s="1">
        <v>70</v>
      </c>
    </row>
    <row r="104" spans="1:2" x14ac:dyDescent="0.2">
      <c r="A104" s="1">
        <v>545</v>
      </c>
      <c r="B104" s="1">
        <v>70</v>
      </c>
    </row>
    <row r="105" spans="1:2" x14ac:dyDescent="0.2">
      <c r="A105" s="1">
        <v>350</v>
      </c>
      <c r="B105" s="1">
        <v>53</v>
      </c>
    </row>
    <row r="106" spans="1:2" x14ac:dyDescent="0.2">
      <c r="A106" s="1">
        <v>545</v>
      </c>
      <c r="B106" s="1">
        <v>68</v>
      </c>
    </row>
    <row r="107" spans="1:2" x14ac:dyDescent="0.2">
      <c r="A107" s="1">
        <v>520</v>
      </c>
      <c r="B107" s="1">
        <v>68</v>
      </c>
    </row>
    <row r="108" spans="1:2" x14ac:dyDescent="0.2">
      <c r="A108" s="1">
        <v>552</v>
      </c>
      <c r="B108" s="1">
        <v>80</v>
      </c>
    </row>
    <row r="109" spans="1:2" x14ac:dyDescent="0.2">
      <c r="A109" s="1">
        <v>510</v>
      </c>
      <c r="B109" s="1">
        <v>70</v>
      </c>
    </row>
    <row r="110" spans="1:2" x14ac:dyDescent="0.2">
      <c r="A110" s="1">
        <v>498</v>
      </c>
      <c r="B110" s="1">
        <v>65</v>
      </c>
    </row>
    <row r="111" spans="1:2" x14ac:dyDescent="0.2">
      <c r="A111" s="1">
        <v>545</v>
      </c>
      <c r="B111" s="1">
        <v>65</v>
      </c>
    </row>
    <row r="112" spans="1:2" x14ac:dyDescent="0.2">
      <c r="A112" s="1">
        <v>130</v>
      </c>
      <c r="B112" s="1">
        <v>68</v>
      </c>
    </row>
    <row r="113" spans="1:2" x14ac:dyDescent="0.2">
      <c r="A113" s="1">
        <v>510</v>
      </c>
      <c r="B113" s="1">
        <v>78</v>
      </c>
    </row>
    <row r="114" spans="1:2" x14ac:dyDescent="0.2">
      <c r="A114" s="1">
        <v>540</v>
      </c>
      <c r="B114" s="1">
        <v>65</v>
      </c>
    </row>
    <row r="115" spans="1:2" x14ac:dyDescent="0.2">
      <c r="A115" s="1">
        <v>456</v>
      </c>
      <c r="B115" s="1">
        <v>78</v>
      </c>
    </row>
    <row r="116" spans="1:2" x14ac:dyDescent="0.2">
      <c r="A116" s="1">
        <v>565</v>
      </c>
      <c r="B116" s="1">
        <v>71</v>
      </c>
    </row>
    <row r="117" spans="1:2" x14ac:dyDescent="0.2">
      <c r="A117" s="1">
        <v>520</v>
      </c>
      <c r="B117" s="1">
        <v>62</v>
      </c>
    </row>
    <row r="118" spans="1:2" x14ac:dyDescent="0.2">
      <c r="A118" s="1">
        <v>510</v>
      </c>
      <c r="B118" s="1">
        <v>65</v>
      </c>
    </row>
    <row r="119" spans="1:2" x14ac:dyDescent="0.2">
      <c r="A119" s="1">
        <v>490</v>
      </c>
      <c r="B119" s="1">
        <v>70</v>
      </c>
    </row>
    <row r="120" spans="1:2" x14ac:dyDescent="0.2">
      <c r="A120" s="1">
        <v>500</v>
      </c>
      <c r="B120" s="1">
        <v>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DEC5C-0D41-4163-B838-E7DE4E4BE9F9}">
  <sheetPr>
    <tabColor theme="8" tint="0.39997558519241921"/>
  </sheetPr>
  <dimension ref="A1:M121"/>
  <sheetViews>
    <sheetView showGridLines="0" zoomScaleNormal="80" workbookViewId="0">
      <selection activeCell="F28" sqref="F28"/>
    </sheetView>
  </sheetViews>
  <sheetFormatPr baseColWidth="10" defaultColWidth="8.83203125" defaultRowHeight="16" x14ac:dyDescent="0.2"/>
  <cols>
    <col min="5" max="5" width="18.5" bestFit="1" customWidth="1"/>
    <col min="6" max="6" width="13.5" bestFit="1" customWidth="1"/>
    <col min="7" max="7" width="14.1640625" bestFit="1" customWidth="1"/>
    <col min="8" max="9" width="12.83203125" bestFit="1" customWidth="1"/>
    <col min="10" max="10" width="13.5" bestFit="1" customWidth="1"/>
    <col min="11" max="13" width="12.83203125" bestFit="1" customWidth="1"/>
  </cols>
  <sheetData>
    <row r="1" spans="1:6" ht="85" x14ac:dyDescent="0.2">
      <c r="A1" s="2" t="s">
        <v>2</v>
      </c>
      <c r="B1" s="2" t="s">
        <v>47</v>
      </c>
    </row>
    <row r="2" spans="1:6" x14ac:dyDescent="0.2">
      <c r="A2" s="1">
        <v>10</v>
      </c>
      <c r="B2" s="1">
        <v>21</v>
      </c>
      <c r="E2" s="13" t="s">
        <v>0</v>
      </c>
    </row>
    <row r="3" spans="1:6" x14ac:dyDescent="0.2">
      <c r="A3" s="1">
        <v>30</v>
      </c>
      <c r="B3" s="1">
        <v>20</v>
      </c>
      <c r="E3" s="13">
        <v>22</v>
      </c>
    </row>
    <row r="4" spans="1:6" x14ac:dyDescent="0.2">
      <c r="A4" s="1">
        <v>10</v>
      </c>
      <c r="B4" s="1">
        <v>19</v>
      </c>
    </row>
    <row r="5" spans="1:6" x14ac:dyDescent="0.2">
      <c r="A5" s="1">
        <v>0</v>
      </c>
      <c r="B5" s="1">
        <v>20</v>
      </c>
    </row>
    <row r="6" spans="1:6" x14ac:dyDescent="0.2">
      <c r="A6" s="1">
        <v>2</v>
      </c>
      <c r="B6" s="1">
        <v>21</v>
      </c>
    </row>
    <row r="7" spans="1:6" x14ac:dyDescent="0.2">
      <c r="A7" s="1">
        <v>15</v>
      </c>
      <c r="B7" s="1">
        <v>21</v>
      </c>
      <c r="E7" t="s">
        <v>50</v>
      </c>
    </row>
    <row r="8" spans="1:6" ht="17" thickBot="1" x14ac:dyDescent="0.25">
      <c r="A8" s="1">
        <v>10</v>
      </c>
      <c r="B8" s="1">
        <v>19</v>
      </c>
    </row>
    <row r="9" spans="1:6" x14ac:dyDescent="0.2">
      <c r="A9" s="1">
        <v>2</v>
      </c>
      <c r="B9" s="1">
        <v>19</v>
      </c>
      <c r="E9" s="7" t="s">
        <v>51</v>
      </c>
      <c r="F9" s="7"/>
    </row>
    <row r="10" spans="1:6" x14ac:dyDescent="0.2">
      <c r="A10" s="1">
        <v>15</v>
      </c>
      <c r="B10" s="1">
        <v>21</v>
      </c>
      <c r="E10" t="s">
        <v>52</v>
      </c>
      <c r="F10">
        <v>0.19081279158627354</v>
      </c>
    </row>
    <row r="11" spans="1:6" x14ac:dyDescent="0.2">
      <c r="A11" s="1">
        <v>5</v>
      </c>
      <c r="B11" s="1">
        <v>22</v>
      </c>
      <c r="E11" t="s">
        <v>53</v>
      </c>
      <c r="F11">
        <v>3.6409521432946665E-2</v>
      </c>
    </row>
    <row r="12" spans="1:6" x14ac:dyDescent="0.2">
      <c r="A12" s="1">
        <v>20</v>
      </c>
      <c r="B12" s="1">
        <v>25</v>
      </c>
      <c r="E12" t="s">
        <v>54</v>
      </c>
      <c r="F12">
        <v>2.8243500428141124E-2</v>
      </c>
    </row>
    <row r="13" spans="1:6" x14ac:dyDescent="0.2">
      <c r="A13" s="1">
        <v>5</v>
      </c>
      <c r="B13" s="1">
        <v>21</v>
      </c>
      <c r="E13" t="s">
        <v>55</v>
      </c>
      <c r="F13">
        <v>15.151974737348318</v>
      </c>
    </row>
    <row r="14" spans="1:6" ht="17" thickBot="1" x14ac:dyDescent="0.25">
      <c r="A14" s="1">
        <v>1</v>
      </c>
      <c r="B14" s="1">
        <v>20</v>
      </c>
      <c r="E14" s="5" t="s">
        <v>56</v>
      </c>
      <c r="F14" s="5">
        <v>120</v>
      </c>
    </row>
    <row r="15" spans="1:6" x14ac:dyDescent="0.2">
      <c r="A15" s="1">
        <v>2</v>
      </c>
      <c r="B15" s="1">
        <v>21</v>
      </c>
    </row>
    <row r="16" spans="1:6" ht="17" thickBot="1" x14ac:dyDescent="0.25">
      <c r="A16" s="1">
        <v>1</v>
      </c>
      <c r="B16" s="1">
        <v>20</v>
      </c>
      <c r="E16" t="s">
        <v>57</v>
      </c>
    </row>
    <row r="17" spans="1:13" x14ac:dyDescent="0.2">
      <c r="A17" s="1">
        <v>3</v>
      </c>
      <c r="B17" s="1">
        <v>23</v>
      </c>
      <c r="E17" s="6"/>
      <c r="F17" s="6" t="s">
        <v>58</v>
      </c>
      <c r="G17" s="6" t="s">
        <v>59</v>
      </c>
      <c r="H17" s="6" t="s">
        <v>60</v>
      </c>
      <c r="I17" s="6" t="s">
        <v>61</v>
      </c>
      <c r="J17" s="6" t="s">
        <v>62</v>
      </c>
    </row>
    <row r="18" spans="1:13" x14ac:dyDescent="0.2">
      <c r="A18" s="1">
        <v>3.5</v>
      </c>
      <c r="B18" s="1">
        <v>21</v>
      </c>
      <c r="E18" t="s">
        <v>63</v>
      </c>
      <c r="F18">
        <v>1</v>
      </c>
      <c r="G18">
        <v>1023.6298764334933</v>
      </c>
      <c r="H18">
        <v>1023.6298764334933</v>
      </c>
      <c r="I18">
        <v>4.4586612514859327</v>
      </c>
      <c r="J18" s="15">
        <v>3.6834634528158577E-2</v>
      </c>
    </row>
    <row r="19" spans="1:13" x14ac:dyDescent="0.2">
      <c r="A19" s="1">
        <v>0</v>
      </c>
      <c r="B19" s="1">
        <v>20</v>
      </c>
      <c r="E19" t="s">
        <v>64</v>
      </c>
      <c r="F19">
        <v>118</v>
      </c>
      <c r="G19">
        <v>27090.715936066514</v>
      </c>
      <c r="H19">
        <v>229.58233844124163</v>
      </c>
    </row>
    <row r="20" spans="1:13" ht="17" thickBot="1" x14ac:dyDescent="0.25">
      <c r="A20" s="1">
        <v>78</v>
      </c>
      <c r="B20" s="1">
        <v>20</v>
      </c>
      <c r="E20" s="5" t="s">
        <v>65</v>
      </c>
      <c r="F20" s="5">
        <v>119</v>
      </c>
      <c r="G20" s="5">
        <v>28114.345812500007</v>
      </c>
      <c r="H20" s="5"/>
      <c r="I20" s="5"/>
      <c r="J20" s="5"/>
    </row>
    <row r="21" spans="1:13" ht="17" thickBot="1" x14ac:dyDescent="0.25">
      <c r="A21" s="1">
        <v>4</v>
      </c>
      <c r="B21" s="1">
        <v>19</v>
      </c>
    </row>
    <row r="22" spans="1:13" x14ac:dyDescent="0.2">
      <c r="A22" s="1">
        <v>15</v>
      </c>
      <c r="B22" s="1">
        <v>20</v>
      </c>
      <c r="E22" s="6"/>
      <c r="F22" s="6" t="s">
        <v>66</v>
      </c>
      <c r="G22" s="6" t="s">
        <v>55</v>
      </c>
      <c r="H22" s="6" t="s">
        <v>67</v>
      </c>
      <c r="I22" s="6" t="s">
        <v>68</v>
      </c>
      <c r="J22" s="6" t="s">
        <v>69</v>
      </c>
      <c r="K22" s="6" t="s">
        <v>70</v>
      </c>
      <c r="L22" s="6" t="s">
        <v>71</v>
      </c>
      <c r="M22" s="6" t="s">
        <v>72</v>
      </c>
    </row>
    <row r="23" spans="1:13" x14ac:dyDescent="0.2">
      <c r="A23" s="1">
        <v>0.5</v>
      </c>
      <c r="B23" s="1">
        <v>20</v>
      </c>
      <c r="E23" t="s">
        <v>73</v>
      </c>
      <c r="F23" s="8">
        <v>-2.5307052752293533</v>
      </c>
      <c r="G23">
        <v>6.1608895590619932</v>
      </c>
      <c r="H23">
        <v>-0.41076945966462963</v>
      </c>
      <c r="I23" s="8">
        <v>0.68198655828275978</v>
      </c>
      <c r="J23">
        <v>-14.730943899875413</v>
      </c>
      <c r="K23">
        <v>9.6695333494167066</v>
      </c>
      <c r="L23">
        <v>-14.730943899875413</v>
      </c>
      <c r="M23">
        <v>9.6695333494167066</v>
      </c>
    </row>
    <row r="24" spans="1:13" ht="17" thickBot="1" x14ac:dyDescent="0.25">
      <c r="A24" s="1">
        <v>20</v>
      </c>
      <c r="B24" s="1">
        <v>28</v>
      </c>
      <c r="E24" s="5" t="s">
        <v>47</v>
      </c>
      <c r="F24" s="9">
        <v>0.57103402140672765</v>
      </c>
      <c r="G24" s="5">
        <v>0.27043303659359264</v>
      </c>
      <c r="H24" s="5">
        <v>2.1115542265084972</v>
      </c>
      <c r="I24" s="9">
        <v>3.6834634528159181E-2</v>
      </c>
      <c r="J24" s="5">
        <v>3.550298375381411E-2</v>
      </c>
      <c r="K24" s="5">
        <v>1.1065650590596412</v>
      </c>
      <c r="L24" s="5">
        <v>3.550298375381411E-2</v>
      </c>
      <c r="M24" s="5">
        <v>1.1065650590596412</v>
      </c>
    </row>
    <row r="25" spans="1:13" x14ac:dyDescent="0.2">
      <c r="A25" s="1">
        <v>1</v>
      </c>
      <c r="B25" s="1">
        <v>21</v>
      </c>
    </row>
    <row r="26" spans="1:13" x14ac:dyDescent="0.2">
      <c r="A26" s="1">
        <v>3</v>
      </c>
      <c r="B26" s="1">
        <v>20</v>
      </c>
    </row>
    <row r="27" spans="1:13" x14ac:dyDescent="0.2">
      <c r="A27" s="1">
        <v>46</v>
      </c>
      <c r="B27" s="1">
        <v>22</v>
      </c>
      <c r="E27" s="12" t="s">
        <v>78</v>
      </c>
    </row>
    <row r="28" spans="1:13" x14ac:dyDescent="0.2">
      <c r="A28" s="1">
        <v>8</v>
      </c>
      <c r="B28" s="1">
        <v>28</v>
      </c>
      <c r="E28" s="12">
        <f>F23+F24*22</f>
        <v>10.032043195718655</v>
      </c>
      <c r="F28">
        <f>F23+F24*22</f>
        <v>10.032043195718655</v>
      </c>
    </row>
    <row r="29" spans="1:13" x14ac:dyDescent="0.2">
      <c r="A29" s="1">
        <v>5</v>
      </c>
      <c r="B29" s="1">
        <v>20</v>
      </c>
    </row>
    <row r="30" spans="1:13" x14ac:dyDescent="0.2">
      <c r="A30" s="1">
        <v>0</v>
      </c>
      <c r="B30" s="1">
        <v>21</v>
      </c>
    </row>
    <row r="31" spans="1:13" x14ac:dyDescent="0.2">
      <c r="A31" s="1">
        <v>5</v>
      </c>
      <c r="B31" s="1">
        <v>36</v>
      </c>
    </row>
    <row r="32" spans="1:13" x14ac:dyDescent="0.2">
      <c r="A32" s="1">
        <v>1</v>
      </c>
      <c r="B32" s="1">
        <v>21</v>
      </c>
    </row>
    <row r="33" spans="1:2" x14ac:dyDescent="0.2">
      <c r="A33" s="1">
        <v>0</v>
      </c>
      <c r="B33" s="1">
        <v>20</v>
      </c>
    </row>
    <row r="34" spans="1:2" x14ac:dyDescent="0.2">
      <c r="A34" s="1">
        <v>6</v>
      </c>
      <c r="B34" s="1">
        <v>23</v>
      </c>
    </row>
    <row r="35" spans="1:2" x14ac:dyDescent="0.2">
      <c r="A35" s="1">
        <v>0</v>
      </c>
      <c r="B35" s="1">
        <v>19</v>
      </c>
    </row>
    <row r="36" spans="1:2" x14ac:dyDescent="0.2">
      <c r="A36" s="1">
        <v>4.5</v>
      </c>
      <c r="B36" s="1">
        <v>22</v>
      </c>
    </row>
    <row r="37" spans="1:2" x14ac:dyDescent="0.2">
      <c r="A37" s="1">
        <v>6.7</v>
      </c>
      <c r="B37" s="1">
        <v>33</v>
      </c>
    </row>
    <row r="38" spans="1:2" x14ac:dyDescent="0.2">
      <c r="A38" s="1">
        <v>7</v>
      </c>
      <c r="B38" s="1">
        <v>24</v>
      </c>
    </row>
    <row r="39" spans="1:2" x14ac:dyDescent="0.2">
      <c r="A39" s="1">
        <v>2</v>
      </c>
      <c r="B39" s="1">
        <v>21</v>
      </c>
    </row>
    <row r="40" spans="1:2" x14ac:dyDescent="0.2">
      <c r="A40" s="1">
        <v>15</v>
      </c>
      <c r="B40" s="1">
        <v>19</v>
      </c>
    </row>
    <row r="41" spans="1:2" x14ac:dyDescent="0.2">
      <c r="A41" s="1">
        <v>15</v>
      </c>
      <c r="B41" s="1">
        <v>21</v>
      </c>
    </row>
    <row r="42" spans="1:2" x14ac:dyDescent="0.2">
      <c r="A42" s="1">
        <v>5.5</v>
      </c>
      <c r="B42" s="1">
        <v>22</v>
      </c>
    </row>
    <row r="43" spans="1:2" x14ac:dyDescent="0.2">
      <c r="A43" s="1">
        <v>10</v>
      </c>
      <c r="B43" s="1">
        <v>24</v>
      </c>
    </row>
    <row r="44" spans="1:2" x14ac:dyDescent="0.2">
      <c r="A44" s="1">
        <v>20</v>
      </c>
      <c r="B44" s="1">
        <v>21</v>
      </c>
    </row>
    <row r="45" spans="1:2" x14ac:dyDescent="0.2">
      <c r="A45" s="1">
        <v>6</v>
      </c>
      <c r="B45" s="1">
        <v>21</v>
      </c>
    </row>
    <row r="46" spans="1:2" x14ac:dyDescent="0.2">
      <c r="A46" s="1">
        <v>31</v>
      </c>
      <c r="B46" s="1">
        <v>20</v>
      </c>
    </row>
    <row r="47" spans="1:2" x14ac:dyDescent="0.2">
      <c r="A47" s="1">
        <v>5</v>
      </c>
      <c r="B47" s="1">
        <v>18</v>
      </c>
    </row>
    <row r="48" spans="1:2" x14ac:dyDescent="0.2">
      <c r="A48" s="1">
        <v>3</v>
      </c>
      <c r="B48" s="1">
        <v>20</v>
      </c>
    </row>
    <row r="49" spans="1:2" x14ac:dyDescent="0.2">
      <c r="A49" s="1">
        <v>5</v>
      </c>
      <c r="B49" s="1">
        <v>22</v>
      </c>
    </row>
    <row r="50" spans="1:2" x14ac:dyDescent="0.2">
      <c r="A50" s="1">
        <v>20</v>
      </c>
      <c r="B50" s="1">
        <v>22</v>
      </c>
    </row>
    <row r="51" spans="1:2" x14ac:dyDescent="0.2">
      <c r="A51" s="1">
        <v>24</v>
      </c>
      <c r="B51" s="1">
        <v>20</v>
      </c>
    </row>
    <row r="52" spans="1:2" x14ac:dyDescent="0.2">
      <c r="A52" s="1">
        <v>4.4000000000000004</v>
      </c>
      <c r="B52" s="1">
        <v>23</v>
      </c>
    </row>
    <row r="53" spans="1:2" x14ac:dyDescent="0.2">
      <c r="A53" s="1">
        <v>3</v>
      </c>
      <c r="B53" s="1">
        <v>22</v>
      </c>
    </row>
    <row r="54" spans="1:2" x14ac:dyDescent="0.2">
      <c r="A54" s="1">
        <v>5</v>
      </c>
      <c r="B54" s="1">
        <v>21</v>
      </c>
    </row>
    <row r="55" spans="1:2" x14ac:dyDescent="0.2">
      <c r="A55" s="1">
        <v>3</v>
      </c>
      <c r="B55" s="1">
        <v>21</v>
      </c>
    </row>
    <row r="56" spans="1:2" x14ac:dyDescent="0.2">
      <c r="A56" s="1">
        <v>1</v>
      </c>
      <c r="B56" s="1">
        <v>21</v>
      </c>
    </row>
    <row r="57" spans="1:2" x14ac:dyDescent="0.2">
      <c r="A57" s="1">
        <v>20</v>
      </c>
      <c r="B57" s="1">
        <v>19</v>
      </c>
    </row>
    <row r="58" spans="1:2" x14ac:dyDescent="0.2">
      <c r="A58" s="1">
        <v>10</v>
      </c>
      <c r="B58" s="1">
        <v>32</v>
      </c>
    </row>
    <row r="59" spans="1:2" x14ac:dyDescent="0.2">
      <c r="A59" s="1">
        <v>0.05</v>
      </c>
      <c r="B59" s="1">
        <v>22</v>
      </c>
    </row>
    <row r="60" spans="1:2" x14ac:dyDescent="0.2">
      <c r="A60" s="1">
        <v>27</v>
      </c>
      <c r="B60" s="1">
        <v>26</v>
      </c>
    </row>
    <row r="61" spans="1:2" x14ac:dyDescent="0.2">
      <c r="A61" s="1">
        <v>17</v>
      </c>
      <c r="B61" s="1">
        <v>20</v>
      </c>
    </row>
    <row r="62" spans="1:2" x14ac:dyDescent="0.2">
      <c r="A62" s="1">
        <v>3</v>
      </c>
      <c r="B62" s="1">
        <v>25</v>
      </c>
    </row>
    <row r="63" spans="1:2" x14ac:dyDescent="0.2">
      <c r="A63" s="1">
        <v>12</v>
      </c>
      <c r="B63" s="1">
        <v>22</v>
      </c>
    </row>
    <row r="64" spans="1:2" x14ac:dyDescent="0.2">
      <c r="A64" s="1">
        <v>7</v>
      </c>
      <c r="B64" s="1">
        <v>20</v>
      </c>
    </row>
    <row r="65" spans="1:2" x14ac:dyDescent="0.2">
      <c r="A65" s="1">
        <v>6</v>
      </c>
      <c r="B65" s="1">
        <v>20</v>
      </c>
    </row>
    <row r="66" spans="1:2" x14ac:dyDescent="0.2">
      <c r="A66" s="1">
        <v>4.8</v>
      </c>
      <c r="B66" s="1">
        <v>19</v>
      </c>
    </row>
    <row r="67" spans="1:2" x14ac:dyDescent="0.2">
      <c r="A67" s="1">
        <v>3</v>
      </c>
      <c r="B67" s="1">
        <v>24</v>
      </c>
    </row>
    <row r="68" spans="1:2" x14ac:dyDescent="0.2">
      <c r="A68" s="1">
        <v>1</v>
      </c>
      <c r="B68" s="1">
        <v>20</v>
      </c>
    </row>
    <row r="69" spans="1:2" x14ac:dyDescent="0.2">
      <c r="A69" s="1">
        <v>4</v>
      </c>
      <c r="B69" s="1">
        <v>21</v>
      </c>
    </row>
    <row r="70" spans="1:2" x14ac:dyDescent="0.2">
      <c r="A70" s="1">
        <v>2</v>
      </c>
      <c r="B70" s="1">
        <v>23</v>
      </c>
    </row>
    <row r="71" spans="1:2" x14ac:dyDescent="0.2">
      <c r="A71" s="1">
        <v>5</v>
      </c>
      <c r="B71" s="1">
        <v>20</v>
      </c>
    </row>
    <row r="72" spans="1:2" x14ac:dyDescent="0.2">
      <c r="A72" s="1">
        <v>4.2</v>
      </c>
      <c r="B72" s="1">
        <v>22</v>
      </c>
    </row>
    <row r="73" spans="1:2" x14ac:dyDescent="0.2">
      <c r="A73" s="1">
        <v>20</v>
      </c>
      <c r="B73" s="1">
        <v>19</v>
      </c>
    </row>
    <row r="74" spans="1:2" x14ac:dyDescent="0.2">
      <c r="A74" s="1">
        <v>12</v>
      </c>
      <c r="B74" s="1">
        <v>24</v>
      </c>
    </row>
    <row r="75" spans="1:2" x14ac:dyDescent="0.2">
      <c r="A75" s="1">
        <v>11</v>
      </c>
      <c r="B75" s="1">
        <v>21</v>
      </c>
    </row>
    <row r="76" spans="1:2" x14ac:dyDescent="0.2">
      <c r="A76" s="1">
        <v>13</v>
      </c>
      <c r="B76" s="1">
        <v>20</v>
      </c>
    </row>
    <row r="77" spans="1:2" x14ac:dyDescent="0.2">
      <c r="A77" s="1">
        <v>4.7</v>
      </c>
      <c r="B77" s="1">
        <v>21</v>
      </c>
    </row>
    <row r="78" spans="1:2" x14ac:dyDescent="0.2">
      <c r="A78" s="1">
        <v>9</v>
      </c>
      <c r="B78" s="1">
        <v>19</v>
      </c>
    </row>
    <row r="79" spans="1:2" x14ac:dyDescent="0.2">
      <c r="A79" s="1">
        <v>0</v>
      </c>
      <c r="B79" s="1">
        <v>20</v>
      </c>
    </row>
    <row r="80" spans="1:2" x14ac:dyDescent="0.2">
      <c r="A80" s="1">
        <v>0</v>
      </c>
      <c r="B80" s="1">
        <v>21</v>
      </c>
    </row>
    <row r="81" spans="1:2" x14ac:dyDescent="0.2">
      <c r="A81" s="1">
        <v>1</v>
      </c>
      <c r="B81" s="1">
        <v>22</v>
      </c>
    </row>
    <row r="82" spans="1:2" x14ac:dyDescent="0.2">
      <c r="A82" s="1">
        <v>35</v>
      </c>
      <c r="B82" s="1">
        <v>36</v>
      </c>
    </row>
    <row r="83" spans="1:2" x14ac:dyDescent="0.2">
      <c r="A83" s="1">
        <v>7</v>
      </c>
      <c r="B83" s="1">
        <v>23</v>
      </c>
    </row>
    <row r="84" spans="1:2" x14ac:dyDescent="0.2">
      <c r="A84" s="1">
        <v>1</v>
      </c>
      <c r="B84" s="1">
        <v>22</v>
      </c>
    </row>
    <row r="85" spans="1:2" x14ac:dyDescent="0.2">
      <c r="A85" s="1">
        <v>3</v>
      </c>
      <c r="B85" s="1">
        <v>26</v>
      </c>
    </row>
    <row r="86" spans="1:2" x14ac:dyDescent="0.2">
      <c r="A86" s="1">
        <v>0</v>
      </c>
      <c r="B86" s="1">
        <v>20</v>
      </c>
    </row>
    <row r="87" spans="1:2" x14ac:dyDescent="0.2">
      <c r="A87" s="1">
        <v>0</v>
      </c>
      <c r="B87" s="1">
        <v>22</v>
      </c>
    </row>
    <row r="88" spans="1:2" x14ac:dyDescent="0.2">
      <c r="A88" s="1">
        <v>42</v>
      </c>
      <c r="B88" s="1">
        <v>25</v>
      </c>
    </row>
    <row r="89" spans="1:2" x14ac:dyDescent="0.2">
      <c r="A89" s="1">
        <v>5</v>
      </c>
      <c r="B89" s="1">
        <v>22</v>
      </c>
    </row>
    <row r="90" spans="1:2" x14ac:dyDescent="0.2">
      <c r="A90" s="1">
        <v>20</v>
      </c>
      <c r="B90" s="1">
        <v>33</v>
      </c>
    </row>
    <row r="91" spans="1:2" x14ac:dyDescent="0.2">
      <c r="A91" s="1">
        <v>4</v>
      </c>
      <c r="B91" s="1">
        <v>22</v>
      </c>
    </row>
    <row r="92" spans="1:2" x14ac:dyDescent="0.2">
      <c r="A92" s="1">
        <v>0</v>
      </c>
      <c r="B92" s="1">
        <v>22</v>
      </c>
    </row>
    <row r="93" spans="1:2" x14ac:dyDescent="0.2">
      <c r="A93" s="1">
        <v>0</v>
      </c>
      <c r="B93" s="1">
        <v>47</v>
      </c>
    </row>
    <row r="94" spans="1:2" x14ac:dyDescent="0.2">
      <c r="A94" s="1">
        <v>1</v>
      </c>
      <c r="B94" s="1">
        <v>20</v>
      </c>
    </row>
    <row r="95" spans="1:2" x14ac:dyDescent="0.2">
      <c r="A95" s="1">
        <v>5</v>
      </c>
      <c r="B95" s="1">
        <v>20</v>
      </c>
    </row>
    <row r="96" spans="1:2" x14ac:dyDescent="0.2">
      <c r="A96" s="1">
        <v>21</v>
      </c>
      <c r="B96" s="1">
        <v>19</v>
      </c>
    </row>
    <row r="97" spans="1:2" x14ac:dyDescent="0.2">
      <c r="A97" s="1">
        <v>17</v>
      </c>
      <c r="B97" s="1">
        <v>19</v>
      </c>
    </row>
    <row r="98" spans="1:2" x14ac:dyDescent="0.2">
      <c r="A98" s="1">
        <v>7</v>
      </c>
      <c r="B98" s="1">
        <v>21</v>
      </c>
    </row>
    <row r="99" spans="1:2" x14ac:dyDescent="0.2">
      <c r="A99" s="1">
        <v>1.7</v>
      </c>
      <c r="B99" s="1">
        <v>20</v>
      </c>
    </row>
    <row r="100" spans="1:2" x14ac:dyDescent="0.2">
      <c r="A100" s="1">
        <v>0</v>
      </c>
      <c r="B100" s="1">
        <v>19</v>
      </c>
    </row>
    <row r="101" spans="1:2" x14ac:dyDescent="0.2">
      <c r="A101" s="1">
        <v>59</v>
      </c>
      <c r="B101" s="1">
        <v>58</v>
      </c>
    </row>
    <row r="102" spans="1:2" x14ac:dyDescent="0.2">
      <c r="A102" s="1">
        <v>1</v>
      </c>
      <c r="B102" s="1">
        <v>20</v>
      </c>
    </row>
    <row r="103" spans="1:2" x14ac:dyDescent="0.2">
      <c r="A103" s="1">
        <v>1</v>
      </c>
      <c r="B103" s="1">
        <v>19</v>
      </c>
    </row>
    <row r="104" spans="1:2" x14ac:dyDescent="0.2">
      <c r="A104" s="1">
        <v>2</v>
      </c>
      <c r="B104" s="1">
        <v>19</v>
      </c>
    </row>
    <row r="105" spans="1:2" x14ac:dyDescent="0.2">
      <c r="A105" s="1">
        <v>6</v>
      </c>
      <c r="B105" s="1">
        <v>24</v>
      </c>
    </row>
    <row r="106" spans="1:2" x14ac:dyDescent="0.2">
      <c r="A106" s="1">
        <v>2</v>
      </c>
      <c r="B106" s="1">
        <v>21</v>
      </c>
    </row>
    <row r="107" spans="1:2" x14ac:dyDescent="0.2">
      <c r="A107" s="1">
        <v>25</v>
      </c>
      <c r="B107" s="1">
        <v>20</v>
      </c>
    </row>
    <row r="108" spans="1:2" x14ac:dyDescent="0.2">
      <c r="A108" s="1">
        <v>0</v>
      </c>
      <c r="B108" s="1">
        <v>22</v>
      </c>
    </row>
    <row r="109" spans="1:2" x14ac:dyDescent="0.2">
      <c r="A109" s="1">
        <v>10</v>
      </c>
      <c r="B109" s="1">
        <v>20</v>
      </c>
    </row>
    <row r="110" spans="1:2" x14ac:dyDescent="0.2">
      <c r="A110" s="1">
        <v>1</v>
      </c>
      <c r="B110" s="1">
        <v>20</v>
      </c>
    </row>
    <row r="111" spans="1:2" x14ac:dyDescent="0.2">
      <c r="A111" s="1">
        <v>9</v>
      </c>
      <c r="B111" s="1">
        <v>19</v>
      </c>
    </row>
    <row r="112" spans="1:2" x14ac:dyDescent="0.2">
      <c r="A112" s="1">
        <v>4</v>
      </c>
      <c r="B112" s="1">
        <v>20</v>
      </c>
    </row>
    <row r="113" spans="1:2" x14ac:dyDescent="0.2">
      <c r="A113" s="1">
        <v>2</v>
      </c>
      <c r="B113" s="1">
        <v>25</v>
      </c>
    </row>
    <row r="114" spans="1:2" x14ac:dyDescent="0.2">
      <c r="A114" s="1">
        <v>103</v>
      </c>
      <c r="B114" s="1">
        <v>19</v>
      </c>
    </row>
    <row r="115" spans="1:2" x14ac:dyDescent="0.2">
      <c r="A115" s="1">
        <v>0</v>
      </c>
      <c r="B115" s="1">
        <v>21</v>
      </c>
    </row>
    <row r="116" spans="1:2" x14ac:dyDescent="0.2">
      <c r="A116" s="1">
        <v>18</v>
      </c>
      <c r="B116" s="1">
        <v>21</v>
      </c>
    </row>
    <row r="117" spans="1:2" x14ac:dyDescent="0.2">
      <c r="A117" s="1">
        <v>7</v>
      </c>
      <c r="B117" s="1">
        <v>21</v>
      </c>
    </row>
    <row r="118" spans="1:2" x14ac:dyDescent="0.2">
      <c r="A118" s="1">
        <v>7</v>
      </c>
      <c r="B118" s="1">
        <v>20</v>
      </c>
    </row>
    <row r="119" spans="1:2" x14ac:dyDescent="0.2">
      <c r="A119" s="1">
        <v>60</v>
      </c>
      <c r="B119" s="1">
        <v>20</v>
      </c>
    </row>
    <row r="120" spans="1:2" x14ac:dyDescent="0.2">
      <c r="A120" s="1">
        <v>7</v>
      </c>
      <c r="B120" s="1">
        <v>23</v>
      </c>
    </row>
    <row r="121" spans="1:2" x14ac:dyDescent="0.2">
      <c r="A121" s="1">
        <v>4</v>
      </c>
      <c r="B121" s="1">
        <v>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302FD-F56B-4C22-9D8C-0B0741917F65}">
  <sheetPr>
    <tabColor theme="8" tint="0.39997558519241921"/>
  </sheetPr>
  <dimension ref="A1:L120"/>
  <sheetViews>
    <sheetView showGridLines="0" zoomScale="89" zoomScaleNormal="90" workbookViewId="0">
      <selection activeCell="E27" sqref="E27"/>
    </sheetView>
  </sheetViews>
  <sheetFormatPr baseColWidth="10" defaultColWidth="8.83203125" defaultRowHeight="16" x14ac:dyDescent="0.2"/>
  <cols>
    <col min="4" max="4" width="21.5" bestFit="1" customWidth="1"/>
    <col min="5" max="5" width="13.5" bestFit="1" customWidth="1"/>
    <col min="6" max="6" width="14.6640625" bestFit="1" customWidth="1"/>
    <col min="7" max="8" width="13.5" bestFit="1" customWidth="1"/>
    <col min="9" max="9" width="13.6640625" bestFit="1" customWidth="1"/>
    <col min="10" max="12" width="13.5" bestFit="1" customWidth="1"/>
  </cols>
  <sheetData>
    <row r="1" spans="1:9" ht="71" x14ac:dyDescent="0.2">
      <c r="A1" s="2" t="s">
        <v>3</v>
      </c>
      <c r="B1" s="2" t="s">
        <v>1</v>
      </c>
    </row>
    <row r="2" spans="1:9" x14ac:dyDescent="0.2">
      <c r="A2" s="1">
        <v>68</v>
      </c>
      <c r="B2" s="1">
        <v>505</v>
      </c>
      <c r="D2" s="13" t="s">
        <v>77</v>
      </c>
    </row>
    <row r="3" spans="1:9" x14ac:dyDescent="0.2">
      <c r="A3" s="1">
        <v>73</v>
      </c>
      <c r="B3" s="1">
        <v>407</v>
      </c>
      <c r="D3" s="14">
        <v>600</v>
      </c>
    </row>
    <row r="4" spans="1:9" x14ac:dyDescent="0.2">
      <c r="A4" s="1">
        <v>68</v>
      </c>
      <c r="B4" s="1">
        <v>484</v>
      </c>
    </row>
    <row r="5" spans="1:9" x14ac:dyDescent="0.2">
      <c r="A5" s="1">
        <v>82</v>
      </c>
      <c r="B5" s="1">
        <v>498</v>
      </c>
    </row>
    <row r="6" spans="1:9" x14ac:dyDescent="0.2">
      <c r="A6" s="1">
        <v>74</v>
      </c>
      <c r="B6" s="1">
        <v>498</v>
      </c>
      <c r="D6" t="s">
        <v>50</v>
      </c>
    </row>
    <row r="7" spans="1:9" ht="17" thickBot="1" x14ac:dyDescent="0.25">
      <c r="A7" s="1">
        <v>64</v>
      </c>
      <c r="B7" s="1">
        <v>509</v>
      </c>
    </row>
    <row r="8" spans="1:9" x14ac:dyDescent="0.2">
      <c r="A8" s="1">
        <v>70</v>
      </c>
      <c r="B8" s="1">
        <v>566</v>
      </c>
      <c r="D8" s="7" t="s">
        <v>51</v>
      </c>
      <c r="E8" s="7"/>
    </row>
    <row r="9" spans="1:9" x14ac:dyDescent="0.2">
      <c r="A9" s="1">
        <v>50.5</v>
      </c>
      <c r="B9" s="1">
        <v>557</v>
      </c>
      <c r="D9" t="s">
        <v>52</v>
      </c>
      <c r="E9">
        <v>0.18621685420814613</v>
      </c>
    </row>
    <row r="10" spans="1:9" x14ac:dyDescent="0.2">
      <c r="A10" s="1">
        <v>65</v>
      </c>
      <c r="B10" s="1">
        <v>397</v>
      </c>
      <c r="D10" t="s">
        <v>53</v>
      </c>
      <c r="E10">
        <v>3.4676716791177953E-2</v>
      </c>
    </row>
    <row r="11" spans="1:9" x14ac:dyDescent="0.2">
      <c r="A11" s="1">
        <v>72</v>
      </c>
      <c r="B11" s="1">
        <v>532</v>
      </c>
      <c r="D11" t="s">
        <v>54</v>
      </c>
      <c r="E11">
        <v>2.6426090438965801E-2</v>
      </c>
    </row>
    <row r="12" spans="1:9" x14ac:dyDescent="0.2">
      <c r="A12" s="1">
        <v>65</v>
      </c>
      <c r="B12" s="1">
        <v>425</v>
      </c>
      <c r="D12" t="s">
        <v>55</v>
      </c>
      <c r="E12">
        <v>8.4247180682154514</v>
      </c>
    </row>
    <row r="13" spans="1:9" ht="17" thickBot="1" x14ac:dyDescent="0.25">
      <c r="A13" s="1">
        <v>65</v>
      </c>
      <c r="B13" s="1">
        <v>521</v>
      </c>
      <c r="D13" s="5" t="s">
        <v>56</v>
      </c>
      <c r="E13" s="5">
        <v>119</v>
      </c>
    </row>
    <row r="14" spans="1:9" x14ac:dyDescent="0.2">
      <c r="A14" s="1">
        <v>67</v>
      </c>
      <c r="B14" s="1">
        <v>512</v>
      </c>
    </row>
    <row r="15" spans="1:9" ht="17" thickBot="1" x14ac:dyDescent="0.25">
      <c r="A15" s="1">
        <v>69</v>
      </c>
      <c r="B15" s="1">
        <v>520</v>
      </c>
      <c r="D15" t="s">
        <v>57</v>
      </c>
    </row>
    <row r="16" spans="1:9" x14ac:dyDescent="0.2">
      <c r="A16" s="1">
        <v>42</v>
      </c>
      <c r="B16" s="1">
        <v>357</v>
      </c>
      <c r="D16" s="6"/>
      <c r="E16" s="6" t="s">
        <v>58</v>
      </c>
      <c r="F16" s="6" t="s">
        <v>59</v>
      </c>
      <c r="G16" s="6" t="s">
        <v>60</v>
      </c>
      <c r="H16" s="6" t="s">
        <v>61</v>
      </c>
      <c r="I16" s="6" t="s">
        <v>62</v>
      </c>
    </row>
    <row r="17" spans="1:12" x14ac:dyDescent="0.2">
      <c r="A17" s="1">
        <v>48</v>
      </c>
      <c r="B17" s="1">
        <v>400</v>
      </c>
      <c r="D17" t="s">
        <v>63</v>
      </c>
      <c r="E17">
        <v>1</v>
      </c>
      <c r="F17">
        <v>298.30587339414524</v>
      </c>
      <c r="G17">
        <v>298.30587339414524</v>
      </c>
      <c r="H17">
        <v>4.2029193070754491</v>
      </c>
      <c r="I17" s="15">
        <v>4.258919578846701E-2</v>
      </c>
    </row>
    <row r="18" spans="1:12" x14ac:dyDescent="0.2">
      <c r="A18" s="1">
        <v>95</v>
      </c>
      <c r="B18" s="1">
        <v>450</v>
      </c>
      <c r="D18" t="s">
        <v>64</v>
      </c>
      <c r="E18">
        <v>117</v>
      </c>
      <c r="F18">
        <v>8304.1773198831597</v>
      </c>
      <c r="G18">
        <v>70.975874528915895</v>
      </c>
    </row>
    <row r="19" spans="1:12" ht="17" thickBot="1" x14ac:dyDescent="0.25">
      <c r="A19" s="1">
        <v>72</v>
      </c>
      <c r="B19" s="1">
        <v>578</v>
      </c>
      <c r="D19" s="5" t="s">
        <v>65</v>
      </c>
      <c r="E19" s="5">
        <v>118</v>
      </c>
      <c r="F19" s="5">
        <v>8602.483193277305</v>
      </c>
      <c r="G19" s="5"/>
      <c r="H19" s="5"/>
      <c r="I19" s="5"/>
    </row>
    <row r="20" spans="1:12" ht="17" thickBot="1" x14ac:dyDescent="0.25">
      <c r="A20" s="1">
        <v>72</v>
      </c>
      <c r="B20" s="1">
        <v>498</v>
      </c>
    </row>
    <row r="21" spans="1:12" x14ac:dyDescent="0.2">
      <c r="A21" s="1">
        <v>67</v>
      </c>
      <c r="B21" s="1">
        <v>450</v>
      </c>
      <c r="D21" s="6"/>
      <c r="E21" s="6" t="s">
        <v>66</v>
      </c>
      <c r="F21" s="6" t="s">
        <v>55</v>
      </c>
      <c r="G21" s="6" t="s">
        <v>67</v>
      </c>
      <c r="H21" s="6" t="s">
        <v>68</v>
      </c>
      <c r="I21" s="6" t="s">
        <v>69</v>
      </c>
      <c r="J21" s="6" t="s">
        <v>70</v>
      </c>
      <c r="K21" s="6" t="s">
        <v>71</v>
      </c>
      <c r="L21" s="6" t="s">
        <v>72</v>
      </c>
    </row>
    <row r="22" spans="1:12" x14ac:dyDescent="0.2">
      <c r="A22" s="1">
        <v>68</v>
      </c>
      <c r="B22" s="1">
        <v>521</v>
      </c>
      <c r="D22" t="s">
        <v>73</v>
      </c>
      <c r="E22" s="8">
        <v>58.329085427119239</v>
      </c>
      <c r="F22">
        <v>5.0654819312680797</v>
      </c>
      <c r="G22">
        <v>11.515012040032543</v>
      </c>
      <c r="H22" s="8">
        <v>5.6445866384142145E-21</v>
      </c>
      <c r="I22">
        <v>48.297163900165202</v>
      </c>
      <c r="J22">
        <v>68.361006954073275</v>
      </c>
      <c r="K22">
        <v>48.297163900165202</v>
      </c>
      <c r="L22">
        <v>68.361006954073275</v>
      </c>
    </row>
    <row r="23" spans="1:12" ht="17" thickBot="1" x14ac:dyDescent="0.25">
      <c r="A23" s="1">
        <v>72</v>
      </c>
      <c r="B23" s="1">
        <v>366</v>
      </c>
      <c r="D23" s="5" t="s">
        <v>1</v>
      </c>
      <c r="E23" s="9">
        <v>2.0973311252602655E-2</v>
      </c>
      <c r="F23" s="5">
        <v>1.0230373179632029E-2</v>
      </c>
      <c r="G23" s="5">
        <v>2.0501022674675329</v>
      </c>
      <c r="H23" s="9">
        <v>4.2589195788465338E-2</v>
      </c>
      <c r="I23" s="5">
        <v>7.1259325536530624E-4</v>
      </c>
      <c r="J23" s="5">
        <v>4.1234029249840001E-2</v>
      </c>
      <c r="K23" s="5">
        <v>7.1259325536530624E-4</v>
      </c>
      <c r="L23" s="5">
        <v>4.1234029249840001E-2</v>
      </c>
    </row>
    <row r="24" spans="1:12" x14ac:dyDescent="0.2">
      <c r="A24" s="1">
        <v>76</v>
      </c>
      <c r="B24" s="1">
        <v>504</v>
      </c>
    </row>
    <row r="25" spans="1:12" x14ac:dyDescent="0.2">
      <c r="A25" s="1">
        <v>71</v>
      </c>
      <c r="B25" s="1">
        <v>500</v>
      </c>
    </row>
    <row r="26" spans="1:12" x14ac:dyDescent="0.2">
      <c r="A26" s="1">
        <v>63</v>
      </c>
      <c r="B26" s="1">
        <v>400</v>
      </c>
      <c r="D26" s="12" t="s">
        <v>79</v>
      </c>
    </row>
    <row r="27" spans="1:12" x14ac:dyDescent="0.2">
      <c r="A27" s="1">
        <v>55</v>
      </c>
      <c r="B27" s="1">
        <v>350</v>
      </c>
      <c r="D27" s="16">
        <f>E22+E23*D3</f>
        <v>70.913072178680835</v>
      </c>
      <c r="E27">
        <f>E22+E23*D3</f>
        <v>70.913072178680835</v>
      </c>
    </row>
    <row r="28" spans="1:12" x14ac:dyDescent="0.2">
      <c r="A28" s="1">
        <v>68</v>
      </c>
      <c r="B28" s="1">
        <v>521</v>
      </c>
    </row>
    <row r="29" spans="1:12" x14ac:dyDescent="0.2">
      <c r="A29" s="1">
        <v>75</v>
      </c>
      <c r="B29" s="1">
        <v>521</v>
      </c>
    </row>
    <row r="30" spans="1:12" x14ac:dyDescent="0.2">
      <c r="A30" s="1">
        <v>72</v>
      </c>
      <c r="B30" s="1">
        <v>243</v>
      </c>
    </row>
    <row r="31" spans="1:12" x14ac:dyDescent="0.2">
      <c r="A31" s="1">
        <v>68</v>
      </c>
      <c r="B31" s="1">
        <v>555</v>
      </c>
    </row>
    <row r="32" spans="1:12" x14ac:dyDescent="0.2">
      <c r="A32" s="1">
        <v>70</v>
      </c>
      <c r="B32" s="1">
        <v>496</v>
      </c>
    </row>
    <row r="33" spans="1:2" x14ac:dyDescent="0.2">
      <c r="A33" s="1">
        <v>68</v>
      </c>
      <c r="B33" s="1">
        <v>233</v>
      </c>
    </row>
    <row r="34" spans="1:2" x14ac:dyDescent="0.2">
      <c r="A34" s="1">
        <v>90</v>
      </c>
      <c r="B34" s="1">
        <v>500</v>
      </c>
    </row>
    <row r="35" spans="1:2" x14ac:dyDescent="0.2">
      <c r="A35" s="1">
        <v>63</v>
      </c>
      <c r="B35" s="1">
        <v>500</v>
      </c>
    </row>
    <row r="36" spans="1:2" x14ac:dyDescent="0.2">
      <c r="A36" s="1">
        <v>99</v>
      </c>
      <c r="B36" s="1">
        <v>550</v>
      </c>
    </row>
    <row r="37" spans="1:2" x14ac:dyDescent="0.2">
      <c r="A37" s="1">
        <v>75</v>
      </c>
      <c r="B37" s="1">
        <v>500</v>
      </c>
    </row>
    <row r="38" spans="1:2" x14ac:dyDescent="0.2">
      <c r="A38" s="1">
        <v>66</v>
      </c>
      <c r="B38" s="1">
        <v>500</v>
      </c>
    </row>
    <row r="39" spans="1:2" x14ac:dyDescent="0.2">
      <c r="A39" s="1">
        <v>65</v>
      </c>
      <c r="B39" s="1">
        <v>499</v>
      </c>
    </row>
    <row r="40" spans="1:2" x14ac:dyDescent="0.2">
      <c r="A40" s="1">
        <v>70</v>
      </c>
      <c r="B40" s="1">
        <v>460</v>
      </c>
    </row>
    <row r="41" spans="1:2" x14ac:dyDescent="0.2">
      <c r="A41" s="1">
        <v>70</v>
      </c>
      <c r="B41" s="1">
        <v>525</v>
      </c>
    </row>
    <row r="42" spans="1:2" x14ac:dyDescent="0.2">
      <c r="A42" s="1">
        <v>75</v>
      </c>
      <c r="B42" s="1">
        <v>529</v>
      </c>
    </row>
    <row r="43" spans="1:2" x14ac:dyDescent="0.2">
      <c r="A43" s="1">
        <v>70</v>
      </c>
      <c r="B43" s="1">
        <v>524</v>
      </c>
    </row>
    <row r="44" spans="1:2" x14ac:dyDescent="0.2">
      <c r="A44" s="1">
        <v>68</v>
      </c>
      <c r="B44" s="1">
        <v>550</v>
      </c>
    </row>
    <row r="45" spans="1:2" x14ac:dyDescent="0.2">
      <c r="A45" s="1">
        <v>80</v>
      </c>
      <c r="B45" s="1">
        <v>555</v>
      </c>
    </row>
    <row r="46" spans="1:2" x14ac:dyDescent="0.2">
      <c r="A46" s="1">
        <v>57</v>
      </c>
      <c r="B46" s="1">
        <v>450</v>
      </c>
    </row>
    <row r="47" spans="1:2" x14ac:dyDescent="0.2">
      <c r="A47" s="1">
        <v>60</v>
      </c>
      <c r="B47" s="1">
        <v>466</v>
      </c>
    </row>
    <row r="48" spans="1:2" x14ac:dyDescent="0.2">
      <c r="A48" s="1">
        <v>76</v>
      </c>
      <c r="B48" s="1">
        <v>525</v>
      </c>
    </row>
    <row r="49" spans="1:2" x14ac:dyDescent="0.2">
      <c r="A49" s="1">
        <v>66</v>
      </c>
      <c r="B49" s="1">
        <v>355</v>
      </c>
    </row>
    <row r="50" spans="1:2" x14ac:dyDescent="0.2">
      <c r="A50" s="1">
        <v>70</v>
      </c>
      <c r="B50" s="1">
        <v>496</v>
      </c>
    </row>
    <row r="51" spans="1:2" x14ac:dyDescent="0.2">
      <c r="A51" s="1">
        <v>74</v>
      </c>
      <c r="B51" s="1">
        <v>564</v>
      </c>
    </row>
    <row r="52" spans="1:2" x14ac:dyDescent="0.2">
      <c r="A52" s="1">
        <v>70</v>
      </c>
      <c r="B52" s="1">
        <v>588</v>
      </c>
    </row>
    <row r="53" spans="1:2" x14ac:dyDescent="0.2">
      <c r="A53" s="1">
        <v>80</v>
      </c>
      <c r="B53" s="1">
        <v>500</v>
      </c>
    </row>
    <row r="54" spans="1:2" x14ac:dyDescent="0.2">
      <c r="A54" s="1">
        <v>75</v>
      </c>
      <c r="B54" s="1">
        <v>550</v>
      </c>
    </row>
    <row r="55" spans="1:2" x14ac:dyDescent="0.2">
      <c r="A55" s="1">
        <v>65</v>
      </c>
      <c r="B55" s="1">
        <v>491</v>
      </c>
    </row>
    <row r="56" spans="1:2" x14ac:dyDescent="0.2">
      <c r="A56" s="1">
        <v>66</v>
      </c>
      <c r="B56" s="1">
        <v>460</v>
      </c>
    </row>
    <row r="57" spans="1:2" x14ac:dyDescent="0.2">
      <c r="A57" s="1">
        <v>70</v>
      </c>
      <c r="B57" s="1">
        <v>400</v>
      </c>
    </row>
    <row r="58" spans="1:2" x14ac:dyDescent="0.2">
      <c r="A58" s="1">
        <v>66</v>
      </c>
      <c r="B58" s="1">
        <v>435</v>
      </c>
    </row>
    <row r="59" spans="1:2" x14ac:dyDescent="0.2">
      <c r="A59" s="1">
        <v>68</v>
      </c>
      <c r="B59" s="1">
        <v>545</v>
      </c>
    </row>
    <row r="60" spans="1:2" x14ac:dyDescent="0.2">
      <c r="A60" s="1">
        <v>76</v>
      </c>
      <c r="B60" s="1">
        <v>554</v>
      </c>
    </row>
    <row r="61" spans="1:2" x14ac:dyDescent="0.2">
      <c r="A61" s="1">
        <v>68</v>
      </c>
      <c r="B61" s="1">
        <v>532</v>
      </c>
    </row>
    <row r="62" spans="1:2" x14ac:dyDescent="0.2">
      <c r="A62" s="1">
        <v>55</v>
      </c>
      <c r="B62" s="1">
        <v>400</v>
      </c>
    </row>
    <row r="63" spans="1:2" x14ac:dyDescent="0.2">
      <c r="A63" s="1">
        <v>65</v>
      </c>
      <c r="B63" s="1">
        <v>450</v>
      </c>
    </row>
    <row r="64" spans="1:2" x14ac:dyDescent="0.2">
      <c r="A64" s="1">
        <v>66</v>
      </c>
      <c r="B64" s="1">
        <v>429</v>
      </c>
    </row>
    <row r="65" spans="1:2" x14ac:dyDescent="0.2">
      <c r="A65" s="1">
        <v>63</v>
      </c>
      <c r="B65" s="1">
        <v>510</v>
      </c>
    </row>
    <row r="66" spans="1:2" x14ac:dyDescent="0.2">
      <c r="A66" s="1">
        <v>70</v>
      </c>
      <c r="B66" s="1">
        <v>560</v>
      </c>
    </row>
    <row r="67" spans="1:2" x14ac:dyDescent="0.2">
      <c r="A67" s="1">
        <v>72</v>
      </c>
      <c r="B67" s="1">
        <v>554</v>
      </c>
    </row>
    <row r="68" spans="1:2" x14ac:dyDescent="0.2">
      <c r="A68" s="1">
        <v>70</v>
      </c>
      <c r="B68" s="1">
        <v>200</v>
      </c>
    </row>
    <row r="69" spans="1:2" x14ac:dyDescent="0.2">
      <c r="A69" s="1">
        <v>75</v>
      </c>
      <c r="B69" s="1">
        <v>550</v>
      </c>
    </row>
    <row r="70" spans="1:2" x14ac:dyDescent="0.2">
      <c r="A70" s="1">
        <v>68</v>
      </c>
      <c r="B70" s="1">
        <v>567</v>
      </c>
    </row>
    <row r="71" spans="1:2" x14ac:dyDescent="0.2">
      <c r="A71" s="1">
        <v>72</v>
      </c>
      <c r="B71" s="1">
        <v>464</v>
      </c>
    </row>
    <row r="72" spans="1:2" x14ac:dyDescent="0.2">
      <c r="A72" s="1">
        <v>65</v>
      </c>
      <c r="B72" s="1">
        <v>525</v>
      </c>
    </row>
    <row r="73" spans="1:2" x14ac:dyDescent="0.2">
      <c r="A73" s="1">
        <v>45</v>
      </c>
      <c r="B73" s="1">
        <v>522</v>
      </c>
    </row>
    <row r="74" spans="1:2" x14ac:dyDescent="0.2">
      <c r="A74" s="1">
        <v>65</v>
      </c>
      <c r="B74" s="1">
        <v>511</v>
      </c>
    </row>
    <row r="75" spans="1:2" x14ac:dyDescent="0.2">
      <c r="A75" s="1">
        <v>55</v>
      </c>
      <c r="B75" s="1">
        <v>521</v>
      </c>
    </row>
    <row r="76" spans="1:2" x14ac:dyDescent="0.2">
      <c r="A76" s="1">
        <v>73</v>
      </c>
      <c r="B76" s="1">
        <v>550</v>
      </c>
    </row>
    <row r="77" spans="1:2" x14ac:dyDescent="0.2">
      <c r="A77" s="1">
        <v>61</v>
      </c>
      <c r="B77" s="1">
        <v>513</v>
      </c>
    </row>
    <row r="78" spans="1:2" x14ac:dyDescent="0.2">
      <c r="A78" s="1">
        <v>60</v>
      </c>
      <c r="B78" s="1">
        <v>529</v>
      </c>
    </row>
    <row r="79" spans="1:2" x14ac:dyDescent="0.2">
      <c r="A79" s="1">
        <v>67</v>
      </c>
      <c r="B79" s="1">
        <v>525</v>
      </c>
    </row>
    <row r="80" spans="1:2" x14ac:dyDescent="0.2">
      <c r="A80" s="1">
        <v>70</v>
      </c>
      <c r="B80" s="1">
        <v>500</v>
      </c>
    </row>
    <row r="81" spans="1:2" x14ac:dyDescent="0.2">
      <c r="A81" s="1">
        <v>74</v>
      </c>
      <c r="B81" s="1">
        <v>534</v>
      </c>
    </row>
    <row r="82" spans="1:2" x14ac:dyDescent="0.2">
      <c r="A82" s="1">
        <v>73</v>
      </c>
      <c r="B82" s="1">
        <v>550</v>
      </c>
    </row>
    <row r="83" spans="1:2" x14ac:dyDescent="0.2">
      <c r="A83" s="1">
        <v>54</v>
      </c>
      <c r="B83" s="1">
        <v>400</v>
      </c>
    </row>
    <row r="84" spans="1:2" x14ac:dyDescent="0.2">
      <c r="A84" s="1">
        <v>73</v>
      </c>
      <c r="B84" s="1">
        <v>490</v>
      </c>
    </row>
    <row r="85" spans="1:2" x14ac:dyDescent="0.2">
      <c r="A85" s="1">
        <v>70</v>
      </c>
      <c r="B85" s="1">
        <v>507</v>
      </c>
    </row>
    <row r="86" spans="1:2" x14ac:dyDescent="0.2">
      <c r="A86" s="1">
        <v>65</v>
      </c>
      <c r="B86" s="1">
        <v>500</v>
      </c>
    </row>
    <row r="87" spans="1:2" x14ac:dyDescent="0.2">
      <c r="A87" s="1">
        <v>67</v>
      </c>
      <c r="B87" s="1">
        <v>488</v>
      </c>
    </row>
    <row r="88" spans="1:2" x14ac:dyDescent="0.2">
      <c r="A88" s="1">
        <v>66</v>
      </c>
      <c r="B88" s="1">
        <v>533</v>
      </c>
    </row>
    <row r="89" spans="1:2" x14ac:dyDescent="0.2">
      <c r="A89" s="1">
        <v>86</v>
      </c>
      <c r="B89" s="1">
        <v>380</v>
      </c>
    </row>
    <row r="90" spans="1:2" x14ac:dyDescent="0.2">
      <c r="A90" s="1">
        <v>79</v>
      </c>
      <c r="B90" s="1">
        <v>544</v>
      </c>
    </row>
    <row r="91" spans="1:2" x14ac:dyDescent="0.2">
      <c r="A91" s="1">
        <v>55</v>
      </c>
      <c r="B91" s="1">
        <v>506</v>
      </c>
    </row>
    <row r="92" spans="1:2" x14ac:dyDescent="0.2">
      <c r="A92" s="1">
        <v>50</v>
      </c>
      <c r="B92" s="1">
        <v>490</v>
      </c>
    </row>
    <row r="93" spans="1:2" x14ac:dyDescent="0.2">
      <c r="A93" s="1">
        <v>70</v>
      </c>
      <c r="B93" s="1">
        <v>540</v>
      </c>
    </row>
    <row r="94" spans="1:2" x14ac:dyDescent="0.2">
      <c r="A94" s="1">
        <v>68</v>
      </c>
      <c r="B94" s="1">
        <v>552</v>
      </c>
    </row>
    <row r="95" spans="1:2" x14ac:dyDescent="0.2">
      <c r="A95" s="1">
        <v>65</v>
      </c>
      <c r="B95" s="1">
        <v>510</v>
      </c>
    </row>
    <row r="96" spans="1:2" x14ac:dyDescent="0.2">
      <c r="A96" s="1">
        <v>67</v>
      </c>
      <c r="B96" s="1">
        <v>521</v>
      </c>
    </row>
    <row r="97" spans="1:2" x14ac:dyDescent="0.2">
      <c r="A97" s="1">
        <v>66</v>
      </c>
      <c r="B97" s="1">
        <v>450</v>
      </c>
    </row>
    <row r="98" spans="1:2" x14ac:dyDescent="0.2">
      <c r="A98" s="1">
        <v>70</v>
      </c>
      <c r="B98" s="1">
        <v>521</v>
      </c>
    </row>
    <row r="99" spans="1:2" x14ac:dyDescent="0.2">
      <c r="A99" s="1">
        <v>68</v>
      </c>
      <c r="B99" s="1">
        <v>517</v>
      </c>
    </row>
    <row r="100" spans="1:2" x14ac:dyDescent="0.2">
      <c r="A100" s="1">
        <v>76</v>
      </c>
      <c r="B100" s="1">
        <v>509</v>
      </c>
    </row>
    <row r="101" spans="1:2" x14ac:dyDescent="0.2">
      <c r="A101" s="1">
        <v>74</v>
      </c>
      <c r="B101" s="1">
        <v>566</v>
      </c>
    </row>
    <row r="102" spans="1:2" x14ac:dyDescent="0.2">
      <c r="A102" s="1">
        <v>86</v>
      </c>
      <c r="B102" s="1">
        <v>479</v>
      </c>
    </row>
    <row r="103" spans="1:2" x14ac:dyDescent="0.2">
      <c r="A103" s="1">
        <v>70</v>
      </c>
      <c r="B103" s="1">
        <v>503</v>
      </c>
    </row>
    <row r="104" spans="1:2" x14ac:dyDescent="0.2">
      <c r="A104" s="1">
        <v>70</v>
      </c>
      <c r="B104" s="1">
        <v>545</v>
      </c>
    </row>
    <row r="105" spans="1:2" x14ac:dyDescent="0.2">
      <c r="A105" s="1">
        <v>53</v>
      </c>
      <c r="B105" s="1">
        <v>350</v>
      </c>
    </row>
    <row r="106" spans="1:2" x14ac:dyDescent="0.2">
      <c r="A106" s="1">
        <v>68</v>
      </c>
      <c r="B106" s="1">
        <v>545</v>
      </c>
    </row>
    <row r="107" spans="1:2" x14ac:dyDescent="0.2">
      <c r="A107" s="1">
        <v>68</v>
      </c>
      <c r="B107" s="1">
        <v>520</v>
      </c>
    </row>
    <row r="108" spans="1:2" x14ac:dyDescent="0.2">
      <c r="A108" s="1">
        <v>80</v>
      </c>
      <c r="B108" s="1">
        <v>552</v>
      </c>
    </row>
    <row r="109" spans="1:2" x14ac:dyDescent="0.2">
      <c r="A109" s="1">
        <v>70</v>
      </c>
      <c r="B109" s="1">
        <v>510</v>
      </c>
    </row>
    <row r="110" spans="1:2" x14ac:dyDescent="0.2">
      <c r="A110" s="1">
        <v>65</v>
      </c>
      <c r="B110" s="1">
        <v>498</v>
      </c>
    </row>
    <row r="111" spans="1:2" x14ac:dyDescent="0.2">
      <c r="A111" s="1">
        <v>65</v>
      </c>
      <c r="B111" s="1">
        <v>545</v>
      </c>
    </row>
    <row r="112" spans="1:2" x14ac:dyDescent="0.2">
      <c r="A112" s="1">
        <v>68</v>
      </c>
      <c r="B112" s="1">
        <v>130</v>
      </c>
    </row>
    <row r="113" spans="1:2" x14ac:dyDescent="0.2">
      <c r="A113" s="1">
        <v>78</v>
      </c>
      <c r="B113" s="1">
        <v>510</v>
      </c>
    </row>
    <row r="114" spans="1:2" x14ac:dyDescent="0.2">
      <c r="A114" s="1">
        <v>65</v>
      </c>
      <c r="B114" s="1">
        <v>540</v>
      </c>
    </row>
    <row r="115" spans="1:2" x14ac:dyDescent="0.2">
      <c r="A115" s="1">
        <v>78</v>
      </c>
      <c r="B115" s="1">
        <v>456</v>
      </c>
    </row>
    <row r="116" spans="1:2" x14ac:dyDescent="0.2">
      <c r="A116" s="1">
        <v>71</v>
      </c>
      <c r="B116" s="1">
        <v>565</v>
      </c>
    </row>
    <row r="117" spans="1:2" x14ac:dyDescent="0.2">
      <c r="A117" s="1">
        <v>62</v>
      </c>
      <c r="B117" s="1">
        <v>520</v>
      </c>
    </row>
    <row r="118" spans="1:2" x14ac:dyDescent="0.2">
      <c r="A118" s="1">
        <v>65</v>
      </c>
      <c r="B118" s="1">
        <v>510</v>
      </c>
    </row>
    <row r="119" spans="1:2" x14ac:dyDescent="0.2">
      <c r="A119" s="1">
        <v>70</v>
      </c>
      <c r="B119" s="1">
        <v>490</v>
      </c>
    </row>
    <row r="120" spans="1:2" x14ac:dyDescent="0.2">
      <c r="A120" s="1">
        <v>65</v>
      </c>
      <c r="B120" s="1">
        <v>500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4506F-0ADF-4F10-A0BE-7896FBFAA28F}">
  <sheetPr>
    <tabColor theme="8" tint="0.39997558519241921"/>
  </sheetPr>
  <dimension ref="A1:M122"/>
  <sheetViews>
    <sheetView showGridLines="0" topLeftCell="B1" zoomScaleNormal="90" workbookViewId="0">
      <selection activeCell="K12" sqref="K12"/>
    </sheetView>
  </sheetViews>
  <sheetFormatPr baseColWidth="10" defaultColWidth="8.83203125" defaultRowHeight="16" x14ac:dyDescent="0.2"/>
  <cols>
    <col min="5" max="5" width="17.83203125" bestFit="1" customWidth="1"/>
    <col min="6" max="6" width="13.5" bestFit="1" customWidth="1"/>
    <col min="7" max="7" width="14.6640625" bestFit="1" customWidth="1"/>
    <col min="8" max="9" width="13.5" bestFit="1" customWidth="1"/>
    <col min="10" max="10" width="13.6640625" bestFit="1" customWidth="1"/>
    <col min="11" max="13" width="13.5" bestFit="1" customWidth="1"/>
  </cols>
  <sheetData>
    <row r="1" spans="1:10" ht="29" x14ac:dyDescent="0.2">
      <c r="A1" s="2" t="s">
        <v>4</v>
      </c>
      <c r="B1" s="2" t="s">
        <v>14</v>
      </c>
    </row>
    <row r="2" spans="1:10" x14ac:dyDescent="0.2">
      <c r="A2" s="1">
        <v>4</v>
      </c>
      <c r="B2" s="1">
        <v>10</v>
      </c>
      <c r="E2" s="13" t="s">
        <v>16</v>
      </c>
    </row>
    <row r="3" spans="1:10" x14ac:dyDescent="0.2">
      <c r="A3" s="1">
        <v>7</v>
      </c>
      <c r="B3" s="1">
        <v>5</v>
      </c>
      <c r="E3" s="13">
        <v>2</v>
      </c>
    </row>
    <row r="4" spans="1:10" x14ac:dyDescent="0.2">
      <c r="A4" s="1">
        <v>6</v>
      </c>
      <c r="B4" s="1">
        <v>5</v>
      </c>
    </row>
    <row r="5" spans="1:10" x14ac:dyDescent="0.2">
      <c r="A5" s="1">
        <v>1</v>
      </c>
      <c r="B5" s="1">
        <v>4</v>
      </c>
    </row>
    <row r="6" spans="1:10" x14ac:dyDescent="0.2">
      <c r="A6" s="1">
        <v>1</v>
      </c>
      <c r="B6" s="1">
        <v>2</v>
      </c>
      <c r="E6" t="s">
        <v>50</v>
      </c>
    </row>
    <row r="7" spans="1:10" ht="17" thickBot="1" x14ac:dyDescent="0.25">
      <c r="A7" s="1">
        <v>2</v>
      </c>
      <c r="B7" s="1">
        <v>3</v>
      </c>
    </row>
    <row r="8" spans="1:10" x14ac:dyDescent="0.2">
      <c r="A8" s="1">
        <v>1</v>
      </c>
      <c r="B8" s="1">
        <v>2</v>
      </c>
      <c r="E8" s="7" t="s">
        <v>51</v>
      </c>
      <c r="F8" s="7"/>
    </row>
    <row r="9" spans="1:10" x14ac:dyDescent="0.2">
      <c r="A9" s="1">
        <v>3</v>
      </c>
      <c r="B9" s="1">
        <v>11</v>
      </c>
      <c r="E9" t="s">
        <v>52</v>
      </c>
      <c r="F9">
        <v>0.22006129914129813</v>
      </c>
    </row>
    <row r="10" spans="1:10" x14ac:dyDescent="0.2">
      <c r="A10" s="1">
        <v>10</v>
      </c>
      <c r="B10" s="1">
        <v>12</v>
      </c>
      <c r="E10" t="s">
        <v>53</v>
      </c>
      <c r="F10">
        <v>4.8426975379755904E-2</v>
      </c>
    </row>
    <row r="11" spans="1:10" x14ac:dyDescent="0.2">
      <c r="A11" s="1">
        <v>10</v>
      </c>
      <c r="B11" s="1">
        <v>1</v>
      </c>
      <c r="E11" t="s">
        <v>54</v>
      </c>
      <c r="F11">
        <v>4.0430563408157212E-2</v>
      </c>
    </row>
    <row r="12" spans="1:10" x14ac:dyDescent="0.2">
      <c r="A12" s="1">
        <v>5</v>
      </c>
      <c r="B12" s="1">
        <v>9</v>
      </c>
      <c r="E12" t="s">
        <v>55</v>
      </c>
      <c r="F12">
        <v>2.6778717697439363</v>
      </c>
    </row>
    <row r="13" spans="1:10" ht="17" thickBot="1" x14ac:dyDescent="0.25">
      <c r="A13" s="1">
        <v>8</v>
      </c>
      <c r="B13" s="1">
        <v>11</v>
      </c>
      <c r="E13" s="5" t="s">
        <v>56</v>
      </c>
      <c r="F13" s="5">
        <v>121</v>
      </c>
    </row>
    <row r="14" spans="1:10" x14ac:dyDescent="0.2">
      <c r="A14" s="1">
        <v>5</v>
      </c>
      <c r="B14" s="1">
        <v>8</v>
      </c>
    </row>
    <row r="15" spans="1:10" ht="17" thickBot="1" x14ac:dyDescent="0.25">
      <c r="A15" s="1">
        <v>9</v>
      </c>
      <c r="B15" s="1">
        <v>5</v>
      </c>
      <c r="E15" t="s">
        <v>57</v>
      </c>
    </row>
    <row r="16" spans="1:10" x14ac:dyDescent="0.2">
      <c r="A16" s="1">
        <v>8</v>
      </c>
      <c r="B16" s="1">
        <v>6</v>
      </c>
      <c r="E16" s="6"/>
      <c r="F16" s="6" t="s">
        <v>58</v>
      </c>
      <c r="G16" s="6" t="s">
        <v>59</v>
      </c>
      <c r="H16" s="6" t="s">
        <v>60</v>
      </c>
      <c r="I16" s="6" t="s">
        <v>61</v>
      </c>
      <c r="J16" s="6" t="s">
        <v>62</v>
      </c>
    </row>
    <row r="17" spans="1:13" x14ac:dyDescent="0.2">
      <c r="A17" s="1">
        <v>7</v>
      </c>
      <c r="B17" s="1">
        <v>5</v>
      </c>
      <c r="E17" t="s">
        <v>63</v>
      </c>
      <c r="F17">
        <v>1</v>
      </c>
      <c r="G17">
        <v>43.428190896341448</v>
      </c>
      <c r="H17">
        <v>43.428190896341448</v>
      </c>
      <c r="I17">
        <v>6.0560880994822108</v>
      </c>
      <c r="J17" s="15">
        <v>1.5293322328653342E-2</v>
      </c>
    </row>
    <row r="18" spans="1:13" x14ac:dyDescent="0.2">
      <c r="A18" s="1">
        <v>5</v>
      </c>
      <c r="B18" s="1">
        <v>11</v>
      </c>
      <c r="E18" t="s">
        <v>64</v>
      </c>
      <c r="F18">
        <v>119</v>
      </c>
      <c r="G18">
        <v>853.34866860779107</v>
      </c>
      <c r="H18">
        <v>7.1709972151915213</v>
      </c>
    </row>
    <row r="19" spans="1:13" ht="17" thickBot="1" x14ac:dyDescent="0.25">
      <c r="A19" s="1">
        <v>5</v>
      </c>
      <c r="B19" s="1">
        <v>1</v>
      </c>
      <c r="E19" s="5" t="s">
        <v>65</v>
      </c>
      <c r="F19" s="5">
        <v>120</v>
      </c>
      <c r="G19" s="5">
        <v>896.77685950413252</v>
      </c>
      <c r="H19" s="5"/>
      <c r="I19" s="5"/>
      <c r="J19" s="5"/>
    </row>
    <row r="20" spans="1:13" ht="17" thickBot="1" x14ac:dyDescent="0.25">
      <c r="A20" s="1">
        <v>12</v>
      </c>
      <c r="B20" s="1">
        <v>3</v>
      </c>
    </row>
    <row r="21" spans="1:13" x14ac:dyDescent="0.2">
      <c r="A21" s="1">
        <v>4</v>
      </c>
      <c r="B21" s="1">
        <v>10</v>
      </c>
      <c r="E21" s="6"/>
      <c r="F21" s="6" t="s">
        <v>66</v>
      </c>
      <c r="G21" s="6" t="s">
        <v>55</v>
      </c>
      <c r="H21" s="6" t="s">
        <v>67</v>
      </c>
      <c r="I21" s="6" t="s">
        <v>68</v>
      </c>
      <c r="J21" s="6" t="s">
        <v>69</v>
      </c>
      <c r="K21" s="6" t="s">
        <v>70</v>
      </c>
      <c r="L21" s="6" t="s">
        <v>71</v>
      </c>
      <c r="M21" s="6" t="s">
        <v>72</v>
      </c>
    </row>
    <row r="22" spans="1:13" x14ac:dyDescent="0.2">
      <c r="A22" s="1">
        <v>10</v>
      </c>
      <c r="B22" s="1">
        <v>6</v>
      </c>
      <c r="E22" t="s">
        <v>73</v>
      </c>
      <c r="F22" s="8">
        <v>4.5793258506116894</v>
      </c>
      <c r="G22">
        <v>0.50545189156707981</v>
      </c>
      <c r="H22">
        <v>9.0598648991383897</v>
      </c>
      <c r="I22" s="8">
        <v>3.1420084679570923E-15</v>
      </c>
      <c r="J22">
        <v>3.5784806225647867</v>
      </c>
      <c r="K22">
        <v>5.5801710786585925</v>
      </c>
      <c r="L22">
        <v>3.5784806225647867</v>
      </c>
      <c r="M22">
        <v>5.5801710786585925</v>
      </c>
    </row>
    <row r="23" spans="1:13" ht="17" thickBot="1" x14ac:dyDescent="0.25">
      <c r="A23" s="1">
        <v>6</v>
      </c>
      <c r="B23" s="1">
        <v>10</v>
      </c>
      <c r="E23" s="5" t="s">
        <v>14</v>
      </c>
      <c r="F23" s="9">
        <v>0.17563458332354945</v>
      </c>
      <c r="G23" s="5">
        <v>7.1369711725244575E-2</v>
      </c>
      <c r="H23" s="5">
        <v>2.4609120462710901</v>
      </c>
      <c r="I23" s="9">
        <v>1.5293322328653708E-2</v>
      </c>
      <c r="J23" s="5">
        <v>3.4315425953625051E-2</v>
      </c>
      <c r="K23" s="5">
        <v>0.31695374069347382</v>
      </c>
      <c r="L23" s="5">
        <v>3.4315425953625051E-2</v>
      </c>
      <c r="M23" s="5">
        <v>0.31695374069347382</v>
      </c>
    </row>
    <row r="24" spans="1:13" x14ac:dyDescent="0.2">
      <c r="A24" s="1">
        <v>7</v>
      </c>
      <c r="B24" s="1">
        <v>10</v>
      </c>
    </row>
    <row r="25" spans="1:13" x14ac:dyDescent="0.2">
      <c r="A25" s="1">
        <v>8</v>
      </c>
      <c r="B25" s="1">
        <v>1</v>
      </c>
    </row>
    <row r="26" spans="1:13" x14ac:dyDescent="0.2">
      <c r="A26" s="1">
        <v>2</v>
      </c>
      <c r="B26" s="1">
        <v>5</v>
      </c>
    </row>
    <row r="27" spans="1:13" x14ac:dyDescent="0.2">
      <c r="A27" s="1">
        <v>2</v>
      </c>
      <c r="B27" s="1">
        <v>2</v>
      </c>
      <c r="E27" s="12" t="s">
        <v>80</v>
      </c>
    </row>
    <row r="28" spans="1:13" x14ac:dyDescent="0.2">
      <c r="A28" s="1">
        <v>5</v>
      </c>
      <c r="B28" s="1">
        <v>9</v>
      </c>
      <c r="E28" s="12">
        <f>F22+F23*2</f>
        <v>4.9305950172587885</v>
      </c>
      <c r="F28">
        <f>F22+F23*2</f>
        <v>4.9305950172587885</v>
      </c>
    </row>
    <row r="29" spans="1:13" x14ac:dyDescent="0.2">
      <c r="A29" s="1">
        <v>10</v>
      </c>
      <c r="B29" s="1">
        <v>3</v>
      </c>
    </row>
    <row r="30" spans="1:13" x14ac:dyDescent="0.2">
      <c r="A30" s="1">
        <v>4</v>
      </c>
      <c r="B30" s="1">
        <v>7</v>
      </c>
    </row>
    <row r="31" spans="1:13" x14ac:dyDescent="0.2">
      <c r="A31" s="1">
        <v>3</v>
      </c>
      <c r="B31" s="1">
        <v>7</v>
      </c>
    </row>
    <row r="32" spans="1:13" x14ac:dyDescent="0.2">
      <c r="A32" s="1">
        <v>2</v>
      </c>
      <c r="B32" s="1">
        <v>4</v>
      </c>
    </row>
    <row r="33" spans="1:2" x14ac:dyDescent="0.2">
      <c r="A33" s="1">
        <v>5</v>
      </c>
      <c r="B33" s="1">
        <v>9</v>
      </c>
    </row>
    <row r="34" spans="1:2" x14ac:dyDescent="0.2">
      <c r="A34" s="1">
        <v>6</v>
      </c>
      <c r="B34" s="1">
        <v>11</v>
      </c>
    </row>
    <row r="35" spans="1:2" x14ac:dyDescent="0.2">
      <c r="A35" s="1">
        <v>2</v>
      </c>
      <c r="B35" s="1">
        <v>5</v>
      </c>
    </row>
    <row r="36" spans="1:2" x14ac:dyDescent="0.2">
      <c r="A36" s="1">
        <v>1</v>
      </c>
      <c r="B36" s="1">
        <v>8</v>
      </c>
    </row>
    <row r="37" spans="1:2" x14ac:dyDescent="0.2">
      <c r="A37" s="1">
        <v>5</v>
      </c>
      <c r="B37" s="1">
        <v>11</v>
      </c>
    </row>
    <row r="38" spans="1:2" x14ac:dyDescent="0.2">
      <c r="A38" s="1">
        <v>8</v>
      </c>
      <c r="B38" s="1">
        <v>8</v>
      </c>
    </row>
    <row r="39" spans="1:2" x14ac:dyDescent="0.2">
      <c r="A39" s="1">
        <v>3</v>
      </c>
      <c r="B39" s="1">
        <v>11</v>
      </c>
    </row>
    <row r="40" spans="1:2" x14ac:dyDescent="0.2">
      <c r="A40" s="1">
        <v>3</v>
      </c>
      <c r="B40" s="1">
        <v>5</v>
      </c>
    </row>
    <row r="41" spans="1:2" x14ac:dyDescent="0.2">
      <c r="A41" s="1">
        <v>5</v>
      </c>
      <c r="B41" s="1">
        <v>4</v>
      </c>
    </row>
    <row r="42" spans="1:2" x14ac:dyDescent="0.2">
      <c r="A42" s="1">
        <v>3</v>
      </c>
      <c r="B42" s="1">
        <v>5</v>
      </c>
    </row>
    <row r="43" spans="1:2" x14ac:dyDescent="0.2">
      <c r="A43" s="1">
        <v>8</v>
      </c>
      <c r="B43" s="1">
        <v>3</v>
      </c>
    </row>
    <row r="44" spans="1:2" x14ac:dyDescent="0.2">
      <c r="A44" s="1">
        <v>5</v>
      </c>
      <c r="B44" s="1">
        <v>1</v>
      </c>
    </row>
    <row r="45" spans="1:2" x14ac:dyDescent="0.2">
      <c r="A45" s="1">
        <v>6</v>
      </c>
      <c r="B45" s="1">
        <v>9</v>
      </c>
    </row>
    <row r="46" spans="1:2" x14ac:dyDescent="0.2">
      <c r="A46" s="1">
        <v>6</v>
      </c>
      <c r="B46" s="1">
        <v>8</v>
      </c>
    </row>
    <row r="47" spans="1:2" x14ac:dyDescent="0.2">
      <c r="A47" s="1">
        <v>3</v>
      </c>
      <c r="B47" s="1">
        <v>2</v>
      </c>
    </row>
    <row r="48" spans="1:2" x14ac:dyDescent="0.2">
      <c r="A48" s="1">
        <v>7</v>
      </c>
      <c r="B48" s="1">
        <v>7</v>
      </c>
    </row>
    <row r="49" spans="1:2" x14ac:dyDescent="0.2">
      <c r="A49" s="1">
        <v>3</v>
      </c>
      <c r="B49" s="1">
        <v>10</v>
      </c>
    </row>
    <row r="50" spans="1:2" x14ac:dyDescent="0.2">
      <c r="A50" s="1">
        <v>8</v>
      </c>
      <c r="B50" s="1">
        <v>2</v>
      </c>
    </row>
    <row r="51" spans="1:2" x14ac:dyDescent="0.2">
      <c r="A51" s="1">
        <v>7</v>
      </c>
      <c r="B51" s="1">
        <v>7</v>
      </c>
    </row>
    <row r="52" spans="1:2" x14ac:dyDescent="0.2">
      <c r="A52" s="1">
        <v>7</v>
      </c>
      <c r="B52" s="1">
        <v>9</v>
      </c>
    </row>
    <row r="53" spans="1:2" x14ac:dyDescent="0.2">
      <c r="A53" s="1">
        <v>5</v>
      </c>
      <c r="B53" s="1">
        <v>9</v>
      </c>
    </row>
    <row r="54" spans="1:2" x14ac:dyDescent="0.2">
      <c r="A54" s="1">
        <v>3</v>
      </c>
      <c r="B54" s="1">
        <v>2</v>
      </c>
    </row>
    <row r="55" spans="1:2" x14ac:dyDescent="0.2">
      <c r="A55" s="1">
        <v>6</v>
      </c>
      <c r="B55" s="1">
        <v>5</v>
      </c>
    </row>
    <row r="56" spans="1:2" x14ac:dyDescent="0.2">
      <c r="A56" s="1">
        <v>6</v>
      </c>
      <c r="B56" s="1">
        <v>2</v>
      </c>
    </row>
    <row r="57" spans="1:2" x14ac:dyDescent="0.2">
      <c r="A57" s="1">
        <v>4</v>
      </c>
      <c r="B57" s="1">
        <v>6</v>
      </c>
    </row>
    <row r="58" spans="1:2" x14ac:dyDescent="0.2">
      <c r="A58" s="1">
        <v>4</v>
      </c>
      <c r="B58" s="1">
        <v>9</v>
      </c>
    </row>
    <row r="59" spans="1:2" x14ac:dyDescent="0.2">
      <c r="A59" s="1">
        <v>5</v>
      </c>
      <c r="B59" s="1">
        <v>11</v>
      </c>
    </row>
    <row r="60" spans="1:2" x14ac:dyDescent="0.2">
      <c r="A60" s="1">
        <v>3</v>
      </c>
      <c r="B60" s="1">
        <v>3</v>
      </c>
    </row>
    <row r="61" spans="1:2" x14ac:dyDescent="0.2">
      <c r="A61" s="1">
        <v>3</v>
      </c>
      <c r="B61" s="1">
        <v>3</v>
      </c>
    </row>
    <row r="62" spans="1:2" x14ac:dyDescent="0.2">
      <c r="A62" s="1">
        <v>5</v>
      </c>
      <c r="B62" s="1">
        <v>9</v>
      </c>
    </row>
    <row r="63" spans="1:2" x14ac:dyDescent="0.2">
      <c r="A63" s="1">
        <v>4</v>
      </c>
      <c r="B63" s="1">
        <v>4</v>
      </c>
    </row>
    <row r="64" spans="1:2" x14ac:dyDescent="0.2">
      <c r="A64" s="1">
        <v>6</v>
      </c>
      <c r="B64" s="1">
        <v>7</v>
      </c>
    </row>
    <row r="65" spans="1:2" x14ac:dyDescent="0.2">
      <c r="A65" s="1">
        <v>5</v>
      </c>
      <c r="B65" s="1">
        <v>11</v>
      </c>
    </row>
    <row r="66" spans="1:2" x14ac:dyDescent="0.2">
      <c r="A66" s="1">
        <v>8</v>
      </c>
      <c r="B66" s="1">
        <v>2</v>
      </c>
    </row>
    <row r="67" spans="1:2" x14ac:dyDescent="0.2">
      <c r="A67" s="1">
        <v>11</v>
      </c>
      <c r="B67" s="1">
        <v>12</v>
      </c>
    </row>
    <row r="68" spans="1:2" x14ac:dyDescent="0.2">
      <c r="A68" s="1">
        <v>6</v>
      </c>
      <c r="B68" s="1">
        <v>9</v>
      </c>
    </row>
    <row r="69" spans="1:2" x14ac:dyDescent="0.2">
      <c r="A69" s="1">
        <v>7</v>
      </c>
      <c r="B69" s="1">
        <v>2</v>
      </c>
    </row>
    <row r="70" spans="1:2" x14ac:dyDescent="0.2">
      <c r="A70" s="1">
        <v>3</v>
      </c>
      <c r="B70" s="1">
        <v>5</v>
      </c>
    </row>
    <row r="71" spans="1:2" x14ac:dyDescent="0.2">
      <c r="A71" s="1">
        <v>12</v>
      </c>
      <c r="B71" s="1">
        <v>10</v>
      </c>
    </row>
    <row r="72" spans="1:2" x14ac:dyDescent="0.2">
      <c r="A72" s="1">
        <v>8</v>
      </c>
      <c r="B72" s="1">
        <v>9</v>
      </c>
    </row>
    <row r="73" spans="1:2" x14ac:dyDescent="0.2">
      <c r="A73" s="1">
        <v>4</v>
      </c>
      <c r="B73" s="1">
        <v>2</v>
      </c>
    </row>
    <row r="74" spans="1:2" x14ac:dyDescent="0.2">
      <c r="A74" s="1">
        <v>4</v>
      </c>
      <c r="B74" s="1">
        <v>2</v>
      </c>
    </row>
    <row r="75" spans="1:2" x14ac:dyDescent="0.2">
      <c r="A75" s="1">
        <v>8</v>
      </c>
      <c r="B75" s="1">
        <v>10</v>
      </c>
    </row>
    <row r="76" spans="1:2" x14ac:dyDescent="0.2">
      <c r="A76" s="1">
        <v>4</v>
      </c>
      <c r="B76" s="1">
        <v>7</v>
      </c>
    </row>
    <row r="77" spans="1:2" x14ac:dyDescent="0.2">
      <c r="A77" s="1">
        <v>10</v>
      </c>
      <c r="B77" s="1">
        <v>2</v>
      </c>
    </row>
    <row r="78" spans="1:2" x14ac:dyDescent="0.2">
      <c r="A78" s="1">
        <v>2</v>
      </c>
      <c r="B78" s="1">
        <v>3</v>
      </c>
    </row>
    <row r="79" spans="1:2" x14ac:dyDescent="0.2">
      <c r="A79" s="1">
        <v>7</v>
      </c>
      <c r="B79" s="1">
        <v>3</v>
      </c>
    </row>
    <row r="80" spans="1:2" x14ac:dyDescent="0.2">
      <c r="A80" s="1">
        <v>5</v>
      </c>
      <c r="B80" s="1">
        <v>6</v>
      </c>
    </row>
    <row r="81" spans="1:2" x14ac:dyDescent="0.2">
      <c r="A81" s="1">
        <v>3</v>
      </c>
      <c r="B81" s="1">
        <v>1</v>
      </c>
    </row>
    <row r="82" spans="1:2" x14ac:dyDescent="0.2">
      <c r="A82" s="1">
        <v>3</v>
      </c>
      <c r="B82" s="1">
        <v>11</v>
      </c>
    </row>
    <row r="83" spans="1:2" x14ac:dyDescent="0.2">
      <c r="A83" s="1">
        <v>8</v>
      </c>
      <c r="B83" s="1">
        <v>2</v>
      </c>
    </row>
    <row r="84" spans="1:2" x14ac:dyDescent="0.2">
      <c r="A84" s="1">
        <v>5</v>
      </c>
      <c r="B84" s="1">
        <v>8</v>
      </c>
    </row>
    <row r="85" spans="1:2" x14ac:dyDescent="0.2">
      <c r="A85" s="1">
        <v>5</v>
      </c>
      <c r="B85" s="1">
        <v>9</v>
      </c>
    </row>
    <row r="86" spans="1:2" x14ac:dyDescent="0.2">
      <c r="A86" s="1">
        <v>3</v>
      </c>
      <c r="B86" s="1">
        <v>3</v>
      </c>
    </row>
    <row r="87" spans="1:2" x14ac:dyDescent="0.2">
      <c r="A87" s="1">
        <v>6</v>
      </c>
      <c r="B87" s="1">
        <v>12</v>
      </c>
    </row>
    <row r="88" spans="1:2" x14ac:dyDescent="0.2">
      <c r="A88" s="1">
        <v>3</v>
      </c>
      <c r="B88" s="1">
        <v>1</v>
      </c>
    </row>
    <row r="89" spans="1:2" x14ac:dyDescent="0.2">
      <c r="A89" s="1">
        <v>9</v>
      </c>
      <c r="B89" s="1">
        <v>11</v>
      </c>
    </row>
    <row r="90" spans="1:2" x14ac:dyDescent="0.2">
      <c r="A90" s="1">
        <v>5</v>
      </c>
      <c r="B90" s="1">
        <v>5</v>
      </c>
    </row>
    <row r="91" spans="1:2" x14ac:dyDescent="0.2">
      <c r="A91" s="1">
        <v>10</v>
      </c>
      <c r="B91" s="1">
        <v>9</v>
      </c>
    </row>
    <row r="92" spans="1:2" x14ac:dyDescent="0.2">
      <c r="A92" s="1">
        <v>6</v>
      </c>
      <c r="B92" s="1">
        <v>5</v>
      </c>
    </row>
    <row r="93" spans="1:2" x14ac:dyDescent="0.2">
      <c r="A93" s="1">
        <v>6</v>
      </c>
      <c r="B93" s="1">
        <v>4</v>
      </c>
    </row>
    <row r="94" spans="1:2" x14ac:dyDescent="0.2">
      <c r="A94" s="1">
        <v>12</v>
      </c>
      <c r="B94" s="1">
        <v>12</v>
      </c>
    </row>
    <row r="95" spans="1:2" x14ac:dyDescent="0.2">
      <c r="A95" s="1">
        <v>1</v>
      </c>
      <c r="B95" s="1">
        <v>3</v>
      </c>
    </row>
    <row r="96" spans="1:2" x14ac:dyDescent="0.2">
      <c r="A96" s="1">
        <v>6</v>
      </c>
      <c r="B96" s="1">
        <v>11</v>
      </c>
    </row>
    <row r="97" spans="1:2" x14ac:dyDescent="0.2">
      <c r="A97" s="1">
        <v>5</v>
      </c>
      <c r="B97" s="1">
        <v>2</v>
      </c>
    </row>
    <row r="98" spans="1:2" x14ac:dyDescent="0.2">
      <c r="A98" s="1">
        <v>9</v>
      </c>
      <c r="B98" s="1">
        <v>9</v>
      </c>
    </row>
    <row r="99" spans="1:2" x14ac:dyDescent="0.2">
      <c r="A99" s="1">
        <v>6</v>
      </c>
      <c r="B99" s="1">
        <v>5</v>
      </c>
    </row>
    <row r="100" spans="1:2" x14ac:dyDescent="0.2">
      <c r="A100" s="1">
        <v>9</v>
      </c>
      <c r="B100" s="1">
        <v>7</v>
      </c>
    </row>
    <row r="101" spans="1:2" x14ac:dyDescent="0.2">
      <c r="A101" s="1">
        <v>5</v>
      </c>
      <c r="B101" s="1">
        <v>12</v>
      </c>
    </row>
    <row r="102" spans="1:2" x14ac:dyDescent="0.2">
      <c r="A102" s="1">
        <v>12</v>
      </c>
      <c r="B102" s="1">
        <v>7</v>
      </c>
    </row>
    <row r="103" spans="1:2" x14ac:dyDescent="0.2">
      <c r="A103" s="1">
        <v>4</v>
      </c>
      <c r="B103" s="1">
        <v>9</v>
      </c>
    </row>
    <row r="104" spans="1:2" x14ac:dyDescent="0.2">
      <c r="A104" s="1">
        <v>3</v>
      </c>
      <c r="B104" s="1">
        <v>6</v>
      </c>
    </row>
    <row r="105" spans="1:2" x14ac:dyDescent="0.2">
      <c r="A105" s="1">
        <v>6</v>
      </c>
      <c r="B105" s="1">
        <v>3</v>
      </c>
    </row>
    <row r="106" spans="1:2" x14ac:dyDescent="0.2">
      <c r="A106" s="1">
        <v>4</v>
      </c>
      <c r="B106" s="1">
        <v>5</v>
      </c>
    </row>
    <row r="107" spans="1:2" x14ac:dyDescent="0.2">
      <c r="A107" s="1">
        <v>9</v>
      </c>
      <c r="B107" s="1">
        <v>5</v>
      </c>
    </row>
    <row r="108" spans="1:2" x14ac:dyDescent="0.2">
      <c r="A108" s="1">
        <v>4</v>
      </c>
      <c r="B108" s="1">
        <v>2</v>
      </c>
    </row>
    <row r="109" spans="1:2" x14ac:dyDescent="0.2">
      <c r="A109" s="1">
        <v>4</v>
      </c>
      <c r="B109" s="1">
        <v>5</v>
      </c>
    </row>
    <row r="110" spans="1:2" x14ac:dyDescent="0.2">
      <c r="A110" s="1">
        <v>4</v>
      </c>
      <c r="B110" s="1">
        <v>3</v>
      </c>
    </row>
    <row r="111" spans="1:2" x14ac:dyDescent="0.2">
      <c r="A111" s="1">
        <v>10</v>
      </c>
      <c r="B111" s="1">
        <v>3</v>
      </c>
    </row>
    <row r="112" spans="1:2" x14ac:dyDescent="0.2">
      <c r="A112" s="1">
        <v>5</v>
      </c>
      <c r="B112" s="1">
        <v>4</v>
      </c>
    </row>
    <row r="113" spans="1:2" x14ac:dyDescent="0.2">
      <c r="A113" s="1">
        <v>10</v>
      </c>
      <c r="B113" s="1">
        <v>8</v>
      </c>
    </row>
    <row r="114" spans="1:2" x14ac:dyDescent="0.2">
      <c r="A114" s="1">
        <v>4</v>
      </c>
      <c r="B114" s="1">
        <v>3</v>
      </c>
    </row>
    <row r="115" spans="1:2" x14ac:dyDescent="0.2">
      <c r="A115" s="1">
        <v>10</v>
      </c>
      <c r="B115" s="1">
        <v>12</v>
      </c>
    </row>
    <row r="116" spans="1:2" x14ac:dyDescent="0.2">
      <c r="A116" s="1">
        <v>12</v>
      </c>
      <c r="B116" s="1">
        <v>12</v>
      </c>
    </row>
    <row r="117" spans="1:2" x14ac:dyDescent="0.2">
      <c r="A117" s="1">
        <v>5</v>
      </c>
      <c r="B117" s="1">
        <v>2</v>
      </c>
    </row>
    <row r="118" spans="1:2" x14ac:dyDescent="0.2">
      <c r="A118" s="1">
        <v>3</v>
      </c>
      <c r="B118" s="1">
        <v>7</v>
      </c>
    </row>
    <row r="119" spans="1:2" x14ac:dyDescent="0.2">
      <c r="A119" s="1">
        <v>8</v>
      </c>
      <c r="B119" s="1">
        <v>2</v>
      </c>
    </row>
    <row r="120" spans="1:2" x14ac:dyDescent="0.2">
      <c r="A120" s="1">
        <v>5</v>
      </c>
      <c r="B120" s="1">
        <v>7</v>
      </c>
    </row>
    <row r="121" spans="1:2" x14ac:dyDescent="0.2">
      <c r="A121" s="1">
        <v>4</v>
      </c>
      <c r="B121" s="1">
        <v>11</v>
      </c>
    </row>
    <row r="122" spans="1:2" x14ac:dyDescent="0.2">
      <c r="A122" s="1">
        <v>4</v>
      </c>
      <c r="B122" s="1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1BF41-1884-6D49-9C94-43CEBBA9AA46}">
  <sheetPr>
    <tabColor theme="4" tint="0.59999389629810485"/>
  </sheetPr>
  <dimension ref="A1:AQ123"/>
  <sheetViews>
    <sheetView tabSelected="1" topLeftCell="I1" zoomScale="50" workbookViewId="0">
      <selection activeCell="Y8" sqref="Y8"/>
    </sheetView>
  </sheetViews>
  <sheetFormatPr baseColWidth="10" defaultColWidth="8.83203125" defaultRowHeight="16" x14ac:dyDescent="0.2"/>
  <cols>
    <col min="12" max="12" width="8" customWidth="1"/>
    <col min="17" max="17" width="10.1640625" customWidth="1"/>
    <col min="18" max="18" width="9.83203125" customWidth="1"/>
    <col min="19" max="19" width="10" customWidth="1"/>
    <col min="20" max="20" width="10.1640625" customWidth="1"/>
    <col min="21" max="21" width="9.6640625" customWidth="1"/>
    <col min="23" max="23" width="27.6640625" customWidth="1"/>
    <col min="24" max="43" width="9.5" customWidth="1"/>
  </cols>
  <sheetData>
    <row r="1" spans="1:43" ht="100" thickBot="1" x14ac:dyDescent="0.25">
      <c r="A1" s="2" t="s">
        <v>13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14</v>
      </c>
      <c r="P1" s="2" t="s">
        <v>15</v>
      </c>
      <c r="Q1" s="2" t="s">
        <v>41</v>
      </c>
      <c r="R1" s="2" t="s">
        <v>42</v>
      </c>
      <c r="S1" s="2" t="s">
        <v>43</v>
      </c>
      <c r="T1" s="2" t="s">
        <v>44</v>
      </c>
      <c r="U1" s="2" t="s">
        <v>45</v>
      </c>
      <c r="X1" s="17" t="s">
        <v>0</v>
      </c>
      <c r="Y1" s="17" t="s">
        <v>1</v>
      </c>
      <c r="Z1" s="17" t="s">
        <v>2</v>
      </c>
      <c r="AA1" s="17" t="s">
        <v>3</v>
      </c>
      <c r="AB1" s="17" t="s">
        <v>4</v>
      </c>
      <c r="AC1" s="17" t="s">
        <v>5</v>
      </c>
      <c r="AD1" s="17" t="s">
        <v>6</v>
      </c>
      <c r="AE1" s="17" t="s">
        <v>7</v>
      </c>
      <c r="AF1" s="17" t="s">
        <v>8</v>
      </c>
      <c r="AG1" s="17" t="s">
        <v>9</v>
      </c>
      <c r="AH1" s="17" t="s">
        <v>10</v>
      </c>
      <c r="AI1" s="17" t="s">
        <v>11</v>
      </c>
      <c r="AJ1" s="17" t="s">
        <v>12</v>
      </c>
      <c r="AK1" s="17" t="s">
        <v>14</v>
      </c>
      <c r="AL1" s="17" t="s">
        <v>15</v>
      </c>
      <c r="AM1" s="17" t="s">
        <v>41</v>
      </c>
      <c r="AN1" s="17" t="s">
        <v>42</v>
      </c>
      <c r="AO1" s="17" t="s">
        <v>43</v>
      </c>
      <c r="AP1" s="17" t="s">
        <v>44</v>
      </c>
      <c r="AQ1" s="17" t="s">
        <v>45</v>
      </c>
    </row>
    <row r="2" spans="1:43" x14ac:dyDescent="0.2">
      <c r="A2" s="1">
        <v>5317</v>
      </c>
      <c r="B2" s="1">
        <v>20</v>
      </c>
      <c r="C2" s="1">
        <v>510</v>
      </c>
      <c r="D2" s="1">
        <v>60</v>
      </c>
      <c r="E2" s="1">
        <v>65</v>
      </c>
      <c r="F2" s="1">
        <v>5</v>
      </c>
      <c r="G2" s="1">
        <v>2</v>
      </c>
      <c r="H2" s="1">
        <v>1</v>
      </c>
      <c r="I2" s="1">
        <v>1</v>
      </c>
      <c r="J2" s="1">
        <v>0</v>
      </c>
      <c r="K2" s="1">
        <v>184</v>
      </c>
      <c r="L2" s="1">
        <v>85</v>
      </c>
      <c r="M2" s="1">
        <v>3</v>
      </c>
      <c r="N2" s="1">
        <v>1</v>
      </c>
      <c r="O2" s="1">
        <v>7</v>
      </c>
      <c r="P2" s="1">
        <v>10</v>
      </c>
      <c r="Q2">
        <f t="shared" ref="Q2:Q33" si="0">VLOOKUP(A:A,List2,2,FALSE)</f>
        <v>25</v>
      </c>
      <c r="R2">
        <f t="shared" ref="R2:R33" si="1">VLOOKUP(A:A,List2,3,FALSE)</f>
        <v>24</v>
      </c>
      <c r="S2">
        <f t="shared" ref="S2:S33" si="2">VLOOKUP(A:A,List2,4,FALSE)</f>
        <v>49</v>
      </c>
      <c r="T2">
        <f t="shared" ref="T2:T33" si="3">VLOOKUP(A:A,List2,5,FALSE)</f>
        <v>44</v>
      </c>
      <c r="U2">
        <f t="shared" ref="U2:U33" si="4">VLOOKUP(A:A,List2,6,FALSE)</f>
        <v>10</v>
      </c>
      <c r="W2" s="17" t="s">
        <v>0</v>
      </c>
      <c r="X2" s="18">
        <v>-0.1</v>
      </c>
      <c r="Y2" s="19">
        <f t="shared" ref="Y2:AQ2" si="5">RSQ($B:$B,C:C)</f>
        <v>1.2206718464798219E-2</v>
      </c>
      <c r="Z2" s="19">
        <f t="shared" si="5"/>
        <v>7.7109938991172758E-2</v>
      </c>
      <c r="AA2" s="19">
        <f t="shared" si="5"/>
        <v>2.3959596196726878E-3</v>
      </c>
      <c r="AB2" s="19">
        <f t="shared" si="5"/>
        <v>5.6684302572215774E-2</v>
      </c>
      <c r="AC2" s="19">
        <f t="shared" si="5"/>
        <v>5.3889141520368673E-2</v>
      </c>
      <c r="AD2" s="19">
        <f t="shared" si="5"/>
        <v>2.430049869096527E-3</v>
      </c>
      <c r="AE2" s="19">
        <f t="shared" si="5"/>
        <v>0.15275042144960765</v>
      </c>
      <c r="AF2" s="19">
        <f t="shared" si="5"/>
        <v>8.0681135551056123E-6</v>
      </c>
      <c r="AG2" s="19">
        <f t="shared" si="5"/>
        <v>8.687842861985938E-2</v>
      </c>
      <c r="AH2" s="19">
        <f t="shared" si="5"/>
        <v>0.13894057341025196</v>
      </c>
      <c r="AI2" s="19">
        <f t="shared" si="5"/>
        <v>2.3602221647837814E-2</v>
      </c>
      <c r="AJ2" s="19">
        <f t="shared" si="5"/>
        <v>3.9273918271728124E-2</v>
      </c>
      <c r="AK2" s="19">
        <f t="shared" si="5"/>
        <v>1.3342465158663369E-3</v>
      </c>
      <c r="AL2" s="19">
        <f t="shared" si="5"/>
        <v>2.9187033091500079E-2</v>
      </c>
      <c r="AM2" s="19">
        <f t="shared" si="5"/>
        <v>5.6096369535607878E-2</v>
      </c>
      <c r="AN2" s="19">
        <f t="shared" si="5"/>
        <v>1.9496807832927253E-2</v>
      </c>
      <c r="AO2" s="19">
        <f t="shared" si="5"/>
        <v>1.5666395060793467E-2</v>
      </c>
      <c r="AP2" s="19">
        <f t="shared" si="5"/>
        <v>1.7195239136134242E-5</v>
      </c>
      <c r="AQ2" s="20">
        <f t="shared" si="5"/>
        <v>8.5314704088743575E-4</v>
      </c>
    </row>
    <row r="3" spans="1:43" x14ac:dyDescent="0.2">
      <c r="A3" s="1">
        <v>1446</v>
      </c>
      <c r="B3" s="1">
        <v>19</v>
      </c>
      <c r="C3" s="1">
        <v>510</v>
      </c>
      <c r="D3" s="1">
        <v>4.8</v>
      </c>
      <c r="E3" s="1">
        <v>63</v>
      </c>
      <c r="F3" s="1">
        <v>11</v>
      </c>
      <c r="G3" s="1">
        <v>1</v>
      </c>
      <c r="H3" s="1">
        <v>0</v>
      </c>
      <c r="I3" s="1">
        <v>0</v>
      </c>
      <c r="J3" s="1">
        <v>7</v>
      </c>
      <c r="K3" s="1">
        <v>162</v>
      </c>
      <c r="L3" s="1">
        <v>62</v>
      </c>
      <c r="M3" s="1">
        <v>1</v>
      </c>
      <c r="N3" s="1">
        <v>1</v>
      </c>
      <c r="O3" s="1">
        <v>12</v>
      </c>
      <c r="P3" s="1">
        <v>6</v>
      </c>
      <c r="Q3">
        <f t="shared" si="0"/>
        <v>39</v>
      </c>
      <c r="R3">
        <f t="shared" si="1"/>
        <v>61</v>
      </c>
      <c r="S3">
        <f t="shared" si="2"/>
        <v>33</v>
      </c>
      <c r="T3">
        <f t="shared" si="3"/>
        <v>21</v>
      </c>
      <c r="U3">
        <f t="shared" si="4"/>
        <v>11</v>
      </c>
      <c r="W3" s="17" t="s">
        <v>1</v>
      </c>
      <c r="X3" s="21">
        <f>RSQ($C:$C,B:B)</f>
        <v>1.2206718464798219E-2</v>
      </c>
      <c r="Y3" s="22">
        <v>-0.1</v>
      </c>
      <c r="Z3" s="23">
        <f t="shared" ref="Z3:AQ3" si="6">RSQ($C:$C,D:D)</f>
        <v>1.7444917736619426E-2</v>
      </c>
      <c r="AA3" s="23">
        <f t="shared" si="6"/>
        <v>6.5522535156195633E-2</v>
      </c>
      <c r="AB3" s="23">
        <f t="shared" si="6"/>
        <v>1.5433417570658433E-3</v>
      </c>
      <c r="AC3" s="23">
        <f t="shared" si="6"/>
        <v>3.8188490902715463E-2</v>
      </c>
      <c r="AD3" s="23">
        <f t="shared" si="6"/>
        <v>3.8048160637130099E-4</v>
      </c>
      <c r="AE3" s="23">
        <f t="shared" si="6"/>
        <v>1.6733267362819996E-2</v>
      </c>
      <c r="AF3" s="23">
        <f t="shared" si="6"/>
        <v>2.0955012782428058E-5</v>
      </c>
      <c r="AG3" s="23">
        <f t="shared" si="6"/>
        <v>1.1820077379412593E-2</v>
      </c>
      <c r="AH3" s="23">
        <f t="shared" si="6"/>
        <v>3.9269908959216067E-2</v>
      </c>
      <c r="AI3" s="23">
        <f t="shared" si="6"/>
        <v>2.2168930403604171E-2</v>
      </c>
      <c r="AJ3" s="23">
        <f t="shared" si="6"/>
        <v>4.6605858318089929E-4</v>
      </c>
      <c r="AK3" s="23">
        <f t="shared" si="6"/>
        <v>5.9451694036853015E-3</v>
      </c>
      <c r="AL3" s="23">
        <f t="shared" si="6"/>
        <v>2.1342597724239645E-3</v>
      </c>
      <c r="AM3" s="23">
        <f t="shared" si="6"/>
        <v>2.1120342639769522E-2</v>
      </c>
      <c r="AN3" s="23">
        <f t="shared" si="6"/>
        <v>3.1003262428125004E-2</v>
      </c>
      <c r="AO3" s="23">
        <f t="shared" si="6"/>
        <v>2.8130703729528323E-2</v>
      </c>
      <c r="AP3" s="23">
        <f t="shared" si="6"/>
        <v>2.6645995524574442E-2</v>
      </c>
      <c r="AQ3" s="24">
        <f t="shared" si="6"/>
        <v>3.6744807401939516E-3</v>
      </c>
    </row>
    <row r="4" spans="1:43" ht="29" x14ac:dyDescent="0.2">
      <c r="A4" s="1">
        <v>2803</v>
      </c>
      <c r="B4" s="1">
        <v>21</v>
      </c>
      <c r="C4" s="1">
        <v>400</v>
      </c>
      <c r="D4" s="1">
        <v>3.5</v>
      </c>
      <c r="E4" s="1">
        <v>48</v>
      </c>
      <c r="F4" s="1">
        <v>5</v>
      </c>
      <c r="G4" s="1">
        <v>2</v>
      </c>
      <c r="H4" s="1">
        <v>1</v>
      </c>
      <c r="I4" s="1">
        <v>0</v>
      </c>
      <c r="J4" s="1">
        <v>0</v>
      </c>
      <c r="K4" s="1">
        <v>180</v>
      </c>
      <c r="L4" s="1">
        <v>75</v>
      </c>
      <c r="M4" s="1">
        <v>1</v>
      </c>
      <c r="N4" s="1">
        <v>1</v>
      </c>
      <c r="O4" s="1">
        <v>1</v>
      </c>
      <c r="P4" s="1">
        <v>10</v>
      </c>
      <c r="Q4">
        <f t="shared" si="0"/>
        <v>74</v>
      </c>
      <c r="R4">
        <f t="shared" si="1"/>
        <v>42</v>
      </c>
      <c r="S4">
        <f t="shared" si="2"/>
        <v>36</v>
      </c>
      <c r="T4">
        <f t="shared" si="3"/>
        <v>68</v>
      </c>
      <c r="U4">
        <f t="shared" si="4"/>
        <v>18</v>
      </c>
      <c r="W4" s="17" t="s">
        <v>2</v>
      </c>
      <c r="X4" s="21">
        <f>RSQ($D:$D,B:B)</f>
        <v>7.7109938991172758E-2</v>
      </c>
      <c r="Y4" s="23">
        <f>RSQ($D:$D,C:C)</f>
        <v>1.7444917736619426E-2</v>
      </c>
      <c r="Z4" s="22">
        <v>-0.1</v>
      </c>
      <c r="AA4" s="23">
        <f t="shared" ref="AA4:AQ4" si="7">RSQ($D:$D,E:E)</f>
        <v>1.0391302549248489E-2</v>
      </c>
      <c r="AB4" s="23">
        <f t="shared" si="7"/>
        <v>3.1685242913080593E-2</v>
      </c>
      <c r="AC4" s="23">
        <f t="shared" si="7"/>
        <v>1.8037966504914214E-2</v>
      </c>
      <c r="AD4" s="23">
        <f t="shared" si="7"/>
        <v>7.4394987524570369E-2</v>
      </c>
      <c r="AE4" s="23">
        <f t="shared" si="7"/>
        <v>4.0450139459651965E-2</v>
      </c>
      <c r="AF4" s="23">
        <f t="shared" si="7"/>
        <v>8.1302912173098502E-3</v>
      </c>
      <c r="AG4" s="23">
        <f t="shared" si="7"/>
        <v>3.5586455135799633E-3</v>
      </c>
      <c r="AH4" s="23">
        <f t="shared" si="7"/>
        <v>5.2092892848988222E-3</v>
      </c>
      <c r="AI4" s="23">
        <f t="shared" si="7"/>
        <v>4.2459744365424415E-3</v>
      </c>
      <c r="AJ4" s="23">
        <f t="shared" si="7"/>
        <v>6.7607774906975407E-3</v>
      </c>
      <c r="AK4" s="23">
        <f t="shared" si="7"/>
        <v>2.417303016426494E-2</v>
      </c>
      <c r="AL4" s="23">
        <f t="shared" si="7"/>
        <v>1.4001666441115701E-3</v>
      </c>
      <c r="AM4" s="23">
        <f t="shared" si="7"/>
        <v>2.477162528214507E-2</v>
      </c>
      <c r="AN4" s="23">
        <f t="shared" si="7"/>
        <v>2.3518740700110424E-3</v>
      </c>
      <c r="AO4" s="23">
        <f t="shared" si="7"/>
        <v>1.0820298402060529E-4</v>
      </c>
      <c r="AP4" s="23">
        <f t="shared" si="7"/>
        <v>7.3269034979673671E-3</v>
      </c>
      <c r="AQ4" s="24">
        <f t="shared" si="7"/>
        <v>5.7883069387884632E-4</v>
      </c>
    </row>
    <row r="5" spans="1:43" ht="29" x14ac:dyDescent="0.2">
      <c r="A5" s="1">
        <v>4230</v>
      </c>
      <c r="B5" s="1">
        <v>20</v>
      </c>
      <c r="C5" s="1">
        <v>545</v>
      </c>
      <c r="D5" s="1">
        <v>4</v>
      </c>
      <c r="E5" s="1">
        <v>65</v>
      </c>
      <c r="F5" s="1">
        <v>10</v>
      </c>
      <c r="G5" s="1">
        <v>1</v>
      </c>
      <c r="H5" s="1">
        <v>3</v>
      </c>
      <c r="I5" s="1">
        <v>0</v>
      </c>
      <c r="J5" s="1">
        <v>0</v>
      </c>
      <c r="K5" s="1">
        <v>163</v>
      </c>
      <c r="L5" s="1">
        <v>55</v>
      </c>
      <c r="M5" s="1">
        <v>3</v>
      </c>
      <c r="N5" s="1">
        <v>3</v>
      </c>
      <c r="O5" s="1">
        <v>8</v>
      </c>
      <c r="P5" s="1">
        <v>5</v>
      </c>
      <c r="Q5">
        <f t="shared" si="0"/>
        <v>63</v>
      </c>
      <c r="R5">
        <f t="shared" si="1"/>
        <v>81</v>
      </c>
      <c r="S5">
        <f t="shared" si="2"/>
        <v>39</v>
      </c>
      <c r="T5">
        <f t="shared" si="3"/>
        <v>65</v>
      </c>
      <c r="U5">
        <f t="shared" si="4"/>
        <v>19</v>
      </c>
      <c r="W5" s="17" t="s">
        <v>3</v>
      </c>
      <c r="X5" s="21">
        <f>RSQ($E:$E,B:B)</f>
        <v>2.3959596196726878E-3</v>
      </c>
      <c r="Y5" s="23">
        <f>RSQ($E:$E,C:C)</f>
        <v>6.5522535156195633E-2</v>
      </c>
      <c r="Z5" s="23">
        <f>RSQ($E:$E,D:D)</f>
        <v>1.0391302549248489E-2</v>
      </c>
      <c r="AA5" s="22">
        <v>-0.1</v>
      </c>
      <c r="AB5" s="23">
        <f t="shared" ref="AB5:AQ5" si="8">RSQ($E:$E,F:F)</f>
        <v>2.4908373673144898E-2</v>
      </c>
      <c r="AC5" s="23">
        <f t="shared" si="8"/>
        <v>3.2837908611130381E-3</v>
      </c>
      <c r="AD5" s="23">
        <f t="shared" si="8"/>
        <v>2.1828113333796795E-3</v>
      </c>
      <c r="AE5" s="23">
        <f t="shared" si="8"/>
        <v>1.0728181350180534E-2</v>
      </c>
      <c r="AF5" s="23">
        <f t="shared" si="8"/>
        <v>8.6215636177964586E-3</v>
      </c>
      <c r="AG5" s="23">
        <f t="shared" si="8"/>
        <v>1.0969947700922044E-3</v>
      </c>
      <c r="AH5" s="23">
        <f t="shared" si="8"/>
        <v>7.2927037779907302E-3</v>
      </c>
      <c r="AI5" s="23">
        <f t="shared" si="8"/>
        <v>7.3230259295540912E-3</v>
      </c>
      <c r="AJ5" s="23">
        <f t="shared" si="8"/>
        <v>8.5851408857028615E-3</v>
      </c>
      <c r="AK5" s="23">
        <f t="shared" si="8"/>
        <v>1.2122367871658194E-2</v>
      </c>
      <c r="AL5" s="23">
        <f t="shared" si="8"/>
        <v>3.3003442062634825E-4</v>
      </c>
      <c r="AM5" s="23">
        <f t="shared" si="8"/>
        <v>1.0730084406881158E-2</v>
      </c>
      <c r="AN5" s="23">
        <f t="shared" si="8"/>
        <v>1.447961396010987E-3</v>
      </c>
      <c r="AO5" s="23">
        <f t="shared" si="8"/>
        <v>4.3466395247325016E-3</v>
      </c>
      <c r="AP5" s="23">
        <f t="shared" si="8"/>
        <v>7.6198158108099811E-3</v>
      </c>
      <c r="AQ5" s="24">
        <f t="shared" si="8"/>
        <v>0.12353074618995372</v>
      </c>
    </row>
    <row r="6" spans="1:43" x14ac:dyDescent="0.2">
      <c r="A6" s="1">
        <v>4791</v>
      </c>
      <c r="B6" s="1">
        <v>24</v>
      </c>
      <c r="C6" s="1">
        <v>522</v>
      </c>
      <c r="D6" s="1">
        <v>12</v>
      </c>
      <c r="E6" s="1">
        <v>45</v>
      </c>
      <c r="F6" s="1">
        <v>8</v>
      </c>
      <c r="G6" s="1">
        <v>2</v>
      </c>
      <c r="H6" s="1">
        <v>1</v>
      </c>
      <c r="I6" s="1">
        <v>1</v>
      </c>
      <c r="J6" s="1">
        <v>13</v>
      </c>
      <c r="K6" s="1">
        <v>188</v>
      </c>
      <c r="L6" s="1">
        <v>85</v>
      </c>
      <c r="M6" s="1">
        <v>3</v>
      </c>
      <c r="N6" s="1">
        <v>2</v>
      </c>
      <c r="O6" s="1">
        <v>10</v>
      </c>
      <c r="P6" s="1">
        <v>11</v>
      </c>
      <c r="Q6">
        <f t="shared" si="0"/>
        <v>29</v>
      </c>
      <c r="R6">
        <f t="shared" si="1"/>
        <v>48</v>
      </c>
      <c r="S6">
        <f t="shared" si="2"/>
        <v>41</v>
      </c>
      <c r="T6">
        <f t="shared" si="3"/>
        <v>72</v>
      </c>
      <c r="U6">
        <f t="shared" si="4"/>
        <v>19</v>
      </c>
      <c r="W6" s="17" t="s">
        <v>4</v>
      </c>
      <c r="X6" s="21">
        <f>RSQ($F:$F,B:B)</f>
        <v>5.6684302572215774E-2</v>
      </c>
      <c r="Y6" s="23">
        <f>RSQ($F:$F,C:C)</f>
        <v>1.5433417570658433E-3</v>
      </c>
      <c r="Z6" s="23">
        <f>RSQ($F:$F,D:D)</f>
        <v>3.1685242913080593E-2</v>
      </c>
      <c r="AA6" s="23">
        <f>RSQ($F:$F,E:E)</f>
        <v>2.4908373673144898E-2</v>
      </c>
      <c r="AB6" s="22">
        <v>-0.1</v>
      </c>
      <c r="AC6" s="23">
        <f t="shared" ref="AC6:AQ6" si="9">RSQ($F:$F,G:G)</f>
        <v>1.0838444743874543E-3</v>
      </c>
      <c r="AD6" s="23">
        <f t="shared" si="9"/>
        <v>1.1451508557059927E-2</v>
      </c>
      <c r="AE6" s="23">
        <f t="shared" si="9"/>
        <v>1.8453658720295261E-3</v>
      </c>
      <c r="AF6" s="23">
        <f t="shared" si="9"/>
        <v>2.2296287888724408E-2</v>
      </c>
      <c r="AG6" s="23">
        <f t="shared" si="9"/>
        <v>4.1389195278310897E-4</v>
      </c>
      <c r="AH6" s="23">
        <f t="shared" si="9"/>
        <v>1.2506331190592556E-3</v>
      </c>
      <c r="AI6" s="23">
        <f t="shared" si="9"/>
        <v>4.2468254979402894E-5</v>
      </c>
      <c r="AJ6" s="23">
        <f t="shared" si="9"/>
        <v>1.1731638763289748E-2</v>
      </c>
      <c r="AK6" s="23">
        <f t="shared" si="9"/>
        <v>4.8566921006175684E-2</v>
      </c>
      <c r="AL6" s="23">
        <f t="shared" si="9"/>
        <v>1.0045435362925311E-2</v>
      </c>
      <c r="AM6" s="23">
        <f t="shared" si="9"/>
        <v>2.7873527284754063E-2</v>
      </c>
      <c r="AN6" s="23">
        <f t="shared" si="9"/>
        <v>1.0612115884148236E-6</v>
      </c>
      <c r="AO6" s="23">
        <f t="shared" si="9"/>
        <v>3.486816000812059E-3</v>
      </c>
      <c r="AP6" s="23">
        <f t="shared" si="9"/>
        <v>2.3410238133885048E-3</v>
      </c>
      <c r="AQ6" s="24">
        <f t="shared" si="9"/>
        <v>5.3043035898168317E-4</v>
      </c>
    </row>
    <row r="7" spans="1:43" x14ac:dyDescent="0.2">
      <c r="A7" s="1">
        <v>6263</v>
      </c>
      <c r="B7" s="1">
        <v>20</v>
      </c>
      <c r="C7" s="1">
        <v>540</v>
      </c>
      <c r="D7" s="1">
        <v>1</v>
      </c>
      <c r="E7" s="1">
        <v>70</v>
      </c>
      <c r="F7" s="1">
        <v>1</v>
      </c>
      <c r="G7" s="1">
        <v>1</v>
      </c>
      <c r="H7" s="1">
        <v>0</v>
      </c>
      <c r="I7" s="1">
        <v>1</v>
      </c>
      <c r="J7" s="1">
        <v>11</v>
      </c>
      <c r="K7" s="1">
        <v>170</v>
      </c>
      <c r="L7" s="1">
        <v>75</v>
      </c>
      <c r="M7" s="1">
        <v>1</v>
      </c>
      <c r="N7" s="1">
        <v>1</v>
      </c>
      <c r="O7" s="1">
        <v>3</v>
      </c>
      <c r="P7" s="1">
        <v>6</v>
      </c>
      <c r="Q7">
        <f t="shared" si="0"/>
        <v>64</v>
      </c>
      <c r="R7">
        <f t="shared" si="1"/>
        <v>71</v>
      </c>
      <c r="S7">
        <f t="shared" si="2"/>
        <v>35</v>
      </c>
      <c r="T7">
        <f t="shared" si="3"/>
        <v>42</v>
      </c>
      <c r="U7">
        <f t="shared" si="4"/>
        <v>21</v>
      </c>
      <c r="W7" s="17" t="s">
        <v>5</v>
      </c>
      <c r="X7" s="21">
        <f>RSQ($G:$G,B:B)</f>
        <v>5.3889141520368673E-2</v>
      </c>
      <c r="Y7" s="23">
        <f>RSQ($G:$G,C:C)</f>
        <v>3.8188490902715463E-2</v>
      </c>
      <c r="Z7" s="23">
        <f>RSQ($G:$G,D:D)</f>
        <v>1.8037966504914214E-2</v>
      </c>
      <c r="AA7" s="23">
        <f>RSQ($G:$G,E:E)</f>
        <v>3.2837908611130381E-3</v>
      </c>
      <c r="AB7" s="23">
        <f>RSQ($G:$G,F:F)</f>
        <v>1.0838444743874543E-3</v>
      </c>
      <c r="AC7" s="22">
        <v>-0.1</v>
      </c>
      <c r="AD7" s="23">
        <f t="shared" ref="AD7:AQ7" si="10">RSQ($G:$G,H:H)</f>
        <v>5.8204998948460707E-2</v>
      </c>
      <c r="AE7" s="23">
        <f t="shared" si="10"/>
        <v>1.7851581069783452E-2</v>
      </c>
      <c r="AF7" s="23">
        <f t="shared" si="10"/>
        <v>1.9420410412040439E-2</v>
      </c>
      <c r="AG7" s="23">
        <f t="shared" si="10"/>
        <v>0.6908480841612783</v>
      </c>
      <c r="AH7" s="23">
        <f t="shared" si="10"/>
        <v>0.63517799953660281</v>
      </c>
      <c r="AI7" s="23">
        <f t="shared" si="10"/>
        <v>5.3422555779433214E-3</v>
      </c>
      <c r="AJ7" s="23">
        <f t="shared" si="10"/>
        <v>2.0425894076136104E-2</v>
      </c>
      <c r="AK7" s="23">
        <f t="shared" si="10"/>
        <v>1.5664386998431146E-2</v>
      </c>
      <c r="AL7" s="23">
        <f t="shared" si="10"/>
        <v>0.47424410277429774</v>
      </c>
      <c r="AM7" s="23">
        <f t="shared" si="10"/>
        <v>6.8213674801742182E-3</v>
      </c>
      <c r="AN7" s="23">
        <f t="shared" si="10"/>
        <v>2.7827282626044832E-2</v>
      </c>
      <c r="AO7" s="23">
        <f t="shared" si="10"/>
        <v>5.6112741912347004E-2</v>
      </c>
      <c r="AP7" s="23">
        <f t="shared" si="10"/>
        <v>9.19690946437044E-5</v>
      </c>
      <c r="AQ7" s="24">
        <f t="shared" si="10"/>
        <v>5.9867865535348945E-2</v>
      </c>
    </row>
    <row r="8" spans="1:43" x14ac:dyDescent="0.2">
      <c r="A8" s="1">
        <v>1278</v>
      </c>
      <c r="B8" s="1">
        <v>21</v>
      </c>
      <c r="C8" s="1">
        <v>504</v>
      </c>
      <c r="D8" s="1">
        <v>1</v>
      </c>
      <c r="E8" s="1">
        <v>76</v>
      </c>
      <c r="F8" s="1">
        <v>2</v>
      </c>
      <c r="G8" s="1">
        <v>2</v>
      </c>
      <c r="H8" s="1">
        <v>1</v>
      </c>
      <c r="I8" s="1">
        <v>1</v>
      </c>
      <c r="J8" s="1">
        <v>0</v>
      </c>
      <c r="K8" s="1">
        <v>175</v>
      </c>
      <c r="L8" s="1">
        <v>82</v>
      </c>
      <c r="M8" s="1">
        <v>3</v>
      </c>
      <c r="N8" s="1">
        <v>4</v>
      </c>
      <c r="O8" s="1">
        <v>5</v>
      </c>
      <c r="P8" s="1">
        <v>9</v>
      </c>
      <c r="Q8">
        <f t="shared" si="0"/>
        <v>73</v>
      </c>
      <c r="R8">
        <f t="shared" si="1"/>
        <v>66</v>
      </c>
      <c r="S8">
        <f t="shared" si="2"/>
        <v>33</v>
      </c>
      <c r="T8">
        <f t="shared" si="3"/>
        <v>33</v>
      </c>
      <c r="U8">
        <f t="shared" si="4"/>
        <v>22</v>
      </c>
      <c r="W8" s="17" t="s">
        <v>6</v>
      </c>
      <c r="X8" s="21">
        <f t="shared" ref="X8:AC8" si="11">RSQ($H:$H,B:B)</f>
        <v>2.430049869096527E-3</v>
      </c>
      <c r="Y8" s="23">
        <f t="shared" si="11"/>
        <v>3.8048160637130099E-4</v>
      </c>
      <c r="Z8" s="23">
        <f t="shared" si="11"/>
        <v>7.4394987524570369E-2</v>
      </c>
      <c r="AA8" s="23">
        <f t="shared" si="11"/>
        <v>2.1828113333796795E-3</v>
      </c>
      <c r="AB8" s="23">
        <f t="shared" si="11"/>
        <v>1.1451508557059927E-2</v>
      </c>
      <c r="AC8" s="23">
        <f t="shared" si="11"/>
        <v>5.8204998948460707E-2</v>
      </c>
      <c r="AD8" s="22">
        <v>-0.1</v>
      </c>
      <c r="AE8" s="23">
        <f t="shared" ref="AE8:AQ8" si="12">RSQ($H:$H,I:I)</f>
        <v>0.1424729978039708</v>
      </c>
      <c r="AF8" s="23">
        <f t="shared" si="12"/>
        <v>1.3565411076833133E-4</v>
      </c>
      <c r="AG8" s="23">
        <f t="shared" si="12"/>
        <v>2.797071530655721E-2</v>
      </c>
      <c r="AH8" s="23">
        <f t="shared" si="12"/>
        <v>4.572079012334254E-3</v>
      </c>
      <c r="AI8" s="23">
        <f t="shared" si="12"/>
        <v>3.3493064776230486E-3</v>
      </c>
      <c r="AJ8" s="23">
        <f t="shared" si="12"/>
        <v>5.6407793089163973E-2</v>
      </c>
      <c r="AK8" s="23">
        <f t="shared" si="12"/>
        <v>1.1370659749944184E-3</v>
      </c>
      <c r="AL8" s="23">
        <f t="shared" si="12"/>
        <v>1.7182897631771088E-3</v>
      </c>
      <c r="AM8" s="23">
        <f t="shared" si="12"/>
        <v>2.1189074310830253E-3</v>
      </c>
      <c r="AN8" s="23">
        <f t="shared" si="12"/>
        <v>2.1746384016698331E-2</v>
      </c>
      <c r="AO8" s="23">
        <f t="shared" si="12"/>
        <v>2.5305478598515868E-2</v>
      </c>
      <c r="AP8" s="23">
        <f t="shared" si="12"/>
        <v>6.1546269463490254E-2</v>
      </c>
      <c r="AQ8" s="24">
        <f t="shared" si="12"/>
        <v>4.8166728507552031E-6</v>
      </c>
    </row>
    <row r="9" spans="1:43" x14ac:dyDescent="0.2">
      <c r="A9" s="1">
        <v>8510</v>
      </c>
      <c r="B9" s="1">
        <v>21</v>
      </c>
      <c r="C9" s="1">
        <v>512</v>
      </c>
      <c r="D9" s="1">
        <v>2</v>
      </c>
      <c r="E9" s="1">
        <v>67</v>
      </c>
      <c r="F9" s="1">
        <v>8</v>
      </c>
      <c r="G9" s="1">
        <v>1</v>
      </c>
      <c r="H9" s="1">
        <v>1</v>
      </c>
      <c r="I9" s="1">
        <v>0</v>
      </c>
      <c r="J9" s="1">
        <v>0</v>
      </c>
      <c r="K9" s="1">
        <v>178</v>
      </c>
      <c r="L9" s="1">
        <v>64</v>
      </c>
      <c r="M9" s="1">
        <v>3</v>
      </c>
      <c r="N9" s="1">
        <v>3</v>
      </c>
      <c r="O9" s="1">
        <v>6</v>
      </c>
      <c r="P9" s="1">
        <v>5</v>
      </c>
      <c r="Q9">
        <f t="shared" si="0"/>
        <v>34</v>
      </c>
      <c r="R9">
        <f t="shared" si="1"/>
        <v>40</v>
      </c>
      <c r="S9">
        <f t="shared" si="2"/>
        <v>55</v>
      </c>
      <c r="T9">
        <f t="shared" si="3"/>
        <v>83</v>
      </c>
      <c r="U9">
        <f t="shared" si="4"/>
        <v>22</v>
      </c>
      <c r="W9" s="17" t="s">
        <v>7</v>
      </c>
      <c r="X9" s="21">
        <f t="shared" ref="X9:AD9" si="13">RSQ($I:$I,B:B)</f>
        <v>0.15275042144960765</v>
      </c>
      <c r="Y9" s="23">
        <f t="shared" si="13"/>
        <v>1.6733267362819996E-2</v>
      </c>
      <c r="Z9" s="23">
        <f t="shared" si="13"/>
        <v>4.0450139459651965E-2</v>
      </c>
      <c r="AA9" s="23">
        <f t="shared" si="13"/>
        <v>1.0728181350180534E-2</v>
      </c>
      <c r="AB9" s="23">
        <f t="shared" si="13"/>
        <v>1.8453658720295261E-3</v>
      </c>
      <c r="AC9" s="23">
        <f t="shared" si="13"/>
        <v>1.7851581069783452E-2</v>
      </c>
      <c r="AD9" s="23">
        <f t="shared" si="13"/>
        <v>0.1424729978039708</v>
      </c>
      <c r="AE9" s="22">
        <v>-0.1</v>
      </c>
      <c r="AF9" s="23">
        <f t="shared" ref="AF9:AQ9" si="14">RSQ($I:$I,J:J)</f>
        <v>6.3905523002220624E-3</v>
      </c>
      <c r="AG9" s="23">
        <f t="shared" si="14"/>
        <v>5.682557139919884E-4</v>
      </c>
      <c r="AH9" s="23">
        <f t="shared" si="14"/>
        <v>4.9187934927489539E-3</v>
      </c>
      <c r="AI9" s="23">
        <f t="shared" si="14"/>
        <v>1.4452027298273783E-2</v>
      </c>
      <c r="AJ9" s="23">
        <f t="shared" si="14"/>
        <v>6.9503273007316152E-2</v>
      </c>
      <c r="AK9" s="23">
        <f t="shared" si="14"/>
        <v>2.7165376157300466E-3</v>
      </c>
      <c r="AL9" s="23">
        <f t="shared" si="14"/>
        <v>1.7097566503359578E-6</v>
      </c>
      <c r="AM9" s="23">
        <f t="shared" si="14"/>
        <v>1.1748470593833672E-2</v>
      </c>
      <c r="AN9" s="23">
        <f t="shared" si="14"/>
        <v>9.8097702140897839E-4</v>
      </c>
      <c r="AO9" s="23">
        <f t="shared" si="14"/>
        <v>3.7245353866072642E-3</v>
      </c>
      <c r="AP9" s="23">
        <f t="shared" si="14"/>
        <v>1.9571157436191117E-2</v>
      </c>
      <c r="AQ9" s="24">
        <f t="shared" si="14"/>
        <v>6.4828488078005776E-3</v>
      </c>
    </row>
    <row r="10" spans="1:43" ht="29" x14ac:dyDescent="0.2">
      <c r="A10" s="1">
        <v>111</v>
      </c>
      <c r="B10" s="1">
        <v>22</v>
      </c>
      <c r="C10" s="1">
        <v>500</v>
      </c>
      <c r="D10" s="1">
        <v>4.5</v>
      </c>
      <c r="E10" s="1">
        <v>63</v>
      </c>
      <c r="F10" s="1">
        <v>5</v>
      </c>
      <c r="G10" s="1">
        <v>1</v>
      </c>
      <c r="H10" s="1">
        <v>1</v>
      </c>
      <c r="I10" s="1">
        <v>0</v>
      </c>
      <c r="J10" s="1">
        <v>7</v>
      </c>
      <c r="K10" s="1">
        <v>167</v>
      </c>
      <c r="L10" s="1">
        <v>51</v>
      </c>
      <c r="M10" s="1">
        <v>2</v>
      </c>
      <c r="N10" s="1">
        <v>3</v>
      </c>
      <c r="O10" s="1">
        <v>11</v>
      </c>
      <c r="P10" s="1">
        <v>10</v>
      </c>
      <c r="Q10">
        <f t="shared" si="0"/>
        <v>48</v>
      </c>
      <c r="R10">
        <f t="shared" si="1"/>
        <v>49</v>
      </c>
      <c r="S10">
        <f t="shared" si="2"/>
        <v>39</v>
      </c>
      <c r="T10">
        <f t="shared" si="3"/>
        <v>67</v>
      </c>
      <c r="U10">
        <f t="shared" si="4"/>
        <v>26</v>
      </c>
      <c r="W10" s="17" t="s">
        <v>8</v>
      </c>
      <c r="X10" s="21">
        <f t="shared" ref="X10:AE10" si="15">RSQ($J:$J,B:B)</f>
        <v>8.0681135551056123E-6</v>
      </c>
      <c r="Y10" s="23">
        <f t="shared" si="15"/>
        <v>2.0955012782428058E-5</v>
      </c>
      <c r="Z10" s="23">
        <f t="shared" si="15"/>
        <v>8.1302912173098502E-3</v>
      </c>
      <c r="AA10" s="23">
        <f t="shared" si="15"/>
        <v>8.6215636177964586E-3</v>
      </c>
      <c r="AB10" s="23">
        <f t="shared" si="15"/>
        <v>2.2296287888724408E-2</v>
      </c>
      <c r="AC10" s="23">
        <f t="shared" si="15"/>
        <v>1.9420410412040439E-2</v>
      </c>
      <c r="AD10" s="23">
        <f t="shared" si="15"/>
        <v>1.3565411076833133E-4</v>
      </c>
      <c r="AE10" s="23">
        <f t="shared" si="15"/>
        <v>6.3905523002220624E-3</v>
      </c>
      <c r="AF10" s="22">
        <v>-0.1</v>
      </c>
      <c r="AG10" s="23">
        <f t="shared" ref="AG10:AQ10" si="16">RSQ($J:$J,K:K)</f>
        <v>1.915167085593111E-2</v>
      </c>
      <c r="AH10" s="23">
        <f t="shared" si="16"/>
        <v>1.2538406833591385E-2</v>
      </c>
      <c r="AI10" s="23">
        <f t="shared" si="16"/>
        <v>5.4127826905994315E-3</v>
      </c>
      <c r="AJ10" s="23">
        <f t="shared" si="16"/>
        <v>8.4764943426296805E-4</v>
      </c>
      <c r="AK10" s="23">
        <f t="shared" si="16"/>
        <v>2.3204852962697589E-3</v>
      </c>
      <c r="AL10" s="23">
        <f t="shared" si="16"/>
        <v>3.1434789481079986E-2</v>
      </c>
      <c r="AM10" s="23">
        <f t="shared" si="16"/>
        <v>2.6620575529168071E-2</v>
      </c>
      <c r="AN10" s="23">
        <f t="shared" si="16"/>
        <v>2.0692322879860614E-4</v>
      </c>
      <c r="AO10" s="23">
        <f t="shared" si="16"/>
        <v>1.2418015694338209E-3</v>
      </c>
      <c r="AP10" s="23">
        <f t="shared" si="16"/>
        <v>2.0150545669247441E-2</v>
      </c>
      <c r="AQ10" s="24">
        <f t="shared" si="16"/>
        <v>5.2127444872211259E-4</v>
      </c>
    </row>
    <row r="11" spans="1:43" x14ac:dyDescent="0.2">
      <c r="A11" s="1">
        <v>1049</v>
      </c>
      <c r="B11" s="1">
        <v>18</v>
      </c>
      <c r="C11" s="1">
        <v>450</v>
      </c>
      <c r="D11" s="1">
        <v>5</v>
      </c>
      <c r="E11" s="1">
        <v>57</v>
      </c>
      <c r="F11" s="1">
        <v>7</v>
      </c>
      <c r="G11" s="1">
        <v>1</v>
      </c>
      <c r="H11" s="1">
        <v>0</v>
      </c>
      <c r="I11" s="1">
        <v>1</v>
      </c>
      <c r="J11" s="1">
        <v>9</v>
      </c>
      <c r="K11" s="1">
        <v>163</v>
      </c>
      <c r="L11" s="1">
        <v>56</v>
      </c>
      <c r="M11" s="1">
        <v>1</v>
      </c>
      <c r="N11" s="1">
        <v>1</v>
      </c>
      <c r="O11" s="1">
        <v>7</v>
      </c>
      <c r="P11" s="1">
        <v>5</v>
      </c>
      <c r="Q11">
        <f t="shared" si="0"/>
        <v>64</v>
      </c>
      <c r="R11">
        <f t="shared" si="1"/>
        <v>59</v>
      </c>
      <c r="S11">
        <f t="shared" si="2"/>
        <v>49</v>
      </c>
      <c r="T11">
        <f t="shared" si="3"/>
        <v>63</v>
      </c>
      <c r="U11">
        <f t="shared" si="4"/>
        <v>26</v>
      </c>
      <c r="W11" s="17" t="s">
        <v>9</v>
      </c>
      <c r="X11" s="21">
        <f t="shared" ref="X11:AF11" si="17">RSQ($K:$K,B:B)</f>
        <v>8.687842861985938E-2</v>
      </c>
      <c r="Y11" s="23">
        <f t="shared" si="17"/>
        <v>1.1820077379412593E-2</v>
      </c>
      <c r="Z11" s="23">
        <f t="shared" si="17"/>
        <v>3.5586455135799633E-3</v>
      </c>
      <c r="AA11" s="23">
        <f t="shared" si="17"/>
        <v>1.0969947700922044E-3</v>
      </c>
      <c r="AB11" s="23">
        <f t="shared" si="17"/>
        <v>4.1389195278310897E-4</v>
      </c>
      <c r="AC11" s="23">
        <f t="shared" si="17"/>
        <v>0.6908480841612783</v>
      </c>
      <c r="AD11" s="23">
        <f t="shared" si="17"/>
        <v>2.797071530655721E-2</v>
      </c>
      <c r="AE11" s="23">
        <f t="shared" si="17"/>
        <v>5.682557139919884E-4</v>
      </c>
      <c r="AF11" s="23">
        <f t="shared" si="17"/>
        <v>1.915167085593111E-2</v>
      </c>
      <c r="AG11" s="22">
        <v>-0.1</v>
      </c>
      <c r="AH11" s="23">
        <f t="shared" ref="AH11:AQ11" si="18">RSQ($K:$K,L:L)</f>
        <v>0.72973965638200833</v>
      </c>
      <c r="AI11" s="23">
        <f t="shared" si="18"/>
        <v>2.4605155424301018E-2</v>
      </c>
      <c r="AJ11" s="23">
        <f t="shared" si="18"/>
        <v>9.1956372269029336E-5</v>
      </c>
      <c r="AK11" s="23">
        <f t="shared" si="18"/>
        <v>5.756794137811899E-3</v>
      </c>
      <c r="AL11" s="23">
        <f t="shared" si="18"/>
        <v>0.60249993560368365</v>
      </c>
      <c r="AM11" s="23">
        <f t="shared" si="18"/>
        <v>5.2086117016311136E-3</v>
      </c>
      <c r="AN11" s="23">
        <f t="shared" si="18"/>
        <v>7.5791321905536474E-2</v>
      </c>
      <c r="AO11" s="23">
        <f t="shared" si="18"/>
        <v>5.7261443040910132E-2</v>
      </c>
      <c r="AP11" s="23">
        <f t="shared" si="18"/>
        <v>2.4054680954881148E-3</v>
      </c>
      <c r="AQ11" s="24">
        <f t="shared" si="18"/>
        <v>3.0881535079589011E-2</v>
      </c>
    </row>
    <row r="12" spans="1:43" x14ac:dyDescent="0.2">
      <c r="A12" s="1">
        <v>3513</v>
      </c>
      <c r="B12" s="1">
        <v>20</v>
      </c>
      <c r="C12" s="1">
        <v>521</v>
      </c>
      <c r="D12" s="1">
        <v>13</v>
      </c>
      <c r="E12" s="1">
        <v>55</v>
      </c>
      <c r="F12" s="1">
        <v>10</v>
      </c>
      <c r="G12" s="1">
        <v>1</v>
      </c>
      <c r="H12" s="1">
        <v>0</v>
      </c>
      <c r="I12" s="1">
        <v>2</v>
      </c>
      <c r="J12" s="1">
        <v>0</v>
      </c>
      <c r="K12" s="1">
        <v>167</v>
      </c>
      <c r="L12" s="1">
        <v>70</v>
      </c>
      <c r="M12" s="1">
        <v>3</v>
      </c>
      <c r="N12" s="1">
        <v>3</v>
      </c>
      <c r="O12" s="1">
        <v>2</v>
      </c>
      <c r="P12" s="1">
        <v>6</v>
      </c>
      <c r="Q12">
        <f t="shared" si="0"/>
        <v>88</v>
      </c>
      <c r="R12">
        <f t="shared" si="1"/>
        <v>54</v>
      </c>
      <c r="S12">
        <f t="shared" si="2"/>
        <v>48</v>
      </c>
      <c r="T12">
        <f t="shared" si="3"/>
        <v>29</v>
      </c>
      <c r="U12">
        <f t="shared" si="4"/>
        <v>28</v>
      </c>
      <c r="W12" s="17" t="s">
        <v>10</v>
      </c>
      <c r="X12" s="21">
        <f t="shared" ref="X12:AG12" si="19">RSQ($L:$L,B:B)</f>
        <v>0.13894057341025196</v>
      </c>
      <c r="Y12" s="23">
        <f t="shared" si="19"/>
        <v>3.9269908959216067E-2</v>
      </c>
      <c r="Z12" s="23">
        <f t="shared" si="19"/>
        <v>5.2092892848988222E-3</v>
      </c>
      <c r="AA12" s="23">
        <f t="shared" si="19"/>
        <v>7.2927037779907302E-3</v>
      </c>
      <c r="AB12" s="23">
        <f t="shared" si="19"/>
        <v>1.2506331190592556E-3</v>
      </c>
      <c r="AC12" s="23">
        <f t="shared" si="19"/>
        <v>0.63517799953660281</v>
      </c>
      <c r="AD12" s="23">
        <f t="shared" si="19"/>
        <v>4.572079012334254E-3</v>
      </c>
      <c r="AE12" s="23">
        <f t="shared" si="19"/>
        <v>4.9187934927489539E-3</v>
      </c>
      <c r="AF12" s="23">
        <f t="shared" si="19"/>
        <v>1.2538406833591385E-2</v>
      </c>
      <c r="AG12" s="23">
        <f t="shared" si="19"/>
        <v>0.72973965638200833</v>
      </c>
      <c r="AH12" s="22">
        <v>-0.1</v>
      </c>
      <c r="AI12" s="23">
        <f t="shared" ref="AI12:AQ12" si="20">RSQ($L:$L,M:M)</f>
        <v>1.4874398155425687E-2</v>
      </c>
      <c r="AJ12" s="23">
        <f t="shared" si="20"/>
        <v>7.5666882210451006E-4</v>
      </c>
      <c r="AK12" s="23">
        <f t="shared" si="20"/>
        <v>2.241691518395238E-2</v>
      </c>
      <c r="AL12" s="23">
        <f t="shared" si="20"/>
        <v>0.44172288248683267</v>
      </c>
      <c r="AM12" s="23">
        <f t="shared" si="20"/>
        <v>5.0809268877697452E-3</v>
      </c>
      <c r="AN12" s="23">
        <f t="shared" si="20"/>
        <v>5.7007650628379501E-2</v>
      </c>
      <c r="AO12" s="23">
        <f t="shared" si="20"/>
        <v>1.8648519482588572E-2</v>
      </c>
      <c r="AP12" s="23">
        <f t="shared" si="20"/>
        <v>1.0177413831350109E-3</v>
      </c>
      <c r="AQ12" s="24">
        <f t="shared" si="20"/>
        <v>1.0379005657837885E-2</v>
      </c>
    </row>
    <row r="13" spans="1:43" x14ac:dyDescent="0.2">
      <c r="A13" s="1">
        <v>987</v>
      </c>
      <c r="B13" s="1">
        <v>20</v>
      </c>
      <c r="C13" s="1">
        <v>552</v>
      </c>
      <c r="D13" s="1">
        <v>10</v>
      </c>
      <c r="E13" s="1">
        <v>80</v>
      </c>
      <c r="F13" s="1">
        <v>4</v>
      </c>
      <c r="G13" s="1">
        <v>1</v>
      </c>
      <c r="H13" s="1">
        <v>3</v>
      </c>
      <c r="I13" s="1">
        <v>0</v>
      </c>
      <c r="J13" s="1">
        <v>3</v>
      </c>
      <c r="K13" s="1">
        <v>170</v>
      </c>
      <c r="L13" s="1">
        <v>58</v>
      </c>
      <c r="M13" s="1">
        <v>2</v>
      </c>
      <c r="N13" s="1">
        <v>2</v>
      </c>
      <c r="O13" s="1">
        <v>3</v>
      </c>
      <c r="P13" s="1">
        <v>8</v>
      </c>
      <c r="Q13">
        <f t="shared" si="0"/>
        <v>66</v>
      </c>
      <c r="R13">
        <f t="shared" si="1"/>
        <v>65</v>
      </c>
      <c r="S13">
        <f t="shared" si="2"/>
        <v>40</v>
      </c>
      <c r="T13">
        <f t="shared" si="3"/>
        <v>53</v>
      </c>
      <c r="U13">
        <f t="shared" si="4"/>
        <v>29</v>
      </c>
      <c r="W13" s="4" t="s">
        <v>18</v>
      </c>
      <c r="X13" s="21">
        <f t="shared" ref="X13:AH13" si="21">RSQ($M:$M,B:B)</f>
        <v>2.3602221647837814E-2</v>
      </c>
      <c r="Y13" s="23">
        <f t="shared" si="21"/>
        <v>2.2168930403604171E-2</v>
      </c>
      <c r="Z13" s="23">
        <f t="shared" si="21"/>
        <v>4.2459744365424415E-3</v>
      </c>
      <c r="AA13" s="23">
        <f t="shared" si="21"/>
        <v>7.3230259295540912E-3</v>
      </c>
      <c r="AB13" s="23">
        <f t="shared" si="21"/>
        <v>4.2468254979402894E-5</v>
      </c>
      <c r="AC13" s="23">
        <f t="shared" si="21"/>
        <v>5.3422555779433214E-3</v>
      </c>
      <c r="AD13" s="23">
        <f t="shared" si="21"/>
        <v>3.3493064776230486E-3</v>
      </c>
      <c r="AE13" s="23">
        <f t="shared" si="21"/>
        <v>1.4452027298273783E-2</v>
      </c>
      <c r="AF13" s="23">
        <f t="shared" si="21"/>
        <v>5.4127826905994315E-3</v>
      </c>
      <c r="AG13" s="23">
        <f t="shared" si="21"/>
        <v>2.4605155424301018E-2</v>
      </c>
      <c r="AH13" s="23">
        <f t="shared" si="21"/>
        <v>1.4874398155425687E-2</v>
      </c>
      <c r="AI13" s="22">
        <v>-0.1</v>
      </c>
      <c r="AJ13" s="23">
        <f t="shared" ref="AJ13:AQ13" si="22">RSQ($M:$M,N:N)</f>
        <v>5.557967867998264E-2</v>
      </c>
      <c r="AK13" s="23">
        <f t="shared" si="22"/>
        <v>1.28437562951077E-2</v>
      </c>
      <c r="AL13" s="23">
        <f t="shared" si="22"/>
        <v>1.9280234567618244E-6</v>
      </c>
      <c r="AM13" s="23">
        <f t="shared" si="22"/>
        <v>2.072825650766584E-2</v>
      </c>
      <c r="AN13" s="23">
        <f t="shared" si="22"/>
        <v>1.3162354512542914E-2</v>
      </c>
      <c r="AO13" s="23">
        <f t="shared" si="22"/>
        <v>1.7874623649741891E-2</v>
      </c>
      <c r="AP13" s="23">
        <f t="shared" si="22"/>
        <v>6.1433757020669631E-3</v>
      </c>
      <c r="AQ13" s="24">
        <f t="shared" si="22"/>
        <v>1.3554108361202844E-2</v>
      </c>
    </row>
    <row r="14" spans="1:43" x14ac:dyDescent="0.2">
      <c r="A14" s="1">
        <v>3173</v>
      </c>
      <c r="B14" s="1">
        <v>21</v>
      </c>
      <c r="C14" s="1">
        <v>425</v>
      </c>
      <c r="D14" s="1">
        <v>5</v>
      </c>
      <c r="E14" s="1">
        <v>65</v>
      </c>
      <c r="F14" s="1">
        <v>5</v>
      </c>
      <c r="G14" s="1">
        <v>1</v>
      </c>
      <c r="H14" s="1">
        <v>1</v>
      </c>
      <c r="I14" s="1">
        <v>1</v>
      </c>
      <c r="J14" s="1">
        <v>0</v>
      </c>
      <c r="K14" s="1">
        <v>175</v>
      </c>
      <c r="L14" s="1">
        <v>63</v>
      </c>
      <c r="M14" s="1">
        <v>3</v>
      </c>
      <c r="N14" s="1">
        <v>3</v>
      </c>
      <c r="O14" s="1">
        <v>8</v>
      </c>
      <c r="P14" s="1">
        <v>6.5</v>
      </c>
      <c r="Q14">
        <f t="shared" si="0"/>
        <v>24</v>
      </c>
      <c r="R14">
        <f t="shared" si="1"/>
        <v>42</v>
      </c>
      <c r="S14">
        <f t="shared" si="2"/>
        <v>29</v>
      </c>
      <c r="T14">
        <f t="shared" si="3"/>
        <v>64</v>
      </c>
      <c r="U14">
        <f t="shared" si="4"/>
        <v>30</v>
      </c>
      <c r="W14" s="4" t="s">
        <v>17</v>
      </c>
      <c r="X14" s="21">
        <f t="shared" ref="X14:AI14" si="23">RSQ($N:$N,B:B)</f>
        <v>3.9273918271728124E-2</v>
      </c>
      <c r="Y14" s="23">
        <f t="shared" si="23"/>
        <v>4.6605858318089929E-4</v>
      </c>
      <c r="Z14" s="23">
        <f t="shared" si="23"/>
        <v>6.7607774906975407E-3</v>
      </c>
      <c r="AA14" s="23">
        <f t="shared" si="23"/>
        <v>8.5851408857028615E-3</v>
      </c>
      <c r="AB14" s="23">
        <f t="shared" si="23"/>
        <v>1.1731638763289748E-2</v>
      </c>
      <c r="AC14" s="23">
        <f t="shared" si="23"/>
        <v>2.0425894076136104E-2</v>
      </c>
      <c r="AD14" s="23">
        <f t="shared" si="23"/>
        <v>5.6407793089163973E-2</v>
      </c>
      <c r="AE14" s="23">
        <f t="shared" si="23"/>
        <v>6.9503273007316152E-2</v>
      </c>
      <c r="AF14" s="23">
        <f t="shared" si="23"/>
        <v>8.4764943426296805E-4</v>
      </c>
      <c r="AG14" s="23">
        <f t="shared" si="23"/>
        <v>9.1956372269029336E-5</v>
      </c>
      <c r="AH14" s="23">
        <f t="shared" si="23"/>
        <v>7.5666882210451006E-4</v>
      </c>
      <c r="AI14" s="23">
        <f t="shared" si="23"/>
        <v>5.557967867998264E-2</v>
      </c>
      <c r="AJ14" s="22">
        <v>-0.1</v>
      </c>
      <c r="AK14" s="23">
        <f t="shared" ref="AK14:AQ14" si="24">RSQ($N:$N,O:O)</f>
        <v>1.2805905907906746E-2</v>
      </c>
      <c r="AL14" s="23">
        <f t="shared" si="24"/>
        <v>4.1096191595376766E-3</v>
      </c>
      <c r="AM14" s="23">
        <f t="shared" si="24"/>
        <v>1.4869477358873465E-3</v>
      </c>
      <c r="AN14" s="23">
        <f t="shared" si="24"/>
        <v>1.8110702742150618E-2</v>
      </c>
      <c r="AO14" s="23">
        <f t="shared" si="24"/>
        <v>1.8845312086757139E-3</v>
      </c>
      <c r="AP14" s="23">
        <f t="shared" si="24"/>
        <v>1.2151927035040101E-2</v>
      </c>
      <c r="AQ14" s="24">
        <f t="shared" si="24"/>
        <v>1.5667857423129054E-3</v>
      </c>
    </row>
    <row r="15" spans="1:43" x14ac:dyDescent="0.2">
      <c r="A15" s="1">
        <v>7181</v>
      </c>
      <c r="B15" s="1">
        <v>22</v>
      </c>
      <c r="C15" s="1">
        <v>505</v>
      </c>
      <c r="D15" s="3">
        <v>10</v>
      </c>
      <c r="E15" s="1">
        <v>68</v>
      </c>
      <c r="F15" s="1">
        <v>7</v>
      </c>
      <c r="G15" s="1">
        <v>1</v>
      </c>
      <c r="H15" s="1">
        <v>0</v>
      </c>
      <c r="I15" s="1">
        <v>1</v>
      </c>
      <c r="J15" s="1">
        <v>0</v>
      </c>
      <c r="K15" s="1">
        <v>155</v>
      </c>
      <c r="L15" s="1">
        <v>55</v>
      </c>
      <c r="M15" s="1">
        <v>3</v>
      </c>
      <c r="N15" s="1">
        <v>1</v>
      </c>
      <c r="O15" s="1">
        <v>5</v>
      </c>
      <c r="P15" s="1">
        <v>4</v>
      </c>
      <c r="Q15">
        <f t="shared" si="0"/>
        <v>32</v>
      </c>
      <c r="R15">
        <f t="shared" si="1"/>
        <v>62</v>
      </c>
      <c r="S15">
        <f t="shared" si="2"/>
        <v>23</v>
      </c>
      <c r="T15">
        <f t="shared" si="3"/>
        <v>35</v>
      </c>
      <c r="U15">
        <f t="shared" si="4"/>
        <v>31</v>
      </c>
      <c r="W15" s="4" t="s">
        <v>16</v>
      </c>
      <c r="X15" s="21">
        <f t="shared" ref="X15:AJ15" si="25">RSQ($O:$O,B:B)</f>
        <v>1.3342465158663369E-3</v>
      </c>
      <c r="Y15" s="23">
        <f t="shared" si="25"/>
        <v>5.9451694036853015E-3</v>
      </c>
      <c r="Z15" s="23">
        <f t="shared" si="25"/>
        <v>2.417303016426494E-2</v>
      </c>
      <c r="AA15" s="23">
        <f t="shared" si="25"/>
        <v>1.2122367871658194E-2</v>
      </c>
      <c r="AB15" s="23">
        <f t="shared" si="25"/>
        <v>4.8566921006175684E-2</v>
      </c>
      <c r="AC15" s="23">
        <f t="shared" si="25"/>
        <v>1.5664386998431146E-2</v>
      </c>
      <c r="AD15" s="23">
        <f t="shared" si="25"/>
        <v>1.1370659749944184E-3</v>
      </c>
      <c r="AE15" s="23">
        <f t="shared" si="25"/>
        <v>2.7165376157300466E-3</v>
      </c>
      <c r="AF15" s="23">
        <f t="shared" si="25"/>
        <v>2.3204852962697589E-3</v>
      </c>
      <c r="AG15" s="23">
        <f t="shared" si="25"/>
        <v>5.756794137811899E-3</v>
      </c>
      <c r="AH15" s="23">
        <f t="shared" si="25"/>
        <v>2.241691518395238E-2</v>
      </c>
      <c r="AI15" s="23">
        <f t="shared" si="25"/>
        <v>1.28437562951077E-2</v>
      </c>
      <c r="AJ15" s="23">
        <f t="shared" si="25"/>
        <v>1.2805905907906746E-2</v>
      </c>
      <c r="AK15" s="22">
        <v>-0.1</v>
      </c>
      <c r="AL15" s="23">
        <f t="shared" ref="AL15:AQ15" si="26">RSQ($O:$O,P:P)</f>
        <v>4.0960955205175778E-4</v>
      </c>
      <c r="AM15" s="23">
        <f t="shared" si="26"/>
        <v>2.5578945510039787E-2</v>
      </c>
      <c r="AN15" s="23">
        <f t="shared" si="26"/>
        <v>4.52852428962277E-2</v>
      </c>
      <c r="AO15" s="23">
        <f t="shared" si="26"/>
        <v>1.3722303518823233E-2</v>
      </c>
      <c r="AP15" s="23">
        <f t="shared" si="26"/>
        <v>2.5177876018238664E-3</v>
      </c>
      <c r="AQ15" s="24">
        <f t="shared" si="26"/>
        <v>1.2971445019518267E-2</v>
      </c>
    </row>
    <row r="16" spans="1:43" x14ac:dyDescent="0.2">
      <c r="A16" s="1">
        <v>4253</v>
      </c>
      <c r="B16" s="1">
        <v>21</v>
      </c>
      <c r="C16" s="1">
        <v>491</v>
      </c>
      <c r="D16" s="1">
        <v>1</v>
      </c>
      <c r="E16" s="1">
        <v>65</v>
      </c>
      <c r="F16" s="1">
        <v>4</v>
      </c>
      <c r="G16" s="1">
        <v>1</v>
      </c>
      <c r="H16" s="1">
        <v>0</v>
      </c>
      <c r="I16" s="1">
        <v>2</v>
      </c>
      <c r="J16" s="1">
        <v>0</v>
      </c>
      <c r="K16" s="1">
        <v>172</v>
      </c>
      <c r="L16" s="1">
        <v>65</v>
      </c>
      <c r="M16" s="1">
        <v>3</v>
      </c>
      <c r="N16" s="1">
        <v>1</v>
      </c>
      <c r="O16" s="1">
        <v>6</v>
      </c>
      <c r="P16" s="1">
        <v>5</v>
      </c>
      <c r="Q16">
        <f t="shared" si="0"/>
        <v>84</v>
      </c>
      <c r="R16">
        <f t="shared" si="1"/>
        <v>55</v>
      </c>
      <c r="S16">
        <f t="shared" si="2"/>
        <v>47</v>
      </c>
      <c r="T16">
        <f t="shared" si="3"/>
        <v>63</v>
      </c>
      <c r="U16">
        <f t="shared" si="4"/>
        <v>31</v>
      </c>
      <c r="W16" s="4" t="s">
        <v>81</v>
      </c>
      <c r="X16" s="21">
        <f t="shared" ref="X16:AK16" si="27">RSQ($P:$P,B:B)</f>
        <v>2.9187033091500079E-2</v>
      </c>
      <c r="Y16" s="23">
        <f t="shared" si="27"/>
        <v>2.1342597724239645E-3</v>
      </c>
      <c r="Z16" s="23">
        <f t="shared" si="27"/>
        <v>1.4001666441115701E-3</v>
      </c>
      <c r="AA16" s="23">
        <f t="shared" si="27"/>
        <v>3.3003442062634825E-4</v>
      </c>
      <c r="AB16" s="23">
        <f t="shared" si="27"/>
        <v>1.0045435362925311E-2</v>
      </c>
      <c r="AC16" s="23">
        <f t="shared" si="27"/>
        <v>0.47424410277429774</v>
      </c>
      <c r="AD16" s="23">
        <f t="shared" si="27"/>
        <v>1.7182897631771088E-3</v>
      </c>
      <c r="AE16" s="23">
        <f t="shared" si="27"/>
        <v>1.7097566503359578E-6</v>
      </c>
      <c r="AF16" s="23">
        <f t="shared" si="27"/>
        <v>3.1434789481079986E-2</v>
      </c>
      <c r="AG16" s="23">
        <f t="shared" si="27"/>
        <v>0.60249993560368365</v>
      </c>
      <c r="AH16" s="23">
        <f t="shared" si="27"/>
        <v>0.44172288248683267</v>
      </c>
      <c r="AI16" s="23">
        <f t="shared" si="27"/>
        <v>1.9280234567618244E-6</v>
      </c>
      <c r="AJ16" s="23">
        <f t="shared" si="27"/>
        <v>4.1096191595376766E-3</v>
      </c>
      <c r="AK16" s="23">
        <f t="shared" si="27"/>
        <v>4.0960955205175778E-4</v>
      </c>
      <c r="AL16" s="22">
        <v>-0.1</v>
      </c>
      <c r="AM16" s="23">
        <f>RSQ($P:$P,Q:Q)</f>
        <v>6.8245792187257735E-3</v>
      </c>
      <c r="AN16" s="23">
        <f>RSQ($P:$P,R:R)</f>
        <v>1.7733855821430691E-2</v>
      </c>
      <c r="AO16" s="23">
        <f>RSQ($P:$P,S:S)</f>
        <v>3.1618542484660173E-2</v>
      </c>
      <c r="AP16" s="23">
        <f>RSQ($P:$P,T:T)</f>
        <v>3.1782104846001677E-2</v>
      </c>
      <c r="AQ16" s="24">
        <f>RSQ($P:$P,U:U)</f>
        <v>3.2412383629972294E-4</v>
      </c>
    </row>
    <row r="17" spans="1:43" x14ac:dyDescent="0.2">
      <c r="A17" s="1">
        <v>2288</v>
      </c>
      <c r="B17" s="1">
        <v>19</v>
      </c>
      <c r="C17" s="1">
        <v>498</v>
      </c>
      <c r="D17" s="1">
        <v>4</v>
      </c>
      <c r="E17" s="1">
        <v>72</v>
      </c>
      <c r="F17" s="1">
        <v>10</v>
      </c>
      <c r="G17" s="1">
        <v>1</v>
      </c>
      <c r="H17" s="1">
        <v>1</v>
      </c>
      <c r="I17" s="1">
        <v>1</v>
      </c>
      <c r="J17" s="1">
        <v>11</v>
      </c>
      <c r="K17" s="1">
        <v>165</v>
      </c>
      <c r="L17" s="1">
        <v>60</v>
      </c>
      <c r="M17" s="1">
        <v>1</v>
      </c>
      <c r="N17" s="1">
        <v>4</v>
      </c>
      <c r="O17" s="1">
        <v>6</v>
      </c>
      <c r="P17" s="1">
        <v>6</v>
      </c>
      <c r="Q17">
        <f t="shared" si="0"/>
        <v>42</v>
      </c>
      <c r="R17">
        <f t="shared" si="1"/>
        <v>72</v>
      </c>
      <c r="S17">
        <f t="shared" si="2"/>
        <v>62</v>
      </c>
      <c r="T17">
        <f t="shared" si="3"/>
        <v>61</v>
      </c>
      <c r="U17">
        <f t="shared" si="4"/>
        <v>31</v>
      </c>
      <c r="W17" s="4" t="s">
        <v>82</v>
      </c>
      <c r="X17" s="21">
        <f t="shared" ref="X17:AL17" si="28">RSQ($Q:$Q,B:B)</f>
        <v>5.6096369535607878E-2</v>
      </c>
      <c r="Y17" s="23">
        <f t="shared" si="28"/>
        <v>2.1120342639769522E-2</v>
      </c>
      <c r="Z17" s="23">
        <f t="shared" si="28"/>
        <v>2.477162528214507E-2</v>
      </c>
      <c r="AA17" s="23">
        <f t="shared" si="28"/>
        <v>1.0730084406881158E-2</v>
      </c>
      <c r="AB17" s="23">
        <f t="shared" si="28"/>
        <v>2.7873527284754063E-2</v>
      </c>
      <c r="AC17" s="23">
        <f t="shared" si="28"/>
        <v>6.8213674801742182E-3</v>
      </c>
      <c r="AD17" s="23">
        <f t="shared" si="28"/>
        <v>2.1189074310830253E-3</v>
      </c>
      <c r="AE17" s="23">
        <f t="shared" si="28"/>
        <v>1.1748470593833672E-2</v>
      </c>
      <c r="AF17" s="23">
        <f t="shared" si="28"/>
        <v>2.6620575529168071E-2</v>
      </c>
      <c r="AG17" s="23">
        <f t="shared" si="28"/>
        <v>5.2086117016311136E-3</v>
      </c>
      <c r="AH17" s="23">
        <f t="shared" si="28"/>
        <v>5.0809268877697452E-3</v>
      </c>
      <c r="AI17" s="23">
        <f t="shared" si="28"/>
        <v>2.072825650766584E-2</v>
      </c>
      <c r="AJ17" s="23">
        <f t="shared" si="28"/>
        <v>1.4869477358873465E-3</v>
      </c>
      <c r="AK17" s="23">
        <f t="shared" si="28"/>
        <v>2.5578945510039787E-2</v>
      </c>
      <c r="AL17" s="23">
        <f t="shared" si="28"/>
        <v>6.8245792187257735E-3</v>
      </c>
      <c r="AM17" s="22">
        <v>-0.1</v>
      </c>
      <c r="AN17" s="23">
        <f>RSQ($Q:$Q,R:R)</f>
        <v>0.10424996822253008</v>
      </c>
      <c r="AO17" s="23">
        <f>RSQ($Q:$Q,S:S)</f>
        <v>5.6544978132188695E-3</v>
      </c>
      <c r="AP17" s="23">
        <f>RSQ($Q:$Q,T:T)</f>
        <v>7.7641935237210196E-5</v>
      </c>
      <c r="AQ17" s="24">
        <f>RSQ($Q:$Q,U:U)</f>
        <v>6.2823843839039412E-2</v>
      </c>
    </row>
    <row r="18" spans="1:43" x14ac:dyDescent="0.2">
      <c r="A18" s="1">
        <v>6521</v>
      </c>
      <c r="B18" s="1">
        <v>21</v>
      </c>
      <c r="C18" s="1">
        <v>456</v>
      </c>
      <c r="D18" s="1">
        <v>18</v>
      </c>
      <c r="E18" s="1">
        <v>78</v>
      </c>
      <c r="F18" s="1">
        <v>5</v>
      </c>
      <c r="G18" s="1">
        <v>1</v>
      </c>
      <c r="H18" s="1">
        <v>1</v>
      </c>
      <c r="I18" s="1">
        <v>1</v>
      </c>
      <c r="J18" s="1">
        <v>7</v>
      </c>
      <c r="K18" s="1">
        <v>169</v>
      </c>
      <c r="L18" s="1">
        <v>68</v>
      </c>
      <c r="M18" s="1">
        <v>1</v>
      </c>
      <c r="N18" s="1">
        <v>1</v>
      </c>
      <c r="O18" s="1">
        <v>2</v>
      </c>
      <c r="P18" s="1">
        <v>8</v>
      </c>
      <c r="Q18">
        <f t="shared" si="0"/>
        <v>64</v>
      </c>
      <c r="R18">
        <f t="shared" si="1"/>
        <v>46</v>
      </c>
      <c r="S18">
        <f t="shared" si="2"/>
        <v>19</v>
      </c>
      <c r="T18">
        <f t="shared" si="3"/>
        <v>47</v>
      </c>
      <c r="U18">
        <f t="shared" si="4"/>
        <v>32</v>
      </c>
      <c r="W18" s="4" t="s">
        <v>83</v>
      </c>
      <c r="X18" s="21">
        <f t="shared" ref="X18:AM18" si="29">RSQ($R:$R,B:B)</f>
        <v>1.9496807832927253E-2</v>
      </c>
      <c r="Y18" s="23">
        <f t="shared" si="29"/>
        <v>3.1003262428125004E-2</v>
      </c>
      <c r="Z18" s="23">
        <f t="shared" si="29"/>
        <v>2.3518740700110424E-3</v>
      </c>
      <c r="AA18" s="23">
        <f t="shared" si="29"/>
        <v>1.447961396010987E-3</v>
      </c>
      <c r="AB18" s="23">
        <f t="shared" si="29"/>
        <v>1.0612115884148236E-6</v>
      </c>
      <c r="AC18" s="23">
        <f t="shared" si="29"/>
        <v>2.7827282626044832E-2</v>
      </c>
      <c r="AD18" s="23">
        <f t="shared" si="29"/>
        <v>2.1746384016698331E-2</v>
      </c>
      <c r="AE18" s="23">
        <f t="shared" si="29"/>
        <v>9.8097702140897839E-4</v>
      </c>
      <c r="AF18" s="23">
        <f t="shared" si="29"/>
        <v>2.0692322879860614E-4</v>
      </c>
      <c r="AG18" s="23">
        <f t="shared" si="29"/>
        <v>7.5791321905536474E-2</v>
      </c>
      <c r="AH18" s="23">
        <f t="shared" si="29"/>
        <v>5.7007650628379501E-2</v>
      </c>
      <c r="AI18" s="23">
        <f t="shared" si="29"/>
        <v>1.3162354512542914E-2</v>
      </c>
      <c r="AJ18" s="23">
        <f t="shared" si="29"/>
        <v>1.8110702742150618E-2</v>
      </c>
      <c r="AK18" s="23">
        <f t="shared" si="29"/>
        <v>4.52852428962277E-2</v>
      </c>
      <c r="AL18" s="23">
        <f t="shared" si="29"/>
        <v>1.7733855821430691E-2</v>
      </c>
      <c r="AM18" s="23">
        <f t="shared" si="29"/>
        <v>0.10424996822253008</v>
      </c>
      <c r="AN18" s="22">
        <v>-0.1</v>
      </c>
      <c r="AO18" s="23">
        <f>RSQ($R:$R,S:S)</f>
        <v>4.0772006595587515E-5</v>
      </c>
      <c r="AP18" s="23">
        <f>RSQ($R:$R,T:T)</f>
        <v>4.8436327067895553E-3</v>
      </c>
      <c r="AQ18" s="24">
        <f>RSQ($R:$R,U:U)</f>
        <v>2.5813851127799996E-4</v>
      </c>
    </row>
    <row r="19" spans="1:43" x14ac:dyDescent="0.2">
      <c r="A19" s="1">
        <v>4602</v>
      </c>
      <c r="B19" s="1">
        <v>23</v>
      </c>
      <c r="C19" s="1">
        <v>490</v>
      </c>
      <c r="D19" s="1">
        <v>7</v>
      </c>
      <c r="E19" s="1">
        <v>70</v>
      </c>
      <c r="F19" s="1">
        <v>4</v>
      </c>
      <c r="G19" s="1">
        <v>1</v>
      </c>
      <c r="H19" s="1">
        <v>0</v>
      </c>
      <c r="I19" s="1">
        <v>3</v>
      </c>
      <c r="J19" s="1">
        <v>7</v>
      </c>
      <c r="K19" s="1">
        <v>173</v>
      </c>
      <c r="L19" s="1">
        <v>73</v>
      </c>
      <c r="M19" s="1">
        <v>2</v>
      </c>
      <c r="N19" s="1">
        <v>3</v>
      </c>
      <c r="O19" s="1">
        <v>11</v>
      </c>
      <c r="P19" s="1">
        <v>7</v>
      </c>
      <c r="Q19">
        <f t="shared" si="0"/>
        <v>29</v>
      </c>
      <c r="R19">
        <f t="shared" si="1"/>
        <v>23</v>
      </c>
      <c r="S19">
        <f t="shared" si="2"/>
        <v>32</v>
      </c>
      <c r="T19">
        <f t="shared" si="3"/>
        <v>60</v>
      </c>
      <c r="U19">
        <f t="shared" si="4"/>
        <v>32</v>
      </c>
      <c r="W19" s="4" t="s">
        <v>84</v>
      </c>
      <c r="X19" s="21">
        <f t="shared" ref="X19:AN19" si="30">RSQ($S:$S,B:B)</f>
        <v>1.5666395060793467E-2</v>
      </c>
      <c r="Y19" s="23">
        <f t="shared" si="30"/>
        <v>2.8130703729528323E-2</v>
      </c>
      <c r="Z19" s="23">
        <f t="shared" si="30"/>
        <v>1.0820298402060529E-4</v>
      </c>
      <c r="AA19" s="23">
        <f t="shared" si="30"/>
        <v>4.3466395247325016E-3</v>
      </c>
      <c r="AB19" s="23">
        <f t="shared" si="30"/>
        <v>3.486816000812059E-3</v>
      </c>
      <c r="AC19" s="23">
        <f t="shared" si="30"/>
        <v>5.6112741912347004E-2</v>
      </c>
      <c r="AD19" s="23">
        <f t="shared" si="30"/>
        <v>2.5305478598515868E-2</v>
      </c>
      <c r="AE19" s="23">
        <f t="shared" si="30"/>
        <v>3.7245353866072642E-3</v>
      </c>
      <c r="AF19" s="23">
        <f t="shared" si="30"/>
        <v>1.2418015694338209E-3</v>
      </c>
      <c r="AG19" s="23">
        <f t="shared" si="30"/>
        <v>5.7261443040910132E-2</v>
      </c>
      <c r="AH19" s="23">
        <f t="shared" si="30"/>
        <v>1.8648519482588572E-2</v>
      </c>
      <c r="AI19" s="23">
        <f t="shared" si="30"/>
        <v>1.7874623649741891E-2</v>
      </c>
      <c r="AJ19" s="23">
        <f t="shared" si="30"/>
        <v>1.8845312086757139E-3</v>
      </c>
      <c r="AK19" s="23">
        <f t="shared" si="30"/>
        <v>1.3722303518823233E-2</v>
      </c>
      <c r="AL19" s="23">
        <f t="shared" si="30"/>
        <v>3.1618542484660173E-2</v>
      </c>
      <c r="AM19" s="23">
        <f t="shared" si="30"/>
        <v>5.6544978132188695E-3</v>
      </c>
      <c r="AN19" s="23">
        <f t="shared" si="30"/>
        <v>4.0772006595587515E-5</v>
      </c>
      <c r="AO19" s="22">
        <v>-0.1</v>
      </c>
      <c r="AP19" s="23">
        <f>RSQ($S:$S,T:T)</f>
        <v>4.7544869810003953E-4</v>
      </c>
      <c r="AQ19" s="24">
        <f>RSQ($S:$S,U:U)</f>
        <v>0.18142676714764097</v>
      </c>
    </row>
    <row r="20" spans="1:43" x14ac:dyDescent="0.2">
      <c r="A20" s="1">
        <v>5406</v>
      </c>
      <c r="B20" s="1">
        <v>20</v>
      </c>
      <c r="C20" s="1">
        <v>554</v>
      </c>
      <c r="D20" s="1">
        <v>1</v>
      </c>
      <c r="E20" s="1">
        <v>72</v>
      </c>
      <c r="F20" s="1">
        <v>7</v>
      </c>
      <c r="G20" s="1">
        <v>1</v>
      </c>
      <c r="H20" s="1">
        <v>2</v>
      </c>
      <c r="I20" s="1">
        <v>1</v>
      </c>
      <c r="J20" s="1">
        <v>0</v>
      </c>
      <c r="K20" s="1">
        <v>163</v>
      </c>
      <c r="L20" s="1">
        <v>74</v>
      </c>
      <c r="M20" s="1">
        <v>2</v>
      </c>
      <c r="N20" s="1">
        <v>1</v>
      </c>
      <c r="O20" s="1">
        <v>2</v>
      </c>
      <c r="P20" s="1">
        <v>6</v>
      </c>
      <c r="Q20">
        <f t="shared" si="0"/>
        <v>60</v>
      </c>
      <c r="R20">
        <f t="shared" si="1"/>
        <v>68</v>
      </c>
      <c r="S20">
        <f t="shared" si="2"/>
        <v>30</v>
      </c>
      <c r="T20">
        <f t="shared" si="3"/>
        <v>35</v>
      </c>
      <c r="U20">
        <f t="shared" si="4"/>
        <v>33</v>
      </c>
      <c r="W20" s="4" t="s">
        <v>85</v>
      </c>
      <c r="X20" s="21">
        <f t="shared" ref="X20:AO20" si="31">RSQ($T:$T,B:B)</f>
        <v>1.7195239136134242E-5</v>
      </c>
      <c r="Y20" s="23">
        <f t="shared" si="31"/>
        <v>2.6645995524574442E-2</v>
      </c>
      <c r="Z20" s="23">
        <f t="shared" si="31"/>
        <v>7.3269034979673671E-3</v>
      </c>
      <c r="AA20" s="23">
        <f t="shared" si="31"/>
        <v>7.6198158108099811E-3</v>
      </c>
      <c r="AB20" s="23">
        <f t="shared" si="31"/>
        <v>2.3410238133885048E-3</v>
      </c>
      <c r="AC20" s="23">
        <f t="shared" si="31"/>
        <v>9.19690946437044E-5</v>
      </c>
      <c r="AD20" s="23">
        <f t="shared" si="31"/>
        <v>6.1546269463490254E-2</v>
      </c>
      <c r="AE20" s="23">
        <f t="shared" si="31"/>
        <v>1.9571157436191117E-2</v>
      </c>
      <c r="AF20" s="23">
        <f t="shared" si="31"/>
        <v>2.0150545669247441E-2</v>
      </c>
      <c r="AG20" s="23">
        <f t="shared" si="31"/>
        <v>2.4054680954881148E-3</v>
      </c>
      <c r="AH20" s="23">
        <f t="shared" si="31"/>
        <v>1.0177413831350109E-3</v>
      </c>
      <c r="AI20" s="23">
        <f t="shared" si="31"/>
        <v>6.1433757020669631E-3</v>
      </c>
      <c r="AJ20" s="23">
        <f t="shared" si="31"/>
        <v>1.2151927035040101E-2</v>
      </c>
      <c r="AK20" s="23">
        <f t="shared" si="31"/>
        <v>2.5177876018238664E-3</v>
      </c>
      <c r="AL20" s="23">
        <f t="shared" si="31"/>
        <v>3.1782104846001677E-2</v>
      </c>
      <c r="AM20" s="23">
        <f t="shared" si="31"/>
        <v>7.7641935237210196E-5</v>
      </c>
      <c r="AN20" s="23">
        <f t="shared" si="31"/>
        <v>4.8436327067895553E-3</v>
      </c>
      <c r="AO20" s="23">
        <f t="shared" si="31"/>
        <v>4.7544869810003953E-4</v>
      </c>
      <c r="AP20" s="22">
        <v>-0.1</v>
      </c>
      <c r="AQ20" s="24">
        <f>RSQ($T:$T,U:U)</f>
        <v>3.0855152731920184E-2</v>
      </c>
    </row>
    <row r="21" spans="1:43" ht="17" thickBot="1" x14ac:dyDescent="0.25">
      <c r="A21" s="1">
        <v>4118</v>
      </c>
      <c r="B21" s="1">
        <v>25</v>
      </c>
      <c r="C21" s="1">
        <v>488</v>
      </c>
      <c r="D21" s="1">
        <v>42</v>
      </c>
      <c r="E21" s="1">
        <v>67</v>
      </c>
      <c r="F21" s="1">
        <v>9</v>
      </c>
      <c r="G21" s="1">
        <v>2</v>
      </c>
      <c r="H21" s="1">
        <v>4</v>
      </c>
      <c r="I21" s="1">
        <v>1</v>
      </c>
      <c r="J21" s="1">
        <v>0</v>
      </c>
      <c r="K21" s="1">
        <v>193</v>
      </c>
      <c r="L21" s="1">
        <v>87</v>
      </c>
      <c r="M21" s="1">
        <v>2</v>
      </c>
      <c r="N21" s="1">
        <v>4</v>
      </c>
      <c r="O21" s="1">
        <v>11</v>
      </c>
      <c r="P21" s="1">
        <v>10</v>
      </c>
      <c r="Q21">
        <f t="shared" si="0"/>
        <v>57</v>
      </c>
      <c r="R21">
        <f t="shared" si="1"/>
        <v>51</v>
      </c>
      <c r="S21">
        <f t="shared" si="2"/>
        <v>39</v>
      </c>
      <c r="T21">
        <f t="shared" si="3"/>
        <v>61</v>
      </c>
      <c r="U21">
        <f t="shared" si="4"/>
        <v>33</v>
      </c>
      <c r="W21" s="4" t="s">
        <v>86</v>
      </c>
      <c r="X21" s="25">
        <f t="shared" ref="X21:AP21" si="32">RSQ($U:$U,B:B)</f>
        <v>8.5314704088743575E-4</v>
      </c>
      <c r="Y21" s="26">
        <f t="shared" si="32"/>
        <v>3.6744807401939516E-3</v>
      </c>
      <c r="Z21" s="26">
        <f t="shared" si="32"/>
        <v>5.7883069387884632E-4</v>
      </c>
      <c r="AA21" s="26">
        <f t="shared" si="32"/>
        <v>0.12353074618995372</v>
      </c>
      <c r="AB21" s="26">
        <f t="shared" si="32"/>
        <v>5.3043035898168317E-4</v>
      </c>
      <c r="AC21" s="26">
        <f t="shared" si="32"/>
        <v>5.9867865535348945E-2</v>
      </c>
      <c r="AD21" s="26">
        <f t="shared" si="32"/>
        <v>4.8166728507552031E-6</v>
      </c>
      <c r="AE21" s="26">
        <f t="shared" si="32"/>
        <v>6.4828488078005776E-3</v>
      </c>
      <c r="AF21" s="26">
        <f t="shared" si="32"/>
        <v>5.2127444872211259E-4</v>
      </c>
      <c r="AG21" s="26">
        <f t="shared" si="32"/>
        <v>3.0881535079589011E-2</v>
      </c>
      <c r="AH21" s="26">
        <f t="shared" si="32"/>
        <v>1.0379005657837885E-2</v>
      </c>
      <c r="AI21" s="26">
        <f t="shared" si="32"/>
        <v>1.3554108361202844E-2</v>
      </c>
      <c r="AJ21" s="26">
        <f t="shared" si="32"/>
        <v>1.5667857423129054E-3</v>
      </c>
      <c r="AK21" s="26">
        <f t="shared" si="32"/>
        <v>1.2971445019518267E-2</v>
      </c>
      <c r="AL21" s="26">
        <f t="shared" si="32"/>
        <v>3.2412383629972294E-4</v>
      </c>
      <c r="AM21" s="26">
        <f t="shared" si="32"/>
        <v>6.2823843839039412E-2</v>
      </c>
      <c r="AN21" s="26">
        <f t="shared" si="32"/>
        <v>2.5813851127799996E-4</v>
      </c>
      <c r="AO21" s="26">
        <f t="shared" si="32"/>
        <v>0.18142676714764097</v>
      </c>
      <c r="AP21" s="26">
        <f t="shared" si="32"/>
        <v>3.0855152731920184E-2</v>
      </c>
      <c r="AQ21" s="27">
        <v>-0.1</v>
      </c>
    </row>
    <row r="22" spans="1:43" x14ac:dyDescent="0.2">
      <c r="A22" s="1">
        <v>730</v>
      </c>
      <c r="B22" s="1">
        <v>20</v>
      </c>
      <c r="C22" s="1">
        <v>450</v>
      </c>
      <c r="D22" s="1">
        <v>7</v>
      </c>
      <c r="E22" s="1">
        <v>65</v>
      </c>
      <c r="F22" s="1">
        <v>5</v>
      </c>
      <c r="G22" s="1">
        <v>1</v>
      </c>
      <c r="H22" s="1">
        <v>1</v>
      </c>
      <c r="I22" s="1">
        <v>1</v>
      </c>
      <c r="J22" s="1">
        <v>7</v>
      </c>
      <c r="K22" s="1">
        <v>174</v>
      </c>
      <c r="L22" s="1">
        <v>62</v>
      </c>
      <c r="M22" s="1">
        <v>2</v>
      </c>
      <c r="N22" s="1">
        <v>4</v>
      </c>
      <c r="O22" s="1">
        <v>11</v>
      </c>
      <c r="P22" s="1">
        <v>8</v>
      </c>
      <c r="Q22">
        <f t="shared" si="0"/>
        <v>81</v>
      </c>
      <c r="R22">
        <f t="shared" si="1"/>
        <v>61</v>
      </c>
      <c r="S22">
        <f t="shared" si="2"/>
        <v>72</v>
      </c>
      <c r="T22">
        <f t="shared" si="3"/>
        <v>39</v>
      </c>
      <c r="U22">
        <f t="shared" si="4"/>
        <v>33</v>
      </c>
    </row>
    <row r="23" spans="1:43" x14ac:dyDescent="0.2">
      <c r="A23" s="1">
        <v>3308</v>
      </c>
      <c r="B23" s="1">
        <v>19</v>
      </c>
      <c r="C23" s="1">
        <v>521</v>
      </c>
      <c r="D23" s="1">
        <v>17</v>
      </c>
      <c r="E23" s="1">
        <v>67</v>
      </c>
      <c r="F23" s="1">
        <v>9</v>
      </c>
      <c r="G23" s="1">
        <v>1</v>
      </c>
      <c r="H23" s="1">
        <v>1</v>
      </c>
      <c r="I23" s="1">
        <v>1</v>
      </c>
      <c r="J23" s="1">
        <v>15</v>
      </c>
      <c r="K23" s="1">
        <v>164</v>
      </c>
      <c r="L23" s="1">
        <v>65</v>
      </c>
      <c r="M23" s="1">
        <v>2</v>
      </c>
      <c r="N23" s="1">
        <v>1</v>
      </c>
      <c r="O23" s="1">
        <v>9</v>
      </c>
      <c r="P23" s="1">
        <v>4</v>
      </c>
      <c r="Q23">
        <f t="shared" si="0"/>
        <v>47</v>
      </c>
      <c r="R23">
        <f t="shared" si="1"/>
        <v>66</v>
      </c>
      <c r="S23">
        <f t="shared" si="2"/>
        <v>33</v>
      </c>
      <c r="T23">
        <f t="shared" si="3"/>
        <v>51</v>
      </c>
      <c r="U23">
        <f t="shared" si="4"/>
        <v>36</v>
      </c>
    </row>
    <row r="24" spans="1:43" x14ac:dyDescent="0.2">
      <c r="A24" s="1">
        <v>7084</v>
      </c>
      <c r="B24" s="1">
        <v>58</v>
      </c>
      <c r="C24" s="1">
        <v>509</v>
      </c>
      <c r="D24" s="1">
        <v>59</v>
      </c>
      <c r="E24" s="1">
        <v>76</v>
      </c>
      <c r="F24" s="1">
        <v>12</v>
      </c>
      <c r="G24" s="1">
        <v>2</v>
      </c>
      <c r="H24" s="1">
        <v>1</v>
      </c>
      <c r="I24" s="1">
        <v>4</v>
      </c>
      <c r="J24" s="1">
        <v>4</v>
      </c>
      <c r="K24" s="1">
        <v>190</v>
      </c>
      <c r="L24" s="1">
        <v>98</v>
      </c>
      <c r="M24" s="1">
        <v>3</v>
      </c>
      <c r="N24" s="1">
        <v>4</v>
      </c>
      <c r="O24" s="1">
        <v>7</v>
      </c>
      <c r="P24" s="1">
        <v>10</v>
      </c>
      <c r="Q24">
        <f t="shared" si="0"/>
        <v>32</v>
      </c>
      <c r="R24">
        <f t="shared" si="1"/>
        <v>45</v>
      </c>
      <c r="S24">
        <f t="shared" si="2"/>
        <v>35</v>
      </c>
      <c r="T24">
        <f t="shared" si="3"/>
        <v>49</v>
      </c>
      <c r="U24">
        <f t="shared" si="4"/>
        <v>36</v>
      </c>
    </row>
    <row r="25" spans="1:43" x14ac:dyDescent="0.2">
      <c r="A25" s="1">
        <v>838</v>
      </c>
      <c r="B25" s="1">
        <v>19</v>
      </c>
      <c r="C25" s="1">
        <v>543</v>
      </c>
      <c r="D25" s="1">
        <v>10</v>
      </c>
      <c r="E25" s="1">
        <v>71</v>
      </c>
      <c r="F25" s="3">
        <v>5</v>
      </c>
      <c r="G25" s="1">
        <v>2</v>
      </c>
      <c r="H25" s="1">
        <v>0</v>
      </c>
      <c r="I25" s="1">
        <v>1</v>
      </c>
      <c r="J25" s="1">
        <v>13</v>
      </c>
      <c r="K25" s="1">
        <v>187</v>
      </c>
      <c r="L25" s="1">
        <v>76</v>
      </c>
      <c r="M25" s="1">
        <v>3</v>
      </c>
      <c r="N25" s="1">
        <v>2</v>
      </c>
      <c r="O25" s="1">
        <v>2</v>
      </c>
      <c r="P25" s="1">
        <v>9</v>
      </c>
      <c r="Q25">
        <f t="shared" si="0"/>
        <v>48</v>
      </c>
      <c r="R25">
        <f t="shared" si="1"/>
        <v>41</v>
      </c>
      <c r="S25">
        <f t="shared" si="2"/>
        <v>57</v>
      </c>
      <c r="T25">
        <f t="shared" si="3"/>
        <v>49</v>
      </c>
      <c r="U25">
        <f t="shared" si="4"/>
        <v>36</v>
      </c>
      <c r="W25" t="s">
        <v>87</v>
      </c>
      <c r="AC25" t="s">
        <v>88</v>
      </c>
    </row>
    <row r="26" spans="1:43" x14ac:dyDescent="0.2">
      <c r="A26" s="1">
        <v>9552</v>
      </c>
      <c r="B26" s="1">
        <v>21</v>
      </c>
      <c r="C26" s="1">
        <v>540</v>
      </c>
      <c r="D26" s="1">
        <v>0</v>
      </c>
      <c r="E26" s="1">
        <v>65</v>
      </c>
      <c r="F26" s="1">
        <v>12</v>
      </c>
      <c r="G26" s="1">
        <v>1</v>
      </c>
      <c r="H26" s="1">
        <v>2</v>
      </c>
      <c r="I26" s="1">
        <v>0</v>
      </c>
      <c r="J26" s="1">
        <v>0</v>
      </c>
      <c r="K26" s="1">
        <v>170</v>
      </c>
      <c r="L26" s="1">
        <v>64</v>
      </c>
      <c r="M26" s="1">
        <v>1</v>
      </c>
      <c r="N26" s="1">
        <v>2</v>
      </c>
      <c r="O26" s="1">
        <v>12</v>
      </c>
      <c r="P26" s="1">
        <v>6</v>
      </c>
      <c r="Q26">
        <f t="shared" si="0"/>
        <v>49</v>
      </c>
      <c r="R26">
        <f t="shared" si="1"/>
        <v>68</v>
      </c>
      <c r="S26">
        <f t="shared" si="2"/>
        <v>25</v>
      </c>
      <c r="T26">
        <f t="shared" si="3"/>
        <v>56</v>
      </c>
      <c r="U26">
        <f t="shared" si="4"/>
        <v>37</v>
      </c>
    </row>
    <row r="27" spans="1:43" x14ac:dyDescent="0.2">
      <c r="A27" s="1">
        <v>904</v>
      </c>
      <c r="B27" s="1">
        <v>23</v>
      </c>
      <c r="C27" s="1">
        <v>357</v>
      </c>
      <c r="D27" s="1">
        <v>3</v>
      </c>
      <c r="E27" s="1">
        <v>42</v>
      </c>
      <c r="F27" s="1">
        <v>5</v>
      </c>
      <c r="G27" s="1">
        <v>2</v>
      </c>
      <c r="H27" s="1">
        <v>2</v>
      </c>
      <c r="I27" s="1">
        <v>0</v>
      </c>
      <c r="J27" s="1">
        <v>0</v>
      </c>
      <c r="K27" s="1">
        <v>187</v>
      </c>
      <c r="L27" s="1">
        <v>75</v>
      </c>
      <c r="M27" s="1">
        <v>3</v>
      </c>
      <c r="N27" s="1">
        <v>1</v>
      </c>
      <c r="O27" s="1">
        <v>11</v>
      </c>
      <c r="P27" s="1">
        <v>11</v>
      </c>
      <c r="Q27">
        <f t="shared" si="0"/>
        <v>56</v>
      </c>
      <c r="R27">
        <f t="shared" si="1"/>
        <v>73</v>
      </c>
      <c r="S27">
        <f t="shared" si="2"/>
        <v>53</v>
      </c>
      <c r="T27">
        <f t="shared" si="3"/>
        <v>47</v>
      </c>
      <c r="U27">
        <f t="shared" si="4"/>
        <v>37</v>
      </c>
    </row>
    <row r="28" spans="1:43" x14ac:dyDescent="0.2">
      <c r="A28" s="1">
        <v>5692</v>
      </c>
      <c r="B28" s="1">
        <v>23</v>
      </c>
      <c r="C28" s="1">
        <v>550</v>
      </c>
      <c r="D28" s="1">
        <v>7</v>
      </c>
      <c r="E28" s="1">
        <v>73</v>
      </c>
      <c r="F28" s="1">
        <v>5</v>
      </c>
      <c r="G28" s="1">
        <v>1</v>
      </c>
      <c r="H28" s="1">
        <v>1</v>
      </c>
      <c r="I28" s="1">
        <v>0</v>
      </c>
      <c r="J28" s="1">
        <v>1</v>
      </c>
      <c r="K28" s="1">
        <v>174</v>
      </c>
      <c r="L28" s="1">
        <v>68</v>
      </c>
      <c r="M28" s="1">
        <v>1</v>
      </c>
      <c r="N28" s="1">
        <v>1</v>
      </c>
      <c r="O28" s="1">
        <v>8</v>
      </c>
      <c r="P28" s="1">
        <v>6</v>
      </c>
      <c r="Q28">
        <f t="shared" si="0"/>
        <v>28</v>
      </c>
      <c r="R28">
        <f t="shared" si="1"/>
        <v>46</v>
      </c>
      <c r="S28">
        <f t="shared" si="2"/>
        <v>48</v>
      </c>
      <c r="T28">
        <f t="shared" si="3"/>
        <v>44</v>
      </c>
      <c r="U28">
        <f t="shared" si="4"/>
        <v>39</v>
      </c>
    </row>
    <row r="29" spans="1:43" x14ac:dyDescent="0.2">
      <c r="A29" s="1">
        <v>8421</v>
      </c>
      <c r="B29" s="1">
        <v>22</v>
      </c>
      <c r="C29" s="1">
        <v>520</v>
      </c>
      <c r="D29" s="1">
        <v>0</v>
      </c>
      <c r="E29" s="1">
        <v>68</v>
      </c>
      <c r="F29" s="1">
        <v>4</v>
      </c>
      <c r="G29" s="1">
        <v>2</v>
      </c>
      <c r="H29" s="1">
        <v>1</v>
      </c>
      <c r="I29" s="1">
        <v>1</v>
      </c>
      <c r="J29" s="1">
        <v>0</v>
      </c>
      <c r="K29" s="1">
        <v>190</v>
      </c>
      <c r="L29" s="1">
        <v>94</v>
      </c>
      <c r="M29" s="1">
        <v>3</v>
      </c>
      <c r="N29" s="1">
        <v>1</v>
      </c>
      <c r="O29" s="1">
        <v>5</v>
      </c>
      <c r="P29" s="1">
        <v>11</v>
      </c>
      <c r="Q29">
        <f t="shared" si="0"/>
        <v>82</v>
      </c>
      <c r="R29">
        <f t="shared" si="1"/>
        <v>52</v>
      </c>
      <c r="S29">
        <f t="shared" si="2"/>
        <v>71</v>
      </c>
      <c r="T29">
        <f t="shared" si="3"/>
        <v>49</v>
      </c>
      <c r="U29">
        <f t="shared" si="4"/>
        <v>40</v>
      </c>
    </row>
    <row r="30" spans="1:43" x14ac:dyDescent="0.2">
      <c r="A30" s="1">
        <v>971</v>
      </c>
      <c r="B30" s="1">
        <v>20</v>
      </c>
      <c r="C30" s="1">
        <v>567</v>
      </c>
      <c r="D30" s="1">
        <v>5</v>
      </c>
      <c r="E30" s="1">
        <v>68</v>
      </c>
      <c r="F30" s="1">
        <v>8</v>
      </c>
      <c r="G30" s="1">
        <v>1</v>
      </c>
      <c r="H30" s="1">
        <v>4</v>
      </c>
      <c r="I30" s="1">
        <v>0</v>
      </c>
      <c r="J30" s="1">
        <v>9</v>
      </c>
      <c r="K30" s="1">
        <v>169</v>
      </c>
      <c r="L30" s="1">
        <v>63</v>
      </c>
      <c r="M30" s="1">
        <v>3</v>
      </c>
      <c r="N30" s="1">
        <v>4</v>
      </c>
      <c r="O30" s="1">
        <v>9</v>
      </c>
      <c r="P30" s="1">
        <v>6</v>
      </c>
      <c r="Q30">
        <f t="shared" si="0"/>
        <v>46</v>
      </c>
      <c r="R30">
        <f t="shared" si="1"/>
        <v>48</v>
      </c>
      <c r="S30">
        <f t="shared" si="2"/>
        <v>34</v>
      </c>
      <c r="T30">
        <f t="shared" si="3"/>
        <v>64</v>
      </c>
      <c r="U30">
        <f t="shared" si="4"/>
        <v>42</v>
      </c>
    </row>
    <row r="31" spans="1:43" x14ac:dyDescent="0.2">
      <c r="A31" s="1">
        <v>7115</v>
      </c>
      <c r="B31" s="1">
        <v>22</v>
      </c>
      <c r="C31" s="1">
        <v>400</v>
      </c>
      <c r="D31" s="1">
        <v>1</v>
      </c>
      <c r="E31" s="1">
        <v>54</v>
      </c>
      <c r="F31" s="1">
        <v>5</v>
      </c>
      <c r="G31" s="1">
        <v>2</v>
      </c>
      <c r="H31" s="1">
        <v>0</v>
      </c>
      <c r="I31" s="1">
        <v>0</v>
      </c>
      <c r="J31" s="1">
        <v>9</v>
      </c>
      <c r="K31" s="1">
        <v>182</v>
      </c>
      <c r="L31" s="1">
        <v>88</v>
      </c>
      <c r="M31" s="1">
        <v>1</v>
      </c>
      <c r="N31" s="1">
        <v>1</v>
      </c>
      <c r="O31" s="1">
        <v>9</v>
      </c>
      <c r="P31" s="1">
        <v>11</v>
      </c>
      <c r="Q31">
        <f t="shared" si="0"/>
        <v>36</v>
      </c>
      <c r="R31">
        <f t="shared" si="1"/>
        <v>59</v>
      </c>
      <c r="S31">
        <f t="shared" si="2"/>
        <v>40</v>
      </c>
      <c r="T31">
        <f t="shared" si="3"/>
        <v>74</v>
      </c>
      <c r="U31">
        <f t="shared" si="4"/>
        <v>42</v>
      </c>
    </row>
    <row r="32" spans="1:43" x14ac:dyDescent="0.2">
      <c r="A32" s="1">
        <v>2666</v>
      </c>
      <c r="B32" s="1">
        <v>20</v>
      </c>
      <c r="C32" s="1">
        <v>578</v>
      </c>
      <c r="D32" s="1">
        <v>78</v>
      </c>
      <c r="E32" s="1">
        <v>72</v>
      </c>
      <c r="F32" s="1">
        <v>4</v>
      </c>
      <c r="G32" s="1">
        <v>2</v>
      </c>
      <c r="H32" s="1">
        <v>3</v>
      </c>
      <c r="I32" s="1">
        <v>0</v>
      </c>
      <c r="J32" s="1">
        <v>0</v>
      </c>
      <c r="K32" s="1">
        <v>180</v>
      </c>
      <c r="L32" s="1">
        <v>63</v>
      </c>
      <c r="M32" s="1">
        <v>2</v>
      </c>
      <c r="N32" s="1">
        <v>1</v>
      </c>
      <c r="O32" s="1">
        <v>10</v>
      </c>
      <c r="P32" s="1">
        <v>8.5</v>
      </c>
      <c r="Q32">
        <f t="shared" si="0"/>
        <v>52</v>
      </c>
      <c r="R32">
        <f t="shared" si="1"/>
        <v>69</v>
      </c>
      <c r="S32">
        <f t="shared" si="2"/>
        <v>49</v>
      </c>
      <c r="T32">
        <f t="shared" si="3"/>
        <v>67</v>
      </c>
      <c r="U32">
        <f t="shared" si="4"/>
        <v>42</v>
      </c>
    </row>
    <row r="33" spans="1:21" x14ac:dyDescent="0.2">
      <c r="A33" s="1">
        <v>6413</v>
      </c>
      <c r="B33" s="1">
        <v>20</v>
      </c>
      <c r="C33" s="1">
        <v>521</v>
      </c>
      <c r="D33" s="1">
        <v>0.5</v>
      </c>
      <c r="E33" s="1">
        <v>68</v>
      </c>
      <c r="F33" s="1">
        <v>7</v>
      </c>
      <c r="G33" s="1">
        <v>1</v>
      </c>
      <c r="H33" s="1">
        <v>1</v>
      </c>
      <c r="I33" s="1">
        <v>0</v>
      </c>
      <c r="J33" s="1">
        <v>0</v>
      </c>
      <c r="K33" s="1">
        <v>165</v>
      </c>
      <c r="L33" s="1">
        <v>60</v>
      </c>
      <c r="M33" s="1">
        <v>2</v>
      </c>
      <c r="N33" s="1">
        <v>1</v>
      </c>
      <c r="O33" s="1">
        <v>10</v>
      </c>
      <c r="P33" s="1">
        <v>6</v>
      </c>
      <c r="Q33">
        <f t="shared" si="0"/>
        <v>64</v>
      </c>
      <c r="R33">
        <f t="shared" si="1"/>
        <v>43</v>
      </c>
      <c r="S33">
        <f t="shared" si="2"/>
        <v>30</v>
      </c>
      <c r="T33">
        <f t="shared" si="3"/>
        <v>72</v>
      </c>
      <c r="U33">
        <f t="shared" si="4"/>
        <v>44</v>
      </c>
    </row>
    <row r="34" spans="1:21" x14ac:dyDescent="0.2">
      <c r="A34" s="1">
        <v>8626</v>
      </c>
      <c r="B34" s="1">
        <v>22</v>
      </c>
      <c r="C34" s="1">
        <v>397</v>
      </c>
      <c r="D34" s="1">
        <v>5</v>
      </c>
      <c r="E34" s="1">
        <v>65</v>
      </c>
      <c r="F34" s="1">
        <v>5</v>
      </c>
      <c r="G34" s="1">
        <v>1</v>
      </c>
      <c r="H34" s="1">
        <v>2</v>
      </c>
      <c r="I34" s="1">
        <v>0</v>
      </c>
      <c r="J34" s="1">
        <v>0</v>
      </c>
      <c r="K34" s="1">
        <v>153</v>
      </c>
      <c r="L34" s="1">
        <v>55</v>
      </c>
      <c r="M34" s="1">
        <v>1</v>
      </c>
      <c r="N34" s="1">
        <v>1</v>
      </c>
      <c r="O34" s="1">
        <v>9</v>
      </c>
      <c r="P34" s="1">
        <v>5</v>
      </c>
      <c r="Q34">
        <f t="shared" ref="Q34:Q65" si="33">VLOOKUP(A:A,List2,2,FALSE)</f>
        <v>25</v>
      </c>
      <c r="R34">
        <f t="shared" ref="R34:R65" si="34">VLOOKUP(A:A,List2,3,FALSE)</f>
        <v>55</v>
      </c>
      <c r="S34">
        <f t="shared" ref="S34:S65" si="35">VLOOKUP(A:A,List2,4,FALSE)</f>
        <v>43</v>
      </c>
      <c r="T34">
        <f t="shared" ref="T34:T65" si="36">VLOOKUP(A:A,List2,5,FALSE)</f>
        <v>61</v>
      </c>
      <c r="U34">
        <f t="shared" ref="U34:U65" si="37">VLOOKUP(A:A,List2,6,FALSE)</f>
        <v>44</v>
      </c>
    </row>
    <row r="35" spans="1:21" x14ac:dyDescent="0.2">
      <c r="A35" s="1">
        <v>4768</v>
      </c>
      <c r="B35" s="1">
        <v>25</v>
      </c>
      <c r="C35" s="1">
        <v>532</v>
      </c>
      <c r="D35" s="1">
        <v>20</v>
      </c>
      <c r="E35" s="1">
        <v>72</v>
      </c>
      <c r="F35" s="1">
        <v>8</v>
      </c>
      <c r="G35" s="1">
        <v>2</v>
      </c>
      <c r="H35" s="1">
        <v>1</v>
      </c>
      <c r="I35" s="1">
        <v>1</v>
      </c>
      <c r="J35" s="1">
        <v>22</v>
      </c>
      <c r="K35" s="1">
        <v>192</v>
      </c>
      <c r="L35" s="1">
        <v>90</v>
      </c>
      <c r="M35" s="1">
        <v>2</v>
      </c>
      <c r="N35" s="1">
        <v>1</v>
      </c>
      <c r="O35" s="1">
        <v>11</v>
      </c>
      <c r="P35" s="1">
        <v>12</v>
      </c>
      <c r="Q35">
        <f t="shared" si="33"/>
        <v>56</v>
      </c>
      <c r="R35">
        <f t="shared" si="34"/>
        <v>68</v>
      </c>
      <c r="S35">
        <f t="shared" si="35"/>
        <v>27</v>
      </c>
      <c r="T35">
        <f t="shared" si="36"/>
        <v>47</v>
      </c>
      <c r="U35">
        <f t="shared" si="37"/>
        <v>49</v>
      </c>
    </row>
    <row r="36" spans="1:21" x14ac:dyDescent="0.2">
      <c r="A36" s="1">
        <v>949</v>
      </c>
      <c r="B36" s="1">
        <v>19</v>
      </c>
      <c r="C36" s="1">
        <v>479</v>
      </c>
      <c r="D36" s="1">
        <v>1</v>
      </c>
      <c r="E36" s="1">
        <v>86</v>
      </c>
      <c r="F36" s="1">
        <v>3</v>
      </c>
      <c r="G36" s="1">
        <v>2</v>
      </c>
      <c r="H36" s="1">
        <v>2</v>
      </c>
      <c r="I36" s="1">
        <v>0</v>
      </c>
      <c r="J36" s="1">
        <v>9</v>
      </c>
      <c r="K36" s="1">
        <v>187</v>
      </c>
      <c r="L36" s="1">
        <v>87</v>
      </c>
      <c r="M36" s="1">
        <v>3</v>
      </c>
      <c r="N36" s="1">
        <v>1</v>
      </c>
      <c r="O36" s="1">
        <v>6</v>
      </c>
      <c r="P36" s="1">
        <v>11</v>
      </c>
      <c r="Q36">
        <f t="shared" si="33"/>
        <v>63</v>
      </c>
      <c r="R36">
        <f t="shared" si="34"/>
        <v>42</v>
      </c>
      <c r="S36">
        <f t="shared" si="35"/>
        <v>43</v>
      </c>
      <c r="T36">
        <f t="shared" si="36"/>
        <v>42</v>
      </c>
      <c r="U36">
        <f t="shared" si="37"/>
        <v>49</v>
      </c>
    </row>
    <row r="37" spans="1:21" x14ac:dyDescent="0.2">
      <c r="A37" s="1">
        <v>1462</v>
      </c>
      <c r="B37" s="1">
        <v>21</v>
      </c>
      <c r="C37" s="1">
        <v>500</v>
      </c>
      <c r="D37" s="1">
        <v>5</v>
      </c>
      <c r="E37" s="1">
        <v>80</v>
      </c>
      <c r="F37" s="1">
        <v>6</v>
      </c>
      <c r="G37" s="1">
        <v>1</v>
      </c>
      <c r="H37" s="1">
        <v>1</v>
      </c>
      <c r="I37" s="1">
        <v>2</v>
      </c>
      <c r="J37" s="1">
        <v>12</v>
      </c>
      <c r="K37" s="1">
        <v>169</v>
      </c>
      <c r="L37" s="1">
        <v>57</v>
      </c>
      <c r="M37" s="1">
        <v>2</v>
      </c>
      <c r="N37" s="1">
        <v>4</v>
      </c>
      <c r="O37" s="1">
        <v>5</v>
      </c>
      <c r="P37" s="1">
        <v>8</v>
      </c>
      <c r="Q37">
        <f t="shared" si="33"/>
        <v>68</v>
      </c>
      <c r="R37">
        <f t="shared" si="34"/>
        <v>68</v>
      </c>
      <c r="S37">
        <f t="shared" si="35"/>
        <v>46</v>
      </c>
      <c r="T37">
        <f t="shared" si="36"/>
        <v>71</v>
      </c>
      <c r="U37">
        <f t="shared" si="37"/>
        <v>49</v>
      </c>
    </row>
    <row r="38" spans="1:21" x14ac:dyDescent="0.2">
      <c r="A38" s="1">
        <v>2424</v>
      </c>
      <c r="B38" s="1">
        <v>26</v>
      </c>
      <c r="C38" s="1">
        <v>490</v>
      </c>
      <c r="D38" s="1">
        <v>3</v>
      </c>
      <c r="E38" s="1">
        <v>73</v>
      </c>
      <c r="F38" s="1">
        <v>3</v>
      </c>
      <c r="G38" s="1">
        <v>1</v>
      </c>
      <c r="H38" s="1">
        <v>0</v>
      </c>
      <c r="I38" s="1">
        <v>2</v>
      </c>
      <c r="J38" s="1">
        <v>0</v>
      </c>
      <c r="K38" s="1">
        <v>169</v>
      </c>
      <c r="L38" s="1">
        <v>60</v>
      </c>
      <c r="M38" s="1">
        <v>1</v>
      </c>
      <c r="N38" s="1">
        <v>1</v>
      </c>
      <c r="O38" s="1">
        <v>3</v>
      </c>
      <c r="P38" s="1">
        <v>8</v>
      </c>
      <c r="Q38">
        <f t="shared" si="33"/>
        <v>46</v>
      </c>
      <c r="R38">
        <f t="shared" si="34"/>
        <v>43</v>
      </c>
      <c r="S38">
        <f t="shared" si="35"/>
        <v>66</v>
      </c>
      <c r="T38">
        <f t="shared" si="36"/>
        <v>47</v>
      </c>
      <c r="U38">
        <f t="shared" si="37"/>
        <v>49</v>
      </c>
    </row>
    <row r="39" spans="1:21" x14ac:dyDescent="0.2">
      <c r="A39" s="1">
        <v>2986</v>
      </c>
      <c r="B39" s="1">
        <v>19</v>
      </c>
      <c r="C39" s="1">
        <v>498</v>
      </c>
      <c r="D39" s="1">
        <v>9</v>
      </c>
      <c r="E39" s="1">
        <v>65</v>
      </c>
      <c r="F39" s="1">
        <v>5</v>
      </c>
      <c r="G39" s="1">
        <v>1</v>
      </c>
      <c r="H39" s="1">
        <v>1</v>
      </c>
      <c r="I39" s="1">
        <v>2</v>
      </c>
      <c r="J39" s="1">
        <v>13</v>
      </c>
      <c r="K39" s="1">
        <v>156</v>
      </c>
      <c r="L39" s="1">
        <v>55</v>
      </c>
      <c r="M39" s="1">
        <v>3</v>
      </c>
      <c r="N39" s="1">
        <v>1</v>
      </c>
      <c r="O39" s="1">
        <v>4</v>
      </c>
      <c r="P39" s="1">
        <v>5.5</v>
      </c>
      <c r="Q39">
        <f t="shared" si="33"/>
        <v>64</v>
      </c>
      <c r="R39">
        <f t="shared" si="34"/>
        <v>49</v>
      </c>
      <c r="S39">
        <f t="shared" si="35"/>
        <v>36</v>
      </c>
      <c r="T39">
        <f t="shared" si="36"/>
        <v>39</v>
      </c>
      <c r="U39">
        <f t="shared" si="37"/>
        <v>51</v>
      </c>
    </row>
    <row r="40" spans="1:21" x14ac:dyDescent="0.2">
      <c r="A40" s="1">
        <v>9898</v>
      </c>
      <c r="B40" s="1">
        <v>20</v>
      </c>
      <c r="C40" s="1">
        <v>545</v>
      </c>
      <c r="D40" s="1">
        <v>25</v>
      </c>
      <c r="E40" s="1">
        <v>68</v>
      </c>
      <c r="F40" s="1">
        <v>4</v>
      </c>
      <c r="G40" s="1">
        <v>2</v>
      </c>
      <c r="H40" s="1">
        <v>3</v>
      </c>
      <c r="I40" s="1">
        <v>1</v>
      </c>
      <c r="J40" s="1">
        <v>0</v>
      </c>
      <c r="K40" s="1">
        <v>182</v>
      </c>
      <c r="L40" s="1">
        <v>82</v>
      </c>
      <c r="M40" s="1">
        <v>1</v>
      </c>
      <c r="N40" s="1">
        <v>4</v>
      </c>
      <c r="O40" s="1">
        <v>2</v>
      </c>
      <c r="P40" s="1">
        <v>9</v>
      </c>
      <c r="Q40">
        <f t="shared" si="33"/>
        <v>63</v>
      </c>
      <c r="R40">
        <f t="shared" si="34"/>
        <v>51</v>
      </c>
      <c r="S40">
        <f t="shared" si="35"/>
        <v>52</v>
      </c>
      <c r="T40">
        <f t="shared" si="36"/>
        <v>51</v>
      </c>
      <c r="U40">
        <f t="shared" si="37"/>
        <v>51</v>
      </c>
    </row>
    <row r="41" spans="1:21" x14ac:dyDescent="0.2">
      <c r="A41" s="1">
        <v>4250</v>
      </c>
      <c r="B41" s="1">
        <v>20</v>
      </c>
      <c r="C41" s="1">
        <v>521</v>
      </c>
      <c r="D41" s="1">
        <v>1</v>
      </c>
      <c r="E41" s="1">
        <v>65</v>
      </c>
      <c r="F41" s="1">
        <v>9</v>
      </c>
      <c r="G41" s="1">
        <v>2</v>
      </c>
      <c r="H41" s="1">
        <v>2</v>
      </c>
      <c r="I41" s="1">
        <v>0</v>
      </c>
      <c r="J41" s="1">
        <v>9</v>
      </c>
      <c r="K41" s="1">
        <v>193</v>
      </c>
      <c r="L41" s="1">
        <v>90</v>
      </c>
      <c r="M41" s="1">
        <v>3</v>
      </c>
      <c r="N41" s="1">
        <v>4</v>
      </c>
      <c r="O41" s="1">
        <v>5</v>
      </c>
      <c r="P41" s="1">
        <v>13</v>
      </c>
      <c r="Q41">
        <f t="shared" si="33"/>
        <v>38</v>
      </c>
      <c r="R41">
        <f t="shared" si="34"/>
        <v>63</v>
      </c>
      <c r="S41">
        <f t="shared" si="35"/>
        <v>59</v>
      </c>
      <c r="T41">
        <f t="shared" si="36"/>
        <v>54</v>
      </c>
      <c r="U41">
        <f t="shared" si="37"/>
        <v>51</v>
      </c>
    </row>
    <row r="42" spans="1:21" x14ac:dyDescent="0.2">
      <c r="A42" s="1">
        <v>7305</v>
      </c>
      <c r="B42" s="1">
        <v>20</v>
      </c>
      <c r="C42" s="1">
        <v>500</v>
      </c>
      <c r="D42" s="1">
        <v>3</v>
      </c>
      <c r="E42" s="1">
        <v>71</v>
      </c>
      <c r="F42" s="1">
        <v>2</v>
      </c>
      <c r="G42" s="1">
        <v>1</v>
      </c>
      <c r="H42" s="1">
        <v>2</v>
      </c>
      <c r="I42" s="1">
        <v>0</v>
      </c>
      <c r="J42" s="1">
        <v>1</v>
      </c>
      <c r="K42" s="1">
        <v>172</v>
      </c>
      <c r="L42" s="1">
        <v>63</v>
      </c>
      <c r="M42" s="1">
        <v>2</v>
      </c>
      <c r="N42" s="1">
        <v>1</v>
      </c>
      <c r="O42" s="1">
        <v>2</v>
      </c>
      <c r="P42" s="1">
        <v>5</v>
      </c>
      <c r="Q42">
        <f t="shared" si="33"/>
        <v>52</v>
      </c>
      <c r="R42">
        <f t="shared" si="34"/>
        <v>49</v>
      </c>
      <c r="S42">
        <f t="shared" si="35"/>
        <v>40</v>
      </c>
      <c r="T42">
        <f t="shared" si="36"/>
        <v>88</v>
      </c>
      <c r="U42">
        <f t="shared" si="37"/>
        <v>56</v>
      </c>
    </row>
    <row r="43" spans="1:21" x14ac:dyDescent="0.2">
      <c r="A43" s="1">
        <v>6138</v>
      </c>
      <c r="B43" s="1">
        <v>19</v>
      </c>
      <c r="C43" s="1">
        <v>503</v>
      </c>
      <c r="D43" s="1">
        <v>2</v>
      </c>
      <c r="E43" s="1">
        <v>70</v>
      </c>
      <c r="F43" s="1">
        <v>6</v>
      </c>
      <c r="G43" s="1">
        <v>2</v>
      </c>
      <c r="H43" s="1">
        <v>2</v>
      </c>
      <c r="I43" s="1">
        <v>1</v>
      </c>
      <c r="J43" s="1">
        <v>9</v>
      </c>
      <c r="K43" s="1">
        <v>184</v>
      </c>
      <c r="L43" s="1">
        <v>70</v>
      </c>
      <c r="M43" s="1">
        <v>3</v>
      </c>
      <c r="N43" s="1">
        <v>1</v>
      </c>
      <c r="O43" s="1">
        <v>3</v>
      </c>
      <c r="P43" s="1">
        <v>10</v>
      </c>
      <c r="Q43">
        <f t="shared" si="33"/>
        <v>45</v>
      </c>
      <c r="R43">
        <f t="shared" si="34"/>
        <v>43</v>
      </c>
      <c r="S43">
        <f t="shared" si="35"/>
        <v>57</v>
      </c>
      <c r="T43">
        <f t="shared" si="36"/>
        <v>53</v>
      </c>
      <c r="U43">
        <f t="shared" si="37"/>
        <v>56</v>
      </c>
    </row>
    <row r="44" spans="1:21" x14ac:dyDescent="0.2">
      <c r="A44" s="1">
        <v>8798</v>
      </c>
      <c r="B44" s="1">
        <v>28</v>
      </c>
      <c r="C44" s="1">
        <v>366</v>
      </c>
      <c r="D44" s="1">
        <v>20</v>
      </c>
      <c r="E44" s="1">
        <v>72</v>
      </c>
      <c r="F44" s="1">
        <v>8</v>
      </c>
      <c r="G44" s="1">
        <v>3</v>
      </c>
      <c r="H44" s="1">
        <v>4</v>
      </c>
      <c r="I44" s="1">
        <v>0</v>
      </c>
      <c r="J44" s="1">
        <v>18</v>
      </c>
      <c r="K44" s="1">
        <v>197</v>
      </c>
      <c r="L44" s="1">
        <v>104</v>
      </c>
      <c r="M44" s="1">
        <v>3</v>
      </c>
      <c r="N44" s="1">
        <v>1</v>
      </c>
      <c r="O44" s="1">
        <v>1</v>
      </c>
      <c r="P44" s="1">
        <v>10</v>
      </c>
      <c r="Q44">
        <f t="shared" si="33"/>
        <v>22</v>
      </c>
      <c r="R44">
        <f t="shared" si="34"/>
        <v>48</v>
      </c>
      <c r="S44">
        <f t="shared" si="35"/>
        <v>59</v>
      </c>
      <c r="T44">
        <f t="shared" si="36"/>
        <v>75</v>
      </c>
      <c r="U44">
        <f t="shared" si="37"/>
        <v>56</v>
      </c>
    </row>
    <row r="45" spans="1:21" x14ac:dyDescent="0.2">
      <c r="A45" s="1">
        <v>5870</v>
      </c>
      <c r="B45" s="1">
        <v>19</v>
      </c>
      <c r="C45" s="1">
        <v>517</v>
      </c>
      <c r="D45" s="1">
        <v>0</v>
      </c>
      <c r="E45" s="1">
        <v>68</v>
      </c>
      <c r="F45" s="1">
        <v>5</v>
      </c>
      <c r="G45" s="1">
        <v>2</v>
      </c>
      <c r="H45" s="1">
        <v>1</v>
      </c>
      <c r="I45" s="1">
        <v>1</v>
      </c>
      <c r="J45" s="1">
        <v>0</v>
      </c>
      <c r="K45" s="1">
        <v>176</v>
      </c>
      <c r="L45" s="1">
        <v>76</v>
      </c>
      <c r="M45" s="1">
        <v>1</v>
      </c>
      <c r="N45" s="1">
        <v>1</v>
      </c>
      <c r="O45" s="1">
        <v>12</v>
      </c>
      <c r="P45" s="1">
        <v>11</v>
      </c>
      <c r="Q45">
        <f t="shared" si="33"/>
        <v>81</v>
      </c>
      <c r="R45">
        <f t="shared" si="34"/>
        <v>80</v>
      </c>
      <c r="S45">
        <f t="shared" si="35"/>
        <v>64</v>
      </c>
      <c r="T45">
        <f t="shared" si="36"/>
        <v>60</v>
      </c>
      <c r="U45">
        <f t="shared" si="37"/>
        <v>56</v>
      </c>
    </row>
    <row r="46" spans="1:21" x14ac:dyDescent="0.2">
      <c r="A46" s="1">
        <v>7721</v>
      </c>
      <c r="B46" s="1">
        <v>24</v>
      </c>
      <c r="C46" s="1">
        <v>545</v>
      </c>
      <c r="D46" s="1">
        <v>6</v>
      </c>
      <c r="E46" s="1">
        <v>70</v>
      </c>
      <c r="F46" s="1">
        <v>4</v>
      </c>
      <c r="G46" s="1">
        <v>2</v>
      </c>
      <c r="H46" s="1">
        <v>1</v>
      </c>
      <c r="I46" s="1">
        <v>1</v>
      </c>
      <c r="J46" s="1">
        <v>0</v>
      </c>
      <c r="K46" s="1">
        <v>182</v>
      </c>
      <c r="L46" s="1">
        <v>80</v>
      </c>
      <c r="M46" s="1">
        <v>3</v>
      </c>
      <c r="N46" s="1">
        <v>3</v>
      </c>
      <c r="O46" s="1">
        <v>5</v>
      </c>
      <c r="P46" s="1">
        <v>9</v>
      </c>
      <c r="Q46">
        <f t="shared" si="33"/>
        <v>28</v>
      </c>
      <c r="R46">
        <f t="shared" si="34"/>
        <v>66</v>
      </c>
      <c r="S46">
        <f t="shared" si="35"/>
        <v>49</v>
      </c>
      <c r="T46">
        <f t="shared" si="36"/>
        <v>57</v>
      </c>
      <c r="U46">
        <f t="shared" si="37"/>
        <v>57</v>
      </c>
    </row>
    <row r="47" spans="1:21" x14ac:dyDescent="0.2">
      <c r="A47" s="1">
        <v>999</v>
      </c>
      <c r="B47" s="1">
        <v>21</v>
      </c>
      <c r="C47" s="1">
        <v>550</v>
      </c>
      <c r="D47" s="1">
        <v>4.7</v>
      </c>
      <c r="E47" s="1">
        <v>73</v>
      </c>
      <c r="F47" s="1">
        <v>2</v>
      </c>
      <c r="G47" s="1">
        <v>2</v>
      </c>
      <c r="H47" s="1">
        <v>1</v>
      </c>
      <c r="I47" s="1">
        <v>0</v>
      </c>
      <c r="J47" s="1">
        <v>1</v>
      </c>
      <c r="K47" s="1">
        <v>193</v>
      </c>
      <c r="L47" s="1">
        <v>88</v>
      </c>
      <c r="M47" s="1">
        <v>1</v>
      </c>
      <c r="N47" s="1">
        <v>1</v>
      </c>
      <c r="O47" s="1">
        <v>3</v>
      </c>
      <c r="P47" s="1">
        <v>13</v>
      </c>
      <c r="Q47">
        <f t="shared" si="33"/>
        <v>54</v>
      </c>
      <c r="R47">
        <f t="shared" si="34"/>
        <v>49</v>
      </c>
      <c r="S47">
        <f t="shared" si="35"/>
        <v>58</v>
      </c>
      <c r="T47">
        <f t="shared" si="36"/>
        <v>40</v>
      </c>
      <c r="U47">
        <f t="shared" si="37"/>
        <v>58</v>
      </c>
    </row>
    <row r="48" spans="1:21" x14ac:dyDescent="0.2">
      <c r="A48" s="1">
        <v>8007</v>
      </c>
      <c r="B48" s="1">
        <v>19</v>
      </c>
      <c r="C48" s="1">
        <v>510</v>
      </c>
      <c r="D48" s="1">
        <v>21</v>
      </c>
      <c r="E48" s="1">
        <v>65</v>
      </c>
      <c r="F48" s="1">
        <v>5</v>
      </c>
      <c r="G48" s="1">
        <v>1</v>
      </c>
      <c r="H48" s="1">
        <v>0</v>
      </c>
      <c r="I48" s="1">
        <v>1</v>
      </c>
      <c r="J48" s="1">
        <v>0</v>
      </c>
      <c r="K48" s="1">
        <v>165</v>
      </c>
      <c r="L48" s="1">
        <v>62.5</v>
      </c>
      <c r="M48" s="1">
        <v>2</v>
      </c>
      <c r="N48" s="1">
        <v>1</v>
      </c>
      <c r="O48" s="1">
        <v>2</v>
      </c>
      <c r="P48" s="1">
        <v>5.5</v>
      </c>
      <c r="Q48">
        <f t="shared" si="33"/>
        <v>61</v>
      </c>
      <c r="R48">
        <f t="shared" si="34"/>
        <v>55</v>
      </c>
      <c r="S48">
        <f t="shared" si="35"/>
        <v>61</v>
      </c>
      <c r="T48">
        <f t="shared" si="36"/>
        <v>89</v>
      </c>
      <c r="U48">
        <f t="shared" si="37"/>
        <v>60</v>
      </c>
    </row>
    <row r="49" spans="1:21" x14ac:dyDescent="0.2">
      <c r="A49" s="1">
        <v>1699</v>
      </c>
      <c r="B49" s="1">
        <v>21</v>
      </c>
      <c r="C49" s="1">
        <v>565</v>
      </c>
      <c r="D49" s="1">
        <v>7</v>
      </c>
      <c r="E49" s="1">
        <v>71</v>
      </c>
      <c r="F49" s="1">
        <v>3</v>
      </c>
      <c r="G49" s="1">
        <v>1</v>
      </c>
      <c r="H49" s="1">
        <v>2</v>
      </c>
      <c r="I49" s="1">
        <v>1</v>
      </c>
      <c r="J49" s="1">
        <v>14</v>
      </c>
      <c r="K49" s="1">
        <v>170</v>
      </c>
      <c r="L49" s="1">
        <v>59</v>
      </c>
      <c r="M49" s="1">
        <v>3</v>
      </c>
      <c r="N49" s="1">
        <v>4</v>
      </c>
      <c r="O49" s="1">
        <v>7</v>
      </c>
      <c r="P49" s="1">
        <v>6</v>
      </c>
      <c r="Q49">
        <f t="shared" si="33"/>
        <v>64</v>
      </c>
      <c r="R49">
        <f t="shared" si="34"/>
        <v>69</v>
      </c>
      <c r="S49">
        <f t="shared" si="35"/>
        <v>63</v>
      </c>
      <c r="T49">
        <f t="shared" si="36"/>
        <v>58</v>
      </c>
      <c r="U49">
        <f t="shared" si="37"/>
        <v>60</v>
      </c>
    </row>
    <row r="50" spans="1:21" x14ac:dyDescent="0.2">
      <c r="A50" s="1">
        <v>1816</v>
      </c>
      <c r="B50" s="1">
        <v>20</v>
      </c>
      <c r="C50" s="1">
        <v>496</v>
      </c>
      <c r="D50" s="1">
        <v>0</v>
      </c>
      <c r="E50" s="1">
        <v>70</v>
      </c>
      <c r="F50" s="1">
        <v>6</v>
      </c>
      <c r="G50" s="1">
        <v>2</v>
      </c>
      <c r="H50" s="1">
        <v>0</v>
      </c>
      <c r="I50" s="1">
        <v>1</v>
      </c>
      <c r="J50" s="1">
        <v>0</v>
      </c>
      <c r="K50" s="1">
        <v>182</v>
      </c>
      <c r="L50" s="1">
        <v>80</v>
      </c>
      <c r="M50" s="1">
        <v>3</v>
      </c>
      <c r="N50" s="1">
        <v>1</v>
      </c>
      <c r="O50" s="1">
        <v>11</v>
      </c>
      <c r="P50" s="1">
        <v>9</v>
      </c>
      <c r="Q50">
        <f t="shared" si="33"/>
        <v>46</v>
      </c>
      <c r="R50">
        <f t="shared" si="34"/>
        <v>62</v>
      </c>
      <c r="S50">
        <f t="shared" si="35"/>
        <v>72</v>
      </c>
      <c r="T50">
        <f t="shared" si="36"/>
        <v>21</v>
      </c>
      <c r="U50">
        <f t="shared" si="37"/>
        <v>60</v>
      </c>
    </row>
    <row r="51" spans="1:21" x14ac:dyDescent="0.2">
      <c r="A51" s="1">
        <v>4397</v>
      </c>
      <c r="B51" s="1">
        <v>21</v>
      </c>
      <c r="C51" s="1">
        <v>557</v>
      </c>
      <c r="D51" s="1">
        <v>15</v>
      </c>
      <c r="E51" s="1">
        <v>50.5</v>
      </c>
      <c r="F51" s="1">
        <v>10</v>
      </c>
      <c r="G51" s="1">
        <v>2</v>
      </c>
      <c r="H51" s="1">
        <v>2</v>
      </c>
      <c r="I51" s="1">
        <v>0</v>
      </c>
      <c r="J51" s="1">
        <v>15</v>
      </c>
      <c r="K51" s="1">
        <v>178</v>
      </c>
      <c r="L51" s="1">
        <v>68</v>
      </c>
      <c r="M51" s="1">
        <v>2</v>
      </c>
      <c r="N51" s="1">
        <v>1</v>
      </c>
      <c r="O51" s="1">
        <v>1</v>
      </c>
      <c r="P51" s="1">
        <v>7</v>
      </c>
      <c r="Q51">
        <f t="shared" si="33"/>
        <v>74</v>
      </c>
      <c r="R51">
        <f t="shared" si="34"/>
        <v>48</v>
      </c>
      <c r="S51">
        <f t="shared" si="35"/>
        <v>43</v>
      </c>
      <c r="T51">
        <f t="shared" si="36"/>
        <v>29</v>
      </c>
      <c r="U51">
        <f t="shared" si="37"/>
        <v>63</v>
      </c>
    </row>
    <row r="52" spans="1:21" x14ac:dyDescent="0.2">
      <c r="A52" s="1">
        <v>6402</v>
      </c>
      <c r="B52" s="1">
        <v>22</v>
      </c>
      <c r="C52" s="1">
        <v>500</v>
      </c>
      <c r="D52" s="1">
        <v>4</v>
      </c>
      <c r="E52" s="1">
        <v>65</v>
      </c>
      <c r="F52" s="1">
        <v>4</v>
      </c>
      <c r="G52" s="1">
        <v>1</v>
      </c>
      <c r="H52" s="1">
        <v>0</v>
      </c>
      <c r="I52" s="1">
        <v>3</v>
      </c>
      <c r="J52" s="1">
        <v>0</v>
      </c>
      <c r="K52" s="1">
        <v>177</v>
      </c>
      <c r="L52" s="1">
        <v>73</v>
      </c>
      <c r="M52" s="1">
        <v>3</v>
      </c>
      <c r="N52" s="1">
        <v>1</v>
      </c>
      <c r="O52" s="1">
        <v>5</v>
      </c>
      <c r="P52" s="1">
        <v>7</v>
      </c>
      <c r="Q52">
        <f t="shared" si="33"/>
        <v>78</v>
      </c>
      <c r="R52">
        <f t="shared" si="34"/>
        <v>68</v>
      </c>
      <c r="S52">
        <f t="shared" si="35"/>
        <v>53</v>
      </c>
      <c r="T52">
        <f t="shared" si="36"/>
        <v>71</v>
      </c>
      <c r="U52">
        <f t="shared" si="37"/>
        <v>63</v>
      </c>
    </row>
    <row r="53" spans="1:21" x14ac:dyDescent="0.2">
      <c r="A53" s="1">
        <v>7865</v>
      </c>
      <c r="B53" s="1">
        <v>25</v>
      </c>
      <c r="C53" s="1">
        <v>130</v>
      </c>
      <c r="D53" s="1">
        <v>2</v>
      </c>
      <c r="E53" s="1">
        <v>68</v>
      </c>
      <c r="F53" s="1">
        <v>4</v>
      </c>
      <c r="G53" s="1">
        <v>2</v>
      </c>
      <c r="H53" s="1">
        <v>2</v>
      </c>
      <c r="I53" s="1">
        <v>0</v>
      </c>
      <c r="J53" s="1">
        <v>1</v>
      </c>
      <c r="K53" s="1">
        <v>181</v>
      </c>
      <c r="L53" s="1">
        <v>88</v>
      </c>
      <c r="M53" s="1">
        <v>3</v>
      </c>
      <c r="N53" s="1">
        <v>4</v>
      </c>
      <c r="O53" s="1">
        <v>3</v>
      </c>
      <c r="P53" s="1">
        <v>3</v>
      </c>
      <c r="Q53">
        <f t="shared" si="33"/>
        <v>73</v>
      </c>
      <c r="R53">
        <f t="shared" si="34"/>
        <v>54</v>
      </c>
      <c r="S53">
        <f t="shared" si="35"/>
        <v>57</v>
      </c>
      <c r="T53">
        <f t="shared" si="36"/>
        <v>82</v>
      </c>
      <c r="U53">
        <f t="shared" si="37"/>
        <v>63</v>
      </c>
    </row>
    <row r="54" spans="1:21" x14ac:dyDescent="0.2">
      <c r="A54" s="1">
        <v>1128</v>
      </c>
      <c r="B54" s="1">
        <v>19</v>
      </c>
      <c r="C54" s="1">
        <v>500</v>
      </c>
      <c r="D54" s="1">
        <v>0</v>
      </c>
      <c r="E54" s="1">
        <v>90</v>
      </c>
      <c r="F54" s="1">
        <v>1</v>
      </c>
      <c r="G54" s="1">
        <v>1</v>
      </c>
      <c r="H54" s="1">
        <v>0</v>
      </c>
      <c r="I54" s="1">
        <v>0</v>
      </c>
      <c r="J54" s="1">
        <v>3</v>
      </c>
      <c r="K54" s="1">
        <v>168</v>
      </c>
      <c r="L54" s="1">
        <v>66</v>
      </c>
      <c r="M54" s="1">
        <v>3</v>
      </c>
      <c r="N54" s="1">
        <v>2</v>
      </c>
      <c r="O54" s="1">
        <v>8</v>
      </c>
      <c r="P54" s="1">
        <v>7</v>
      </c>
      <c r="Q54">
        <f t="shared" si="33"/>
        <v>56</v>
      </c>
      <c r="R54">
        <f t="shared" si="34"/>
        <v>56</v>
      </c>
      <c r="S54">
        <f t="shared" si="35"/>
        <v>71</v>
      </c>
      <c r="T54">
        <f t="shared" si="36"/>
        <v>63</v>
      </c>
      <c r="U54">
        <f t="shared" si="37"/>
        <v>64</v>
      </c>
    </row>
    <row r="55" spans="1:21" x14ac:dyDescent="0.2">
      <c r="A55" s="1">
        <v>5289</v>
      </c>
      <c r="B55" s="1">
        <v>20</v>
      </c>
      <c r="C55" s="1">
        <v>520</v>
      </c>
      <c r="D55" s="1">
        <v>7</v>
      </c>
      <c r="E55" s="1">
        <v>62</v>
      </c>
      <c r="F55" s="1">
        <v>8</v>
      </c>
      <c r="G55" s="1">
        <v>1</v>
      </c>
      <c r="H55" s="1">
        <v>0</v>
      </c>
      <c r="I55" s="1">
        <v>2</v>
      </c>
      <c r="J55" s="1">
        <v>7</v>
      </c>
      <c r="K55" s="1">
        <v>165</v>
      </c>
      <c r="L55" s="1">
        <v>70</v>
      </c>
      <c r="M55" s="1">
        <v>3</v>
      </c>
      <c r="N55" s="1">
        <v>4</v>
      </c>
      <c r="O55" s="1">
        <v>2</v>
      </c>
      <c r="P55" s="1">
        <v>5</v>
      </c>
      <c r="Q55">
        <f t="shared" si="33"/>
        <v>61</v>
      </c>
      <c r="R55">
        <f t="shared" si="34"/>
        <v>55</v>
      </c>
      <c r="S55">
        <f t="shared" si="35"/>
        <v>66</v>
      </c>
      <c r="T55">
        <f t="shared" si="36"/>
        <v>49</v>
      </c>
      <c r="U55">
        <f t="shared" si="37"/>
        <v>67</v>
      </c>
    </row>
    <row r="56" spans="1:21" x14ac:dyDescent="0.2">
      <c r="A56" s="1">
        <v>8188</v>
      </c>
      <c r="B56" s="1">
        <v>22</v>
      </c>
      <c r="C56" s="1">
        <v>544</v>
      </c>
      <c r="D56" s="1">
        <v>4</v>
      </c>
      <c r="E56" s="1">
        <v>79</v>
      </c>
      <c r="F56" s="1">
        <v>6</v>
      </c>
      <c r="G56" s="1">
        <v>1</v>
      </c>
      <c r="H56" s="1">
        <v>2</v>
      </c>
      <c r="I56" s="1">
        <v>1</v>
      </c>
      <c r="J56" s="1">
        <v>0</v>
      </c>
      <c r="K56" s="1">
        <v>165</v>
      </c>
      <c r="L56" s="1">
        <v>51</v>
      </c>
      <c r="M56" s="1">
        <v>3</v>
      </c>
      <c r="N56" s="1">
        <v>3</v>
      </c>
      <c r="O56" s="1">
        <v>5</v>
      </c>
      <c r="P56" s="1">
        <v>5</v>
      </c>
      <c r="Q56">
        <f t="shared" si="33"/>
        <v>60</v>
      </c>
      <c r="R56">
        <f t="shared" si="34"/>
        <v>63</v>
      </c>
      <c r="S56">
        <f t="shared" si="35"/>
        <v>40</v>
      </c>
      <c r="T56">
        <f t="shared" si="36"/>
        <v>75</v>
      </c>
      <c r="U56">
        <f t="shared" si="37"/>
        <v>68</v>
      </c>
    </row>
    <row r="57" spans="1:21" x14ac:dyDescent="0.2">
      <c r="A57" s="1">
        <v>460</v>
      </c>
      <c r="B57" s="1">
        <v>20</v>
      </c>
      <c r="C57" s="1">
        <v>555</v>
      </c>
      <c r="D57" s="1">
        <v>31</v>
      </c>
      <c r="E57" s="1">
        <v>80</v>
      </c>
      <c r="F57" s="1">
        <v>3</v>
      </c>
      <c r="G57" s="1">
        <v>2</v>
      </c>
      <c r="H57" s="1">
        <v>1</v>
      </c>
      <c r="I57" s="1">
        <v>0</v>
      </c>
      <c r="J57" s="1">
        <v>0</v>
      </c>
      <c r="K57" s="1">
        <v>181</v>
      </c>
      <c r="L57" s="1">
        <v>80</v>
      </c>
      <c r="M57" s="1">
        <v>1</v>
      </c>
      <c r="N57" s="1">
        <v>1</v>
      </c>
      <c r="O57" s="1">
        <v>2</v>
      </c>
      <c r="P57" s="1">
        <v>10</v>
      </c>
      <c r="Q57">
        <f t="shared" si="33"/>
        <v>60</v>
      </c>
      <c r="R57">
        <f t="shared" si="34"/>
        <v>49</v>
      </c>
      <c r="S57">
        <f t="shared" si="35"/>
        <v>40</v>
      </c>
      <c r="T57">
        <f t="shared" si="36"/>
        <v>65</v>
      </c>
      <c r="U57">
        <f t="shared" si="37"/>
        <v>69</v>
      </c>
    </row>
    <row r="58" spans="1:21" x14ac:dyDescent="0.2">
      <c r="A58" s="1">
        <v>6944</v>
      </c>
      <c r="B58" s="1">
        <v>21</v>
      </c>
      <c r="C58" s="1">
        <v>350</v>
      </c>
      <c r="D58" s="1">
        <v>2</v>
      </c>
      <c r="E58" s="1">
        <v>53</v>
      </c>
      <c r="F58" s="1">
        <v>9</v>
      </c>
      <c r="G58" s="1">
        <v>2</v>
      </c>
      <c r="H58" s="1">
        <v>0</v>
      </c>
      <c r="I58" s="1">
        <v>1</v>
      </c>
      <c r="J58" s="1">
        <v>11</v>
      </c>
      <c r="K58" s="1">
        <v>180</v>
      </c>
      <c r="L58" s="1">
        <v>68</v>
      </c>
      <c r="M58" s="1">
        <v>3</v>
      </c>
      <c r="N58" s="1">
        <v>1</v>
      </c>
      <c r="O58" s="1">
        <v>5</v>
      </c>
      <c r="P58" s="1">
        <v>9</v>
      </c>
      <c r="Q58">
        <f t="shared" si="33"/>
        <v>17</v>
      </c>
      <c r="R58">
        <f t="shared" si="34"/>
        <v>38</v>
      </c>
      <c r="S58">
        <f t="shared" si="35"/>
        <v>82</v>
      </c>
      <c r="T58">
        <f t="shared" si="36"/>
        <v>29</v>
      </c>
      <c r="U58">
        <f t="shared" si="37"/>
        <v>69</v>
      </c>
    </row>
    <row r="59" spans="1:21" x14ac:dyDescent="0.2">
      <c r="A59" s="1">
        <v>3320</v>
      </c>
      <c r="B59" s="1">
        <v>20</v>
      </c>
      <c r="C59" s="1">
        <v>566</v>
      </c>
      <c r="D59" s="1">
        <v>1</v>
      </c>
      <c r="E59" s="1">
        <v>74</v>
      </c>
      <c r="F59" s="1">
        <v>4</v>
      </c>
      <c r="G59" s="1">
        <v>2</v>
      </c>
      <c r="H59" s="1">
        <v>1</v>
      </c>
      <c r="I59" s="1">
        <v>3</v>
      </c>
      <c r="J59" s="1">
        <v>9</v>
      </c>
      <c r="K59" s="1">
        <v>190</v>
      </c>
      <c r="L59" s="1">
        <v>84</v>
      </c>
      <c r="M59" s="1">
        <v>1</v>
      </c>
      <c r="N59" s="1">
        <v>4</v>
      </c>
      <c r="O59" s="1">
        <v>9</v>
      </c>
      <c r="P59" s="1">
        <v>11</v>
      </c>
      <c r="Q59">
        <f t="shared" si="33"/>
        <v>71</v>
      </c>
      <c r="R59">
        <f t="shared" si="34"/>
        <v>61</v>
      </c>
      <c r="S59">
        <f t="shared" si="35"/>
        <v>41</v>
      </c>
      <c r="T59">
        <f t="shared" si="36"/>
        <v>72</v>
      </c>
      <c r="U59">
        <f t="shared" si="37"/>
        <v>74</v>
      </c>
    </row>
    <row r="60" spans="1:21" x14ac:dyDescent="0.2">
      <c r="A60" s="1">
        <v>4920</v>
      </c>
      <c r="B60" s="1">
        <v>19</v>
      </c>
      <c r="C60" s="1">
        <v>510</v>
      </c>
      <c r="D60" s="1">
        <v>103</v>
      </c>
      <c r="E60" s="1">
        <v>78</v>
      </c>
      <c r="F60" s="1">
        <v>10</v>
      </c>
      <c r="G60" s="1">
        <v>1</v>
      </c>
      <c r="H60" s="1">
        <v>2</v>
      </c>
      <c r="I60" s="1">
        <v>2</v>
      </c>
      <c r="J60" s="1">
        <v>0</v>
      </c>
      <c r="K60" s="1">
        <v>160</v>
      </c>
      <c r="L60" s="1">
        <v>58</v>
      </c>
      <c r="M60" s="1">
        <v>1</v>
      </c>
      <c r="N60" s="1">
        <v>3</v>
      </c>
      <c r="O60" s="1">
        <v>12</v>
      </c>
      <c r="P60" s="1">
        <v>5</v>
      </c>
      <c r="Q60">
        <f t="shared" si="33"/>
        <v>55</v>
      </c>
      <c r="R60">
        <f t="shared" si="34"/>
        <v>66</v>
      </c>
      <c r="S60">
        <f t="shared" si="35"/>
        <v>66</v>
      </c>
      <c r="T60">
        <f t="shared" si="36"/>
        <v>74</v>
      </c>
      <c r="U60">
        <f t="shared" si="37"/>
        <v>74</v>
      </c>
    </row>
    <row r="61" spans="1:21" x14ac:dyDescent="0.2">
      <c r="A61" s="1">
        <v>8995</v>
      </c>
      <c r="B61" s="1">
        <v>20</v>
      </c>
      <c r="C61" s="1">
        <v>450</v>
      </c>
      <c r="D61" s="1">
        <v>0</v>
      </c>
      <c r="E61" s="1">
        <v>95</v>
      </c>
      <c r="F61" s="1">
        <v>12</v>
      </c>
      <c r="G61" s="1">
        <v>2</v>
      </c>
      <c r="H61" s="1">
        <v>0</v>
      </c>
      <c r="I61" s="1">
        <v>1</v>
      </c>
      <c r="J61" s="1">
        <v>2</v>
      </c>
      <c r="K61" s="1">
        <v>195</v>
      </c>
      <c r="L61" s="1">
        <v>98</v>
      </c>
      <c r="M61" s="1">
        <v>2</v>
      </c>
      <c r="N61" s="1">
        <v>1</v>
      </c>
      <c r="O61" s="1">
        <v>3</v>
      </c>
      <c r="P61" s="1">
        <v>11</v>
      </c>
      <c r="Q61">
        <f t="shared" si="33"/>
        <v>61</v>
      </c>
      <c r="R61">
        <f t="shared" si="34"/>
        <v>29</v>
      </c>
      <c r="S61">
        <f t="shared" si="35"/>
        <v>66</v>
      </c>
      <c r="T61">
        <f t="shared" si="36"/>
        <v>72</v>
      </c>
      <c r="U61">
        <f t="shared" si="37"/>
        <v>75</v>
      </c>
    </row>
    <row r="62" spans="1:21" x14ac:dyDescent="0.2">
      <c r="A62" s="1">
        <v>7703</v>
      </c>
      <c r="B62" s="1">
        <v>21</v>
      </c>
      <c r="C62" s="1">
        <v>550</v>
      </c>
      <c r="D62" s="1">
        <v>3</v>
      </c>
      <c r="E62" s="1">
        <v>75</v>
      </c>
      <c r="F62" s="1">
        <v>6</v>
      </c>
      <c r="G62" s="1">
        <v>2</v>
      </c>
      <c r="H62" s="1">
        <v>1</v>
      </c>
      <c r="I62" s="1">
        <v>2</v>
      </c>
      <c r="J62" s="1">
        <v>7</v>
      </c>
      <c r="K62" s="1">
        <v>178</v>
      </c>
      <c r="L62" s="1">
        <v>70</v>
      </c>
      <c r="M62" s="1">
        <v>1</v>
      </c>
      <c r="N62" s="1">
        <v>1</v>
      </c>
      <c r="O62" s="1">
        <v>2</v>
      </c>
      <c r="P62" s="1">
        <v>9</v>
      </c>
      <c r="Q62">
        <f t="shared" si="33"/>
        <v>71</v>
      </c>
      <c r="R62">
        <f t="shared" si="34"/>
        <v>66</v>
      </c>
      <c r="S62">
        <f t="shared" si="35"/>
        <v>65</v>
      </c>
      <c r="T62">
        <f t="shared" si="36"/>
        <v>31</v>
      </c>
      <c r="U62">
        <f t="shared" si="37"/>
        <v>81</v>
      </c>
    </row>
    <row r="63" spans="1:21" x14ac:dyDescent="0.2">
      <c r="A63" s="1">
        <v>2228</v>
      </c>
      <c r="B63" s="1">
        <v>23</v>
      </c>
      <c r="C63" s="1">
        <v>550</v>
      </c>
      <c r="D63" s="1">
        <v>2</v>
      </c>
      <c r="E63" s="1">
        <v>75</v>
      </c>
      <c r="F63" s="1">
        <v>12</v>
      </c>
      <c r="G63" s="1">
        <v>2</v>
      </c>
      <c r="H63" s="1">
        <v>1</v>
      </c>
      <c r="I63" s="1">
        <v>0</v>
      </c>
      <c r="J63" s="1">
        <v>1</v>
      </c>
      <c r="K63" s="1">
        <v>175</v>
      </c>
      <c r="L63" s="1">
        <v>75</v>
      </c>
      <c r="M63" s="1">
        <v>1</v>
      </c>
      <c r="N63" s="1">
        <v>1</v>
      </c>
      <c r="O63" s="1">
        <v>10</v>
      </c>
      <c r="P63" s="1">
        <v>7</v>
      </c>
      <c r="Q63">
        <f t="shared" si="33"/>
        <v>74</v>
      </c>
      <c r="R63">
        <f t="shared" si="34"/>
        <v>51</v>
      </c>
      <c r="S63">
        <f t="shared" si="35"/>
        <v>52</v>
      </c>
      <c r="T63">
        <f t="shared" si="36"/>
        <v>68</v>
      </c>
      <c r="U63">
        <f t="shared" si="37"/>
        <v>83</v>
      </c>
    </row>
    <row r="64" spans="1:21" x14ac:dyDescent="0.2">
      <c r="A64" s="1">
        <v>4091</v>
      </c>
      <c r="B64" s="1">
        <v>23</v>
      </c>
      <c r="C64" s="1">
        <v>564</v>
      </c>
      <c r="D64" s="1">
        <v>4.4000000000000004</v>
      </c>
      <c r="E64" s="1">
        <v>74</v>
      </c>
      <c r="F64" s="1">
        <v>5</v>
      </c>
      <c r="G64" s="1">
        <v>1</v>
      </c>
      <c r="H64" s="1">
        <v>0</v>
      </c>
      <c r="I64" s="1">
        <v>1</v>
      </c>
      <c r="J64" s="1">
        <v>1</v>
      </c>
      <c r="K64" s="1">
        <v>176</v>
      </c>
      <c r="L64" s="1">
        <v>64</v>
      </c>
      <c r="M64" s="1">
        <v>2</v>
      </c>
      <c r="N64" s="1">
        <v>3</v>
      </c>
      <c r="O64" s="1">
        <v>9</v>
      </c>
      <c r="P64" s="1">
        <v>7.5</v>
      </c>
      <c r="Q64">
        <f t="shared" si="33"/>
        <v>79</v>
      </c>
      <c r="R64">
        <f t="shared" si="34"/>
        <v>55</v>
      </c>
      <c r="S64">
        <f t="shared" si="35"/>
        <v>48</v>
      </c>
      <c r="T64">
        <f t="shared" si="36"/>
        <v>29</v>
      </c>
      <c r="U64">
        <f t="shared" si="37"/>
        <v>92</v>
      </c>
    </row>
    <row r="65" spans="1:21" x14ac:dyDescent="0.2">
      <c r="A65" s="1">
        <v>6984</v>
      </c>
      <c r="B65" s="1">
        <v>21</v>
      </c>
      <c r="C65" s="1">
        <v>550</v>
      </c>
      <c r="D65" s="1">
        <v>6</v>
      </c>
      <c r="E65" s="1">
        <v>68</v>
      </c>
      <c r="F65" s="1">
        <v>6</v>
      </c>
      <c r="G65" s="1">
        <v>2</v>
      </c>
      <c r="H65" s="1">
        <v>2</v>
      </c>
      <c r="I65" s="1">
        <v>0</v>
      </c>
      <c r="J65" s="1">
        <v>0</v>
      </c>
      <c r="K65" s="1">
        <v>180</v>
      </c>
      <c r="L65" s="1">
        <v>70</v>
      </c>
      <c r="M65" s="1">
        <v>1</v>
      </c>
      <c r="N65" s="1">
        <v>1</v>
      </c>
      <c r="O65" s="1">
        <v>8</v>
      </c>
      <c r="P65" s="1">
        <v>4</v>
      </c>
      <c r="Q65">
        <f t="shared" si="33"/>
        <v>71</v>
      </c>
      <c r="R65">
        <f t="shared" si="34"/>
        <v>49</v>
      </c>
      <c r="S65">
        <f t="shared" si="35"/>
        <v>43</v>
      </c>
      <c r="T65">
        <f t="shared" si="36"/>
        <v>94</v>
      </c>
      <c r="U65">
        <f t="shared" si="37"/>
        <v>93</v>
      </c>
    </row>
    <row r="66" spans="1:21" x14ac:dyDescent="0.2">
      <c r="A66" s="1"/>
      <c r="B66" s="1"/>
      <c r="C66" s="3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21" x14ac:dyDescent="0.2">
      <c r="A67" s="1"/>
      <c r="B67" s="1"/>
      <c r="C67" s="1"/>
      <c r="D67" s="1"/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21" x14ac:dyDescent="0.2">
      <c r="A68" s="1"/>
      <c r="B68" s="3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2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2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2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2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2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2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2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2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2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2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2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2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1:16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6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16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1:16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1:16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1:16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1:16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1:16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1:16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1:16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1:16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 x14ac:dyDescent="0.2">
      <c r="H123" s="4"/>
    </row>
  </sheetData>
  <autoFilter ref="A1:U122" xr:uid="{08C7D6D0-9A10-48A5-8780-738FE22E1C44}">
    <sortState xmlns:xlrd2="http://schemas.microsoft.com/office/spreadsheetml/2017/richdata2" ref="A2:U122">
      <sortCondition ref="U1:U122"/>
    </sortState>
  </autoFilter>
  <conditionalFormatting sqref="X2:AQ21">
    <cfRule type="cellIs" dxfId="1" priority="1" stopIfTrue="1" operator="between">
      <formula>0.4</formula>
      <formula>0.1</formula>
    </cfRule>
    <cfRule type="cellIs" dxfId="0" priority="2" operator="greaterThan">
      <formula>0.4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Demographics</vt:lpstr>
      <vt:lpstr>Personalities</vt:lpstr>
      <vt:lpstr>Merged Data</vt:lpstr>
      <vt:lpstr>Age Value</vt:lpstr>
      <vt:lpstr>CAO Points</vt:lpstr>
      <vt:lpstr>Daily Travel</vt:lpstr>
      <vt:lpstr>Avg Exam</vt:lpstr>
      <vt:lpstr>Seat Row</vt:lpstr>
      <vt:lpstr>Graphs</vt:lpstr>
      <vt:lpstr>List2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Alan Smeaton</dc:creator>
  <cp:keywords/>
  <dc:description/>
  <cp:lastModifiedBy>Mason Mcwilliams</cp:lastModifiedBy>
  <cp:revision/>
  <dcterms:created xsi:type="dcterms:W3CDTF">2024-02-02T16:27:22Z</dcterms:created>
  <dcterms:modified xsi:type="dcterms:W3CDTF">2024-04-14T09:58:46Z</dcterms:modified>
  <cp:category/>
  <cp:contentStatus/>
</cp:coreProperties>
</file>