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ropbox\2017-Jorge Moledo Lamela\Data\"/>
    </mc:Choice>
  </mc:AlternateContent>
  <bookViews>
    <workbookView xWindow="0" yWindow="0" windowWidth="19275" windowHeight="7395" activeTab="1"/>
  </bookViews>
  <sheets>
    <sheet name="Other models" sheetId="4" r:id="rId1"/>
    <sheet name="Hoja1" sheetId="5" r:id="rId2"/>
    <sheet name="Fig 1" sheetId="1" r:id="rId3"/>
    <sheet name="Fracture" sheetId="2" r:id="rId4"/>
    <sheet name="Hoja3" sheetId="3" r:id="rId5"/>
  </sheets>
  <externalReferences>
    <externalReference r:id="rId6"/>
  </externalReferences>
  <definedNames>
    <definedName name="Fig._10_non_scaled" localSheetId="1">Hoja1!$A$2:$B$40</definedName>
    <definedName name="Fig._9_non_scaled" localSheetId="1">Hoja1!$E$2:$F$46</definedName>
    <definedName name="Fig_Soraia" localSheetId="2">'Fig 1'!$A$1:$B$12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2" i="5"/>
  <c r="P6" i="5" l="1"/>
  <c r="P3" i="5"/>
  <c r="N39" i="5"/>
  <c r="A17" i="3"/>
  <c r="A18" i="4" l="1"/>
  <c r="F40" i="2" l="1"/>
  <c r="F41" i="2"/>
  <c r="F36" i="2"/>
  <c r="F34" i="2"/>
  <c r="F38" i="2"/>
  <c r="G41" i="2"/>
  <c r="H41" i="2"/>
  <c r="I41" i="2"/>
  <c r="G40" i="2"/>
  <c r="H40" i="2"/>
  <c r="I40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9" i="2"/>
  <c r="H39" i="2"/>
  <c r="I39" i="2"/>
  <c r="G38" i="2"/>
  <c r="H38" i="2"/>
  <c r="I38" i="2"/>
  <c r="G37" i="2"/>
  <c r="H37" i="2"/>
  <c r="I37" i="2"/>
  <c r="G36" i="2"/>
  <c r="H36" i="2"/>
  <c r="I36" i="2"/>
  <c r="G35" i="2"/>
  <c r="H35" i="2"/>
  <c r="I35" i="2"/>
  <c r="G34" i="2"/>
  <c r="H34" i="2"/>
  <c r="I34" i="2"/>
  <c r="G33" i="2"/>
  <c r="H33" i="2"/>
  <c r="I33" i="2"/>
  <c r="G32" i="2"/>
  <c r="H32" i="2"/>
  <c r="I32" i="2"/>
  <c r="G31" i="2"/>
  <c r="H31" i="2"/>
  <c r="I31" i="2"/>
  <c r="F21" i="2"/>
  <c r="F20" i="2"/>
  <c r="F18" i="2"/>
  <c r="F39" i="2"/>
  <c r="F37" i="2"/>
  <c r="F35" i="2"/>
  <c r="F33" i="2"/>
  <c r="F32" i="2"/>
  <c r="F31" i="2"/>
  <c r="F30" i="2"/>
  <c r="F29" i="2"/>
  <c r="F28" i="2"/>
  <c r="F27" i="2"/>
  <c r="F26" i="2"/>
  <c r="F25" i="2"/>
  <c r="F24" i="2"/>
  <c r="F23" i="2"/>
  <c r="F22" i="2"/>
  <c r="F19" i="2"/>
  <c r="F17" i="2"/>
  <c r="F16" i="2"/>
  <c r="A17" i="4" l="1"/>
  <c r="I3" i="1" l="1"/>
  <c r="H3" i="1"/>
  <c r="G3" i="1"/>
  <c r="F3" i="1"/>
  <c r="I4" i="1"/>
  <c r="H4" i="1"/>
  <c r="G4" i="1"/>
  <c r="F4" i="1"/>
  <c r="C2" i="1"/>
  <c r="C3" i="1"/>
  <c r="C4" i="1"/>
  <c r="C5" i="1"/>
  <c r="C6" i="1"/>
  <c r="C7" i="1"/>
  <c r="C8" i="1"/>
  <c r="C9" i="1"/>
  <c r="C10" i="1"/>
  <c r="C11" i="1"/>
  <c r="C12" i="1"/>
  <c r="C1" i="1"/>
</calcChain>
</file>

<file path=xl/connections.xml><?xml version="1.0" encoding="utf-8"?>
<connections xmlns="http://schemas.openxmlformats.org/spreadsheetml/2006/main">
  <connection id="1" name="Fig Soraia" type="6" refreshedVersion="5" background="1" saveData="1">
    <textPr codePage="850" sourceFile="C:\Users\Jorge Moledo\Desktop\Fig Soraia.txt" thousands=" " space="1" comma="1" consecutive="1">
      <textFields count="2">
        <textField/>
        <textField/>
      </textFields>
    </textPr>
  </connection>
  <connection id="2" name="Fig. 10 non scaled" type="6" refreshedVersion="5" background="1" saveData="1">
    <textPr codePage="850" sourceFile="C:\Users\Jorge Moledo\Desktop\Fig. 10 non scaled.txt" thousands=" " space="1" comma="1" consecutive="1">
      <textFields count="2">
        <textField/>
        <textField/>
      </textFields>
    </textPr>
  </connection>
  <connection id="3" name="Fig. 9 non scaled" type="6" refreshedVersion="5" background="1" saveData="1">
    <textPr codePage="850" sourceFile="C:\Users\Jorge Moledo\Desktop\Fig. 9 non scaled.txt" thousands=" 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<sst xmlns="http://schemas.openxmlformats.org/spreadsheetml/2006/main" count="27" uniqueCount="22">
  <si>
    <t>Punto 1</t>
  </si>
  <si>
    <t>Punto 2</t>
  </si>
  <si>
    <t>Punto 3</t>
  </si>
  <si>
    <t>Punto 4</t>
  </si>
  <si>
    <t>levels</t>
  </si>
  <si>
    <t>FM</t>
  </si>
  <si>
    <t>DE</t>
  </si>
  <si>
    <t>P</t>
  </si>
  <si>
    <t>Okabe and Takeda results</t>
  </si>
  <si>
    <t>fibres</t>
  </si>
  <si>
    <t>X kPa</t>
  </si>
  <si>
    <t>X MPa</t>
  </si>
  <si>
    <t>Weibull</t>
  </si>
  <si>
    <t>WOW 200</t>
  </si>
  <si>
    <t>original 324</t>
  </si>
  <si>
    <t>Bull/Mol 324</t>
  </si>
  <si>
    <t xml:space="preserve">       Inf</t>
  </si>
  <si>
    <t>media 324</t>
  </si>
  <si>
    <t>media OK</t>
  </si>
  <si>
    <t>original 1024</t>
  </si>
  <si>
    <t>Bull/Mol 1024</t>
  </si>
  <si>
    <t>media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</si>
</sst>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4" borderId="9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0" fontId="2" fillId="0" borderId="0" xfId="0" applyFont="1" applyFill="1" applyBorder="1"/>
    <xf numFmtId="2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0" xfId="0" applyFill="1" applyBorder="1"/>
    <xf numFmtId="2" fontId="0" fillId="7" borderId="9" xfId="0" applyNumberFormat="1" applyFill="1" applyBorder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/>
    <xf numFmtId="2" fontId="0" fillId="5" borderId="1" xfId="0" applyNumberFormat="1" applyFill="1" applyBorder="1"/>
    <xf numFmtId="2" fontId="0" fillId="4" borderId="1" xfId="0" applyNumberFormat="1" applyFill="1" applyBorder="1"/>
    <xf numFmtId="164" fontId="0" fillId="6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/>
    </xf>
    <xf numFmtId="2" fontId="1" fillId="10" borderId="0" xfId="0" applyNumberFormat="1" applyFont="1" applyFill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78827094562713E-2"/>
          <c:y val="4.8245614035087717E-2"/>
          <c:w val="0.8012962732970681"/>
          <c:h val="0.84986082331813784"/>
        </c:manualLayout>
      </c:layout>
      <c:scatterChart>
        <c:scatterStyle val="lineMarker"/>
        <c:varyColors val="0"/>
        <c:ser>
          <c:idx val="1"/>
          <c:order val="0"/>
          <c:tx>
            <c:v>Pimenta and Pinho 2013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'Other models'!$I$2:$I$16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'Other models'!$J$2:$J$16</c:f>
              <c:numCache>
                <c:formatCode>General</c:formatCode>
                <c:ptCount val="15"/>
                <c:pt idx="0">
                  <c:v>4.5</c:v>
                </c:pt>
                <c:pt idx="1">
                  <c:v>5.4124999999999996</c:v>
                </c:pt>
                <c:pt idx="2">
                  <c:v>5.5376000000000003</c:v>
                </c:pt>
                <c:pt idx="3">
                  <c:v>5.4264999999999999</c:v>
                </c:pt>
                <c:pt idx="4">
                  <c:v>5.2539999999999996</c:v>
                </c:pt>
                <c:pt idx="5">
                  <c:v>5.0842000000000001</c:v>
                </c:pt>
                <c:pt idx="6">
                  <c:v>4.9318</c:v>
                </c:pt>
                <c:pt idx="7">
                  <c:v>4.7957000000000001</c:v>
                </c:pt>
                <c:pt idx="8">
                  <c:v>4.6733000000000002</c:v>
                </c:pt>
                <c:pt idx="9">
                  <c:v>4.5625</c:v>
                </c:pt>
                <c:pt idx="10">
                  <c:v>4.4615999999999998</c:v>
                </c:pt>
                <c:pt idx="11">
                  <c:v>4.3693999999999997</c:v>
                </c:pt>
                <c:pt idx="12">
                  <c:v>4.2847</c:v>
                </c:pt>
                <c:pt idx="13">
                  <c:v>4.2065000000000001</c:v>
                </c:pt>
                <c:pt idx="14">
                  <c:v>4.1341000000000001</c:v>
                </c:pt>
              </c:numCache>
            </c:numRef>
          </c:yVal>
          <c:smooth val="0"/>
        </c:ser>
        <c:ser>
          <c:idx val="0"/>
          <c:order val="1"/>
          <c:tx>
            <c:v>Model B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'Other models'!$A$2:$A$15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'Other models'!$B$2:$B$15</c:f>
              <c:numCache>
                <c:formatCode>0.0</c:formatCode>
                <c:ptCount val="14"/>
                <c:pt idx="0">
                  <c:v>4.9635999999999996</c:v>
                </c:pt>
                <c:pt idx="1">
                  <c:v>5.7676999999999996</c:v>
                </c:pt>
                <c:pt idx="2">
                  <c:v>6.2290000000000001</c:v>
                </c:pt>
                <c:pt idx="3">
                  <c:v>6.3803000000000001</c:v>
                </c:pt>
                <c:pt idx="4">
                  <c:v>6.5380000000000003</c:v>
                </c:pt>
                <c:pt idx="5">
                  <c:v>6.6768000000000001</c:v>
                </c:pt>
                <c:pt idx="6">
                  <c:v>6.8277000000000001</c:v>
                </c:pt>
                <c:pt idx="7">
                  <c:v>6.8749000000000002</c:v>
                </c:pt>
                <c:pt idx="8">
                  <c:v>6.9875999999999996</c:v>
                </c:pt>
                <c:pt idx="9">
                  <c:v>7.1201999999999996</c:v>
                </c:pt>
                <c:pt idx="10">
                  <c:v>7.2053000000000003</c:v>
                </c:pt>
                <c:pt idx="11">
                  <c:v>7.3349000000000002</c:v>
                </c:pt>
                <c:pt idx="12">
                  <c:v>7.3479999999999999</c:v>
                </c:pt>
                <c:pt idx="13">
                  <c:v>7.4756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419664"/>
        <c:axId val="-2031115504"/>
      </c:scatterChart>
      <c:scatterChart>
        <c:scatterStyle val="lineMarker"/>
        <c:varyColors val="0"/>
        <c:ser>
          <c:idx val="4"/>
          <c:order val="2"/>
          <c:tx>
            <c:v>Pimenta and Pinho 2013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'Other models'!$I$2:$I$16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'Other models'!$K$2:$K$16</c:f>
              <c:numCache>
                <c:formatCode>General</c:formatCode>
                <c:ptCount val="15"/>
                <c:pt idx="0">
                  <c:v>0.25019999999999998</c:v>
                </c:pt>
                <c:pt idx="1">
                  <c:v>0.1293</c:v>
                </c:pt>
                <c:pt idx="2">
                  <c:v>8.7400000000000005E-2</c:v>
                </c:pt>
                <c:pt idx="3">
                  <c:v>6.8599999999999994E-2</c:v>
                </c:pt>
                <c:pt idx="4">
                  <c:v>5.8999999999999997E-2</c:v>
                </c:pt>
                <c:pt idx="5">
                  <c:v>5.3400000000000003E-2</c:v>
                </c:pt>
                <c:pt idx="6">
                  <c:v>4.9200000000000001E-2</c:v>
                </c:pt>
                <c:pt idx="7">
                  <c:v>4.5600000000000002E-2</c:v>
                </c:pt>
                <c:pt idx="8">
                  <c:v>4.24E-2</c:v>
                </c:pt>
                <c:pt idx="9">
                  <c:v>3.95E-2</c:v>
                </c:pt>
                <c:pt idx="10">
                  <c:v>3.6999999999999998E-2</c:v>
                </c:pt>
                <c:pt idx="11">
                  <c:v>3.4799999999999998E-2</c:v>
                </c:pt>
                <c:pt idx="12">
                  <c:v>3.2800000000000003E-2</c:v>
                </c:pt>
                <c:pt idx="13">
                  <c:v>3.09E-2</c:v>
                </c:pt>
                <c:pt idx="14">
                  <c:v>2.93E-2</c:v>
                </c:pt>
              </c:numCache>
            </c:numRef>
          </c:yVal>
          <c:smooth val="0"/>
        </c:ser>
        <c:ser>
          <c:idx val="3"/>
          <c:order val="3"/>
          <c:tx>
            <c:v>Model B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'Other models'!$A$2:$A$15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'Other models'!$C$2:$C$15</c:f>
              <c:numCache>
                <c:formatCode>0.0</c:formatCode>
                <c:ptCount val="14"/>
                <c:pt idx="0">
                  <c:v>4.9690000000000003</c:v>
                </c:pt>
                <c:pt idx="1">
                  <c:v>5.3268000000000004</c:v>
                </c:pt>
                <c:pt idx="2">
                  <c:v>5.5438000000000001</c:v>
                </c:pt>
                <c:pt idx="3">
                  <c:v>5.7541000000000002</c:v>
                </c:pt>
                <c:pt idx="4">
                  <c:v>5.8456999999999999</c:v>
                </c:pt>
                <c:pt idx="5">
                  <c:v>5.9470999999999998</c:v>
                </c:pt>
                <c:pt idx="6">
                  <c:v>6.0000999999999998</c:v>
                </c:pt>
                <c:pt idx="7">
                  <c:v>6.0373999999999999</c:v>
                </c:pt>
                <c:pt idx="8">
                  <c:v>6.1755000000000004</c:v>
                </c:pt>
                <c:pt idx="9">
                  <c:v>6.2786999999999997</c:v>
                </c:pt>
                <c:pt idx="10">
                  <c:v>6.2667000000000002</c:v>
                </c:pt>
                <c:pt idx="11">
                  <c:v>6.3888999999999996</c:v>
                </c:pt>
                <c:pt idx="12">
                  <c:v>6.4602000000000004</c:v>
                </c:pt>
                <c:pt idx="13">
                  <c:v>6.5910000000000002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112240"/>
        <c:axId val="-2031120400"/>
      </c:scatterChart>
      <c:valAx>
        <c:axId val="-2034419664"/>
        <c:scaling>
          <c:logBase val="10"/>
          <c:orientation val="minMax"/>
          <c:max val="100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15504"/>
        <c:crosses val="autoZero"/>
        <c:crossBetween val="midCat"/>
      </c:valAx>
      <c:valAx>
        <c:axId val="-2031115504"/>
        <c:scaling>
          <c:orientation val="minMax"/>
          <c:max val="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4419664"/>
        <c:crosses val="autoZero"/>
        <c:crossBetween val="midCat"/>
        <c:majorUnit val="2"/>
        <c:minorUnit val="1"/>
      </c:valAx>
      <c:valAx>
        <c:axId val="-2031120400"/>
        <c:scaling>
          <c:orientation val="minMax"/>
          <c:max val="0.4"/>
          <c:min val="0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12240"/>
        <c:crosses val="max"/>
        <c:crossBetween val="midCat"/>
        <c:majorUnit val="0.1"/>
        <c:minorUnit val="0.1"/>
      </c:valAx>
      <c:valAx>
        <c:axId val="-203111224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31120400"/>
        <c:crosses val="autoZero"/>
        <c:crossBetween val="midCat"/>
      </c:valAx>
      <c:spPr>
        <a:solidFill>
          <a:schemeClr val="bg1"/>
        </a:solidFill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0523117302644868"/>
          <c:y val="0.50052959090971938"/>
          <c:w val="0.32557762971936199"/>
          <c:h val="0.24193710892752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5027835000852"/>
          <c:y val="5.9044250512065612E-2"/>
          <c:w val="0.80960304913837566"/>
          <c:h val="0.79777013974502808"/>
        </c:manualLayout>
      </c:layout>
      <c:barChart>
        <c:barDir val="col"/>
        <c:grouping val="clustered"/>
        <c:varyColors val="0"/>
        <c:ser>
          <c:idx val="0"/>
          <c:order val="0"/>
          <c:tx>
            <c:v>Okabe and Takeda</c:v>
          </c:tx>
          <c:spPr>
            <a:noFill/>
            <a:ln w="9525">
              <a:solidFill>
                <a:schemeClr val="tx1"/>
              </a:solidFill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324</c:v>
              </c:pt>
              <c:pt idx="1">
                <c:v>1024</c:v>
              </c:pt>
            </c:numLit>
          </c:cat>
          <c:val>
            <c:numRef>
              <c:f>(Hoja1!$Q$2,Hoja1!$Q$5)</c:f>
              <c:numCache>
                <c:formatCode>General</c:formatCode>
                <c:ptCount val="2"/>
                <c:pt idx="0">
                  <c:v>5.2480000000000002</c:v>
                </c:pt>
                <c:pt idx="1">
                  <c:v>5.2690000000000001</c:v>
                </c:pt>
              </c:numCache>
            </c:numRef>
          </c:val>
        </c:ser>
        <c:ser>
          <c:idx val="1"/>
          <c:order val="2"/>
          <c:tx>
            <c:v>Our model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(Hoja1!$Q$3,Hoja1!$Q$6)</c:f>
              <c:numCache>
                <c:formatCode>General</c:formatCode>
                <c:ptCount val="2"/>
                <c:pt idx="0">
                  <c:v>5.0979999999999999</c:v>
                </c:pt>
                <c:pt idx="1">
                  <c:v>5.1589999999999998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5"/>
        <c:axId val="-25106800"/>
        <c:axId val="-25104624"/>
      </c:barChart>
      <c:lineChart>
        <c:grouping val="standard"/>
        <c:varyColors val="0"/>
        <c:ser>
          <c:idx val="3"/>
          <c:order val="1"/>
          <c:tx>
            <c:v>Okabe and Takeda 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(Hoja1!$Q$2,Hoja1!$Q$5)</c:f>
              <c:numCache>
                <c:formatCode>General</c:formatCode>
                <c:ptCount val="2"/>
                <c:pt idx="0">
                  <c:v>5.2480000000000002</c:v>
                </c:pt>
                <c:pt idx="1">
                  <c:v>5.2690000000000001</c:v>
                </c:pt>
              </c:numCache>
            </c:numRef>
          </c:val>
          <c:smooth val="0"/>
        </c:ser>
        <c:ser>
          <c:idx val="2"/>
          <c:order val="3"/>
          <c:tx>
            <c:v>Our model 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(Hoja1!$Q$3,Hoja1!$Q$6)</c:f>
              <c:numCache>
                <c:formatCode>General</c:formatCode>
                <c:ptCount val="2"/>
                <c:pt idx="0">
                  <c:v>5.0979999999999999</c:v>
                </c:pt>
                <c:pt idx="1">
                  <c:v>5.1589999999999998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106800"/>
        <c:axId val="-25104624"/>
      </c:lineChart>
      <c:catAx>
        <c:axId val="-25106800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5104624"/>
        <c:crosses val="autoZero"/>
        <c:auto val="0"/>
        <c:lblAlgn val="ctr"/>
        <c:lblOffset val="100"/>
        <c:noMultiLvlLbl val="0"/>
      </c:catAx>
      <c:valAx>
        <c:axId val="-25104624"/>
        <c:scaling>
          <c:orientation val="minMax"/>
          <c:max val="9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5106800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739429657118397"/>
          <c:y val="0.30736764300047564"/>
          <c:w val="0.50274426638739245"/>
          <c:h val="0.39847371858787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noFill/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'Fig 1'!$F$4:$I$4</c:f>
                <c:numCache>
                  <c:formatCode>General</c:formatCode>
                  <c:ptCount val="4"/>
                  <c:pt idx="0">
                    <c:v>0.1122047244094504</c:v>
                  </c:pt>
                  <c:pt idx="1">
                    <c:v>6.299212598425008E-2</c:v>
                  </c:pt>
                  <c:pt idx="2">
                    <c:v>9.2519685039369914E-2</c:v>
                  </c:pt>
                  <c:pt idx="3">
                    <c:v>0.14173228346457023</c:v>
                  </c:pt>
                </c:numCache>
              </c:numRef>
            </c:plus>
            <c:minus>
              <c:numRef>
                <c:f>'Fig 1'!$F$3:$I$3</c:f>
                <c:numCache>
                  <c:formatCode>General</c:formatCode>
                  <c:ptCount val="4"/>
                  <c:pt idx="0">
                    <c:v>0.12204724409448975</c:v>
                  </c:pt>
                  <c:pt idx="1">
                    <c:v>7.086614173228023E-2</c:v>
                  </c:pt>
                  <c:pt idx="2">
                    <c:v>0.10236220472440971</c:v>
                  </c:pt>
                  <c:pt idx="3">
                    <c:v>0.14763779527558984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 1'!$A$1:$A$4</c:f>
              <c:numCache>
                <c:formatCode>General</c:formatCode>
                <c:ptCount val="4"/>
                <c:pt idx="0">
                  <c:v>71.351105569874207</c:v>
                </c:pt>
                <c:pt idx="1">
                  <c:v>555.97529008565402</c:v>
                </c:pt>
                <c:pt idx="2">
                  <c:v>4413.3695018993803</c:v>
                </c:pt>
                <c:pt idx="3">
                  <c:v>35692.429071256098</c:v>
                </c:pt>
              </c:numCache>
            </c:numRef>
          </c:xVal>
          <c:yVal>
            <c:numRef>
              <c:f>'Fig 1'!$D$1:$D$4</c:f>
              <c:numCache>
                <c:formatCode>General</c:formatCode>
                <c:ptCount val="4"/>
                <c:pt idx="0">
                  <c:v>2.8090551181102299</c:v>
                </c:pt>
                <c:pt idx="1">
                  <c:v>2.6889763779527502</c:v>
                </c:pt>
                <c:pt idx="2">
                  <c:v>2.5570866141732198</c:v>
                </c:pt>
                <c:pt idx="3">
                  <c:v>2.4114173228346401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112784"/>
        <c:axId val="-2031116048"/>
      </c:scatterChart>
      <c:valAx>
        <c:axId val="-2031112784"/>
        <c:scaling>
          <c:logBase val="10"/>
          <c:orientation val="minMax"/>
          <c:max val="70000"/>
          <c:min val="1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16048"/>
        <c:crosses val="autoZero"/>
        <c:crossBetween val="midCat"/>
      </c:valAx>
      <c:valAx>
        <c:axId val="-2031116048"/>
        <c:scaling>
          <c:orientation val="minMax"/>
          <c:max val="3.1"/>
          <c:min val="2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12784"/>
        <c:crosses val="autoZero"/>
        <c:crossBetween val="midCat"/>
        <c:majorUnit val="0.2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landa 0.5</c:v>
          </c:tx>
          <c:spPr>
            <a:ln w="127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(Fracture!$F$14,Fracture!$F$16,Fracture!$F$18,Fracture!$F$20,Fracture!$F$22,Fracture!$F$24,Fracture!$F$26,Fracture!$F$28,Fracture!$F$30,Fracture!$F$32,Fracture!$F$34,Fracture!$F$36,Fracture!$F$38,Fracture!$F$40)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2.4480932203389831</c:v>
                  </c:pt>
                  <c:pt idx="2">
                    <c:v>3.2567901234567902</c:v>
                  </c:pt>
                  <c:pt idx="3">
                    <c:v>4.1470588235294112</c:v>
                  </c:pt>
                  <c:pt idx="4">
                    <c:v>3.0056818181818183</c:v>
                  </c:pt>
                  <c:pt idx="5">
                    <c:v>1.8611111111111112</c:v>
                  </c:pt>
                  <c:pt idx="6">
                    <c:v>1.7142857142857144</c:v>
                  </c:pt>
                  <c:pt idx="7">
                    <c:v>1.7702702702702702</c:v>
                  </c:pt>
                  <c:pt idx="8">
                    <c:v>2.5245901639344264</c:v>
                  </c:pt>
                  <c:pt idx="9">
                    <c:v>1.5263157894736841</c:v>
                  </c:pt>
                  <c:pt idx="10">
                    <c:v>1.4871794871794872</c:v>
                  </c:pt>
                  <c:pt idx="11">
                    <c:v>1.2857142857142856</c:v>
                  </c:pt>
                  <c:pt idx="12">
                    <c:v>1.1538461538461537</c:v>
                  </c:pt>
                  <c:pt idx="13">
                    <c:v>1.0769230769230771</c:v>
                  </c:pt>
                </c:numCache>
              </c:numRef>
            </c:plus>
            <c:minus>
              <c:numRef>
                <c:f>(Fracture!$F$15,Fracture!$F$17,Fracture!$F$19,Fracture!$F$21,Fracture!$F$23,Fracture!$F$25,Fracture!$F$27,Fracture!$F$29,Fracture!$F$31,Fracture!$F$33,Fracture!$F$35,Fracture!$F$37,Fracture!$F$39,Fracture!$F$41)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0.55190677966101687</c:v>
                  </c:pt>
                  <c:pt idx="2">
                    <c:v>0.7432098765432098</c:v>
                  </c:pt>
                  <c:pt idx="3">
                    <c:v>0.85294117647058831</c:v>
                  </c:pt>
                  <c:pt idx="4">
                    <c:v>0.99431818181818188</c:v>
                  </c:pt>
                  <c:pt idx="5">
                    <c:v>1.1388888888888888</c:v>
                  </c:pt>
                  <c:pt idx="6">
                    <c:v>1.2857142857142856</c:v>
                  </c:pt>
                  <c:pt idx="7">
                    <c:v>1.2297297297297298</c:v>
                  </c:pt>
                  <c:pt idx="8">
                    <c:v>1.4754098360655736</c:v>
                  </c:pt>
                  <c:pt idx="9">
                    <c:v>0.47368421052631593</c:v>
                  </c:pt>
                  <c:pt idx="10">
                    <c:v>0.51282051282051277</c:v>
                  </c:pt>
                  <c:pt idx="11">
                    <c:v>0.71428571428571441</c:v>
                  </c:pt>
                  <c:pt idx="12">
                    <c:v>0.84615384615384626</c:v>
                  </c:pt>
                  <c:pt idx="13">
                    <c:v>0.92307692307692291</c:v>
                  </c:pt>
                </c:numCache>
              </c:numRef>
            </c:minus>
            <c:spPr>
              <a:noFill/>
              <a:ln w="9525" cap="sq" cmpd="sng" algn="ctr">
                <a:solidFill>
                  <a:schemeClr val="accent4">
                    <a:lumMod val="7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Ref>
              <c:f>Fracture!$A$1:$A$14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Fracture!$B$1:$B$14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1.5519067796610169</c:v>
                </c:pt>
                <c:pt idx="2">
                  <c:v>1.7432098765432098</c:v>
                </c:pt>
                <c:pt idx="3">
                  <c:v>1.8529411764705883</c:v>
                </c:pt>
                <c:pt idx="4">
                  <c:v>1.9943181818181819</c:v>
                </c:pt>
                <c:pt idx="5">
                  <c:v>2.1388888888888888</c:v>
                </c:pt>
                <c:pt idx="6">
                  <c:v>2.2857142857142856</c:v>
                </c:pt>
                <c:pt idx="7">
                  <c:v>2.2297297297297298</c:v>
                </c:pt>
                <c:pt idx="8">
                  <c:v>2.4754098360655736</c:v>
                </c:pt>
                <c:pt idx="9">
                  <c:v>2.4736842105263159</c:v>
                </c:pt>
                <c:pt idx="10">
                  <c:v>2.5128205128205128</c:v>
                </c:pt>
                <c:pt idx="11">
                  <c:v>2.7142857142857144</c:v>
                </c:pt>
                <c:pt idx="12">
                  <c:v>2.8461538461538463</c:v>
                </c:pt>
                <c:pt idx="13">
                  <c:v>2.9230769230769229</c:v>
                </c:pt>
              </c:numCache>
            </c:numRef>
          </c:yVal>
          <c:smooth val="0"/>
        </c:ser>
        <c:ser>
          <c:idx val="0"/>
          <c:order val="1"/>
          <c:tx>
            <c:v>landa=1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(Fracture!$G$14,Fracture!$G$16,Fracture!$G$18,Fracture!$G$20,Fracture!$G$22,Fracture!$G$24,Fracture!$G$26,Fracture!$G$28,Fracture!$G$30,Fracture!$G$32,Fracture!$G$34,Fracture!$G$36,Fracture!$G$38,Fracture!$G$40)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0.77966101694915269</c:v>
                  </c:pt>
                  <c:pt idx="2">
                    <c:v>4.0246913580246915</c:v>
                  </c:pt>
                  <c:pt idx="3">
                    <c:v>7.8639705882352944</c:v>
                  </c:pt>
                  <c:pt idx="4">
                    <c:v>5.9772727272727275</c:v>
                  </c:pt>
                  <c:pt idx="5">
                    <c:v>5.8703703703703702</c:v>
                  </c:pt>
                  <c:pt idx="6">
                    <c:v>4.7532467532467528</c:v>
                  </c:pt>
                  <c:pt idx="7">
                    <c:v>5.2972972972972974</c:v>
                  </c:pt>
                  <c:pt idx="8">
                    <c:v>4.5901639344262293</c:v>
                  </c:pt>
                  <c:pt idx="9">
                    <c:v>2.6052631578947372</c:v>
                  </c:pt>
                  <c:pt idx="10">
                    <c:v>4.4358974358974361</c:v>
                  </c:pt>
                  <c:pt idx="11">
                    <c:v>3.3809523809523814</c:v>
                  </c:pt>
                  <c:pt idx="12">
                    <c:v>2.1538461538461542</c:v>
                  </c:pt>
                  <c:pt idx="13">
                    <c:v>2.615384615384615</c:v>
                  </c:pt>
                </c:numCache>
              </c:numRef>
            </c:plus>
            <c:minus>
              <c:numRef>
                <c:f>(Fracture!$G$15,Fracture!$G$17,Fracture!$G$19,Fracture!$G$21,Fracture!$G$23,Fracture!$G$25,Fracture!$G$27,Fracture!$G$29,Fracture!$G$31,Fracture!$G$33,Fracture!$G$35,Fracture!$G$37,Fracture!$G$39,Fracture!$G$41)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2.2203389830508473</c:v>
                  </c:pt>
                  <c:pt idx="2">
                    <c:v>3.9753086419753085</c:v>
                  </c:pt>
                  <c:pt idx="3">
                    <c:v>3.1360294117647056</c:v>
                  </c:pt>
                  <c:pt idx="4">
                    <c:v>3.0227272727272725</c:v>
                  </c:pt>
                  <c:pt idx="5">
                    <c:v>2.1296296296296298</c:v>
                  </c:pt>
                  <c:pt idx="6">
                    <c:v>2.2467532467532472</c:v>
                  </c:pt>
                  <c:pt idx="7">
                    <c:v>1.7027027027027026</c:v>
                  </c:pt>
                  <c:pt idx="8">
                    <c:v>2.4098360655737707</c:v>
                  </c:pt>
                  <c:pt idx="9">
                    <c:v>2.3947368421052628</c:v>
                  </c:pt>
                  <c:pt idx="10">
                    <c:v>2.5641025641025639</c:v>
                  </c:pt>
                  <c:pt idx="11">
                    <c:v>1.6190476190476186</c:v>
                  </c:pt>
                  <c:pt idx="12">
                    <c:v>1.8461538461538458</c:v>
                  </c:pt>
                  <c:pt idx="13">
                    <c:v>1.384615384615385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Fracture!$A$1:$A$14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Fracture!$C$1:$C$14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3.2203389830508473</c:v>
                </c:pt>
                <c:pt idx="2">
                  <c:v>4.9753086419753085</c:v>
                </c:pt>
                <c:pt idx="3">
                  <c:v>5.1360294117647056</c:v>
                </c:pt>
                <c:pt idx="4">
                  <c:v>5.0227272727272725</c:v>
                </c:pt>
                <c:pt idx="5">
                  <c:v>5.1296296296296298</c:v>
                </c:pt>
                <c:pt idx="6">
                  <c:v>5.2467532467532472</c:v>
                </c:pt>
                <c:pt idx="7">
                  <c:v>4.7027027027027026</c:v>
                </c:pt>
                <c:pt idx="8">
                  <c:v>5.4098360655737707</c:v>
                </c:pt>
                <c:pt idx="9">
                  <c:v>5.3947368421052628</c:v>
                </c:pt>
                <c:pt idx="10">
                  <c:v>5.5641025641025639</c:v>
                </c:pt>
                <c:pt idx="11">
                  <c:v>5.6190476190476186</c:v>
                </c:pt>
                <c:pt idx="12">
                  <c:v>5.8461538461538458</c:v>
                </c:pt>
                <c:pt idx="13">
                  <c:v>6.384615384615385</c:v>
                </c:pt>
              </c:numCache>
            </c:numRef>
          </c:yVal>
          <c:smooth val="0"/>
        </c:ser>
        <c:ser>
          <c:idx val="1"/>
          <c:order val="2"/>
          <c:tx>
            <c:v>landa=2.0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(Fracture!$H$14,Fracture!$H$16,Fracture!$H$18,Fracture!$H$20,Fracture!$H$22,Fracture!$H$24,Fracture!$H$26,Fracture!$H$28,Fracture!$H$30,Fracture!$H$32,Fracture!$H$34,Fracture!$H$36,Fracture!$H$38,Fracture!$H$40)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2.9661016949152685E-2</c:v>
                  </c:pt>
                  <c:pt idx="2">
                    <c:v>0.21481481481481524</c:v>
                  </c:pt>
                  <c:pt idx="3">
                    <c:v>1.5294117647058822</c:v>
                  </c:pt>
                  <c:pt idx="4">
                    <c:v>5.9318181818181834</c:v>
                  </c:pt>
                  <c:pt idx="5">
                    <c:v>13.796296296296298</c:v>
                  </c:pt>
                  <c:pt idx="6">
                    <c:v>15.922077922077921</c:v>
                  </c:pt>
                  <c:pt idx="7">
                    <c:v>16.081081081081081</c:v>
                  </c:pt>
                  <c:pt idx="8">
                    <c:v>14.114754098360656</c:v>
                  </c:pt>
                  <c:pt idx="9">
                    <c:v>8.5526315789473699</c:v>
                  </c:pt>
                  <c:pt idx="10">
                    <c:v>17.666666666666668</c:v>
                  </c:pt>
                  <c:pt idx="11">
                    <c:v>11.142857142857142</c:v>
                  </c:pt>
                  <c:pt idx="12">
                    <c:v>5.9230769230769234</c:v>
                  </c:pt>
                  <c:pt idx="13">
                    <c:v>3.3076923076923084</c:v>
                  </c:pt>
                </c:numCache>
              </c:numRef>
            </c:plus>
            <c:minus>
              <c:numRef>
                <c:f>(Fracture!$H$15,Fracture!$H$17,Fracture!$H$19,Fracture!$H$21,Fracture!$H$23,Fracture!$H$25,Fracture!$H$27,Fracture!$H$29,Fracture!$H$31,Fracture!$H$33,Fracture!$H$35,Fracture!$H$37,Fracture!$H$39,Fracture!$H$41)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0.97033898305084731</c:v>
                  </c:pt>
                  <c:pt idx="2">
                    <c:v>3.7851851851851848</c:v>
                  </c:pt>
                  <c:pt idx="3">
                    <c:v>8.4705882352941178</c:v>
                  </c:pt>
                  <c:pt idx="4">
                    <c:v>10.068181818181817</c:v>
                  </c:pt>
                  <c:pt idx="5">
                    <c:v>10.203703703703702</c:v>
                  </c:pt>
                  <c:pt idx="6">
                    <c:v>10.077922077922079</c:v>
                  </c:pt>
                  <c:pt idx="7">
                    <c:v>8.9189189189189193</c:v>
                  </c:pt>
                  <c:pt idx="8">
                    <c:v>6.8852459016393439</c:v>
                  </c:pt>
                  <c:pt idx="9">
                    <c:v>3.4473684210526301</c:v>
                  </c:pt>
                  <c:pt idx="10">
                    <c:v>6.3333333333333321</c:v>
                  </c:pt>
                  <c:pt idx="11">
                    <c:v>4.8571428571428577</c:v>
                  </c:pt>
                  <c:pt idx="12">
                    <c:v>3.0769230769230766</c:v>
                  </c:pt>
                  <c:pt idx="13">
                    <c:v>3.6923076923076916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Fracture!$A$1:$A$14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Fracture!$D$1:$D$14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3.9703389830508473</c:v>
                </c:pt>
                <c:pt idx="2">
                  <c:v>8.7851851851851848</c:v>
                </c:pt>
                <c:pt idx="3">
                  <c:v>14.470588235294118</c:v>
                </c:pt>
                <c:pt idx="4">
                  <c:v>19.068181818181817</c:v>
                </c:pt>
                <c:pt idx="5">
                  <c:v>21.203703703703702</c:v>
                </c:pt>
                <c:pt idx="6">
                  <c:v>20.077922077922079</c:v>
                </c:pt>
                <c:pt idx="7">
                  <c:v>19.918918918918919</c:v>
                </c:pt>
                <c:pt idx="8">
                  <c:v>18.885245901639344</c:v>
                </c:pt>
                <c:pt idx="9">
                  <c:v>16.44736842105263</c:v>
                </c:pt>
                <c:pt idx="10">
                  <c:v>18.333333333333332</c:v>
                </c:pt>
                <c:pt idx="11">
                  <c:v>17.857142857142858</c:v>
                </c:pt>
                <c:pt idx="12">
                  <c:v>16.076923076923077</c:v>
                </c:pt>
                <c:pt idx="13">
                  <c:v>15.692307692307692</c:v>
                </c:pt>
              </c:numCache>
            </c:numRef>
          </c:yVal>
          <c:smooth val="0"/>
        </c:ser>
        <c:ser>
          <c:idx val="2"/>
          <c:order val="3"/>
          <c:tx>
            <c:v>landa=0.5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(Fracture!$I$14,Fracture!$I$16,Fracture!$I$18,Fracture!$I$20,Fracture!$I$22,Fracture!$I$24,Fracture!$I$26,Fracture!$I$28,Fracture!$I$30,Fracture!$I$32,Fracture!$I$34,Fracture!$I$36,Fracture!$I$38,Fracture!$I$40)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2.1186440677966267E-2</c:v>
                  </c:pt>
                  <c:pt idx="2">
                    <c:v>0.14074074074074083</c:v>
                  </c:pt>
                  <c:pt idx="3">
                    <c:v>0.46691176470588225</c:v>
                  </c:pt>
                  <c:pt idx="4">
                    <c:v>1.0227272727272734</c:v>
                  </c:pt>
                  <c:pt idx="5">
                    <c:v>1.9629629629629619</c:v>
                  </c:pt>
                  <c:pt idx="6">
                    <c:v>3.4545454545454533</c:v>
                  </c:pt>
                  <c:pt idx="7">
                    <c:v>4.9864864864864842</c:v>
                  </c:pt>
                  <c:pt idx="8">
                    <c:v>10.52459016393442</c:v>
                  </c:pt>
                  <c:pt idx="9">
                    <c:v>24.71052631578948</c:v>
                  </c:pt>
                  <c:pt idx="10">
                    <c:v>51.333333333333329</c:v>
                  </c:pt>
                  <c:pt idx="11">
                    <c:v>90.047619047619037</c:v>
                  </c:pt>
                  <c:pt idx="12">
                    <c:v>55.84615384615384</c:v>
                  </c:pt>
                  <c:pt idx="13">
                    <c:v>31.384615384615387</c:v>
                  </c:pt>
                </c:numCache>
              </c:numRef>
            </c:plus>
            <c:minus>
              <c:numRef>
                <c:f>(Fracture!$I$15,Fracture!$I$17,Fracture!$I$19,Fracture!$I$21,Fracture!$I$23,Fracture!$I$25,Fracture!$I$27,Fracture!$I$29,Fracture!$I$31,Fracture!$I$33,Fracture!$I$35,Fracture!$I$37,Fracture!$I$39,Fracture!$I$41)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0.97881355932203373</c:v>
                  </c:pt>
                  <c:pt idx="2">
                    <c:v>1.8592592592592592</c:v>
                  </c:pt>
                  <c:pt idx="3">
                    <c:v>3.5330882352941178</c:v>
                  </c:pt>
                  <c:pt idx="4">
                    <c:v>3.9772727272727266</c:v>
                  </c:pt>
                  <c:pt idx="5">
                    <c:v>3.0370370370370381</c:v>
                  </c:pt>
                  <c:pt idx="6">
                    <c:v>3.5454545454545467</c:v>
                  </c:pt>
                  <c:pt idx="7">
                    <c:v>7.0135135135135158</c:v>
                  </c:pt>
                  <c:pt idx="8">
                    <c:v>16.47540983606558</c:v>
                  </c:pt>
                  <c:pt idx="9">
                    <c:v>39.28947368421052</c:v>
                  </c:pt>
                  <c:pt idx="10">
                    <c:v>38.666666666666671</c:v>
                  </c:pt>
                  <c:pt idx="11">
                    <c:v>43.952380952380963</c:v>
                  </c:pt>
                  <c:pt idx="12">
                    <c:v>26.15384615384616</c:v>
                  </c:pt>
                  <c:pt idx="13">
                    <c:v>25.615384615384613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Fracture!$A$1:$A$14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Fracture!$E$1:$E$14</c:f>
              <c:numCache>
                <c:formatCode>0.00</c:formatCode>
                <c:ptCount val="14"/>
                <c:pt idx="0" formatCode="General">
                  <c:v>1</c:v>
                </c:pt>
                <c:pt idx="1">
                  <c:v>3.9788135593220337</c:v>
                </c:pt>
                <c:pt idx="2">
                  <c:v>8.8592592592592592</c:v>
                </c:pt>
                <c:pt idx="3">
                  <c:v>15.533088235294118</c:v>
                </c:pt>
                <c:pt idx="4">
                  <c:v>23.977272727272727</c:v>
                </c:pt>
                <c:pt idx="5">
                  <c:v>34.037037037037038</c:v>
                </c:pt>
                <c:pt idx="6">
                  <c:v>45.545454545454547</c:v>
                </c:pt>
                <c:pt idx="7">
                  <c:v>59.013513513513516</c:v>
                </c:pt>
                <c:pt idx="8">
                  <c:v>88.47540983606558</c:v>
                </c:pt>
                <c:pt idx="9">
                  <c:v>107.28947368421052</c:v>
                </c:pt>
                <c:pt idx="10">
                  <c:v>123.66666666666667</c:v>
                </c:pt>
                <c:pt idx="11">
                  <c:v>132.95238095238096</c:v>
                </c:pt>
                <c:pt idx="12">
                  <c:v>113.15384615384616</c:v>
                </c:pt>
                <c:pt idx="13">
                  <c:v>108.61538461538461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114960"/>
        <c:axId val="-2031114416"/>
      </c:scatterChart>
      <c:valAx>
        <c:axId val="-2031114960"/>
        <c:scaling>
          <c:logBase val="10"/>
          <c:orientation val="minMax"/>
          <c:max val="2500"/>
          <c:min val="1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14416"/>
        <c:crossesAt val="0.5"/>
        <c:crossBetween val="midCat"/>
      </c:valAx>
      <c:valAx>
        <c:axId val="-2031114416"/>
        <c:scaling>
          <c:logBase val="10"/>
          <c:orientation val="minMax"/>
          <c:max val="250"/>
          <c:min val="1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14960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07914298482467E-2"/>
          <c:y val="2.9948078920041536E-2"/>
          <c:w val="0.81230713067341398"/>
          <c:h val="0.87116671163768078"/>
        </c:manualLayout>
      </c:layout>
      <c:scatterChart>
        <c:scatterStyle val="lineMarker"/>
        <c:varyColors val="0"/>
        <c:ser>
          <c:idx val="0"/>
          <c:order val="0"/>
          <c:tx>
            <c:v>Model BA.3 (Weibull)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FF0000">
                  <a:alpha val="93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Hoja3!$A$2:$A$15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Hoja3!$B$2:$B$15</c:f>
              <c:numCache>
                <c:formatCode>0.0</c:formatCode>
                <c:ptCount val="14"/>
                <c:pt idx="0">
                  <c:v>4.9635999999999996</c:v>
                </c:pt>
                <c:pt idx="1">
                  <c:v>5.7676999999999996</c:v>
                </c:pt>
                <c:pt idx="2">
                  <c:v>6.2290000000000001</c:v>
                </c:pt>
                <c:pt idx="3">
                  <c:v>6.3803000000000001</c:v>
                </c:pt>
                <c:pt idx="4">
                  <c:v>6.5380000000000003</c:v>
                </c:pt>
                <c:pt idx="5">
                  <c:v>6.6768000000000001</c:v>
                </c:pt>
                <c:pt idx="6">
                  <c:v>6.8277000000000001</c:v>
                </c:pt>
                <c:pt idx="7">
                  <c:v>6.8749000000000002</c:v>
                </c:pt>
                <c:pt idx="8">
                  <c:v>6.9875999999999996</c:v>
                </c:pt>
                <c:pt idx="9">
                  <c:v>7.1201999999999996</c:v>
                </c:pt>
                <c:pt idx="10">
                  <c:v>7.2053000000000003</c:v>
                </c:pt>
                <c:pt idx="11">
                  <c:v>7.3349000000000002</c:v>
                </c:pt>
                <c:pt idx="12">
                  <c:v>7.3479999999999999</c:v>
                </c:pt>
                <c:pt idx="13">
                  <c:v>7.4756</c:v>
                </c:pt>
              </c:numCache>
            </c:numRef>
          </c:yVal>
          <c:smooth val="0"/>
        </c:ser>
        <c:ser>
          <c:idx val="1"/>
          <c:order val="1"/>
          <c:tx>
            <c:v>Model BA.6 (WOW)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Hoja3!$A$2:$A$15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Hoja3!$C$2:$C$15</c:f>
              <c:numCache>
                <c:formatCode>General</c:formatCode>
                <c:ptCount val="14"/>
                <c:pt idx="0">
                  <c:v>3.5861000000000001</c:v>
                </c:pt>
                <c:pt idx="1">
                  <c:v>4.0488999999999997</c:v>
                </c:pt>
                <c:pt idx="2">
                  <c:v>4.3533999999999997</c:v>
                </c:pt>
                <c:pt idx="3">
                  <c:v>4.4123000000000001</c:v>
                </c:pt>
                <c:pt idx="4">
                  <c:v>4.5780000000000003</c:v>
                </c:pt>
                <c:pt idx="5">
                  <c:v>4.6144999999999996</c:v>
                </c:pt>
                <c:pt idx="6">
                  <c:v>4.5918000000000001</c:v>
                </c:pt>
                <c:pt idx="7">
                  <c:v>4.7675999999999998</c:v>
                </c:pt>
                <c:pt idx="8">
                  <c:v>4.8487</c:v>
                </c:pt>
                <c:pt idx="9">
                  <c:v>4.8723000000000001</c:v>
                </c:pt>
                <c:pt idx="10">
                  <c:v>4.8140000000000001</c:v>
                </c:pt>
                <c:pt idx="11">
                  <c:v>4.9541000000000004</c:v>
                </c:pt>
                <c:pt idx="12">
                  <c:v>4.9638</c:v>
                </c:pt>
                <c:pt idx="13">
                  <c:v>5.0156000000000001</c:v>
                </c:pt>
              </c:numCache>
            </c:numRef>
          </c:yVal>
          <c:smooth val="0"/>
        </c:ser>
        <c:ser>
          <c:idx val="2"/>
          <c:order val="2"/>
          <c:tx>
            <c:v>Okabe and Takeda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'Other models'!$U$3:$U$30</c:f>
              <c:numCache>
                <c:formatCode>0</c:formatCode>
                <c:ptCount val="28"/>
                <c:pt idx="0">
                  <c:v>13313.046736909901</c:v>
                </c:pt>
                <c:pt idx="1">
                  <c:v>13224.74428533</c:v>
                </c:pt>
                <c:pt idx="2">
                  <c:v>12963.335559425001</c:v>
                </c:pt>
                <c:pt idx="3">
                  <c:v>13313.046736909901</c:v>
                </c:pt>
                <c:pt idx="4">
                  <c:v>13581.5074713757</c:v>
                </c:pt>
                <c:pt idx="5">
                  <c:v>13947.8950379138</c:v>
                </c:pt>
                <c:pt idx="6">
                  <c:v>13763.482141790601</c:v>
                </c:pt>
                <c:pt idx="7">
                  <c:v>13672.1920532472</c:v>
                </c:pt>
                <c:pt idx="8">
                  <c:v>28809.622805847699</c:v>
                </c:pt>
                <c:pt idx="9">
                  <c:v>31413.029820584499</c:v>
                </c:pt>
                <c:pt idx="10">
                  <c:v>29195.634566760298</c:v>
                </c:pt>
                <c:pt idx="11">
                  <c:v>32046.480992512599</c:v>
                </c:pt>
                <c:pt idx="12">
                  <c:v>62344.434194322603</c:v>
                </c:pt>
                <c:pt idx="13">
                  <c:v>61112.094365409197</c:v>
                </c:pt>
                <c:pt idx="14">
                  <c:v>64884.166238696198</c:v>
                </c:pt>
                <c:pt idx="15">
                  <c:v>64884.166238696198</c:v>
                </c:pt>
                <c:pt idx="16">
                  <c:v>64026.296504511403</c:v>
                </c:pt>
                <c:pt idx="17">
                  <c:v>142291.576384385</c:v>
                </c:pt>
                <c:pt idx="18">
                  <c:v>149076.917658997</c:v>
                </c:pt>
                <c:pt idx="19">
                  <c:v>312046.74242817401</c:v>
                </c:pt>
                <c:pt idx="20">
                  <c:v>282401.53436233097</c:v>
                </c:pt>
                <c:pt idx="21">
                  <c:v>293905.75659915101</c:v>
                </c:pt>
                <c:pt idx="22">
                  <c:v>286185.350426091</c:v>
                </c:pt>
                <c:pt idx="23">
                  <c:v>269547.82892480801</c:v>
                </c:pt>
                <c:pt idx="24">
                  <c:v>507226.940309025</c:v>
                </c:pt>
                <c:pt idx="25">
                  <c:v>591120.88067220105</c:v>
                </c:pt>
                <c:pt idx="26">
                  <c:v>579436.40852374502</c:v>
                </c:pt>
                <c:pt idx="27">
                  <c:v>538534.92434689798</c:v>
                </c:pt>
              </c:numCache>
            </c:numRef>
          </c:xVal>
          <c:yVal>
            <c:numRef>
              <c:f>'Other models'!$W$3:$W$30</c:f>
              <c:numCache>
                <c:formatCode>0</c:formatCode>
                <c:ptCount val="28"/>
                <c:pt idx="0">
                  <c:v>4.90032704593854</c:v>
                </c:pt>
                <c:pt idx="1">
                  <c:v>4.9740036507453596</c:v>
                </c:pt>
                <c:pt idx="2">
                  <c:v>5.0739808335868499</c:v>
                </c:pt>
                <c:pt idx="3">
                  <c:v>5.1003270459385401</c:v>
                </c:pt>
                <c:pt idx="4">
                  <c:v>5.1582445999391506</c:v>
                </c:pt>
                <c:pt idx="5">
                  <c:v>5.1740644965013596</c:v>
                </c:pt>
                <c:pt idx="6">
                  <c:v>5.2951019166413094</c:v>
                </c:pt>
                <c:pt idx="7">
                  <c:v>5.2950943109218098</c:v>
                </c:pt>
                <c:pt idx="8">
                  <c:v>5.2064724672953995</c:v>
                </c:pt>
                <c:pt idx="9">
                  <c:v>4.9118344995436498</c:v>
                </c:pt>
                <c:pt idx="10">
                  <c:v>4.7854350471554596</c:v>
                </c:pt>
                <c:pt idx="11">
                  <c:v>4.74869942196531</c:v>
                </c:pt>
                <c:pt idx="12">
                  <c:v>4.7757757833890997</c:v>
                </c:pt>
                <c:pt idx="13">
                  <c:v>4.8547003346516506</c:v>
                </c:pt>
                <c:pt idx="14">
                  <c:v>5.0021372071797998</c:v>
                </c:pt>
                <c:pt idx="15">
                  <c:v>5.0600319440219002</c:v>
                </c:pt>
                <c:pt idx="16">
                  <c:v>5.2337009431092101</c:v>
                </c:pt>
                <c:pt idx="17">
                  <c:v>4.6504031031335495</c:v>
                </c:pt>
                <c:pt idx="18">
                  <c:v>4.5609826589595306</c:v>
                </c:pt>
                <c:pt idx="19">
                  <c:v>4.5460374201399398</c:v>
                </c:pt>
                <c:pt idx="20">
                  <c:v>4.6564496501369002</c:v>
                </c:pt>
                <c:pt idx="21">
                  <c:v>4.7143900212960101</c:v>
                </c:pt>
                <c:pt idx="22">
                  <c:v>4.8143595984180099</c:v>
                </c:pt>
                <c:pt idx="23">
                  <c:v>4.9458700943109202</c:v>
                </c:pt>
                <c:pt idx="24">
                  <c:v>4.3781715850319394</c:v>
                </c:pt>
                <c:pt idx="25">
                  <c:v>4.3309780955278301</c:v>
                </c:pt>
                <c:pt idx="26">
                  <c:v>4.7204289625798603</c:v>
                </c:pt>
                <c:pt idx="27">
                  <c:v>4.8045558259811294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Hoja3!$A$2:$A$13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</c:numCache>
            </c:numRef>
          </c:xVal>
          <c:yVal>
            <c:numRef>
              <c:f>Hoja3!$D$2:$D$13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113872"/>
        <c:axId val="-2031113328"/>
      </c:scatterChart>
      <c:valAx>
        <c:axId val="-2031113872"/>
        <c:scaling>
          <c:logBase val="10"/>
          <c:orientation val="minMax"/>
          <c:max val="10000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13328"/>
        <c:crosses val="autoZero"/>
        <c:crossBetween val="midCat"/>
      </c:valAx>
      <c:valAx>
        <c:axId val="-2031113328"/>
        <c:scaling>
          <c:orientation val="minMax"/>
          <c:max val="9"/>
          <c:min val="0"/>
        </c:scaling>
        <c:delete val="0"/>
        <c:axPos val="l"/>
        <c:numFmt formatCode="0.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13872"/>
        <c:crosses val="autoZero"/>
        <c:crossBetween val="midCat"/>
        <c:majorUnit val="2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33733013589128696"/>
          <c:y val="0.6233116654810672"/>
          <c:w val="0.53969699830686635"/>
          <c:h val="0.24478687827572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81629832259458E-2"/>
          <c:y val="4.7675324555658809E-2"/>
          <c:w val="0.86025014569626512"/>
          <c:h val="0.85163555029849125"/>
        </c:manualLayout>
      </c:layout>
      <c:scatterChart>
        <c:scatterStyle val="lineMarker"/>
        <c:varyColors val="0"/>
        <c:ser>
          <c:idx val="3"/>
          <c:order val="0"/>
          <c:tx>
            <c:v>0.3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'Other models'!$A$2:$A$18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  <c:pt idx="14">
                  <c:v>3600</c:v>
                </c:pt>
                <c:pt idx="15">
                  <c:v>8100</c:v>
                </c:pt>
                <c:pt idx="16">
                  <c:v>18225</c:v>
                </c:pt>
              </c:numCache>
            </c:numRef>
          </c:xVal>
          <c:yVal>
            <c:numRef>
              <c:f>'Other models'!$D$2:$D$18</c:f>
              <c:numCache>
                <c:formatCode>0.0</c:formatCode>
                <c:ptCount val="17"/>
                <c:pt idx="0">
                  <c:v>4.9743000000000004</c:v>
                </c:pt>
                <c:pt idx="1">
                  <c:v>4.9371</c:v>
                </c:pt>
                <c:pt idx="2">
                  <c:v>4.7431000000000001</c:v>
                </c:pt>
                <c:pt idx="3">
                  <c:v>4.6909999999999998</c:v>
                </c:pt>
                <c:pt idx="4">
                  <c:v>4.7093999999999996</c:v>
                </c:pt>
                <c:pt idx="5">
                  <c:v>4.6981000000000002</c:v>
                </c:pt>
                <c:pt idx="6">
                  <c:v>4.6992000000000003</c:v>
                </c:pt>
                <c:pt idx="7">
                  <c:v>4.6864999999999997</c:v>
                </c:pt>
                <c:pt idx="8">
                  <c:v>4.6326999999999998</c:v>
                </c:pt>
                <c:pt idx="9">
                  <c:v>4.6342999999999996</c:v>
                </c:pt>
                <c:pt idx="10">
                  <c:v>4.5396000000000001</c:v>
                </c:pt>
                <c:pt idx="11">
                  <c:v>4.5875000000000004</c:v>
                </c:pt>
                <c:pt idx="12">
                  <c:v>4.4333999999999998</c:v>
                </c:pt>
                <c:pt idx="13">
                  <c:v>4.3672000000000004</c:v>
                </c:pt>
                <c:pt idx="14">
                  <c:v>4.3314000000000004</c:v>
                </c:pt>
                <c:pt idx="15">
                  <c:v>4.2931999999999997</c:v>
                </c:pt>
                <c:pt idx="16">
                  <c:v>4.2215999999999996</c:v>
                </c:pt>
              </c:numCache>
            </c:numRef>
          </c:yVal>
          <c:smooth val="0"/>
        </c:ser>
        <c:ser>
          <c:idx val="4"/>
          <c:order val="1"/>
          <c:tx>
            <c:v>0.4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'Other models'!$A$2:$A$18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  <c:pt idx="14">
                  <c:v>3600</c:v>
                </c:pt>
                <c:pt idx="15">
                  <c:v>8100</c:v>
                </c:pt>
                <c:pt idx="16">
                  <c:v>18225</c:v>
                </c:pt>
              </c:numCache>
            </c:numRef>
          </c:xVal>
          <c:yVal>
            <c:numRef>
              <c:f>'Other models'!$E$2:$E$18</c:f>
              <c:numCache>
                <c:formatCode>0.0</c:formatCode>
                <c:ptCount val="17"/>
                <c:pt idx="0">
                  <c:v>5.0179999999999998</c:v>
                </c:pt>
                <c:pt idx="1">
                  <c:v>5.2438000000000002</c:v>
                </c:pt>
                <c:pt idx="2">
                  <c:v>5.2770000000000001</c:v>
                </c:pt>
                <c:pt idx="3">
                  <c:v>5.2510000000000003</c:v>
                </c:pt>
                <c:pt idx="4">
                  <c:v>5.2545999999999999</c:v>
                </c:pt>
                <c:pt idx="5">
                  <c:v>5.2262000000000004</c:v>
                </c:pt>
                <c:pt idx="6">
                  <c:v>5.2592999999999996</c:v>
                </c:pt>
                <c:pt idx="7">
                  <c:v>5.1802000000000001</c:v>
                </c:pt>
                <c:pt idx="8">
                  <c:v>5.1528</c:v>
                </c:pt>
                <c:pt idx="9">
                  <c:v>5.1374000000000004</c:v>
                </c:pt>
                <c:pt idx="10">
                  <c:v>5.0061999999999998</c:v>
                </c:pt>
                <c:pt idx="11">
                  <c:v>5.0484999999999998</c:v>
                </c:pt>
                <c:pt idx="12">
                  <c:v>4.8959000000000001</c:v>
                </c:pt>
                <c:pt idx="13">
                  <c:v>4.8784999999999998</c:v>
                </c:pt>
                <c:pt idx="14">
                  <c:v>4.8806000000000003</c:v>
                </c:pt>
                <c:pt idx="15">
                  <c:v>4.7461000000000002</c:v>
                </c:pt>
                <c:pt idx="16">
                  <c:v>4.6905000000000001</c:v>
                </c:pt>
              </c:numCache>
            </c:numRef>
          </c:yVal>
          <c:smooth val="0"/>
        </c:ser>
        <c:ser>
          <c:idx val="0"/>
          <c:order val="2"/>
          <c:tx>
            <c:v>0.7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'Other models'!$A$2:$A$18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  <c:pt idx="14">
                  <c:v>3600</c:v>
                </c:pt>
                <c:pt idx="15">
                  <c:v>8100</c:v>
                </c:pt>
                <c:pt idx="16">
                  <c:v>18225</c:v>
                </c:pt>
              </c:numCache>
            </c:numRef>
          </c:xVal>
          <c:yVal>
            <c:numRef>
              <c:f>'Other models'!$H$2:$H$18</c:f>
              <c:numCache>
                <c:formatCode>0.0</c:formatCode>
                <c:ptCount val="17"/>
                <c:pt idx="0">
                  <c:v>5.0061</c:v>
                </c:pt>
                <c:pt idx="1">
                  <c:v>5.7207999999999997</c:v>
                </c:pt>
                <c:pt idx="2">
                  <c:v>6.0754000000000001</c:v>
                </c:pt>
                <c:pt idx="3">
                  <c:v>6.0498000000000003</c:v>
                </c:pt>
                <c:pt idx="4">
                  <c:v>6.0505000000000004</c:v>
                </c:pt>
                <c:pt idx="5">
                  <c:v>6.1006</c:v>
                </c:pt>
                <c:pt idx="6">
                  <c:v>6.1382000000000003</c:v>
                </c:pt>
                <c:pt idx="7">
                  <c:v>6.0994000000000002</c:v>
                </c:pt>
                <c:pt idx="8">
                  <c:v>6.1105</c:v>
                </c:pt>
                <c:pt idx="9">
                  <c:v>6.0656999999999996</c:v>
                </c:pt>
                <c:pt idx="10">
                  <c:v>6.0416999999999996</c:v>
                </c:pt>
                <c:pt idx="11">
                  <c:v>6.0187999999999997</c:v>
                </c:pt>
                <c:pt idx="12">
                  <c:v>5.9343000000000004</c:v>
                </c:pt>
                <c:pt idx="13">
                  <c:v>5.9039999999999999</c:v>
                </c:pt>
                <c:pt idx="14">
                  <c:v>5.8310000000000004</c:v>
                </c:pt>
                <c:pt idx="15">
                  <c:v>5.7541000000000002</c:v>
                </c:pt>
                <c:pt idx="16">
                  <c:v>5.6881000000000004</c:v>
                </c:pt>
              </c:numCache>
            </c:numRef>
          </c:yVal>
          <c:smooth val="0"/>
        </c:ser>
        <c:ser>
          <c:idx val="1"/>
          <c:order val="3"/>
          <c:tx>
            <c:v>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>
                  <a:alpha val="97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'Other models'!$A$2:$A$18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  <c:pt idx="14">
                  <c:v>3600</c:v>
                </c:pt>
                <c:pt idx="15">
                  <c:v>8100</c:v>
                </c:pt>
                <c:pt idx="16">
                  <c:v>18225</c:v>
                </c:pt>
              </c:numCache>
            </c:numRef>
          </c:xVal>
          <c:yVal>
            <c:numRef>
              <c:f>'Other models'!$F$2:$F$18</c:f>
              <c:numCache>
                <c:formatCode>0.0</c:formatCode>
                <c:ptCount val="17"/>
                <c:pt idx="0">
                  <c:v>5.0289000000000001</c:v>
                </c:pt>
                <c:pt idx="1">
                  <c:v>5.4863</c:v>
                </c:pt>
                <c:pt idx="2">
                  <c:v>5.6555999999999997</c:v>
                </c:pt>
                <c:pt idx="3">
                  <c:v>5.5682</c:v>
                </c:pt>
                <c:pt idx="4">
                  <c:v>5.6261000000000001</c:v>
                </c:pt>
                <c:pt idx="5">
                  <c:v>5.5968999999999998</c:v>
                </c:pt>
                <c:pt idx="6">
                  <c:v>5.6180000000000003</c:v>
                </c:pt>
                <c:pt idx="7">
                  <c:v>5.5902000000000003</c:v>
                </c:pt>
                <c:pt idx="8">
                  <c:v>5.5213000000000001</c:v>
                </c:pt>
                <c:pt idx="9">
                  <c:v>5.4954999999999998</c:v>
                </c:pt>
                <c:pt idx="10">
                  <c:v>5.4170999999999996</c:v>
                </c:pt>
                <c:pt idx="11">
                  <c:v>5.3997999999999999</c:v>
                </c:pt>
                <c:pt idx="12">
                  <c:v>5.3102999999999998</c:v>
                </c:pt>
                <c:pt idx="13">
                  <c:v>5.3342999999999998</c:v>
                </c:pt>
                <c:pt idx="14">
                  <c:v>5.2023000000000001</c:v>
                </c:pt>
                <c:pt idx="15">
                  <c:v>5.1608000000000001</c:v>
                </c:pt>
                <c:pt idx="16">
                  <c:v>5.0521000000000003</c:v>
                </c:pt>
              </c:numCache>
            </c:numRef>
          </c:yVal>
          <c:smooth val="0"/>
        </c:ser>
        <c:ser>
          <c:idx val="6"/>
          <c:order val="4"/>
          <c:tx>
            <c:v>0.6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'Other models'!$A$2:$A$18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  <c:pt idx="14">
                  <c:v>3600</c:v>
                </c:pt>
                <c:pt idx="15">
                  <c:v>8100</c:v>
                </c:pt>
                <c:pt idx="16">
                  <c:v>18225</c:v>
                </c:pt>
              </c:numCache>
            </c:numRef>
          </c:xVal>
          <c:yVal>
            <c:numRef>
              <c:f>'Other models'!$G$2:$G$18</c:f>
              <c:numCache>
                <c:formatCode>0.0</c:formatCode>
                <c:ptCount val="17"/>
                <c:pt idx="0">
                  <c:v>5.0298999999999996</c:v>
                </c:pt>
                <c:pt idx="1">
                  <c:v>5.6177000000000001</c:v>
                </c:pt>
                <c:pt idx="2">
                  <c:v>5.8914999999999997</c:v>
                </c:pt>
                <c:pt idx="3">
                  <c:v>5.8704999999999998</c:v>
                </c:pt>
                <c:pt idx="4">
                  <c:v>5.8301999999999996</c:v>
                </c:pt>
                <c:pt idx="5">
                  <c:v>5.8625999999999996</c:v>
                </c:pt>
                <c:pt idx="6">
                  <c:v>5.8704999999999998</c:v>
                </c:pt>
                <c:pt idx="7">
                  <c:v>5.8413000000000004</c:v>
                </c:pt>
                <c:pt idx="8">
                  <c:v>5.8403</c:v>
                </c:pt>
                <c:pt idx="9">
                  <c:v>5.8220999999999998</c:v>
                </c:pt>
                <c:pt idx="10">
                  <c:v>5.7202999999999999</c:v>
                </c:pt>
                <c:pt idx="11">
                  <c:v>5.7283999999999997</c:v>
                </c:pt>
                <c:pt idx="12">
                  <c:v>5.6139000000000001</c:v>
                </c:pt>
                <c:pt idx="13">
                  <c:v>5.6867000000000001</c:v>
                </c:pt>
                <c:pt idx="14">
                  <c:v>5.5559000000000003</c:v>
                </c:pt>
                <c:pt idx="15">
                  <c:v>5.4957000000000003</c:v>
                </c:pt>
                <c:pt idx="16">
                  <c:v>5.4055999999999997</c:v>
                </c:pt>
              </c:numCache>
            </c:numRef>
          </c:yVal>
          <c:smooth val="0"/>
        </c:ser>
        <c:ser>
          <c:idx val="7"/>
          <c:order val="5"/>
          <c:tx>
            <c:v>trend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rgbClr val="FF0000"/>
                </a:solidFill>
                <a:prstDash val="sysDash"/>
              </a:ln>
              <a:effectLst/>
            </c:spPr>
            <c:trendlineType val="power"/>
            <c:forward val="1000000"/>
            <c:dispRSqr val="0"/>
            <c:dispEq val="0"/>
          </c:trendline>
          <c:xVal>
            <c:numRef>
              <c:f>'Other models'!$A$6:$A$18</c:f>
              <c:numCache>
                <c:formatCode>General</c:formatCode>
                <c:ptCount val="13"/>
                <c:pt idx="0">
                  <c:v>25</c:v>
                </c:pt>
                <c:pt idx="1">
                  <c:v>36</c:v>
                </c:pt>
                <c:pt idx="2">
                  <c:v>49</c:v>
                </c:pt>
                <c:pt idx="3">
                  <c:v>64</c:v>
                </c:pt>
                <c:pt idx="4">
                  <c:v>100</c:v>
                </c:pt>
                <c:pt idx="5">
                  <c:v>144</c:v>
                </c:pt>
                <c:pt idx="6">
                  <c:v>225</c:v>
                </c:pt>
                <c:pt idx="7">
                  <c:v>400</c:v>
                </c:pt>
                <c:pt idx="8">
                  <c:v>729</c:v>
                </c:pt>
                <c:pt idx="9">
                  <c:v>1600</c:v>
                </c:pt>
                <c:pt idx="10">
                  <c:v>3600</c:v>
                </c:pt>
                <c:pt idx="11">
                  <c:v>8100</c:v>
                </c:pt>
                <c:pt idx="12">
                  <c:v>18225</c:v>
                </c:pt>
              </c:numCache>
            </c:numRef>
          </c:xVal>
          <c:yVal>
            <c:numRef>
              <c:f>'Other models'!$F$6:$F$18</c:f>
              <c:numCache>
                <c:formatCode>0.0</c:formatCode>
                <c:ptCount val="13"/>
                <c:pt idx="0">
                  <c:v>5.6261000000000001</c:v>
                </c:pt>
                <c:pt idx="1">
                  <c:v>5.5968999999999998</c:v>
                </c:pt>
                <c:pt idx="2">
                  <c:v>5.6180000000000003</c:v>
                </c:pt>
                <c:pt idx="3">
                  <c:v>5.5902000000000003</c:v>
                </c:pt>
                <c:pt idx="4">
                  <c:v>5.5213000000000001</c:v>
                </c:pt>
                <c:pt idx="5">
                  <c:v>5.4954999999999998</c:v>
                </c:pt>
                <c:pt idx="6">
                  <c:v>5.4170999999999996</c:v>
                </c:pt>
                <c:pt idx="7">
                  <c:v>5.3997999999999999</c:v>
                </c:pt>
                <c:pt idx="8">
                  <c:v>5.3102999999999998</c:v>
                </c:pt>
                <c:pt idx="9">
                  <c:v>5.3342999999999998</c:v>
                </c:pt>
                <c:pt idx="10">
                  <c:v>5.2023000000000001</c:v>
                </c:pt>
                <c:pt idx="11">
                  <c:v>5.1608000000000001</c:v>
                </c:pt>
                <c:pt idx="12">
                  <c:v>5.0521000000000003</c:v>
                </c:pt>
              </c:numCache>
            </c:numRef>
          </c:yVal>
          <c:smooth val="0"/>
        </c:ser>
        <c:ser>
          <c:idx val="2"/>
          <c:order val="6"/>
          <c:tx>
            <c:v>Okabe and Takeda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'Other models'!$U$3:$U$30</c:f>
              <c:numCache>
                <c:formatCode>0</c:formatCode>
                <c:ptCount val="28"/>
                <c:pt idx="0">
                  <c:v>13313.046736909901</c:v>
                </c:pt>
                <c:pt idx="1">
                  <c:v>13224.74428533</c:v>
                </c:pt>
                <c:pt idx="2">
                  <c:v>12963.335559425001</c:v>
                </c:pt>
                <c:pt idx="3">
                  <c:v>13313.046736909901</c:v>
                </c:pt>
                <c:pt idx="4">
                  <c:v>13581.5074713757</c:v>
                </c:pt>
                <c:pt idx="5">
                  <c:v>13947.8950379138</c:v>
                </c:pt>
                <c:pt idx="6">
                  <c:v>13763.482141790601</c:v>
                </c:pt>
                <c:pt idx="7">
                  <c:v>13672.1920532472</c:v>
                </c:pt>
                <c:pt idx="8">
                  <c:v>28809.622805847699</c:v>
                </c:pt>
                <c:pt idx="9">
                  <c:v>31413.029820584499</c:v>
                </c:pt>
                <c:pt idx="10">
                  <c:v>29195.634566760298</c:v>
                </c:pt>
                <c:pt idx="11">
                  <c:v>32046.480992512599</c:v>
                </c:pt>
                <c:pt idx="12">
                  <c:v>62344.434194322603</c:v>
                </c:pt>
                <c:pt idx="13">
                  <c:v>61112.094365409197</c:v>
                </c:pt>
                <c:pt idx="14">
                  <c:v>64884.166238696198</c:v>
                </c:pt>
                <c:pt idx="15">
                  <c:v>64884.166238696198</c:v>
                </c:pt>
                <c:pt idx="16">
                  <c:v>64026.296504511403</c:v>
                </c:pt>
                <c:pt idx="17">
                  <c:v>142291.576384385</c:v>
                </c:pt>
                <c:pt idx="18">
                  <c:v>149076.917658997</c:v>
                </c:pt>
                <c:pt idx="19">
                  <c:v>312046.74242817401</c:v>
                </c:pt>
                <c:pt idx="20">
                  <c:v>282401.53436233097</c:v>
                </c:pt>
                <c:pt idx="21">
                  <c:v>293905.75659915101</c:v>
                </c:pt>
                <c:pt idx="22">
                  <c:v>286185.350426091</c:v>
                </c:pt>
                <c:pt idx="23">
                  <c:v>269547.82892480801</c:v>
                </c:pt>
                <c:pt idx="24">
                  <c:v>507226.940309025</c:v>
                </c:pt>
                <c:pt idx="25">
                  <c:v>591120.88067220105</c:v>
                </c:pt>
                <c:pt idx="26">
                  <c:v>579436.40852374502</c:v>
                </c:pt>
                <c:pt idx="27">
                  <c:v>538534.92434689798</c:v>
                </c:pt>
              </c:numCache>
            </c:numRef>
          </c:xVal>
          <c:yVal>
            <c:numRef>
              <c:f>'Other models'!$W$3:$W$30</c:f>
              <c:numCache>
                <c:formatCode>0</c:formatCode>
                <c:ptCount val="28"/>
                <c:pt idx="0">
                  <c:v>4.90032704593854</c:v>
                </c:pt>
                <c:pt idx="1">
                  <c:v>4.9740036507453596</c:v>
                </c:pt>
                <c:pt idx="2">
                  <c:v>5.0739808335868499</c:v>
                </c:pt>
                <c:pt idx="3">
                  <c:v>5.1003270459385401</c:v>
                </c:pt>
                <c:pt idx="4">
                  <c:v>5.1582445999391506</c:v>
                </c:pt>
                <c:pt idx="5">
                  <c:v>5.1740644965013596</c:v>
                </c:pt>
                <c:pt idx="6">
                  <c:v>5.2951019166413094</c:v>
                </c:pt>
                <c:pt idx="7">
                  <c:v>5.2950943109218098</c:v>
                </c:pt>
                <c:pt idx="8">
                  <c:v>5.2064724672953995</c:v>
                </c:pt>
                <c:pt idx="9">
                  <c:v>4.9118344995436498</c:v>
                </c:pt>
                <c:pt idx="10">
                  <c:v>4.7854350471554596</c:v>
                </c:pt>
                <c:pt idx="11">
                  <c:v>4.74869942196531</c:v>
                </c:pt>
                <c:pt idx="12">
                  <c:v>4.7757757833890997</c:v>
                </c:pt>
                <c:pt idx="13">
                  <c:v>4.8547003346516506</c:v>
                </c:pt>
                <c:pt idx="14">
                  <c:v>5.0021372071797998</c:v>
                </c:pt>
                <c:pt idx="15">
                  <c:v>5.0600319440219002</c:v>
                </c:pt>
                <c:pt idx="16">
                  <c:v>5.2337009431092101</c:v>
                </c:pt>
                <c:pt idx="17">
                  <c:v>4.6504031031335495</c:v>
                </c:pt>
                <c:pt idx="18">
                  <c:v>4.5609826589595306</c:v>
                </c:pt>
                <c:pt idx="19">
                  <c:v>4.5460374201399398</c:v>
                </c:pt>
                <c:pt idx="20">
                  <c:v>4.6564496501369002</c:v>
                </c:pt>
                <c:pt idx="21">
                  <c:v>4.7143900212960101</c:v>
                </c:pt>
                <c:pt idx="22">
                  <c:v>4.8143595984180099</c:v>
                </c:pt>
                <c:pt idx="23">
                  <c:v>4.9458700943109202</c:v>
                </c:pt>
                <c:pt idx="24">
                  <c:v>4.3781715850319394</c:v>
                </c:pt>
                <c:pt idx="25">
                  <c:v>4.3309780955278301</c:v>
                </c:pt>
                <c:pt idx="26">
                  <c:v>4.7204289625798603</c:v>
                </c:pt>
                <c:pt idx="27">
                  <c:v>4.8045558259811294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108432"/>
        <c:axId val="-2031110064"/>
      </c:scatterChart>
      <c:valAx>
        <c:axId val="-2031108432"/>
        <c:scaling>
          <c:logBase val="10"/>
          <c:orientation val="minMax"/>
          <c:max val="1000000"/>
        </c:scaling>
        <c:delete val="0"/>
        <c:axPos val="b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10064"/>
        <c:crosses val="autoZero"/>
        <c:crossBetween val="midCat"/>
        <c:majorUnit val="10"/>
        <c:minorUnit val="10"/>
      </c:valAx>
      <c:valAx>
        <c:axId val="-2031110064"/>
        <c:scaling>
          <c:orientation val="minMax"/>
          <c:max val="9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08432"/>
        <c:crosses val="autoZero"/>
        <c:crossBetween val="midCat"/>
        <c:majorUnit val="2"/>
        <c:minorUnit val="1"/>
      </c:valAx>
      <c:spPr>
        <a:solidFill>
          <a:schemeClr val="bg1"/>
        </a:solidFill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242591065817097"/>
          <c:y val="0.5141504530356108"/>
          <c:w val="0.30107311342498083"/>
          <c:h val="0.33513194493718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noFill/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846471578931716E-2"/>
          <c:y val="4.8336474454501954E-2"/>
          <c:w val="0.88672887241470333"/>
          <c:h val="0.8495780679042696"/>
        </c:manualLayout>
      </c:layout>
      <c:scatterChart>
        <c:scatterStyle val="lineMarker"/>
        <c:varyColors val="0"/>
        <c:ser>
          <c:idx val="2"/>
          <c:order val="1"/>
          <c:tx>
            <c:v>Model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'Other models'!$A$2:$A$22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  <c:pt idx="14">
                  <c:v>3600</c:v>
                </c:pt>
                <c:pt idx="15">
                  <c:v>8100</c:v>
                </c:pt>
                <c:pt idx="16">
                  <c:v>18225</c:v>
                </c:pt>
              </c:numCache>
            </c:numRef>
          </c:xVal>
          <c:yVal>
            <c:numRef>
              <c:f>'Other models'!$H$2:$H$22</c:f>
              <c:numCache>
                <c:formatCode>0.0</c:formatCode>
                <c:ptCount val="21"/>
                <c:pt idx="0">
                  <c:v>5.0061</c:v>
                </c:pt>
                <c:pt idx="1">
                  <c:v>5.7207999999999997</c:v>
                </c:pt>
                <c:pt idx="2">
                  <c:v>6.0754000000000001</c:v>
                </c:pt>
                <c:pt idx="3">
                  <c:v>6.0498000000000003</c:v>
                </c:pt>
                <c:pt idx="4">
                  <c:v>6.0505000000000004</c:v>
                </c:pt>
                <c:pt idx="5">
                  <c:v>6.1006</c:v>
                </c:pt>
                <c:pt idx="6">
                  <c:v>6.1382000000000003</c:v>
                </c:pt>
                <c:pt idx="7">
                  <c:v>6.0994000000000002</c:v>
                </c:pt>
                <c:pt idx="8">
                  <c:v>6.1105</c:v>
                </c:pt>
                <c:pt idx="9">
                  <c:v>6.0656999999999996</c:v>
                </c:pt>
                <c:pt idx="10">
                  <c:v>6.0416999999999996</c:v>
                </c:pt>
                <c:pt idx="11">
                  <c:v>6.0187999999999997</c:v>
                </c:pt>
                <c:pt idx="12">
                  <c:v>5.9343000000000004</c:v>
                </c:pt>
                <c:pt idx="13">
                  <c:v>5.9039999999999999</c:v>
                </c:pt>
                <c:pt idx="14">
                  <c:v>5.8310000000000004</c:v>
                </c:pt>
                <c:pt idx="15">
                  <c:v>5.7541000000000002</c:v>
                </c:pt>
                <c:pt idx="16">
                  <c:v>5.6881000000000004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109520"/>
        <c:axId val="-2031116592"/>
      </c:scatterChart>
      <c:scatterChart>
        <c:scatterStyle val="lineMarker"/>
        <c:varyColors val="0"/>
        <c:ser>
          <c:idx val="1"/>
          <c:order val="0"/>
          <c:tx>
            <c:v>Model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'Other models'!$A$2:$A$22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  <c:pt idx="14">
                  <c:v>3600</c:v>
                </c:pt>
                <c:pt idx="15">
                  <c:v>8100</c:v>
                </c:pt>
                <c:pt idx="16">
                  <c:v>18225</c:v>
                </c:pt>
              </c:numCache>
            </c:numRef>
          </c:xVal>
          <c:yVal>
            <c:numRef>
              <c:f>'Other models'!$D$2:$D$22</c:f>
              <c:numCache>
                <c:formatCode>0.0</c:formatCode>
                <c:ptCount val="21"/>
                <c:pt idx="0">
                  <c:v>4.9743000000000004</c:v>
                </c:pt>
                <c:pt idx="1">
                  <c:v>4.9371</c:v>
                </c:pt>
                <c:pt idx="2">
                  <c:v>4.7431000000000001</c:v>
                </c:pt>
                <c:pt idx="3">
                  <c:v>4.6909999999999998</c:v>
                </c:pt>
                <c:pt idx="4">
                  <c:v>4.7093999999999996</c:v>
                </c:pt>
                <c:pt idx="5">
                  <c:v>4.6981000000000002</c:v>
                </c:pt>
                <c:pt idx="6">
                  <c:v>4.6992000000000003</c:v>
                </c:pt>
                <c:pt idx="7">
                  <c:v>4.6864999999999997</c:v>
                </c:pt>
                <c:pt idx="8">
                  <c:v>4.6326999999999998</c:v>
                </c:pt>
                <c:pt idx="9">
                  <c:v>4.6342999999999996</c:v>
                </c:pt>
                <c:pt idx="10">
                  <c:v>4.5396000000000001</c:v>
                </c:pt>
                <c:pt idx="11">
                  <c:v>4.5875000000000004</c:v>
                </c:pt>
                <c:pt idx="12">
                  <c:v>4.4333999999999998</c:v>
                </c:pt>
                <c:pt idx="13">
                  <c:v>4.3672000000000004</c:v>
                </c:pt>
                <c:pt idx="14">
                  <c:v>4.3314000000000004</c:v>
                </c:pt>
                <c:pt idx="15">
                  <c:v>4.2931999999999997</c:v>
                </c:pt>
                <c:pt idx="16">
                  <c:v>4.2215999999999996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119856"/>
        <c:axId val="-2031118224"/>
      </c:scatterChart>
      <c:valAx>
        <c:axId val="-2031109520"/>
        <c:scaling>
          <c:logBase val="10"/>
          <c:orientation val="minMax"/>
          <c:max val="10000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16592"/>
        <c:crossesAt val="1.0000000000000004E-5"/>
        <c:crossBetween val="midCat"/>
      </c:valAx>
      <c:valAx>
        <c:axId val="-2031116592"/>
        <c:scaling>
          <c:logBase val="10"/>
          <c:orientation val="minMax"/>
          <c:max val="3000"/>
          <c:min val="1.0000000000000002E-3"/>
        </c:scaling>
        <c:delete val="0"/>
        <c:axPos val="l"/>
        <c:numFmt formatCode="0.0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09520"/>
        <c:crosses val="autoZero"/>
        <c:crossBetween val="midCat"/>
        <c:majorUnit val="10"/>
      </c:valAx>
      <c:valAx>
        <c:axId val="-2031118224"/>
        <c:scaling>
          <c:orientation val="minMax"/>
          <c:max val="350"/>
          <c:min val="0"/>
        </c:scaling>
        <c:delete val="0"/>
        <c:axPos val="r"/>
        <c:numFmt formatCode="0.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19856"/>
        <c:crosses val="max"/>
        <c:crossBetween val="midCat"/>
        <c:majorUnit val="100"/>
        <c:minorUnit val="50"/>
      </c:valAx>
      <c:valAx>
        <c:axId val="-2031119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31118224"/>
        <c:crosses val="autoZero"/>
        <c:crossBetween val="midCat"/>
      </c:valAx>
      <c:spPr>
        <a:solidFill>
          <a:schemeClr val="bg1"/>
        </a:solidFill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188928814416316"/>
          <c:y val="0.34729947196640182"/>
          <c:w val="0.21595778200785953"/>
          <c:h val="0.2966122601644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81629832259458E-2"/>
          <c:y val="4.7675324555658809E-2"/>
          <c:w val="0.86025014569626512"/>
          <c:h val="0.85163555029849125"/>
        </c:manualLayout>
      </c:layout>
      <c:scatterChart>
        <c:scatterStyle val="lineMarker"/>
        <c:varyColors val="0"/>
        <c:ser>
          <c:idx val="2"/>
          <c:order val="0"/>
          <c:tx>
            <c:v>Okabe and Takeda</c:v>
          </c:tx>
          <c:spPr>
            <a:ln w="127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'Other models'!$U$3:$U$30</c:f>
              <c:numCache>
                <c:formatCode>0</c:formatCode>
                <c:ptCount val="28"/>
                <c:pt idx="0">
                  <c:v>13313.046736909901</c:v>
                </c:pt>
                <c:pt idx="1">
                  <c:v>13224.74428533</c:v>
                </c:pt>
                <c:pt idx="2">
                  <c:v>12963.335559425001</c:v>
                </c:pt>
                <c:pt idx="3">
                  <c:v>13313.046736909901</c:v>
                </c:pt>
                <c:pt idx="4">
                  <c:v>13581.5074713757</c:v>
                </c:pt>
                <c:pt idx="5">
                  <c:v>13947.8950379138</c:v>
                </c:pt>
                <c:pt idx="6">
                  <c:v>13763.482141790601</c:v>
                </c:pt>
                <c:pt idx="7">
                  <c:v>13672.1920532472</c:v>
                </c:pt>
                <c:pt idx="8">
                  <c:v>28809.622805847699</c:v>
                </c:pt>
                <c:pt idx="9">
                  <c:v>31413.029820584499</c:v>
                </c:pt>
                <c:pt idx="10">
                  <c:v>29195.634566760298</c:v>
                </c:pt>
                <c:pt idx="11">
                  <c:v>32046.480992512599</c:v>
                </c:pt>
                <c:pt idx="12">
                  <c:v>62344.434194322603</c:v>
                </c:pt>
                <c:pt idx="13">
                  <c:v>61112.094365409197</c:v>
                </c:pt>
                <c:pt idx="14">
                  <c:v>64884.166238696198</c:v>
                </c:pt>
                <c:pt idx="15">
                  <c:v>64884.166238696198</c:v>
                </c:pt>
                <c:pt idx="16">
                  <c:v>64026.296504511403</c:v>
                </c:pt>
                <c:pt idx="17">
                  <c:v>142291.576384385</c:v>
                </c:pt>
                <c:pt idx="18">
                  <c:v>149076.917658997</c:v>
                </c:pt>
                <c:pt idx="19">
                  <c:v>312046.74242817401</c:v>
                </c:pt>
                <c:pt idx="20">
                  <c:v>282401.53436233097</c:v>
                </c:pt>
                <c:pt idx="21">
                  <c:v>293905.75659915101</c:v>
                </c:pt>
                <c:pt idx="22">
                  <c:v>286185.350426091</c:v>
                </c:pt>
                <c:pt idx="23">
                  <c:v>269547.82892480801</c:v>
                </c:pt>
                <c:pt idx="24">
                  <c:v>507226.940309025</c:v>
                </c:pt>
                <c:pt idx="25">
                  <c:v>591120.88067220105</c:v>
                </c:pt>
                <c:pt idx="26">
                  <c:v>579436.40852374502</c:v>
                </c:pt>
                <c:pt idx="27">
                  <c:v>538534.92434689798</c:v>
                </c:pt>
              </c:numCache>
            </c:numRef>
          </c:xVal>
          <c:yVal>
            <c:numRef>
              <c:f>'Other models'!$W$3:$W$30</c:f>
              <c:numCache>
                <c:formatCode>0</c:formatCode>
                <c:ptCount val="28"/>
                <c:pt idx="0">
                  <c:v>4.90032704593854</c:v>
                </c:pt>
                <c:pt idx="1">
                  <c:v>4.9740036507453596</c:v>
                </c:pt>
                <c:pt idx="2">
                  <c:v>5.0739808335868499</c:v>
                </c:pt>
                <c:pt idx="3">
                  <c:v>5.1003270459385401</c:v>
                </c:pt>
                <c:pt idx="4">
                  <c:v>5.1582445999391506</c:v>
                </c:pt>
                <c:pt idx="5">
                  <c:v>5.1740644965013596</c:v>
                </c:pt>
                <c:pt idx="6">
                  <c:v>5.2951019166413094</c:v>
                </c:pt>
                <c:pt idx="7">
                  <c:v>5.2950943109218098</c:v>
                </c:pt>
                <c:pt idx="8">
                  <c:v>5.2064724672953995</c:v>
                </c:pt>
                <c:pt idx="9">
                  <c:v>4.9118344995436498</c:v>
                </c:pt>
                <c:pt idx="10">
                  <c:v>4.7854350471554596</c:v>
                </c:pt>
                <c:pt idx="11">
                  <c:v>4.74869942196531</c:v>
                </c:pt>
                <c:pt idx="12">
                  <c:v>4.7757757833890997</c:v>
                </c:pt>
                <c:pt idx="13">
                  <c:v>4.8547003346516506</c:v>
                </c:pt>
                <c:pt idx="14">
                  <c:v>5.0021372071797998</c:v>
                </c:pt>
                <c:pt idx="15">
                  <c:v>5.0600319440219002</c:v>
                </c:pt>
                <c:pt idx="16">
                  <c:v>5.2337009431092101</c:v>
                </c:pt>
                <c:pt idx="17">
                  <c:v>4.6504031031335495</c:v>
                </c:pt>
                <c:pt idx="18">
                  <c:v>4.5609826589595306</c:v>
                </c:pt>
                <c:pt idx="19">
                  <c:v>4.5460374201399398</c:v>
                </c:pt>
                <c:pt idx="20">
                  <c:v>4.6564496501369002</c:v>
                </c:pt>
                <c:pt idx="21">
                  <c:v>4.7143900212960101</c:v>
                </c:pt>
                <c:pt idx="22">
                  <c:v>4.8143595984180099</c:v>
                </c:pt>
                <c:pt idx="23">
                  <c:v>4.9458700943109202</c:v>
                </c:pt>
                <c:pt idx="24">
                  <c:v>4.3781715850319394</c:v>
                </c:pt>
                <c:pt idx="25">
                  <c:v>4.3309780955278301</c:v>
                </c:pt>
                <c:pt idx="26">
                  <c:v>4.7204289625798603</c:v>
                </c:pt>
                <c:pt idx="27">
                  <c:v>4.8045558259811294</c:v>
                </c:pt>
              </c:numCache>
            </c:numRef>
          </c:yVal>
          <c:smooth val="0"/>
        </c:ser>
        <c:ser>
          <c:idx val="5"/>
          <c:order val="1"/>
          <c:tx>
            <c:v>Model BA.3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FF0000">
                  <a:alpha val="95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'Other models'!$A$2:$A$17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  <c:pt idx="14">
                  <c:v>3600</c:v>
                </c:pt>
                <c:pt idx="15">
                  <c:v>8100</c:v>
                </c:pt>
              </c:numCache>
            </c:numRef>
          </c:xVal>
          <c:yVal>
            <c:numRef>
              <c:f>'Other models'!$B$2:$B$17</c:f>
              <c:numCache>
                <c:formatCode>0.0</c:formatCode>
                <c:ptCount val="16"/>
                <c:pt idx="0">
                  <c:v>4.9635999999999996</c:v>
                </c:pt>
                <c:pt idx="1">
                  <c:v>5.7676999999999996</c:v>
                </c:pt>
                <c:pt idx="2">
                  <c:v>6.2290000000000001</c:v>
                </c:pt>
                <c:pt idx="3">
                  <c:v>6.3803000000000001</c:v>
                </c:pt>
                <c:pt idx="4">
                  <c:v>6.5380000000000003</c:v>
                </c:pt>
                <c:pt idx="5">
                  <c:v>6.6768000000000001</c:v>
                </c:pt>
                <c:pt idx="6">
                  <c:v>6.8277000000000001</c:v>
                </c:pt>
                <c:pt idx="7">
                  <c:v>6.8749000000000002</c:v>
                </c:pt>
                <c:pt idx="8">
                  <c:v>6.9875999999999996</c:v>
                </c:pt>
                <c:pt idx="9">
                  <c:v>7.1201999999999996</c:v>
                </c:pt>
                <c:pt idx="10">
                  <c:v>7.2053000000000003</c:v>
                </c:pt>
                <c:pt idx="11">
                  <c:v>7.3349000000000002</c:v>
                </c:pt>
                <c:pt idx="12">
                  <c:v>7.3479999999999999</c:v>
                </c:pt>
                <c:pt idx="13">
                  <c:v>7.4756</c:v>
                </c:pt>
                <c:pt idx="14">
                  <c:v>7.5435999999999996</c:v>
                </c:pt>
                <c:pt idx="15">
                  <c:v>7.5983000000000001</c:v>
                </c:pt>
              </c:numCache>
            </c:numRef>
          </c:yVal>
          <c:smooth val="0"/>
        </c:ser>
        <c:ser>
          <c:idx val="6"/>
          <c:order val="2"/>
          <c:tx>
            <c:v>Model DE</c:v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'Other models'!$A$2:$A$17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  <c:pt idx="14">
                  <c:v>3600</c:v>
                </c:pt>
                <c:pt idx="15">
                  <c:v>8100</c:v>
                </c:pt>
              </c:numCache>
            </c:numRef>
          </c:xVal>
          <c:yVal>
            <c:numRef>
              <c:f>'Other models'!$C$2:$C$17</c:f>
              <c:numCache>
                <c:formatCode>0.0</c:formatCode>
                <c:ptCount val="16"/>
                <c:pt idx="0">
                  <c:v>4.9690000000000003</c:v>
                </c:pt>
                <c:pt idx="1">
                  <c:v>5.3268000000000004</c:v>
                </c:pt>
                <c:pt idx="2">
                  <c:v>5.5438000000000001</c:v>
                </c:pt>
                <c:pt idx="3">
                  <c:v>5.7541000000000002</c:v>
                </c:pt>
                <c:pt idx="4">
                  <c:v>5.8456999999999999</c:v>
                </c:pt>
                <c:pt idx="5">
                  <c:v>5.9470999999999998</c:v>
                </c:pt>
                <c:pt idx="6">
                  <c:v>6.0000999999999998</c:v>
                </c:pt>
                <c:pt idx="7">
                  <c:v>6.0373999999999999</c:v>
                </c:pt>
                <c:pt idx="8">
                  <c:v>6.1755000000000004</c:v>
                </c:pt>
                <c:pt idx="9">
                  <c:v>6.2786999999999997</c:v>
                </c:pt>
                <c:pt idx="10">
                  <c:v>6.2667000000000002</c:v>
                </c:pt>
                <c:pt idx="11">
                  <c:v>6.3888999999999996</c:v>
                </c:pt>
                <c:pt idx="12">
                  <c:v>6.4602000000000004</c:v>
                </c:pt>
                <c:pt idx="13">
                  <c:v>6.5910000000000002</c:v>
                </c:pt>
                <c:pt idx="14">
                  <c:v>6.6509</c:v>
                </c:pt>
                <c:pt idx="15">
                  <c:v>6.7736999999999998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106800"/>
        <c:axId val="-2031106256"/>
      </c:scatterChart>
      <c:valAx>
        <c:axId val="-2031106800"/>
        <c:scaling>
          <c:logBase val="10"/>
          <c:orientation val="minMax"/>
          <c:max val="1000000"/>
        </c:scaling>
        <c:delete val="0"/>
        <c:axPos val="b"/>
        <c:numFmt formatCode="0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06256"/>
        <c:crosses val="autoZero"/>
        <c:crossBetween val="midCat"/>
        <c:majorUnit val="10"/>
        <c:minorUnit val="10"/>
      </c:valAx>
      <c:valAx>
        <c:axId val="-2031106256"/>
        <c:scaling>
          <c:orientation val="minMax"/>
          <c:max val="9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06800"/>
        <c:crosses val="autoZero"/>
        <c:crossBetween val="midCat"/>
        <c:majorUnit val="2"/>
        <c:minorUnit val="1"/>
      </c:valAx>
      <c:spPr>
        <a:solidFill>
          <a:schemeClr val="bg1"/>
        </a:solidFill>
        <a:ln w="9525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0302607219003935"/>
          <c:y val="0.69234845337045015"/>
          <c:w val="0.13167201069171666"/>
          <c:h val="0.11101891597691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40147254320483"/>
          <c:y val="3.7232943921225531E-2"/>
          <c:w val="0.82212659781163722"/>
          <c:h val="0.84304324704509981"/>
        </c:manualLayout>
      </c:layout>
      <c:scatterChart>
        <c:scatterStyle val="lineMarker"/>
        <c:varyColors val="0"/>
        <c:ser>
          <c:idx val="0"/>
          <c:order val="0"/>
          <c:tx>
            <c:v>Okabe and Takeda 2002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Hoja1!$A$2:$A$40</c:f>
              <c:numCache>
                <c:formatCode>0.00</c:formatCode>
                <c:ptCount val="39"/>
                <c:pt idx="0">
                  <c:v>8.5253861788617797</c:v>
                </c:pt>
                <c:pt idx="1">
                  <c:v>8.5277256097560894</c:v>
                </c:pt>
                <c:pt idx="2">
                  <c:v>8.54352642276422</c:v>
                </c:pt>
                <c:pt idx="3">
                  <c:v>8.5458130081300805</c:v>
                </c:pt>
                <c:pt idx="4">
                  <c:v>8.5473434959349497</c:v>
                </c:pt>
                <c:pt idx="5">
                  <c:v>8.5496158536585298</c:v>
                </c:pt>
                <c:pt idx="6">
                  <c:v>8.5488882113821099</c:v>
                </c:pt>
                <c:pt idx="7">
                  <c:v>8.5511565040650392</c:v>
                </c:pt>
                <c:pt idx="8">
                  <c:v>8.5511707317073107</c:v>
                </c:pt>
                <c:pt idx="9">
                  <c:v>8.5526849593495893</c:v>
                </c:pt>
                <c:pt idx="10">
                  <c:v>8.5526971544715398</c:v>
                </c:pt>
                <c:pt idx="11">
                  <c:v>8.5527113821138201</c:v>
                </c:pt>
                <c:pt idx="12">
                  <c:v>8.5534715447154408</c:v>
                </c:pt>
                <c:pt idx="13">
                  <c:v>8.5564817073170705</c:v>
                </c:pt>
                <c:pt idx="14">
                  <c:v>8.5564939024390192</c:v>
                </c:pt>
                <c:pt idx="15">
                  <c:v>8.5572601626016205</c:v>
                </c:pt>
                <c:pt idx="16">
                  <c:v>8.5610243902438992</c:v>
                </c:pt>
                <c:pt idx="17">
                  <c:v>8.5610386178861706</c:v>
                </c:pt>
                <c:pt idx="18">
                  <c:v>8.5618008130081193</c:v>
                </c:pt>
                <c:pt idx="19">
                  <c:v>8.5648109756097508</c:v>
                </c:pt>
                <c:pt idx="20">
                  <c:v>8.5663231707316996</c:v>
                </c:pt>
                <c:pt idx="21">
                  <c:v>8.5693353658536502</c:v>
                </c:pt>
                <c:pt idx="22">
                  <c:v>8.5700955284552798</c:v>
                </c:pt>
                <c:pt idx="23">
                  <c:v>8.5708597560975601</c:v>
                </c:pt>
                <c:pt idx="24">
                  <c:v>8.5716199186991808</c:v>
                </c:pt>
                <c:pt idx="25">
                  <c:v>8.5731321138211296</c:v>
                </c:pt>
                <c:pt idx="26">
                  <c:v>8.5753922764227593</c:v>
                </c:pt>
                <c:pt idx="27">
                  <c:v>8.57765243902438</c:v>
                </c:pt>
                <c:pt idx="28">
                  <c:v>8.5806646341463395</c:v>
                </c:pt>
                <c:pt idx="29">
                  <c:v>8.5836808943089409</c:v>
                </c:pt>
                <c:pt idx="30">
                  <c:v>8.5829390243902406</c:v>
                </c:pt>
                <c:pt idx="31">
                  <c:v>8.5844471544715404</c:v>
                </c:pt>
                <c:pt idx="32">
                  <c:v>8.5852032520325192</c:v>
                </c:pt>
                <c:pt idx="33">
                  <c:v>8.5867154471544698</c:v>
                </c:pt>
                <c:pt idx="34">
                  <c:v>8.5867256097560904</c:v>
                </c:pt>
                <c:pt idx="35">
                  <c:v>8.5882357723577201</c:v>
                </c:pt>
                <c:pt idx="36">
                  <c:v>8.5897459349593408</c:v>
                </c:pt>
                <c:pt idx="37">
                  <c:v>8.5927581300813003</c:v>
                </c:pt>
                <c:pt idx="38">
                  <c:v>8.5957743902438999</c:v>
                </c:pt>
              </c:numCache>
            </c:numRef>
          </c:xVal>
          <c:yVal>
            <c:numRef>
              <c:f>Hoja1!$B$2:$B$40</c:f>
              <c:numCache>
                <c:formatCode>0.00</c:formatCode>
                <c:ptCount val="39"/>
                <c:pt idx="0">
                  <c:v>-3.9186991869918701</c:v>
                </c:pt>
                <c:pt idx="1">
                  <c:v>-3.2032520325203202</c:v>
                </c:pt>
                <c:pt idx="2">
                  <c:v>-2.79674796747967</c:v>
                </c:pt>
                <c:pt idx="3">
                  <c:v>-2.5040650406504001</c:v>
                </c:pt>
                <c:pt idx="4">
                  <c:v>-2.2601626016260101</c:v>
                </c:pt>
                <c:pt idx="5">
                  <c:v>-2.0813008130081299</c:v>
                </c:pt>
                <c:pt idx="6">
                  <c:v>-1.90243902439024</c:v>
                </c:pt>
                <c:pt idx="7">
                  <c:v>-1.75609756097561</c:v>
                </c:pt>
                <c:pt idx="8">
                  <c:v>-1.6422764227642199</c:v>
                </c:pt>
                <c:pt idx="9">
                  <c:v>-1.5284552845528401</c:v>
                </c:pt>
                <c:pt idx="10">
                  <c:v>-1.4308943089430901</c:v>
                </c:pt>
                <c:pt idx="11">
                  <c:v>-1.3170731707317</c:v>
                </c:pt>
                <c:pt idx="12">
                  <c:v>-1.23577235772357</c:v>
                </c:pt>
                <c:pt idx="13">
                  <c:v>-1.1544715447154399</c:v>
                </c:pt>
                <c:pt idx="14">
                  <c:v>-1.0569105691056899</c:v>
                </c:pt>
                <c:pt idx="15">
                  <c:v>-0.92682926829268297</c:v>
                </c:pt>
                <c:pt idx="16">
                  <c:v>-0.81300813008130102</c:v>
                </c:pt>
                <c:pt idx="17">
                  <c:v>-0.69918699186991895</c:v>
                </c:pt>
                <c:pt idx="18">
                  <c:v>-0.60162601626016299</c:v>
                </c:pt>
                <c:pt idx="19">
                  <c:v>-0.52032520325203302</c:v>
                </c:pt>
                <c:pt idx="20">
                  <c:v>-0.422764227642277</c:v>
                </c:pt>
                <c:pt idx="21">
                  <c:v>-0.32520325203252098</c:v>
                </c:pt>
                <c:pt idx="22">
                  <c:v>-0.24390243902439099</c:v>
                </c:pt>
                <c:pt idx="23">
                  <c:v>-0.13008130081300801</c:v>
                </c:pt>
                <c:pt idx="24">
                  <c:v>-4.8780487804878897E-2</c:v>
                </c:pt>
                <c:pt idx="25">
                  <c:v>4.8780487804877197E-2</c:v>
                </c:pt>
                <c:pt idx="26">
                  <c:v>0.13008130081300701</c:v>
                </c:pt>
                <c:pt idx="27">
                  <c:v>0.211382113821137</c:v>
                </c:pt>
                <c:pt idx="28">
                  <c:v>0.30894308943089399</c:v>
                </c:pt>
                <c:pt idx="29">
                  <c:v>0.439024390243901</c:v>
                </c:pt>
                <c:pt idx="30">
                  <c:v>0.50406504065040503</c:v>
                </c:pt>
                <c:pt idx="31">
                  <c:v>0.569105691056909</c:v>
                </c:pt>
                <c:pt idx="32">
                  <c:v>0.61788617886178798</c:v>
                </c:pt>
                <c:pt idx="33">
                  <c:v>0.71544715447154394</c:v>
                </c:pt>
                <c:pt idx="34">
                  <c:v>0.79674796747967402</c:v>
                </c:pt>
                <c:pt idx="35">
                  <c:v>0.87804878048780299</c:v>
                </c:pt>
                <c:pt idx="36">
                  <c:v>0.95934959349593396</c:v>
                </c:pt>
                <c:pt idx="37">
                  <c:v>1.0569105691056899</c:v>
                </c:pt>
                <c:pt idx="38">
                  <c:v>1.1869918699186901</c:v>
                </c:pt>
              </c:numCache>
            </c:numRef>
          </c:yVal>
          <c:smooth val="0"/>
        </c:ser>
        <c:ser>
          <c:idx val="1"/>
          <c:order val="1"/>
          <c:tx>
            <c:v>Bullegas and Moledo 2017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Hoja1!$C$2:$C$50</c:f>
              <c:numCache>
                <c:formatCode>0.00</c:formatCode>
                <c:ptCount val="49"/>
                <c:pt idx="0">
                  <c:v>8.4878</c:v>
                </c:pt>
                <c:pt idx="1">
                  <c:v>8.4994999999999994</c:v>
                </c:pt>
                <c:pt idx="2">
                  <c:v>8.5004000000000008</c:v>
                </c:pt>
                <c:pt idx="3">
                  <c:v>8.5012000000000008</c:v>
                </c:pt>
                <c:pt idx="4">
                  <c:v>8.5018999999999991</c:v>
                </c:pt>
                <c:pt idx="5">
                  <c:v>8.5038</c:v>
                </c:pt>
                <c:pt idx="6">
                  <c:v>8.5058000000000007</c:v>
                </c:pt>
                <c:pt idx="7">
                  <c:v>8.5063999999999993</c:v>
                </c:pt>
                <c:pt idx="8">
                  <c:v>8.5091999999999999</c:v>
                </c:pt>
                <c:pt idx="9">
                  <c:v>8.5093999999999994</c:v>
                </c:pt>
                <c:pt idx="10">
                  <c:v>8.5138999999999996</c:v>
                </c:pt>
                <c:pt idx="11">
                  <c:v>8.5180000000000007</c:v>
                </c:pt>
                <c:pt idx="12">
                  <c:v>8.5182000000000002</c:v>
                </c:pt>
                <c:pt idx="13">
                  <c:v>8.5208999999999993</c:v>
                </c:pt>
                <c:pt idx="14">
                  <c:v>8.5213999999999999</c:v>
                </c:pt>
                <c:pt idx="15">
                  <c:v>8.5221</c:v>
                </c:pt>
                <c:pt idx="16">
                  <c:v>8.5235000000000003</c:v>
                </c:pt>
                <c:pt idx="17">
                  <c:v>8.5237999999999996</c:v>
                </c:pt>
                <c:pt idx="18">
                  <c:v>8.5260999999999996</c:v>
                </c:pt>
                <c:pt idx="19">
                  <c:v>8.5280000000000005</c:v>
                </c:pt>
                <c:pt idx="20">
                  <c:v>8.5296000000000003</c:v>
                </c:pt>
                <c:pt idx="21">
                  <c:v>8.5307999999999993</c:v>
                </c:pt>
                <c:pt idx="22">
                  <c:v>8.5314999999999994</c:v>
                </c:pt>
                <c:pt idx="23">
                  <c:v>8.5352999999999994</c:v>
                </c:pt>
                <c:pt idx="24">
                  <c:v>8.5355000000000008</c:v>
                </c:pt>
                <c:pt idx="25">
                  <c:v>8.5368999999999993</c:v>
                </c:pt>
                <c:pt idx="26">
                  <c:v>8.5376999999999992</c:v>
                </c:pt>
                <c:pt idx="27">
                  <c:v>8.5395000000000003</c:v>
                </c:pt>
                <c:pt idx="28">
                  <c:v>8.5424000000000007</c:v>
                </c:pt>
                <c:pt idx="29">
                  <c:v>8.5441000000000003</c:v>
                </c:pt>
                <c:pt idx="30">
                  <c:v>8.5455000000000005</c:v>
                </c:pt>
                <c:pt idx="31">
                  <c:v>8.5462000000000007</c:v>
                </c:pt>
                <c:pt idx="32">
                  <c:v>8.5465</c:v>
                </c:pt>
                <c:pt idx="33">
                  <c:v>8.5465999999999998</c:v>
                </c:pt>
                <c:pt idx="34">
                  <c:v>8.5487000000000002</c:v>
                </c:pt>
                <c:pt idx="35">
                  <c:v>8.5493000000000006</c:v>
                </c:pt>
                <c:pt idx="36">
                  <c:v>8.5517000000000003</c:v>
                </c:pt>
                <c:pt idx="37">
                  <c:v>8.5523000000000007</c:v>
                </c:pt>
                <c:pt idx="38">
                  <c:v>8.5526999999999997</c:v>
                </c:pt>
                <c:pt idx="39">
                  <c:v>8.5528999999999993</c:v>
                </c:pt>
                <c:pt idx="40">
                  <c:v>8.5559999999999992</c:v>
                </c:pt>
                <c:pt idx="41">
                  <c:v>8.5568000000000008</c:v>
                </c:pt>
                <c:pt idx="42">
                  <c:v>8.5660000000000007</c:v>
                </c:pt>
                <c:pt idx="43">
                  <c:v>8.5661000000000005</c:v>
                </c:pt>
                <c:pt idx="44">
                  <c:v>8.5725999999999996</c:v>
                </c:pt>
                <c:pt idx="45">
                  <c:v>8.5767000000000007</c:v>
                </c:pt>
                <c:pt idx="46">
                  <c:v>8.5771999999999995</c:v>
                </c:pt>
                <c:pt idx="47">
                  <c:v>8.5784000000000002</c:v>
                </c:pt>
                <c:pt idx="48">
                  <c:v>8.5794999999999995</c:v>
                </c:pt>
              </c:numCache>
            </c:numRef>
          </c:xVal>
          <c:yVal>
            <c:numRef>
              <c:f>Hoja1!$D$2:$D$50</c:f>
              <c:numCache>
                <c:formatCode>0.00</c:formatCode>
                <c:ptCount val="49"/>
                <c:pt idx="0">
                  <c:v>-3.9018999999999999</c:v>
                </c:pt>
                <c:pt idx="1">
                  <c:v>-3.1985000000000001</c:v>
                </c:pt>
                <c:pt idx="2">
                  <c:v>-2.7826</c:v>
                </c:pt>
                <c:pt idx="3">
                  <c:v>-2.4843000000000002</c:v>
                </c:pt>
                <c:pt idx="4">
                  <c:v>-2.2504</c:v>
                </c:pt>
                <c:pt idx="5">
                  <c:v>-2.0569999999999999</c:v>
                </c:pt>
                <c:pt idx="6">
                  <c:v>-1.8915999999999999</c:v>
                </c:pt>
                <c:pt idx="7">
                  <c:v>-1.7466999999999999</c:v>
                </c:pt>
                <c:pt idx="8">
                  <c:v>-1.6172</c:v>
                </c:pt>
                <c:pt idx="9">
                  <c:v>-1.4999</c:v>
                </c:pt>
                <c:pt idx="10">
                  <c:v>-1.3925000000000001</c:v>
                </c:pt>
                <c:pt idx="11">
                  <c:v>-1.2929999999999999</c:v>
                </c:pt>
                <c:pt idx="12">
                  <c:v>-1.2002999999999999</c:v>
                </c:pt>
                <c:pt idx="13">
                  <c:v>-1.1132</c:v>
                </c:pt>
                <c:pt idx="14">
                  <c:v>-1.0308999999999999</c:v>
                </c:pt>
                <c:pt idx="15">
                  <c:v>-0.95279999999999998</c:v>
                </c:pt>
                <c:pt idx="16">
                  <c:v>-0.87819999999999998</c:v>
                </c:pt>
                <c:pt idx="17">
                  <c:v>-0.80679999999999996</c:v>
                </c:pt>
                <c:pt idx="18">
                  <c:v>-0.73809999999999998</c:v>
                </c:pt>
                <c:pt idx="19">
                  <c:v>-0.67169999999999996</c:v>
                </c:pt>
                <c:pt idx="20">
                  <c:v>-0.60750000000000004</c:v>
                </c:pt>
                <c:pt idx="21">
                  <c:v>-0.54500000000000004</c:v>
                </c:pt>
                <c:pt idx="22">
                  <c:v>-0.48420000000000002</c:v>
                </c:pt>
                <c:pt idx="23">
                  <c:v>-0.42480000000000001</c:v>
                </c:pt>
                <c:pt idx="24">
                  <c:v>-0.36649999999999999</c:v>
                </c:pt>
                <c:pt idx="25">
                  <c:v>-0.30930000000000002</c:v>
                </c:pt>
                <c:pt idx="26">
                  <c:v>-0.25290000000000001</c:v>
                </c:pt>
                <c:pt idx="27">
                  <c:v>-0.1973</c:v>
                </c:pt>
                <c:pt idx="28">
                  <c:v>-0.1421</c:v>
                </c:pt>
                <c:pt idx="29">
                  <c:v>-8.7400000000000005E-2</c:v>
                </c:pt>
                <c:pt idx="30">
                  <c:v>-3.3000000000000002E-2</c:v>
                </c:pt>
                <c:pt idx="31">
                  <c:v>2.1399999999999999E-2</c:v>
                </c:pt>
                <c:pt idx="32">
                  <c:v>7.5899999999999995E-2</c:v>
                </c:pt>
                <c:pt idx="33">
                  <c:v>0.1305</c:v>
                </c:pt>
                <c:pt idx="34">
                  <c:v>0.18559999999999999</c:v>
                </c:pt>
                <c:pt idx="35">
                  <c:v>0.24129999999999999</c:v>
                </c:pt>
                <c:pt idx="36">
                  <c:v>0.2979</c:v>
                </c:pt>
                <c:pt idx="37">
                  <c:v>0.35570000000000002</c:v>
                </c:pt>
                <c:pt idx="38">
                  <c:v>0.4148</c:v>
                </c:pt>
                <c:pt idx="39">
                  <c:v>0.47589999999999999</c:v>
                </c:pt>
                <c:pt idx="40">
                  <c:v>0.5393</c:v>
                </c:pt>
                <c:pt idx="41">
                  <c:v>0.60570000000000002</c:v>
                </c:pt>
                <c:pt idx="42">
                  <c:v>0.67610000000000003</c:v>
                </c:pt>
                <c:pt idx="43">
                  <c:v>0.75149999999999995</c:v>
                </c:pt>
                <c:pt idx="44">
                  <c:v>0.83399999999999996</c:v>
                </c:pt>
                <c:pt idx="45">
                  <c:v>0.92649999999999999</c:v>
                </c:pt>
                <c:pt idx="46">
                  <c:v>1.0344</c:v>
                </c:pt>
                <c:pt idx="47">
                  <c:v>1.169</c:v>
                </c:pt>
                <c:pt idx="48">
                  <c:v>1.3641000000000001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120944"/>
        <c:axId val="-2031119312"/>
      </c:scatterChart>
      <c:valAx>
        <c:axId val="-2031120944"/>
        <c:scaling>
          <c:orientation val="minMax"/>
          <c:max val="8.8000000000000007"/>
          <c:min val="8.3000000000000007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19312"/>
        <c:crossesAt val="-5"/>
        <c:crossBetween val="midCat"/>
        <c:majorUnit val="0.1"/>
      </c:valAx>
      <c:valAx>
        <c:axId val="-2031119312"/>
        <c:scaling>
          <c:orientation val="minMax"/>
          <c:max val="4"/>
          <c:min val="-5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20944"/>
        <c:crossesAt val="8.3000000000000007"/>
        <c:crossBetween val="midCat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544172887479975"/>
          <c:y val="7.7440172919561526E-2"/>
          <c:w val="0.54979636636329543"/>
          <c:h val="0.1740956890192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1885865934319"/>
          <c:y val="3.3743168719263902E-2"/>
          <c:w val="0.82519799365359092"/>
          <c:h val="0.85775451417996029"/>
        </c:manualLayout>
      </c:layout>
      <c:scatterChart>
        <c:scatterStyle val="lineMarker"/>
        <c:varyColors val="0"/>
        <c:ser>
          <c:idx val="0"/>
          <c:order val="0"/>
          <c:tx>
            <c:v>Okabe and Takeda 2002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Hoja1!$E$2:$E$46</c:f>
              <c:numCache>
                <c:formatCode>0.00</c:formatCode>
                <c:ptCount val="45"/>
                <c:pt idx="0">
                  <c:v>8.5387293653501004</c:v>
                </c:pt>
                <c:pt idx="1">
                  <c:v>8.5456105483292006</c:v>
                </c:pt>
                <c:pt idx="2">
                  <c:v>8.5510011420435106</c:v>
                </c:pt>
                <c:pt idx="3">
                  <c:v>8.5524961808285003</c:v>
                </c:pt>
                <c:pt idx="4">
                  <c:v>8.5547854589680004</c:v>
                </c:pt>
                <c:pt idx="5">
                  <c:v>8.5555218545600091</c:v>
                </c:pt>
                <c:pt idx="6">
                  <c:v>8.5562626996722102</c:v>
                </c:pt>
                <c:pt idx="7">
                  <c:v>8.5562271035106701</c:v>
                </c:pt>
                <c:pt idx="8">
                  <c:v>8.5585475282915304</c:v>
                </c:pt>
                <c:pt idx="9">
                  <c:v>8.5577310413360408</c:v>
                </c:pt>
                <c:pt idx="10">
                  <c:v>8.5577043442148799</c:v>
                </c:pt>
                <c:pt idx="11">
                  <c:v>8.5600381175563207</c:v>
                </c:pt>
                <c:pt idx="12">
                  <c:v>8.5600158699553504</c:v>
                </c:pt>
                <c:pt idx="13">
                  <c:v>8.5607745131483295</c:v>
                </c:pt>
                <c:pt idx="14">
                  <c:v>8.5631082864897703</c:v>
                </c:pt>
                <c:pt idx="15">
                  <c:v>8.5646522699968806</c:v>
                </c:pt>
                <c:pt idx="16">
                  <c:v>8.5654198122302407</c:v>
                </c:pt>
                <c:pt idx="17">
                  <c:v>8.5661829049434104</c:v>
                </c:pt>
                <c:pt idx="18">
                  <c:v>8.5661651068626394</c:v>
                </c:pt>
                <c:pt idx="19">
                  <c:v>8.5669281995758109</c:v>
                </c:pt>
                <c:pt idx="20">
                  <c:v>8.5676957418091693</c:v>
                </c:pt>
                <c:pt idx="21">
                  <c:v>8.5692486243566695</c:v>
                </c:pt>
                <c:pt idx="22">
                  <c:v>8.5692352757960908</c:v>
                </c:pt>
                <c:pt idx="23">
                  <c:v>8.5707792593031993</c:v>
                </c:pt>
                <c:pt idx="24">
                  <c:v>8.5715468015365595</c:v>
                </c:pt>
                <c:pt idx="25">
                  <c:v>8.5730996840840596</c:v>
                </c:pt>
                <c:pt idx="26">
                  <c:v>8.5738672263174198</c:v>
                </c:pt>
                <c:pt idx="27">
                  <c:v>8.5746258695104007</c:v>
                </c:pt>
                <c:pt idx="28">
                  <c:v>8.5746036219094304</c:v>
                </c:pt>
                <c:pt idx="29">
                  <c:v>8.5769373952508694</c:v>
                </c:pt>
                <c:pt idx="30">
                  <c:v>8.5792667190721197</c:v>
                </c:pt>
                <c:pt idx="31">
                  <c:v>8.5792489209913505</c:v>
                </c:pt>
                <c:pt idx="32">
                  <c:v>8.5800120137045202</c:v>
                </c:pt>
                <c:pt idx="33">
                  <c:v>8.5807795559378803</c:v>
                </c:pt>
                <c:pt idx="34">
                  <c:v>8.5807528588167195</c:v>
                </c:pt>
                <c:pt idx="35">
                  <c:v>8.5807261616955604</c:v>
                </c:pt>
                <c:pt idx="36">
                  <c:v>8.5814981534491199</c:v>
                </c:pt>
                <c:pt idx="37">
                  <c:v>8.5814759058481496</c:v>
                </c:pt>
                <c:pt idx="38">
                  <c:v>8.5830243388754504</c:v>
                </c:pt>
                <c:pt idx="39">
                  <c:v>8.58378743158862</c:v>
                </c:pt>
                <c:pt idx="40">
                  <c:v>8.5837651839876603</c:v>
                </c:pt>
                <c:pt idx="41">
                  <c:v>8.5868887471634299</c:v>
                </c:pt>
                <c:pt idx="42">
                  <c:v>8.5892269700250594</c:v>
                </c:pt>
                <c:pt idx="43">
                  <c:v>8.5899900627382308</c:v>
                </c:pt>
                <c:pt idx="44">
                  <c:v>8.5899589160968794</c:v>
                </c:pt>
              </c:numCache>
            </c:numRef>
          </c:xVal>
          <c:yVal>
            <c:numRef>
              <c:f>Hoja1!$F$2:$F$46</c:f>
              <c:numCache>
                <c:formatCode>0.00</c:formatCode>
                <c:ptCount val="45"/>
                <c:pt idx="0">
                  <c:v>-3.9150141643059402</c:v>
                </c:pt>
                <c:pt idx="1">
                  <c:v>-3.2011331444759201</c:v>
                </c:pt>
                <c:pt idx="2">
                  <c:v>-2.7932011331444699</c:v>
                </c:pt>
                <c:pt idx="3">
                  <c:v>-2.5042492917847001</c:v>
                </c:pt>
                <c:pt idx="4">
                  <c:v>-2.2492917847025402</c:v>
                </c:pt>
                <c:pt idx="5">
                  <c:v>-2.0623229461756298</c:v>
                </c:pt>
                <c:pt idx="6">
                  <c:v>-1.89235127478753</c:v>
                </c:pt>
                <c:pt idx="7">
                  <c:v>-1.75637393767705</c:v>
                </c:pt>
                <c:pt idx="8">
                  <c:v>-1.62039660056657</c:v>
                </c:pt>
                <c:pt idx="9">
                  <c:v>-1.5014164305949</c:v>
                </c:pt>
                <c:pt idx="10">
                  <c:v>-1.3994334277620299</c:v>
                </c:pt>
                <c:pt idx="11">
                  <c:v>-1.3144475920679799</c:v>
                </c:pt>
                <c:pt idx="12">
                  <c:v>-1.2294617563739301</c:v>
                </c:pt>
                <c:pt idx="13">
                  <c:v>-1.12747875354107</c:v>
                </c:pt>
                <c:pt idx="14">
                  <c:v>-1.0424929178470199</c:v>
                </c:pt>
                <c:pt idx="15">
                  <c:v>-0.94050991501416303</c:v>
                </c:pt>
                <c:pt idx="16">
                  <c:v>-0.87252124645892204</c:v>
                </c:pt>
                <c:pt idx="17">
                  <c:v>-0.78753541076487199</c:v>
                </c:pt>
                <c:pt idx="18">
                  <c:v>-0.71954674220963</c:v>
                </c:pt>
                <c:pt idx="19">
                  <c:v>-0.63456090651557895</c:v>
                </c:pt>
                <c:pt idx="20">
                  <c:v>-0.56657223796033895</c:v>
                </c:pt>
                <c:pt idx="21">
                  <c:v>-0.49858356940509801</c:v>
                </c:pt>
                <c:pt idx="22">
                  <c:v>-0.44759206798866702</c:v>
                </c:pt>
                <c:pt idx="23">
                  <c:v>-0.34560906515580597</c:v>
                </c:pt>
                <c:pt idx="24">
                  <c:v>-0.27762039660056498</c:v>
                </c:pt>
                <c:pt idx="25">
                  <c:v>-0.20963172804532501</c:v>
                </c:pt>
                <c:pt idx="26">
                  <c:v>-0.14164305949008399</c:v>
                </c:pt>
                <c:pt idx="27">
                  <c:v>-3.9660056657222498E-2</c:v>
                </c:pt>
                <c:pt idx="28">
                  <c:v>4.5325779036827898E-2</c:v>
                </c:pt>
                <c:pt idx="29">
                  <c:v>0.13031161473087899</c:v>
                </c:pt>
                <c:pt idx="30">
                  <c:v>0.23229461756374101</c:v>
                </c:pt>
                <c:pt idx="31">
                  <c:v>0.30028328611898097</c:v>
                </c:pt>
                <c:pt idx="32">
                  <c:v>0.38526912181303202</c:v>
                </c:pt>
                <c:pt idx="33">
                  <c:v>0.45325779036827302</c:v>
                </c:pt>
                <c:pt idx="34">
                  <c:v>0.55524079320113395</c:v>
                </c:pt>
                <c:pt idx="35">
                  <c:v>0.65722379603399494</c:v>
                </c:pt>
                <c:pt idx="36">
                  <c:v>0.708215297450425</c:v>
                </c:pt>
                <c:pt idx="37">
                  <c:v>0.79320113314447704</c:v>
                </c:pt>
                <c:pt idx="38">
                  <c:v>0.87818696883852798</c:v>
                </c:pt>
                <c:pt idx="39">
                  <c:v>0.96317280453257803</c:v>
                </c:pt>
                <c:pt idx="40">
                  <c:v>1.0481586402266301</c:v>
                </c:pt>
                <c:pt idx="41">
                  <c:v>1.1161473087818701</c:v>
                </c:pt>
                <c:pt idx="42">
                  <c:v>1.1841359773371101</c:v>
                </c:pt>
                <c:pt idx="43">
                  <c:v>1.2691218130311599</c:v>
                </c:pt>
                <c:pt idx="44">
                  <c:v>1.3881019830028301</c:v>
                </c:pt>
              </c:numCache>
            </c:numRef>
          </c:yVal>
          <c:smooth val="0"/>
        </c:ser>
        <c:ser>
          <c:idx val="1"/>
          <c:order val="1"/>
          <c:tx>
            <c:v>Bullegas and Moledo 2017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Hoja1!$G$2:$G$50</c:f>
              <c:numCache>
                <c:formatCode>General</c:formatCode>
                <c:ptCount val="49"/>
                <c:pt idx="0">
                  <c:v>8.5222999999999995</c:v>
                </c:pt>
                <c:pt idx="1">
                  <c:v>8.5241000000000007</c:v>
                </c:pt>
                <c:pt idx="2">
                  <c:v>8.5250000000000004</c:v>
                </c:pt>
                <c:pt idx="3">
                  <c:v>8.5298999999999996</c:v>
                </c:pt>
                <c:pt idx="4">
                  <c:v>8.5310000000000006</c:v>
                </c:pt>
                <c:pt idx="5">
                  <c:v>8.5317000000000007</c:v>
                </c:pt>
                <c:pt idx="6">
                  <c:v>8.5319000000000003</c:v>
                </c:pt>
                <c:pt idx="7">
                  <c:v>8.5320999999999998</c:v>
                </c:pt>
                <c:pt idx="8">
                  <c:v>8.5332000000000008</c:v>
                </c:pt>
                <c:pt idx="9">
                  <c:v>8.5340000000000007</c:v>
                </c:pt>
                <c:pt idx="10">
                  <c:v>8.5370000000000008</c:v>
                </c:pt>
                <c:pt idx="11">
                  <c:v>8.5373000000000001</c:v>
                </c:pt>
                <c:pt idx="12">
                  <c:v>8.5382999999999996</c:v>
                </c:pt>
                <c:pt idx="13">
                  <c:v>8.5385000000000009</c:v>
                </c:pt>
                <c:pt idx="14">
                  <c:v>8.5394000000000005</c:v>
                </c:pt>
                <c:pt idx="15">
                  <c:v>8.5441000000000003</c:v>
                </c:pt>
                <c:pt idx="16">
                  <c:v>8.5443999999999996</c:v>
                </c:pt>
                <c:pt idx="17">
                  <c:v>8.5449999999999999</c:v>
                </c:pt>
                <c:pt idx="18">
                  <c:v>8.5456000000000003</c:v>
                </c:pt>
                <c:pt idx="19">
                  <c:v>8.5465999999999998</c:v>
                </c:pt>
                <c:pt idx="20">
                  <c:v>8.5469000000000008</c:v>
                </c:pt>
                <c:pt idx="21">
                  <c:v>8.5488</c:v>
                </c:pt>
                <c:pt idx="22">
                  <c:v>8.5488</c:v>
                </c:pt>
                <c:pt idx="23">
                  <c:v>8.5488999999999997</c:v>
                </c:pt>
                <c:pt idx="24">
                  <c:v>8.5493000000000006</c:v>
                </c:pt>
                <c:pt idx="25">
                  <c:v>8.5495999999999999</c:v>
                </c:pt>
                <c:pt idx="26">
                  <c:v>8.5501000000000005</c:v>
                </c:pt>
                <c:pt idx="27">
                  <c:v>8.5504999999999995</c:v>
                </c:pt>
                <c:pt idx="28">
                  <c:v>8.5504999999999995</c:v>
                </c:pt>
                <c:pt idx="29">
                  <c:v>8.5516000000000005</c:v>
                </c:pt>
                <c:pt idx="30">
                  <c:v>8.5518999999999998</c:v>
                </c:pt>
                <c:pt idx="31">
                  <c:v>8.5523000000000007</c:v>
                </c:pt>
                <c:pt idx="32">
                  <c:v>8.5528999999999993</c:v>
                </c:pt>
                <c:pt idx="33">
                  <c:v>8.5539000000000005</c:v>
                </c:pt>
                <c:pt idx="34">
                  <c:v>8.5547000000000004</c:v>
                </c:pt>
                <c:pt idx="35">
                  <c:v>8.5568000000000008</c:v>
                </c:pt>
                <c:pt idx="36">
                  <c:v>8.5584000000000007</c:v>
                </c:pt>
                <c:pt idx="37">
                  <c:v>8.5584000000000007</c:v>
                </c:pt>
                <c:pt idx="38">
                  <c:v>8.5587999999999997</c:v>
                </c:pt>
                <c:pt idx="39">
                  <c:v>8.5602</c:v>
                </c:pt>
                <c:pt idx="40">
                  <c:v>8.5602999999999998</c:v>
                </c:pt>
                <c:pt idx="41">
                  <c:v>8.5610999999999997</c:v>
                </c:pt>
                <c:pt idx="42">
                  <c:v>8.5620999999999992</c:v>
                </c:pt>
                <c:pt idx="43">
                  <c:v>8.5643999999999991</c:v>
                </c:pt>
                <c:pt idx="44">
                  <c:v>8.5647000000000002</c:v>
                </c:pt>
                <c:pt idx="45">
                  <c:v>8.5650999999999993</c:v>
                </c:pt>
                <c:pt idx="46">
                  <c:v>8.5671999999999997</c:v>
                </c:pt>
                <c:pt idx="47">
                  <c:v>8.5671999999999997</c:v>
                </c:pt>
                <c:pt idx="48">
                  <c:v>8.5696999999999992</c:v>
                </c:pt>
              </c:numCache>
            </c:numRef>
          </c:xVal>
          <c:yVal>
            <c:numRef>
              <c:f>Hoja1!$H$2:$H$50</c:f>
              <c:numCache>
                <c:formatCode>General</c:formatCode>
                <c:ptCount val="49"/>
                <c:pt idx="0">
                  <c:v>-3.9018999999999999</c:v>
                </c:pt>
                <c:pt idx="1">
                  <c:v>-3.1985000000000001</c:v>
                </c:pt>
                <c:pt idx="2">
                  <c:v>-2.7826</c:v>
                </c:pt>
                <c:pt idx="3">
                  <c:v>-2.4843000000000002</c:v>
                </c:pt>
                <c:pt idx="4">
                  <c:v>-2.2504</c:v>
                </c:pt>
                <c:pt idx="5">
                  <c:v>-2.0569999999999999</c:v>
                </c:pt>
                <c:pt idx="6">
                  <c:v>-1.8915999999999999</c:v>
                </c:pt>
                <c:pt idx="7">
                  <c:v>-1.7466999999999999</c:v>
                </c:pt>
                <c:pt idx="8">
                  <c:v>-1.6172</c:v>
                </c:pt>
                <c:pt idx="9">
                  <c:v>-1.4999</c:v>
                </c:pt>
                <c:pt idx="10">
                  <c:v>-1.3925000000000001</c:v>
                </c:pt>
                <c:pt idx="11">
                  <c:v>-1.2929999999999999</c:v>
                </c:pt>
                <c:pt idx="12">
                  <c:v>-1.2002999999999999</c:v>
                </c:pt>
                <c:pt idx="13">
                  <c:v>-1.1132</c:v>
                </c:pt>
                <c:pt idx="14">
                  <c:v>-1.0308999999999999</c:v>
                </c:pt>
                <c:pt idx="15">
                  <c:v>-0.95279999999999998</c:v>
                </c:pt>
                <c:pt idx="16">
                  <c:v>-0.87819999999999998</c:v>
                </c:pt>
                <c:pt idx="17">
                  <c:v>-0.80679999999999996</c:v>
                </c:pt>
                <c:pt idx="18">
                  <c:v>-0.73809999999999998</c:v>
                </c:pt>
                <c:pt idx="19">
                  <c:v>-0.67169999999999996</c:v>
                </c:pt>
                <c:pt idx="20">
                  <c:v>-0.60750000000000004</c:v>
                </c:pt>
                <c:pt idx="21">
                  <c:v>-0.54500000000000004</c:v>
                </c:pt>
                <c:pt idx="22">
                  <c:v>-0.48420000000000002</c:v>
                </c:pt>
                <c:pt idx="23">
                  <c:v>-0.42480000000000001</c:v>
                </c:pt>
                <c:pt idx="24">
                  <c:v>-0.36649999999999999</c:v>
                </c:pt>
                <c:pt idx="25">
                  <c:v>-0.30930000000000002</c:v>
                </c:pt>
                <c:pt idx="26">
                  <c:v>-0.25290000000000001</c:v>
                </c:pt>
                <c:pt idx="27">
                  <c:v>-0.1973</c:v>
                </c:pt>
                <c:pt idx="28">
                  <c:v>-0.1421</c:v>
                </c:pt>
                <c:pt idx="29">
                  <c:v>-8.7400000000000005E-2</c:v>
                </c:pt>
                <c:pt idx="30">
                  <c:v>-3.3000000000000002E-2</c:v>
                </c:pt>
                <c:pt idx="31">
                  <c:v>2.1399999999999999E-2</c:v>
                </c:pt>
                <c:pt idx="32">
                  <c:v>7.5899999999999995E-2</c:v>
                </c:pt>
                <c:pt idx="33">
                  <c:v>0.1305</c:v>
                </c:pt>
                <c:pt idx="34">
                  <c:v>0.18559999999999999</c:v>
                </c:pt>
                <c:pt idx="35">
                  <c:v>0.24129999999999999</c:v>
                </c:pt>
                <c:pt idx="36">
                  <c:v>0.2979</c:v>
                </c:pt>
                <c:pt idx="37">
                  <c:v>0.35570000000000002</c:v>
                </c:pt>
                <c:pt idx="38">
                  <c:v>0.4148</c:v>
                </c:pt>
                <c:pt idx="39">
                  <c:v>0.47589999999999999</c:v>
                </c:pt>
                <c:pt idx="40">
                  <c:v>0.5393</c:v>
                </c:pt>
                <c:pt idx="41">
                  <c:v>0.60570000000000002</c:v>
                </c:pt>
                <c:pt idx="42">
                  <c:v>0.67610000000000003</c:v>
                </c:pt>
                <c:pt idx="43">
                  <c:v>0.75149999999999995</c:v>
                </c:pt>
                <c:pt idx="44">
                  <c:v>0.83399999999999996</c:v>
                </c:pt>
                <c:pt idx="45">
                  <c:v>0.92649999999999999</c:v>
                </c:pt>
                <c:pt idx="46">
                  <c:v>1.0344</c:v>
                </c:pt>
                <c:pt idx="47">
                  <c:v>1.169</c:v>
                </c:pt>
                <c:pt idx="48">
                  <c:v>1.3641000000000001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121488"/>
        <c:axId val="-2031118768"/>
      </c:scatterChart>
      <c:valAx>
        <c:axId val="-2031121488"/>
        <c:scaling>
          <c:orientation val="minMax"/>
          <c:max val="8.8000000000000007"/>
          <c:min val="8.3000000000000007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18768"/>
        <c:crossesAt val="-5"/>
        <c:crossBetween val="midCat"/>
        <c:majorUnit val="0.1"/>
      </c:valAx>
      <c:valAx>
        <c:axId val="-2031118768"/>
        <c:scaling>
          <c:orientation val="minMax"/>
          <c:max val="4"/>
          <c:min val="-5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21488"/>
        <c:crossesAt val="8.3000000000000007"/>
        <c:crossBetween val="midCat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679425141073744"/>
          <c:y val="8.1505854317419149E-2"/>
          <c:w val="0.65942197349686815"/>
          <c:h val="0.1775225056030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Okabe and Takeda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324</c:v>
              </c:pt>
              <c:pt idx="1">
                <c:v>1024</c:v>
              </c:pt>
            </c:numLit>
          </c:cat>
          <c:val>
            <c:numRef>
              <c:f>(Hoja1!$Q$2,Hoja1!$Q$5)</c:f>
              <c:numCache>
                <c:formatCode>General</c:formatCode>
                <c:ptCount val="2"/>
                <c:pt idx="0">
                  <c:v>5.2480000000000002</c:v>
                </c:pt>
                <c:pt idx="1">
                  <c:v>5.2690000000000001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5"/>
        <c:axId val="-2031108976"/>
        <c:axId val="-2031107888"/>
      </c:barChart>
      <c:lineChart>
        <c:grouping val="standard"/>
        <c:varyColors val="0"/>
        <c:ser>
          <c:idx val="1"/>
          <c:order val="1"/>
          <c:tx>
            <c:v>Our model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(Hoja1!$Q$2,Hoja1!$Q$5)</c:f>
              <c:numCache>
                <c:formatCode>General</c:formatCode>
                <c:ptCount val="2"/>
                <c:pt idx="0">
                  <c:v>5.2480000000000002</c:v>
                </c:pt>
                <c:pt idx="1">
                  <c:v>5.2690000000000001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108976"/>
        <c:axId val="-2031107888"/>
      </c:lineChart>
      <c:catAx>
        <c:axId val="-2031108976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07888"/>
        <c:crosses val="autoZero"/>
        <c:auto val="0"/>
        <c:lblAlgn val="ctr"/>
        <c:lblOffset val="100"/>
        <c:tickMarkSkip val="1"/>
        <c:noMultiLvlLbl val="0"/>
      </c:catAx>
      <c:valAx>
        <c:axId val="-2031107888"/>
        <c:scaling>
          <c:orientation val="minMax"/>
          <c:max val="9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08976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81629832259458E-2"/>
          <c:y val="4.7675324555658809E-2"/>
          <c:w val="0.86025014569626512"/>
          <c:h val="0.85163555029849125"/>
        </c:manualLayout>
      </c:layout>
      <c:scatterChart>
        <c:scatterStyle val="lineMarker"/>
        <c:varyColors val="0"/>
        <c:ser>
          <c:idx val="1"/>
          <c:order val="0"/>
          <c:tx>
            <c:v>Model B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[1]ComparisonABC!$A$18:$A$31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[1]ComparisonABC!$B$18:$B$31</c:f>
              <c:numCache>
                <c:formatCode>General</c:formatCode>
                <c:ptCount val="14"/>
                <c:pt idx="0">
                  <c:v>4.9832000000000001</c:v>
                </c:pt>
                <c:pt idx="1">
                  <c:v>5.6710000000000003</c:v>
                </c:pt>
                <c:pt idx="2">
                  <c:v>6.0650000000000004</c:v>
                </c:pt>
                <c:pt idx="3">
                  <c:v>6.1848999999999998</c:v>
                </c:pt>
                <c:pt idx="4">
                  <c:v>6.3567</c:v>
                </c:pt>
                <c:pt idx="5">
                  <c:v>6.4873000000000003</c:v>
                </c:pt>
                <c:pt idx="6">
                  <c:v>6.6170999999999998</c:v>
                </c:pt>
                <c:pt idx="7">
                  <c:v>6.6513999999999998</c:v>
                </c:pt>
                <c:pt idx="8">
                  <c:v>6.7416</c:v>
                </c:pt>
                <c:pt idx="9">
                  <c:v>6.8372000000000002</c:v>
                </c:pt>
                <c:pt idx="10">
                  <c:v>6.9017999999999997</c:v>
                </c:pt>
                <c:pt idx="11">
                  <c:v>7.0612000000000004</c:v>
                </c:pt>
                <c:pt idx="12">
                  <c:v>7.0919999999999996</c:v>
                </c:pt>
                <c:pt idx="13">
                  <c:v>7.1420000000000003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9F-4F63-9C23-DAA1EE816BD4}"/>
            </c:ext>
          </c:extLst>
        </c:ser>
        <c:ser>
          <c:idx val="0"/>
          <c:order val="1"/>
          <c:tx>
            <c:v>Model C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[1]ComparisonABC!$A$18:$A$31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[1]ComparisonABC!$C$18:$C$31</c:f>
              <c:numCache>
                <c:formatCode>General</c:formatCode>
                <c:ptCount val="14"/>
                <c:pt idx="0">
                  <c:v>4.9622999999999999</c:v>
                </c:pt>
                <c:pt idx="1">
                  <c:v>5.7687999999999997</c:v>
                </c:pt>
                <c:pt idx="2">
                  <c:v>6.2304000000000004</c:v>
                </c:pt>
                <c:pt idx="3">
                  <c:v>6.3818000000000001</c:v>
                </c:pt>
                <c:pt idx="4">
                  <c:v>6.5393999999999997</c:v>
                </c:pt>
                <c:pt idx="5">
                  <c:v>6.6780999999999997</c:v>
                </c:pt>
                <c:pt idx="6">
                  <c:v>6.8289999999999997</c:v>
                </c:pt>
                <c:pt idx="7">
                  <c:v>6.8761000000000001</c:v>
                </c:pt>
                <c:pt idx="8">
                  <c:v>6.9886999999999997</c:v>
                </c:pt>
                <c:pt idx="9">
                  <c:v>7.1211000000000002</c:v>
                </c:pt>
                <c:pt idx="10">
                  <c:v>7.2061999999999999</c:v>
                </c:pt>
                <c:pt idx="11">
                  <c:v>7.3356000000000003</c:v>
                </c:pt>
                <c:pt idx="12">
                  <c:v>7.3486000000000002</c:v>
                </c:pt>
                <c:pt idx="13">
                  <c:v>7.476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9F-4F63-9C23-DAA1EE816BD4}"/>
            </c:ext>
          </c:extLst>
        </c:ser>
        <c:ser>
          <c:idx val="4"/>
          <c:order val="4"/>
          <c:tx>
            <c:v>No rec length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[1]ComparisonABC!$A$18:$A$31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[1]ComparisonABC!$J$18:$J$31</c:f>
              <c:numCache>
                <c:formatCode>General</c:formatCode>
                <c:ptCount val="14"/>
                <c:pt idx="0">
                  <c:v>4.9615999999999998</c:v>
                </c:pt>
                <c:pt idx="1">
                  <c:v>5.8007</c:v>
                </c:pt>
                <c:pt idx="2">
                  <c:v>6.3747999999999996</c:v>
                </c:pt>
                <c:pt idx="3">
                  <c:v>6.7797999999999998</c:v>
                </c:pt>
                <c:pt idx="4">
                  <c:v>6.9074</c:v>
                </c:pt>
                <c:pt idx="5">
                  <c:v>7.1018999999999997</c:v>
                </c:pt>
                <c:pt idx="6">
                  <c:v>7.2942</c:v>
                </c:pt>
                <c:pt idx="7">
                  <c:v>7.3238000000000003</c:v>
                </c:pt>
                <c:pt idx="8">
                  <c:v>7.4344000000000001</c:v>
                </c:pt>
                <c:pt idx="9">
                  <c:v>7.6006</c:v>
                </c:pt>
                <c:pt idx="10">
                  <c:v>7.7068000000000003</c:v>
                </c:pt>
                <c:pt idx="11">
                  <c:v>7.6826999999999996</c:v>
                </c:pt>
                <c:pt idx="12">
                  <c:v>7.7812000000000001</c:v>
                </c:pt>
                <c:pt idx="13">
                  <c:v>7.9138999999999999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9F-4F63-9C23-DAA1EE81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117680"/>
        <c:axId val="-2031107344"/>
      </c:scatterChart>
      <c:scatterChart>
        <c:scatterStyle val="lineMarker"/>
        <c:varyColors val="0"/>
        <c:ser>
          <c:idx val="2"/>
          <c:order val="2"/>
          <c:tx>
            <c:v>Model B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[1]ComparisonABC!$A$18:$A$31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[1]ComparisonABC!$D$18:$D$31</c:f>
              <c:numCache>
                <c:formatCode>General</c:formatCode>
                <c:ptCount val="14"/>
                <c:pt idx="0">
                  <c:v>0.41610000000000003</c:v>
                </c:pt>
                <c:pt idx="1">
                  <c:v>0.15840000000000001</c:v>
                </c:pt>
                <c:pt idx="2">
                  <c:v>8.1900000000000001E-2</c:v>
                </c:pt>
                <c:pt idx="3">
                  <c:v>5.04E-2</c:v>
                </c:pt>
                <c:pt idx="4">
                  <c:v>3.3700000000000001E-2</c:v>
                </c:pt>
                <c:pt idx="5">
                  <c:v>2.41E-2</c:v>
                </c:pt>
                <c:pt idx="6">
                  <c:v>1.7999999999999999E-2</c:v>
                </c:pt>
                <c:pt idx="7">
                  <c:v>1.41E-2</c:v>
                </c:pt>
                <c:pt idx="8">
                  <c:v>9.1999999999999998E-3</c:v>
                </c:pt>
                <c:pt idx="9">
                  <c:v>6.4999999999999997E-3</c:v>
                </c:pt>
                <c:pt idx="10">
                  <c:v>4.1999999999999997E-3</c:v>
                </c:pt>
                <c:pt idx="11">
                  <c:v>2.3999999999999998E-3</c:v>
                </c:pt>
                <c:pt idx="12">
                  <c:v>1.2999999999999999E-3</c:v>
                </c:pt>
                <c:pt idx="13">
                  <c:v>5.9999999999999995E-4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9F-4F63-9C23-DAA1EE816BD4}"/>
            </c:ext>
          </c:extLst>
        </c:ser>
        <c:ser>
          <c:idx val="3"/>
          <c:order val="3"/>
          <c:tx>
            <c:v>Model C</c:v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[1]ComparisonABC!$A$18:$A$31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[1]ComparisonABC!$E$18:$E$31</c:f>
              <c:numCache>
                <c:formatCode>General</c:formatCode>
                <c:ptCount val="14"/>
                <c:pt idx="0">
                  <c:v>0.41970000000000002</c:v>
                </c:pt>
                <c:pt idx="1">
                  <c:v>0.14829999999999999</c:v>
                </c:pt>
                <c:pt idx="2">
                  <c:v>7.2400000000000006E-2</c:v>
                </c:pt>
                <c:pt idx="3">
                  <c:v>4.2700000000000002E-2</c:v>
                </c:pt>
                <c:pt idx="4">
                  <c:v>2.7799999999999998E-2</c:v>
                </c:pt>
                <c:pt idx="5">
                  <c:v>1.9300000000000001E-2</c:v>
                </c:pt>
                <c:pt idx="6">
                  <c:v>1.41E-2</c:v>
                </c:pt>
                <c:pt idx="7">
                  <c:v>1.0800000000000001E-2</c:v>
                </c:pt>
                <c:pt idx="8">
                  <c:v>6.8999999999999999E-3</c:v>
                </c:pt>
                <c:pt idx="9">
                  <c:v>4.7000000000000002E-3</c:v>
                </c:pt>
                <c:pt idx="10">
                  <c:v>2.8999999999999998E-3</c:v>
                </c:pt>
                <c:pt idx="11">
                  <c:v>1.6000000000000001E-3</c:v>
                </c:pt>
                <c:pt idx="12">
                  <c:v>8.9999999999999998E-4</c:v>
                </c:pt>
                <c:pt idx="13">
                  <c:v>4.0000000000000002E-4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9F-4F63-9C23-DAA1EE816BD4}"/>
            </c:ext>
          </c:extLst>
        </c:ser>
        <c:ser>
          <c:idx val="5"/>
          <c:order val="5"/>
          <c:tx>
            <c:v>BA4 cov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[1]ComparisonABC!$A$18:$A$31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  <c:pt idx="9">
                  <c:v>144</c:v>
                </c:pt>
                <c:pt idx="10">
                  <c:v>225</c:v>
                </c:pt>
                <c:pt idx="11">
                  <c:v>400</c:v>
                </c:pt>
                <c:pt idx="12">
                  <c:v>729</c:v>
                </c:pt>
                <c:pt idx="13">
                  <c:v>1600</c:v>
                </c:pt>
              </c:numCache>
            </c:numRef>
          </c:xVal>
          <c:yVal>
            <c:numRef>
              <c:f>[1]ComparisonABC!$K$18:$K$31</c:f>
              <c:numCache>
                <c:formatCode>General</c:formatCode>
                <c:ptCount val="14"/>
                <c:pt idx="0">
                  <c:v>0.41980000000000001</c:v>
                </c:pt>
                <c:pt idx="1">
                  <c:v>0.14219999999999999</c:v>
                </c:pt>
                <c:pt idx="2">
                  <c:v>6.6600000000000006E-2</c:v>
                </c:pt>
                <c:pt idx="3">
                  <c:v>3.73E-2</c:v>
                </c:pt>
                <c:pt idx="4">
                  <c:v>2.3800000000000002E-2</c:v>
                </c:pt>
                <c:pt idx="5">
                  <c:v>1.6199999999999999E-2</c:v>
                </c:pt>
                <c:pt idx="6">
                  <c:v>1.1599999999999999E-2</c:v>
                </c:pt>
                <c:pt idx="7">
                  <c:v>8.8000000000000005E-3</c:v>
                </c:pt>
                <c:pt idx="8">
                  <c:v>5.4999999999999997E-3</c:v>
                </c:pt>
                <c:pt idx="9">
                  <c:v>3.7000000000000002E-3</c:v>
                </c:pt>
                <c:pt idx="10">
                  <c:v>2.3E-3</c:v>
                </c:pt>
                <c:pt idx="11">
                  <c:v>1.1999999999999999E-3</c:v>
                </c:pt>
                <c:pt idx="12">
                  <c:v>5.9999999999999995E-4</c:v>
                </c:pt>
                <c:pt idx="13">
                  <c:v>2.9999999999999997E-4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D5-46B3-99B0-61B6236A3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111152"/>
        <c:axId val="-2031117136"/>
      </c:scatterChart>
      <c:valAx>
        <c:axId val="-2031117680"/>
        <c:scaling>
          <c:logBase val="10"/>
          <c:orientation val="minMax"/>
          <c:max val="25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07344"/>
        <c:crosses val="autoZero"/>
        <c:crossBetween val="midCat"/>
      </c:valAx>
      <c:valAx>
        <c:axId val="-2031107344"/>
        <c:scaling>
          <c:orientation val="minMax"/>
          <c:max val="9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17680"/>
        <c:crosses val="autoZero"/>
        <c:crossBetween val="midCat"/>
        <c:majorUnit val="2"/>
        <c:minorUnit val="1"/>
      </c:valAx>
      <c:valAx>
        <c:axId val="-2031117136"/>
        <c:scaling>
          <c:orientation val="minMax"/>
          <c:max val="0.5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2031111152"/>
        <c:crosses val="max"/>
        <c:crossBetween val="midCat"/>
        <c:majorUnit val="0.1"/>
        <c:minorUnit val="0.1"/>
      </c:valAx>
      <c:valAx>
        <c:axId val="-203111115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31117136"/>
        <c:crosses val="autoZero"/>
        <c:crossBetween val="midCat"/>
      </c:valAx>
      <c:spPr>
        <a:solidFill>
          <a:schemeClr val="bg1"/>
        </a:solidFill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81629832259458E-2"/>
          <c:y val="4.7675324555658809E-2"/>
          <c:w val="0.86025014569626512"/>
          <c:h val="0.85163555029849125"/>
        </c:manualLayout>
      </c:layout>
      <c:scatterChart>
        <c:scatterStyle val="lineMarker"/>
        <c:varyColors val="0"/>
        <c:ser>
          <c:idx val="1"/>
          <c:order val="0"/>
          <c:tx>
            <c:v>OKT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Lit>
              <c:formatCode>General</c:formatCode>
              <c:ptCount val="2"/>
              <c:pt idx="0">
                <c:v>324</c:v>
              </c:pt>
              <c:pt idx="1">
                <c:v>1024</c:v>
              </c:pt>
            </c:numLit>
          </c:xVal>
          <c:yVal>
            <c:numLit>
              <c:formatCode>General</c:formatCode>
              <c:ptCount val="2"/>
              <c:pt idx="0">
                <c:v>5.2480000000000002</c:v>
              </c:pt>
              <c:pt idx="1">
                <c:v>5.2690000000000001</c:v>
              </c:pt>
            </c:numLit>
          </c:yVal>
          <c:smooth val="0"/>
        </c:ser>
        <c:ser>
          <c:idx val="0"/>
          <c:order val="1"/>
          <c:tx>
            <c:v>BA2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324</c:v>
              </c:pt>
              <c:pt idx="1">
                <c:v>1024</c:v>
              </c:pt>
            </c:numLit>
          </c:xVal>
          <c:yVal>
            <c:numLit>
              <c:formatCode>General</c:formatCode>
              <c:ptCount val="2"/>
              <c:pt idx="0">
                <c:v>5.0979999999999999</c:v>
              </c:pt>
              <c:pt idx="1">
                <c:v>5.1589999999999998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9229776"/>
        <c:axId val="-1739227600"/>
      </c:scatterChart>
      <c:valAx>
        <c:axId val="-1739229776"/>
        <c:scaling>
          <c:orientation val="minMax"/>
          <c:max val="1300"/>
          <c:min val="2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739227600"/>
        <c:crosses val="autoZero"/>
        <c:crossBetween val="midCat"/>
        <c:majorUnit val="700"/>
        <c:minorUnit val="300"/>
      </c:valAx>
      <c:valAx>
        <c:axId val="-1739227600"/>
        <c:scaling>
          <c:orientation val="minMax"/>
          <c:max val="7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s-ES"/>
          </a:p>
        </c:txPr>
        <c:crossAx val="-1739229776"/>
        <c:crossesAt val="1"/>
        <c:crossBetween val="midCat"/>
        <c:majorUnit val="2"/>
        <c:minorUnit val="1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22</xdr:row>
      <xdr:rowOff>161924</xdr:rowOff>
    </xdr:from>
    <xdr:to>
      <xdr:col>11</xdr:col>
      <xdr:colOff>200025</xdr:colOff>
      <xdr:row>41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66402</xdr:colOff>
      <xdr:row>1</xdr:row>
      <xdr:rowOff>138545</xdr:rowOff>
    </xdr:from>
    <xdr:to>
      <xdr:col>16</xdr:col>
      <xdr:colOff>214024</xdr:colOff>
      <xdr:row>20</xdr:row>
      <xdr:rowOff>105241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28575</xdr:rowOff>
    </xdr:from>
    <xdr:to>
      <xdr:col>10</xdr:col>
      <xdr:colOff>532536</xdr:colOff>
      <xdr:row>38</xdr:row>
      <xdr:rowOff>61232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57978</xdr:colOff>
      <xdr:row>18</xdr:row>
      <xdr:rowOff>162456</xdr:rowOff>
    </xdr:from>
    <xdr:to>
      <xdr:col>17</xdr:col>
      <xdr:colOff>198782</xdr:colOff>
      <xdr:row>35</xdr:row>
      <xdr:rowOff>88741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168088</xdr:colOff>
      <xdr:row>0</xdr:row>
      <xdr:rowOff>70036</xdr:rowOff>
    </xdr:from>
    <xdr:to>
      <xdr:col>12</xdr:col>
      <xdr:colOff>719977</xdr:colOff>
      <xdr:row>15</xdr:row>
      <xdr:rowOff>127186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201706</xdr:colOff>
      <xdr:row>16</xdr:row>
      <xdr:rowOff>11206</xdr:rowOff>
    </xdr:from>
    <xdr:to>
      <xdr:col>13</xdr:col>
      <xdr:colOff>56029</xdr:colOff>
      <xdr:row>32</xdr:row>
      <xdr:rowOff>179294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253925</xdr:colOff>
      <xdr:row>7</xdr:row>
      <xdr:rowOff>99391</xdr:rowOff>
    </xdr:from>
    <xdr:to>
      <xdr:col>17</xdr:col>
      <xdr:colOff>239954</xdr:colOff>
      <xdr:row>22</xdr:row>
      <xdr:rowOff>126287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533810</xdr:colOff>
      <xdr:row>12</xdr:row>
      <xdr:rowOff>1018</xdr:rowOff>
    </xdr:from>
    <xdr:to>
      <xdr:col>14</xdr:col>
      <xdr:colOff>476047</xdr:colOff>
      <xdr:row>27</xdr:row>
      <xdr:rowOff>39118</xdr:rowOff>
    </xdr:to>
    <xdr:graphicFrame macro="">
      <xdr:nvGraphicFramePr>
        <xdr:cNvPr id="7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737220</xdr:colOff>
      <xdr:row>10</xdr:row>
      <xdr:rowOff>49696</xdr:rowOff>
    </xdr:from>
    <xdr:to>
      <xdr:col>12</xdr:col>
      <xdr:colOff>703506</xdr:colOff>
      <xdr:row>25</xdr:row>
      <xdr:rowOff>87796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625928</xdr:colOff>
      <xdr:row>8</xdr:row>
      <xdr:rowOff>27214</xdr:rowOff>
    </xdr:from>
    <xdr:to>
      <xdr:col>20</xdr:col>
      <xdr:colOff>639172</xdr:colOff>
      <xdr:row>23</xdr:row>
      <xdr:rowOff>54110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0.62032</cdr:x>
      <cdr:y>0.71415</cdr:y>
    </cdr:from>
    <cdr:to>
      <cdr:x>0.99618</cdr:x>
      <cdr:y>0.82949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274795" y="2081493"/>
          <a:ext cx="1378324" cy="3361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600">
              <a:solidFill>
                <a:sysClr val="windowText" lastClr="000000"/>
              </a:solidFill>
              <a:latin typeface="Century Schoolbook" panose="02040604050505020304" pitchFamily="18" charset="0"/>
            </a:rPr>
            <a:t>324 fibres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0.57958</cdr:x>
      <cdr:y>0.73519</cdr:y>
    </cdr:from>
    <cdr:to>
      <cdr:x>0.91592</cdr:x>
      <cdr:y>0.83624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162736" y="2364442"/>
          <a:ext cx="1255058" cy="324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600">
              <a:solidFill>
                <a:sysClr val="windowText" lastClr="000000"/>
              </a:solidFill>
              <a:latin typeface="Century Schoolbook" panose="02040604050505020304" pitchFamily="18" charset="0"/>
            </a:rPr>
            <a:t>1024 fibres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6</xdr:row>
      <xdr:rowOff>152400</xdr:rowOff>
    </xdr:from>
    <xdr:to>
      <xdr:col>9</xdr:col>
      <xdr:colOff>723899</xdr:colOff>
      <xdr:row>23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322571</xdr:colOff>
      <xdr:row>15</xdr:row>
      <xdr:rowOff>70758</xdr:rowOff>
    </xdr:from>
    <xdr:to>
      <xdr:col>15</xdr:col>
      <xdr:colOff>469047</xdr:colOff>
      <xdr:row>34</xdr:row>
      <xdr:rowOff>88045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2</xdr:row>
      <xdr:rowOff>161924</xdr:rowOff>
    </xdr:from>
    <xdr:to>
      <xdr:col>10</xdr:col>
      <xdr:colOff>409574</xdr:colOff>
      <xdr:row>18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%20plot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ABC"/>
      <sheetName val="FM old"/>
      <sheetName val="FM new"/>
      <sheetName val="Study A (elements)"/>
      <sheetName val="Study B (length)"/>
      <sheetName val="Study C (precision)"/>
      <sheetName val="Appendix C"/>
      <sheetName val="Comparison vs macrocomposites"/>
      <sheetName val="Support"/>
    </sheetNames>
    <sheetDataSet>
      <sheetData sheetId="0">
        <row r="18">
          <cell r="A18">
            <v>1</v>
          </cell>
          <cell r="B18">
            <v>4.9832000000000001</v>
          </cell>
          <cell r="C18">
            <v>4.9622999999999999</v>
          </cell>
          <cell r="D18">
            <v>0.41610000000000003</v>
          </cell>
          <cell r="E18">
            <v>0.41970000000000002</v>
          </cell>
          <cell r="J18">
            <v>4.9615999999999998</v>
          </cell>
          <cell r="K18">
            <v>0.41980000000000001</v>
          </cell>
        </row>
        <row r="19">
          <cell r="A19">
            <v>4</v>
          </cell>
          <cell r="B19">
            <v>5.6710000000000003</v>
          </cell>
          <cell r="C19">
            <v>5.7687999999999997</v>
          </cell>
          <cell r="D19">
            <v>0.15840000000000001</v>
          </cell>
          <cell r="E19">
            <v>0.14829999999999999</v>
          </cell>
          <cell r="J19">
            <v>5.8007</v>
          </cell>
          <cell r="K19">
            <v>0.14219999999999999</v>
          </cell>
        </row>
        <row r="20">
          <cell r="A20">
            <v>9</v>
          </cell>
          <cell r="B20">
            <v>6.0650000000000004</v>
          </cell>
          <cell r="C20">
            <v>6.2304000000000004</v>
          </cell>
          <cell r="D20">
            <v>8.1900000000000001E-2</v>
          </cell>
          <cell r="E20">
            <v>7.2400000000000006E-2</v>
          </cell>
          <cell r="J20">
            <v>6.3747999999999996</v>
          </cell>
          <cell r="K20">
            <v>6.6600000000000006E-2</v>
          </cell>
        </row>
        <row r="21">
          <cell r="A21">
            <v>16</v>
          </cell>
          <cell r="B21">
            <v>6.1848999999999998</v>
          </cell>
          <cell r="C21">
            <v>6.3818000000000001</v>
          </cell>
          <cell r="D21">
            <v>5.04E-2</v>
          </cell>
          <cell r="E21">
            <v>4.2700000000000002E-2</v>
          </cell>
          <cell r="J21">
            <v>6.7797999999999998</v>
          </cell>
          <cell r="K21">
            <v>3.73E-2</v>
          </cell>
        </row>
        <row r="22">
          <cell r="A22">
            <v>25</v>
          </cell>
          <cell r="B22">
            <v>6.3567</v>
          </cell>
          <cell r="C22">
            <v>6.5393999999999997</v>
          </cell>
          <cell r="D22">
            <v>3.3700000000000001E-2</v>
          </cell>
          <cell r="E22">
            <v>2.7799999999999998E-2</v>
          </cell>
          <cell r="J22">
            <v>6.9074</v>
          </cell>
          <cell r="K22">
            <v>2.3800000000000002E-2</v>
          </cell>
        </row>
        <row r="23">
          <cell r="A23">
            <v>36</v>
          </cell>
          <cell r="B23">
            <v>6.4873000000000003</v>
          </cell>
          <cell r="C23">
            <v>6.6780999999999997</v>
          </cell>
          <cell r="D23">
            <v>2.41E-2</v>
          </cell>
          <cell r="E23">
            <v>1.9300000000000001E-2</v>
          </cell>
          <cell r="J23">
            <v>7.1018999999999997</v>
          </cell>
          <cell r="K23">
            <v>1.6199999999999999E-2</v>
          </cell>
        </row>
        <row r="24">
          <cell r="A24">
            <v>49</v>
          </cell>
          <cell r="B24">
            <v>6.6170999999999998</v>
          </cell>
          <cell r="C24">
            <v>6.8289999999999997</v>
          </cell>
          <cell r="D24">
            <v>1.7999999999999999E-2</v>
          </cell>
          <cell r="E24">
            <v>1.41E-2</v>
          </cell>
          <cell r="J24">
            <v>7.2942</v>
          </cell>
          <cell r="K24">
            <v>1.1599999999999999E-2</v>
          </cell>
        </row>
        <row r="25">
          <cell r="A25">
            <v>64</v>
          </cell>
          <cell r="B25">
            <v>6.6513999999999998</v>
          </cell>
          <cell r="C25">
            <v>6.8761000000000001</v>
          </cell>
          <cell r="D25">
            <v>1.41E-2</v>
          </cell>
          <cell r="E25">
            <v>1.0800000000000001E-2</v>
          </cell>
          <cell r="J25">
            <v>7.3238000000000003</v>
          </cell>
          <cell r="K25">
            <v>8.8000000000000005E-3</v>
          </cell>
        </row>
        <row r="26">
          <cell r="A26">
            <v>100</v>
          </cell>
          <cell r="B26">
            <v>6.7416</v>
          </cell>
          <cell r="C26">
            <v>6.9886999999999997</v>
          </cell>
          <cell r="D26">
            <v>9.1999999999999998E-3</v>
          </cell>
          <cell r="E26">
            <v>6.8999999999999999E-3</v>
          </cell>
          <cell r="J26">
            <v>7.4344000000000001</v>
          </cell>
          <cell r="K26">
            <v>5.4999999999999997E-3</v>
          </cell>
        </row>
        <row r="27">
          <cell r="A27">
            <v>144</v>
          </cell>
          <cell r="B27">
            <v>6.8372000000000002</v>
          </cell>
          <cell r="C27">
            <v>7.1211000000000002</v>
          </cell>
          <cell r="D27">
            <v>6.4999999999999997E-3</v>
          </cell>
          <cell r="E27">
            <v>4.7000000000000002E-3</v>
          </cell>
          <cell r="J27">
            <v>7.6006</v>
          </cell>
          <cell r="K27">
            <v>3.7000000000000002E-3</v>
          </cell>
        </row>
        <row r="28">
          <cell r="A28">
            <v>225</v>
          </cell>
          <cell r="B28">
            <v>6.9017999999999997</v>
          </cell>
          <cell r="C28">
            <v>7.2061999999999999</v>
          </cell>
          <cell r="D28">
            <v>4.1999999999999997E-3</v>
          </cell>
          <cell r="E28">
            <v>2.8999999999999998E-3</v>
          </cell>
          <cell r="J28">
            <v>7.7068000000000003</v>
          </cell>
          <cell r="K28">
            <v>2.3E-3</v>
          </cell>
        </row>
        <row r="29">
          <cell r="A29">
            <v>400</v>
          </cell>
          <cell r="B29">
            <v>7.0612000000000004</v>
          </cell>
          <cell r="C29">
            <v>7.3356000000000003</v>
          </cell>
          <cell r="D29">
            <v>2.3999999999999998E-3</v>
          </cell>
          <cell r="E29">
            <v>1.6000000000000001E-3</v>
          </cell>
          <cell r="J29">
            <v>7.6826999999999996</v>
          </cell>
          <cell r="K29">
            <v>1.1999999999999999E-3</v>
          </cell>
        </row>
        <row r="30">
          <cell r="A30">
            <v>729</v>
          </cell>
          <cell r="B30">
            <v>7.0919999999999996</v>
          </cell>
          <cell r="C30">
            <v>7.3486000000000002</v>
          </cell>
          <cell r="D30">
            <v>1.2999999999999999E-3</v>
          </cell>
          <cell r="E30">
            <v>8.9999999999999998E-4</v>
          </cell>
          <cell r="J30">
            <v>7.7812000000000001</v>
          </cell>
          <cell r="K30">
            <v>5.9999999999999995E-4</v>
          </cell>
        </row>
        <row r="31">
          <cell r="A31">
            <v>1600</v>
          </cell>
          <cell r="B31">
            <v>7.1420000000000003</v>
          </cell>
          <cell r="C31">
            <v>7.476</v>
          </cell>
          <cell r="D31">
            <v>5.9999999999999995E-4</v>
          </cell>
          <cell r="E31">
            <v>4.0000000000000002E-4</v>
          </cell>
          <cell r="J31">
            <v>7.9138999999999999</v>
          </cell>
          <cell r="K31">
            <v>2.9999999999999997E-4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name="Fig. 10 non scaled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ig. 9 non scaled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ig Sorai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70" zoomScaleNormal="70" workbookViewId="0">
      <selection sqref="A1:B17"/>
    </sheetView>
  </sheetViews>
  <sheetFormatPr baseColWidth="10" defaultColWidth="9.140625" defaultRowHeight="15" x14ac:dyDescent="0.25"/>
  <cols>
    <col min="21" max="21" width="10.5703125" bestFit="1" customWidth="1"/>
    <col min="22" max="23" width="9.28515625" bestFit="1" customWidth="1"/>
  </cols>
  <sheetData>
    <row r="1" spans="1:23" x14ac:dyDescent="0.25">
      <c r="A1" s="12" t="s">
        <v>4</v>
      </c>
      <c r="B1" s="13" t="s">
        <v>5</v>
      </c>
      <c r="C1" s="13" t="s">
        <v>6</v>
      </c>
      <c r="D1" s="13">
        <v>0.3</v>
      </c>
      <c r="E1" s="13">
        <v>0.4</v>
      </c>
      <c r="F1" s="13">
        <v>0.5</v>
      </c>
      <c r="G1" s="13">
        <v>0.6</v>
      </c>
      <c r="H1" s="13">
        <v>0.7</v>
      </c>
      <c r="I1" s="13" t="s">
        <v>7</v>
      </c>
      <c r="J1" s="13" t="s">
        <v>7</v>
      </c>
      <c r="K1" s="13" t="s">
        <v>7</v>
      </c>
      <c r="U1" s="14"/>
      <c r="V1" s="14" t="s">
        <v>8</v>
      </c>
      <c r="W1" s="14"/>
    </row>
    <row r="2" spans="1:23" x14ac:dyDescent="0.25">
      <c r="A2" s="15">
        <v>1</v>
      </c>
      <c r="B2" s="36">
        <v>4.9635999999999996</v>
      </c>
      <c r="C2" s="36">
        <v>4.9690000000000003</v>
      </c>
      <c r="D2" s="37">
        <v>4.9743000000000004</v>
      </c>
      <c r="E2" s="37">
        <v>5.0179999999999998</v>
      </c>
      <c r="F2" s="37">
        <v>5.0289000000000001</v>
      </c>
      <c r="G2" s="37">
        <v>5.0298999999999996</v>
      </c>
      <c r="H2" s="37">
        <v>5.0061</v>
      </c>
      <c r="I2" s="16">
        <v>1</v>
      </c>
      <c r="J2" s="16">
        <v>4.5</v>
      </c>
      <c r="K2" s="16">
        <v>0.25019999999999998</v>
      </c>
      <c r="U2" s="17" t="s">
        <v>9</v>
      </c>
      <c r="V2" s="17" t="s">
        <v>10</v>
      </c>
      <c r="W2" s="17" t="s">
        <v>11</v>
      </c>
    </row>
    <row r="3" spans="1:23" x14ac:dyDescent="0.25">
      <c r="A3" s="15">
        <v>4</v>
      </c>
      <c r="B3" s="36">
        <v>5.7676999999999996</v>
      </c>
      <c r="C3" s="36">
        <v>5.3268000000000004</v>
      </c>
      <c r="D3" s="37">
        <v>4.9371</v>
      </c>
      <c r="E3" s="37">
        <v>5.2438000000000002</v>
      </c>
      <c r="F3" s="37">
        <v>5.4863</v>
      </c>
      <c r="G3" s="37">
        <v>5.6177000000000001</v>
      </c>
      <c r="H3" s="37">
        <v>5.7207999999999997</v>
      </c>
      <c r="I3" s="16">
        <v>2</v>
      </c>
      <c r="J3" s="16">
        <v>5.4124999999999996</v>
      </c>
      <c r="K3" s="16">
        <v>0.1293</v>
      </c>
      <c r="U3" s="18">
        <v>13313.046736909901</v>
      </c>
      <c r="V3" s="18">
        <v>4900.3270459385403</v>
      </c>
      <c r="W3" s="18">
        <v>4.90032704593854</v>
      </c>
    </row>
    <row r="4" spans="1:23" x14ac:dyDescent="0.25">
      <c r="A4" s="15">
        <v>9</v>
      </c>
      <c r="B4" s="36">
        <v>6.2290000000000001</v>
      </c>
      <c r="C4" s="36">
        <v>5.5438000000000001</v>
      </c>
      <c r="D4" s="37">
        <v>4.7431000000000001</v>
      </c>
      <c r="E4" s="37">
        <v>5.2770000000000001</v>
      </c>
      <c r="F4" s="37">
        <v>5.6555999999999997</v>
      </c>
      <c r="G4" s="37">
        <v>5.8914999999999997</v>
      </c>
      <c r="H4" s="37">
        <v>6.0754000000000001</v>
      </c>
      <c r="I4" s="16">
        <v>4</v>
      </c>
      <c r="J4" s="16">
        <v>5.5376000000000003</v>
      </c>
      <c r="K4" s="16">
        <v>8.7400000000000005E-2</v>
      </c>
      <c r="U4" s="18">
        <v>13224.74428533</v>
      </c>
      <c r="V4" s="18">
        <v>4974.0036507453597</v>
      </c>
      <c r="W4" s="18">
        <v>4.9740036507453596</v>
      </c>
    </row>
    <row r="5" spans="1:23" x14ac:dyDescent="0.25">
      <c r="A5" s="15">
        <v>16</v>
      </c>
      <c r="B5" s="36">
        <v>6.3803000000000001</v>
      </c>
      <c r="C5" s="36">
        <v>5.7541000000000002</v>
      </c>
      <c r="D5" s="37">
        <v>4.6909999999999998</v>
      </c>
      <c r="E5" s="37">
        <v>5.2510000000000003</v>
      </c>
      <c r="F5" s="37">
        <v>5.5682</v>
      </c>
      <c r="G5" s="37">
        <v>5.8704999999999998</v>
      </c>
      <c r="H5" s="37">
        <v>6.0498000000000003</v>
      </c>
      <c r="I5" s="16">
        <v>8</v>
      </c>
      <c r="J5" s="16">
        <v>5.4264999999999999</v>
      </c>
      <c r="K5" s="16">
        <v>6.8599999999999994E-2</v>
      </c>
      <c r="U5" s="18">
        <v>12963.335559425001</v>
      </c>
      <c r="V5" s="18">
        <v>5073.9808335868502</v>
      </c>
      <c r="W5" s="18">
        <v>5.0739808335868499</v>
      </c>
    </row>
    <row r="6" spans="1:23" x14ac:dyDescent="0.25">
      <c r="A6" s="15">
        <v>25</v>
      </c>
      <c r="B6" s="36">
        <v>6.5380000000000003</v>
      </c>
      <c r="C6" s="36">
        <v>5.8456999999999999</v>
      </c>
      <c r="D6" s="37">
        <v>4.7093999999999996</v>
      </c>
      <c r="E6" s="37">
        <v>5.2545999999999999</v>
      </c>
      <c r="F6" s="37">
        <v>5.6261000000000001</v>
      </c>
      <c r="G6" s="37">
        <v>5.8301999999999996</v>
      </c>
      <c r="H6" s="37">
        <v>6.0505000000000004</v>
      </c>
      <c r="I6" s="16">
        <v>16</v>
      </c>
      <c r="J6" s="16">
        <v>5.2539999999999996</v>
      </c>
      <c r="K6" s="16">
        <v>5.8999999999999997E-2</v>
      </c>
      <c r="U6" s="18">
        <v>13313.046736909901</v>
      </c>
      <c r="V6" s="18">
        <v>5100.3270459385403</v>
      </c>
      <c r="W6" s="18">
        <v>5.1003270459385401</v>
      </c>
    </row>
    <row r="7" spans="1:23" x14ac:dyDescent="0.25">
      <c r="A7" s="15">
        <v>36</v>
      </c>
      <c r="B7" s="36">
        <v>6.6768000000000001</v>
      </c>
      <c r="C7" s="36">
        <v>5.9470999999999998</v>
      </c>
      <c r="D7" s="37">
        <v>4.6981000000000002</v>
      </c>
      <c r="E7" s="37">
        <v>5.2262000000000004</v>
      </c>
      <c r="F7" s="37">
        <v>5.5968999999999998</v>
      </c>
      <c r="G7" s="37">
        <v>5.8625999999999996</v>
      </c>
      <c r="H7" s="37">
        <v>6.1006</v>
      </c>
      <c r="I7" s="16">
        <v>32</v>
      </c>
      <c r="J7" s="16">
        <v>5.0842000000000001</v>
      </c>
      <c r="K7" s="16">
        <v>5.3400000000000003E-2</v>
      </c>
      <c r="U7" s="18">
        <v>13581.5074713757</v>
      </c>
      <c r="V7" s="18">
        <v>5158.2445999391502</v>
      </c>
      <c r="W7" s="18">
        <v>5.1582445999391506</v>
      </c>
    </row>
    <row r="8" spans="1:23" x14ac:dyDescent="0.25">
      <c r="A8" s="15">
        <v>49</v>
      </c>
      <c r="B8" s="36">
        <v>6.8277000000000001</v>
      </c>
      <c r="C8" s="36">
        <v>6.0000999999999998</v>
      </c>
      <c r="D8" s="37">
        <v>4.6992000000000003</v>
      </c>
      <c r="E8" s="37">
        <v>5.2592999999999996</v>
      </c>
      <c r="F8" s="37">
        <v>5.6180000000000003</v>
      </c>
      <c r="G8" s="37">
        <v>5.8704999999999998</v>
      </c>
      <c r="H8" s="37">
        <v>6.1382000000000003</v>
      </c>
      <c r="I8" s="16">
        <v>64</v>
      </c>
      <c r="J8" s="16">
        <v>4.9318</v>
      </c>
      <c r="K8" s="16">
        <v>4.9200000000000001E-2</v>
      </c>
      <c r="U8" s="18">
        <v>13947.8950379138</v>
      </c>
      <c r="V8" s="18">
        <v>5174.0644965013598</v>
      </c>
      <c r="W8" s="18">
        <v>5.1740644965013596</v>
      </c>
    </row>
    <row r="9" spans="1:23" x14ac:dyDescent="0.25">
      <c r="A9" s="15">
        <v>64</v>
      </c>
      <c r="B9" s="36">
        <v>6.8749000000000002</v>
      </c>
      <c r="C9" s="36">
        <v>6.0373999999999999</v>
      </c>
      <c r="D9" s="37">
        <v>4.6864999999999997</v>
      </c>
      <c r="E9" s="37">
        <v>5.1802000000000001</v>
      </c>
      <c r="F9" s="37">
        <v>5.5902000000000003</v>
      </c>
      <c r="G9" s="37">
        <v>5.8413000000000004</v>
      </c>
      <c r="H9" s="37">
        <v>6.0994000000000002</v>
      </c>
      <c r="I9" s="16">
        <v>128</v>
      </c>
      <c r="J9" s="16">
        <v>4.7957000000000001</v>
      </c>
      <c r="K9" s="16">
        <v>4.5600000000000002E-2</v>
      </c>
      <c r="U9" s="18">
        <v>13763.482141790601</v>
      </c>
      <c r="V9" s="18">
        <v>5295.1019166413098</v>
      </c>
      <c r="W9" s="18">
        <v>5.2951019166413094</v>
      </c>
    </row>
    <row r="10" spans="1:23" x14ac:dyDescent="0.25">
      <c r="A10" s="15">
        <v>100</v>
      </c>
      <c r="B10" s="36">
        <v>6.9875999999999996</v>
      </c>
      <c r="C10" s="36">
        <v>6.1755000000000004</v>
      </c>
      <c r="D10" s="37">
        <v>4.6326999999999998</v>
      </c>
      <c r="E10" s="37">
        <v>5.1528</v>
      </c>
      <c r="F10" s="37">
        <v>5.5213000000000001</v>
      </c>
      <c r="G10" s="37">
        <v>5.8403</v>
      </c>
      <c r="H10" s="37">
        <v>6.1105</v>
      </c>
      <c r="I10" s="16">
        <v>256</v>
      </c>
      <c r="J10" s="16">
        <v>4.6733000000000002</v>
      </c>
      <c r="K10" s="16">
        <v>4.24E-2</v>
      </c>
      <c r="U10" s="18">
        <v>13672.1920532472</v>
      </c>
      <c r="V10" s="18">
        <v>5295.0943109218097</v>
      </c>
      <c r="W10" s="18">
        <v>5.2950943109218098</v>
      </c>
    </row>
    <row r="11" spans="1:23" x14ac:dyDescent="0.25">
      <c r="A11" s="15">
        <v>144</v>
      </c>
      <c r="B11" s="36">
        <v>7.1201999999999996</v>
      </c>
      <c r="C11" s="36">
        <v>6.2786999999999997</v>
      </c>
      <c r="D11" s="37">
        <v>4.6342999999999996</v>
      </c>
      <c r="E11" s="37">
        <v>5.1374000000000004</v>
      </c>
      <c r="F11" s="37">
        <v>5.4954999999999998</v>
      </c>
      <c r="G11" s="37">
        <v>5.8220999999999998</v>
      </c>
      <c r="H11" s="37">
        <v>6.0656999999999996</v>
      </c>
      <c r="I11" s="16">
        <v>512</v>
      </c>
      <c r="J11" s="16">
        <v>4.5625</v>
      </c>
      <c r="K11" s="16">
        <v>3.95E-2</v>
      </c>
      <c r="U11" s="18">
        <v>28809.622805847699</v>
      </c>
      <c r="V11" s="18">
        <v>5206.4724672953998</v>
      </c>
      <c r="W11" s="18">
        <v>5.2064724672953995</v>
      </c>
    </row>
    <row r="12" spans="1:23" x14ac:dyDescent="0.25">
      <c r="A12" s="15">
        <v>225</v>
      </c>
      <c r="B12" s="36">
        <v>7.2053000000000003</v>
      </c>
      <c r="C12" s="36">
        <v>6.2667000000000002</v>
      </c>
      <c r="D12" s="37">
        <v>4.5396000000000001</v>
      </c>
      <c r="E12" s="37">
        <v>5.0061999999999998</v>
      </c>
      <c r="F12" s="37">
        <v>5.4170999999999996</v>
      </c>
      <c r="G12" s="37">
        <v>5.7202999999999999</v>
      </c>
      <c r="H12" s="37">
        <v>6.0416999999999996</v>
      </c>
      <c r="I12" s="16">
        <v>1024</v>
      </c>
      <c r="J12" s="16">
        <v>4.4615999999999998</v>
      </c>
      <c r="K12" s="16">
        <v>3.6999999999999998E-2</v>
      </c>
      <c r="U12" s="18">
        <v>31413.029820584499</v>
      </c>
      <c r="V12" s="18">
        <v>4911.8344995436501</v>
      </c>
      <c r="W12" s="18">
        <v>4.9118344995436498</v>
      </c>
    </row>
    <row r="13" spans="1:23" x14ac:dyDescent="0.25">
      <c r="A13" s="15">
        <v>400</v>
      </c>
      <c r="B13" s="36">
        <v>7.3349000000000002</v>
      </c>
      <c r="C13" s="36">
        <v>6.3888999999999996</v>
      </c>
      <c r="D13" s="37">
        <v>4.5875000000000004</v>
      </c>
      <c r="E13" s="37">
        <v>5.0484999999999998</v>
      </c>
      <c r="F13" s="37">
        <v>5.3997999999999999</v>
      </c>
      <c r="G13" s="37">
        <v>5.7283999999999997</v>
      </c>
      <c r="H13" s="37">
        <v>6.0187999999999997</v>
      </c>
      <c r="I13" s="16">
        <v>2048</v>
      </c>
      <c r="J13" s="16">
        <v>4.3693999999999997</v>
      </c>
      <c r="K13" s="16">
        <v>3.4799999999999998E-2</v>
      </c>
      <c r="U13" s="18">
        <v>29195.634566760298</v>
      </c>
      <c r="V13" s="18">
        <v>4785.4350471554599</v>
      </c>
      <c r="W13" s="18">
        <v>4.7854350471554596</v>
      </c>
    </row>
    <row r="14" spans="1:23" x14ac:dyDescent="0.25">
      <c r="A14" s="15">
        <v>729</v>
      </c>
      <c r="B14" s="36">
        <v>7.3479999999999999</v>
      </c>
      <c r="C14" s="36">
        <v>6.4602000000000004</v>
      </c>
      <c r="D14" s="37">
        <v>4.4333999999999998</v>
      </c>
      <c r="E14" s="37">
        <v>4.8959000000000001</v>
      </c>
      <c r="F14" s="37">
        <v>5.3102999999999998</v>
      </c>
      <c r="G14" s="37">
        <v>5.6139000000000001</v>
      </c>
      <c r="H14" s="37">
        <v>5.9343000000000004</v>
      </c>
      <c r="I14" s="16">
        <v>4096</v>
      </c>
      <c r="J14" s="16">
        <v>4.2847</v>
      </c>
      <c r="K14" s="16">
        <v>3.2800000000000003E-2</v>
      </c>
      <c r="U14" s="18">
        <v>32046.480992512599</v>
      </c>
      <c r="V14" s="18">
        <v>4748.6994219653097</v>
      </c>
      <c r="W14" s="18">
        <v>4.74869942196531</v>
      </c>
    </row>
    <row r="15" spans="1:23" x14ac:dyDescent="0.25">
      <c r="A15" s="15">
        <v>1600</v>
      </c>
      <c r="B15" s="36">
        <v>7.4756</v>
      </c>
      <c r="C15" s="36">
        <v>6.5910000000000002</v>
      </c>
      <c r="D15" s="37">
        <v>4.3672000000000004</v>
      </c>
      <c r="E15" s="37">
        <v>4.8784999999999998</v>
      </c>
      <c r="F15" s="37">
        <v>5.3342999999999998</v>
      </c>
      <c r="G15" s="37">
        <v>5.6867000000000001</v>
      </c>
      <c r="H15" s="37">
        <v>5.9039999999999999</v>
      </c>
      <c r="I15" s="16">
        <v>8192</v>
      </c>
      <c r="J15" s="16">
        <v>4.2065000000000001</v>
      </c>
      <c r="K15" s="16">
        <v>3.09E-2</v>
      </c>
      <c r="U15" s="18">
        <v>62344.434194322603</v>
      </c>
      <c r="V15" s="18">
        <v>4775.7757833891001</v>
      </c>
      <c r="W15" s="18">
        <v>4.7757757833890997</v>
      </c>
    </row>
    <row r="16" spans="1:23" x14ac:dyDescent="0.25">
      <c r="A16" s="15">
        <v>3600</v>
      </c>
      <c r="B16" s="36">
        <v>7.5435999999999996</v>
      </c>
      <c r="C16" s="36">
        <v>6.6509</v>
      </c>
      <c r="D16" s="37">
        <v>4.3314000000000004</v>
      </c>
      <c r="E16" s="37">
        <v>4.8806000000000003</v>
      </c>
      <c r="F16" s="37">
        <v>5.2023000000000001</v>
      </c>
      <c r="G16" s="37">
        <v>5.5559000000000003</v>
      </c>
      <c r="H16" s="37">
        <v>5.8310000000000004</v>
      </c>
      <c r="I16" s="16">
        <v>16384</v>
      </c>
      <c r="J16" s="16">
        <v>4.1341000000000001</v>
      </c>
      <c r="K16" s="16">
        <v>2.93E-2</v>
      </c>
      <c r="U16" s="18">
        <v>61112.094365409197</v>
      </c>
      <c r="V16" s="18">
        <v>4854.7003346516503</v>
      </c>
      <c r="W16" s="18">
        <v>4.8547003346516506</v>
      </c>
    </row>
    <row r="17" spans="1:23" x14ac:dyDescent="0.25">
      <c r="A17" s="15">
        <f>90^2</f>
        <v>8100</v>
      </c>
      <c r="B17" s="36">
        <v>7.5983000000000001</v>
      </c>
      <c r="C17" s="36">
        <v>6.7736999999999998</v>
      </c>
      <c r="D17" s="37">
        <v>4.2931999999999997</v>
      </c>
      <c r="E17" s="37">
        <v>4.7461000000000002</v>
      </c>
      <c r="F17" s="37">
        <v>5.1608000000000001</v>
      </c>
      <c r="G17" s="37">
        <v>5.4957000000000003</v>
      </c>
      <c r="H17" s="37">
        <v>5.7541000000000002</v>
      </c>
      <c r="I17" s="16">
        <v>32768</v>
      </c>
      <c r="J17" s="16">
        <v>4.0667</v>
      </c>
      <c r="K17" s="16">
        <v>2.7799999999999998E-2</v>
      </c>
      <c r="U17" s="18">
        <v>64884.166238696198</v>
      </c>
      <c r="V17" s="18">
        <v>5002.1372071797996</v>
      </c>
      <c r="W17" s="18">
        <v>5.0021372071797998</v>
      </c>
    </row>
    <row r="18" spans="1:23" x14ac:dyDescent="0.25">
      <c r="A18" s="15">
        <f>135^2</f>
        <v>18225</v>
      </c>
      <c r="B18" s="19"/>
      <c r="C18" s="19"/>
      <c r="D18" s="38">
        <v>4.2215999999999996</v>
      </c>
      <c r="E18" s="38">
        <v>4.6905000000000001</v>
      </c>
      <c r="F18" s="38">
        <v>5.0521000000000003</v>
      </c>
      <c r="G18" s="38">
        <v>5.4055999999999997</v>
      </c>
      <c r="H18" s="38">
        <v>5.6881000000000004</v>
      </c>
      <c r="I18" s="16">
        <v>65536</v>
      </c>
      <c r="J18" s="16">
        <v>4.0038999999999998</v>
      </c>
      <c r="K18" s="16">
        <v>2.6499999999999999E-2</v>
      </c>
      <c r="U18" s="18">
        <v>64884.166238696198</v>
      </c>
      <c r="V18" s="18">
        <v>5060.0319440219</v>
      </c>
      <c r="W18" s="18">
        <v>5.0600319440219002</v>
      </c>
    </row>
    <row r="19" spans="1:23" x14ac:dyDescent="0.25">
      <c r="A19" s="15"/>
      <c r="B19" s="19"/>
      <c r="C19" s="19"/>
      <c r="D19" s="19"/>
      <c r="E19" s="19"/>
      <c r="F19" s="19"/>
      <c r="G19" s="19"/>
      <c r="H19" s="19"/>
      <c r="I19" s="16">
        <v>131072</v>
      </c>
      <c r="J19" s="16">
        <v>3.9451000000000001</v>
      </c>
      <c r="K19" s="16">
        <v>2.52E-2</v>
      </c>
      <c r="U19" s="18">
        <v>64026.296504511403</v>
      </c>
      <c r="V19" s="18">
        <v>5233.7009431092101</v>
      </c>
      <c r="W19" s="18">
        <v>5.2337009431092101</v>
      </c>
    </row>
    <row r="20" spans="1:23" x14ac:dyDescent="0.25">
      <c r="A20" s="15"/>
      <c r="B20" s="19"/>
      <c r="C20" s="19"/>
      <c r="D20" s="19"/>
      <c r="E20" s="19"/>
      <c r="F20" s="19"/>
      <c r="G20" s="19"/>
      <c r="H20" s="19"/>
      <c r="I20" s="16">
        <v>262144</v>
      </c>
      <c r="J20" s="16">
        <v>3.8898999999999999</v>
      </c>
      <c r="K20" s="16">
        <v>2.41E-2</v>
      </c>
      <c r="U20" s="18">
        <v>142291.576384385</v>
      </c>
      <c r="V20" s="18">
        <v>4650.4031031335498</v>
      </c>
      <c r="W20" s="18">
        <v>4.6504031031335495</v>
      </c>
    </row>
    <row r="21" spans="1:23" x14ac:dyDescent="0.25">
      <c r="A21" s="15"/>
      <c r="B21" s="19"/>
      <c r="C21" s="19"/>
      <c r="D21" s="19"/>
      <c r="E21" s="19"/>
      <c r="F21" s="19"/>
      <c r="G21" s="19"/>
      <c r="H21" s="19"/>
      <c r="I21" s="16">
        <v>524288</v>
      </c>
      <c r="J21" s="16">
        <v>3.8380000000000001</v>
      </c>
      <c r="K21" s="16">
        <v>2.3E-2</v>
      </c>
      <c r="U21" s="18">
        <v>149076.917658997</v>
      </c>
      <c r="V21" s="18">
        <v>4560.9826589595305</v>
      </c>
      <c r="W21" s="18">
        <v>4.5609826589595306</v>
      </c>
    </row>
    <row r="22" spans="1:23" x14ac:dyDescent="0.25">
      <c r="A22" s="15"/>
      <c r="B22" s="19"/>
      <c r="C22" s="19"/>
      <c r="D22" s="19"/>
      <c r="E22" s="19"/>
      <c r="F22" s="19"/>
      <c r="G22" s="19"/>
      <c r="H22" s="19"/>
      <c r="I22" s="16">
        <v>1048576</v>
      </c>
      <c r="J22" s="16">
        <v>3.7890000000000001</v>
      </c>
      <c r="K22" s="16">
        <v>2.2100000000000002E-2</v>
      </c>
      <c r="U22" s="18">
        <v>312046.74242817401</v>
      </c>
      <c r="V22" s="18">
        <v>4546.03742013994</v>
      </c>
      <c r="W22" s="18">
        <v>4.5460374201399398</v>
      </c>
    </row>
    <row r="23" spans="1:23" x14ac:dyDescent="0.25">
      <c r="U23" s="18">
        <v>282401.53436233097</v>
      </c>
      <c r="V23" s="18">
        <v>4656.4496501369003</v>
      </c>
      <c r="W23" s="18">
        <v>4.6564496501369002</v>
      </c>
    </row>
    <row r="24" spans="1:23" x14ac:dyDescent="0.25">
      <c r="U24" s="18">
        <v>293905.75659915101</v>
      </c>
      <c r="V24" s="18">
        <v>4714.3900212960098</v>
      </c>
      <c r="W24" s="18">
        <v>4.7143900212960101</v>
      </c>
    </row>
    <row r="25" spans="1:23" x14ac:dyDescent="0.25">
      <c r="U25" s="18">
        <v>286185.350426091</v>
      </c>
      <c r="V25" s="18">
        <v>4814.3595984180101</v>
      </c>
      <c r="W25" s="18">
        <v>4.8143595984180099</v>
      </c>
    </row>
    <row r="26" spans="1:23" x14ac:dyDescent="0.25">
      <c r="U26" s="18">
        <v>269547.82892480801</v>
      </c>
      <c r="V26" s="18">
        <v>4945.8700943109197</v>
      </c>
      <c r="W26" s="18">
        <v>4.9458700943109202</v>
      </c>
    </row>
    <row r="27" spans="1:23" x14ac:dyDescent="0.25">
      <c r="U27" s="18">
        <v>507226.940309025</v>
      </c>
      <c r="V27" s="18">
        <v>4378.1715850319397</v>
      </c>
      <c r="W27" s="18">
        <v>4.3781715850319394</v>
      </c>
    </row>
    <row r="28" spans="1:23" x14ac:dyDescent="0.25">
      <c r="U28" s="18">
        <v>591120.88067220105</v>
      </c>
      <c r="V28" s="18">
        <v>4330.9780955278302</v>
      </c>
      <c r="W28" s="18">
        <v>4.3309780955278301</v>
      </c>
    </row>
    <row r="29" spans="1:23" x14ac:dyDescent="0.25">
      <c r="U29" s="18">
        <v>579436.40852374502</v>
      </c>
      <c r="V29" s="18">
        <v>4720.4289625798601</v>
      </c>
      <c r="W29" s="18">
        <v>4.7204289625798603</v>
      </c>
    </row>
    <row r="30" spans="1:23" x14ac:dyDescent="0.25">
      <c r="U30" s="18">
        <v>538534.92434689798</v>
      </c>
      <c r="V30" s="18">
        <v>4804.5558259811296</v>
      </c>
      <c r="W30" s="18">
        <v>4.8045558259811294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P15" zoomScale="250" zoomScaleNormal="250" workbookViewId="0">
      <selection activeCell="S9" sqref="S9:T9"/>
    </sheetView>
  </sheetViews>
  <sheetFormatPr baseColWidth="10" defaultRowHeight="15" x14ac:dyDescent="0.25"/>
  <cols>
    <col min="1" max="1" width="12" style="40" bestFit="1" customWidth="1"/>
    <col min="2" max="2" width="12.7109375" style="40" bestFit="1" customWidth="1"/>
    <col min="5" max="5" width="12" bestFit="1" customWidth="1"/>
    <col min="6" max="6" width="12.7109375" bestFit="1" customWidth="1"/>
    <col min="12" max="12" width="12.42578125" customWidth="1"/>
    <col min="14" max="14" width="11.85546875" bestFit="1" customWidth="1"/>
  </cols>
  <sheetData>
    <row r="1" spans="1:21" x14ac:dyDescent="0.25">
      <c r="A1" s="43" t="s">
        <v>14</v>
      </c>
      <c r="B1" s="43"/>
      <c r="C1" s="44" t="s">
        <v>15</v>
      </c>
      <c r="D1" s="44"/>
      <c r="E1" s="45" t="s">
        <v>19</v>
      </c>
      <c r="F1" s="45"/>
      <c r="G1" s="44" t="s">
        <v>20</v>
      </c>
      <c r="H1" s="44"/>
      <c r="N1" s="39"/>
      <c r="O1" s="39"/>
      <c r="P1" s="39"/>
    </row>
    <row r="2" spans="1:21" x14ac:dyDescent="0.25">
      <c r="A2" s="40">
        <v>8.5253861788617797</v>
      </c>
      <c r="B2" s="40">
        <v>-3.9186991869918701</v>
      </c>
      <c r="C2" s="40">
        <v>8.4878</v>
      </c>
      <c r="D2" s="40">
        <v>-3.9018999999999999</v>
      </c>
      <c r="E2" s="40">
        <v>8.5387293653501004</v>
      </c>
      <c r="F2" s="40">
        <v>-3.9150141643059402</v>
      </c>
      <c r="G2">
        <v>8.5222999999999995</v>
      </c>
      <c r="H2">
        <v>-3.9018999999999999</v>
      </c>
      <c r="N2" s="39" t="s">
        <v>18</v>
      </c>
      <c r="O2" s="39">
        <v>5248</v>
      </c>
      <c r="P2" s="39"/>
      <c r="Q2">
        <f>O2/1000</f>
        <v>5.2480000000000002</v>
      </c>
    </row>
    <row r="3" spans="1:21" x14ac:dyDescent="0.25">
      <c r="A3" s="40">
        <v>8.5277256097560894</v>
      </c>
      <c r="B3" s="40">
        <v>-3.2032520325203202</v>
      </c>
      <c r="C3" s="40">
        <v>8.4994999999999994</v>
      </c>
      <c r="D3" s="40">
        <v>-3.1985000000000001</v>
      </c>
      <c r="E3" s="40">
        <v>8.5456105483292006</v>
      </c>
      <c r="F3" s="40">
        <v>-3.2011331444759201</v>
      </c>
      <c r="G3">
        <v>8.5241000000000007</v>
      </c>
      <c r="H3">
        <v>-3.1985000000000001</v>
      </c>
      <c r="N3" s="39" t="s">
        <v>17</v>
      </c>
      <c r="O3" s="39">
        <v>5098</v>
      </c>
      <c r="P3" s="40">
        <f>ABS(O3-O2)/O2*100</f>
        <v>2.8582317073170733</v>
      </c>
      <c r="Q3">
        <f t="shared" ref="Q3:Q6" si="0">O3/1000</f>
        <v>5.0979999999999999</v>
      </c>
      <c r="T3">
        <v>1</v>
      </c>
      <c r="U3">
        <v>0</v>
      </c>
    </row>
    <row r="4" spans="1:21" x14ac:dyDescent="0.25">
      <c r="A4" s="40">
        <v>8.54352642276422</v>
      </c>
      <c r="B4" s="40">
        <v>-2.79674796747967</v>
      </c>
      <c r="C4" s="40">
        <v>8.5004000000000008</v>
      </c>
      <c r="D4" s="40">
        <v>-2.7826</v>
      </c>
      <c r="E4" s="40">
        <v>8.5510011420435106</v>
      </c>
      <c r="F4" s="40">
        <v>-2.7932011331444699</v>
      </c>
      <c r="G4">
        <v>8.5250000000000004</v>
      </c>
      <c r="H4">
        <v>-2.7826</v>
      </c>
      <c r="N4" s="39"/>
      <c r="O4" s="39"/>
      <c r="P4" s="39"/>
      <c r="Q4">
        <f t="shared" si="0"/>
        <v>0</v>
      </c>
      <c r="T4">
        <v>324</v>
      </c>
      <c r="U4">
        <v>3</v>
      </c>
    </row>
    <row r="5" spans="1:21" x14ac:dyDescent="0.25">
      <c r="A5" s="40">
        <v>8.5458130081300805</v>
      </c>
      <c r="B5" s="40">
        <v>-2.5040650406504001</v>
      </c>
      <c r="C5" s="40">
        <v>8.5012000000000008</v>
      </c>
      <c r="D5" s="40">
        <v>-2.4843000000000002</v>
      </c>
      <c r="E5" s="40">
        <v>8.5524961808285003</v>
      </c>
      <c r="F5" s="40">
        <v>-2.5042492917847001</v>
      </c>
      <c r="G5">
        <v>8.5298999999999996</v>
      </c>
      <c r="H5">
        <v>-2.4843000000000002</v>
      </c>
      <c r="N5" s="39" t="s">
        <v>18</v>
      </c>
      <c r="O5" s="41">
        <v>5269</v>
      </c>
      <c r="P5" s="39"/>
      <c r="Q5">
        <f t="shared" si="0"/>
        <v>5.2690000000000001</v>
      </c>
      <c r="T5">
        <v>1024</v>
      </c>
      <c r="U5">
        <v>4</v>
      </c>
    </row>
    <row r="6" spans="1:21" x14ac:dyDescent="0.25">
      <c r="A6" s="40">
        <v>8.5473434959349497</v>
      </c>
      <c r="B6" s="40">
        <v>-2.2601626016260101</v>
      </c>
      <c r="C6" s="40">
        <v>8.5018999999999991</v>
      </c>
      <c r="D6" s="40">
        <v>-2.2504</v>
      </c>
      <c r="E6" s="40">
        <v>8.5547854589680004</v>
      </c>
      <c r="F6" s="40">
        <v>-2.2492917847025402</v>
      </c>
      <c r="G6">
        <v>8.5310000000000006</v>
      </c>
      <c r="H6">
        <v>-2.2504</v>
      </c>
      <c r="N6" s="39" t="s">
        <v>21</v>
      </c>
      <c r="O6" s="39">
        <v>5159</v>
      </c>
      <c r="P6" s="40">
        <f>ABS(O6-O5)/O5*100</f>
        <v>2.0876826722338206</v>
      </c>
      <c r="Q6">
        <f t="shared" si="0"/>
        <v>5.1589999999999998</v>
      </c>
    </row>
    <row r="7" spans="1:21" x14ac:dyDescent="0.25">
      <c r="A7" s="40">
        <v>8.5496158536585298</v>
      </c>
      <c r="B7" s="40">
        <v>-2.0813008130081299</v>
      </c>
      <c r="C7" s="40">
        <v>8.5038</v>
      </c>
      <c r="D7" s="40">
        <v>-2.0569999999999999</v>
      </c>
      <c r="E7" s="40">
        <v>8.5555218545600091</v>
      </c>
      <c r="F7" s="40">
        <v>-2.0623229461756298</v>
      </c>
      <c r="G7">
        <v>8.5317000000000007</v>
      </c>
      <c r="H7">
        <v>-2.0569999999999999</v>
      </c>
    </row>
    <row r="8" spans="1:21" x14ac:dyDescent="0.25">
      <c r="A8" s="40">
        <v>8.5488882113821099</v>
      </c>
      <c r="B8" s="40">
        <v>-1.90243902439024</v>
      </c>
      <c r="C8" s="40">
        <v>8.5058000000000007</v>
      </c>
      <c r="D8" s="40">
        <v>-1.8915999999999999</v>
      </c>
      <c r="E8" s="40">
        <v>8.5562626996722102</v>
      </c>
      <c r="F8" s="40">
        <v>-1.89235127478753</v>
      </c>
      <c r="G8">
        <v>8.5319000000000003</v>
      </c>
      <c r="H8">
        <v>-1.8915999999999999</v>
      </c>
    </row>
    <row r="9" spans="1:21" x14ac:dyDescent="0.25">
      <c r="A9" s="40">
        <v>8.5511565040650392</v>
      </c>
      <c r="B9" s="40">
        <v>-1.75609756097561</v>
      </c>
      <c r="C9" s="40">
        <v>8.5063999999999993</v>
      </c>
      <c r="D9" s="40">
        <v>-1.7466999999999999</v>
      </c>
      <c r="E9" s="40">
        <v>8.5562271035106701</v>
      </c>
      <c r="F9" s="40">
        <v>-1.75637393767705</v>
      </c>
      <c r="G9">
        <v>8.5320999999999998</v>
      </c>
      <c r="H9">
        <v>-1.7466999999999999</v>
      </c>
    </row>
    <row r="10" spans="1:21" x14ac:dyDescent="0.25">
      <c r="A10" s="40">
        <v>8.5511707317073107</v>
      </c>
      <c r="B10" s="40">
        <v>-1.6422764227642199</v>
      </c>
      <c r="C10" s="40">
        <v>8.5091999999999999</v>
      </c>
      <c r="D10" s="40">
        <v>-1.6172</v>
      </c>
      <c r="E10" s="40">
        <v>8.5585475282915304</v>
      </c>
      <c r="F10" s="40">
        <v>-1.62039660056657</v>
      </c>
      <c r="G10">
        <v>8.5332000000000008</v>
      </c>
      <c r="H10">
        <v>-1.6172</v>
      </c>
    </row>
    <row r="11" spans="1:21" x14ac:dyDescent="0.25">
      <c r="A11" s="40">
        <v>8.5526849593495893</v>
      </c>
      <c r="B11" s="40">
        <v>-1.5284552845528401</v>
      </c>
      <c r="C11" s="40">
        <v>8.5093999999999994</v>
      </c>
      <c r="D11" s="40">
        <v>-1.4999</v>
      </c>
      <c r="E11" s="40">
        <v>8.5577310413360408</v>
      </c>
      <c r="F11" s="40">
        <v>-1.5014164305949</v>
      </c>
      <c r="G11">
        <v>8.5340000000000007</v>
      </c>
      <c r="H11">
        <v>-1.4999</v>
      </c>
    </row>
    <row r="12" spans="1:21" x14ac:dyDescent="0.25">
      <c r="A12" s="40">
        <v>8.5526971544715398</v>
      </c>
      <c r="B12" s="40">
        <v>-1.4308943089430901</v>
      </c>
      <c r="C12" s="40">
        <v>8.5138999999999996</v>
      </c>
      <c r="D12" s="40">
        <v>-1.3925000000000001</v>
      </c>
      <c r="E12" s="40">
        <v>8.5577043442148799</v>
      </c>
      <c r="F12" s="40">
        <v>-1.3994334277620299</v>
      </c>
      <c r="G12">
        <v>8.5370000000000008</v>
      </c>
      <c r="H12">
        <v>-1.3925000000000001</v>
      </c>
    </row>
    <row r="13" spans="1:21" x14ac:dyDescent="0.25">
      <c r="A13" s="40">
        <v>8.5527113821138201</v>
      </c>
      <c r="B13" s="40">
        <v>-1.3170731707317</v>
      </c>
      <c r="C13" s="40">
        <v>8.5180000000000007</v>
      </c>
      <c r="D13" s="40">
        <v>-1.2929999999999999</v>
      </c>
      <c r="E13" s="40">
        <v>8.5600381175563207</v>
      </c>
      <c r="F13" s="40">
        <v>-1.3144475920679799</v>
      </c>
      <c r="G13">
        <v>8.5373000000000001</v>
      </c>
      <c r="H13">
        <v>-1.2929999999999999</v>
      </c>
    </row>
    <row r="14" spans="1:21" x14ac:dyDescent="0.25">
      <c r="A14" s="40">
        <v>8.5534715447154408</v>
      </c>
      <c r="B14" s="40">
        <v>-1.23577235772357</v>
      </c>
      <c r="C14" s="40">
        <v>8.5182000000000002</v>
      </c>
      <c r="D14" s="40">
        <v>-1.2002999999999999</v>
      </c>
      <c r="E14" s="40">
        <v>8.5600158699553504</v>
      </c>
      <c r="F14" s="40">
        <v>-1.2294617563739301</v>
      </c>
      <c r="G14">
        <v>8.5382999999999996</v>
      </c>
      <c r="H14">
        <v>-1.2002999999999999</v>
      </c>
    </row>
    <row r="15" spans="1:21" x14ac:dyDescent="0.25">
      <c r="A15" s="40">
        <v>8.5564817073170705</v>
      </c>
      <c r="B15" s="40">
        <v>-1.1544715447154399</v>
      </c>
      <c r="C15" s="40">
        <v>8.5208999999999993</v>
      </c>
      <c r="D15" s="40">
        <v>-1.1132</v>
      </c>
      <c r="E15" s="40">
        <v>8.5607745131483295</v>
      </c>
      <c r="F15" s="40">
        <v>-1.12747875354107</v>
      </c>
      <c r="G15">
        <v>8.5385000000000009</v>
      </c>
      <c r="H15">
        <v>-1.1132</v>
      </c>
    </row>
    <row r="16" spans="1:21" x14ac:dyDescent="0.25">
      <c r="A16" s="40">
        <v>8.5564939024390192</v>
      </c>
      <c r="B16" s="40">
        <v>-1.0569105691056899</v>
      </c>
      <c r="C16" s="40">
        <v>8.5213999999999999</v>
      </c>
      <c r="D16" s="40">
        <v>-1.0308999999999999</v>
      </c>
      <c r="E16" s="40">
        <v>8.5631082864897703</v>
      </c>
      <c r="F16" s="40">
        <v>-1.0424929178470199</v>
      </c>
      <c r="G16">
        <v>8.5394000000000005</v>
      </c>
      <c r="H16">
        <v>-1.0308999999999999</v>
      </c>
    </row>
    <row r="17" spans="1:8" x14ac:dyDescent="0.25">
      <c r="A17" s="40">
        <v>8.5572601626016205</v>
      </c>
      <c r="B17" s="40">
        <v>-0.92682926829268297</v>
      </c>
      <c r="C17" s="40">
        <v>8.5221</v>
      </c>
      <c r="D17" s="40">
        <v>-0.95279999999999998</v>
      </c>
      <c r="E17" s="40">
        <v>8.5646522699968806</v>
      </c>
      <c r="F17" s="40">
        <v>-0.94050991501416303</v>
      </c>
      <c r="G17">
        <v>8.5441000000000003</v>
      </c>
      <c r="H17">
        <v>-0.95279999999999998</v>
      </c>
    </row>
    <row r="18" spans="1:8" x14ac:dyDescent="0.25">
      <c r="A18" s="40">
        <v>8.5610243902438992</v>
      </c>
      <c r="B18" s="40">
        <v>-0.81300813008130102</v>
      </c>
      <c r="C18" s="40">
        <v>8.5235000000000003</v>
      </c>
      <c r="D18" s="40">
        <v>-0.87819999999999998</v>
      </c>
      <c r="E18" s="40">
        <v>8.5654198122302407</v>
      </c>
      <c r="F18" s="40">
        <v>-0.87252124645892204</v>
      </c>
      <c r="G18">
        <v>8.5443999999999996</v>
      </c>
      <c r="H18">
        <v>-0.87819999999999998</v>
      </c>
    </row>
    <row r="19" spans="1:8" x14ac:dyDescent="0.25">
      <c r="A19" s="40">
        <v>8.5610386178861706</v>
      </c>
      <c r="B19" s="40">
        <v>-0.69918699186991895</v>
      </c>
      <c r="C19" s="40">
        <v>8.5237999999999996</v>
      </c>
      <c r="D19" s="40">
        <v>-0.80679999999999996</v>
      </c>
      <c r="E19" s="40">
        <v>8.5661829049434104</v>
      </c>
      <c r="F19" s="40">
        <v>-0.78753541076487199</v>
      </c>
      <c r="G19">
        <v>8.5449999999999999</v>
      </c>
      <c r="H19">
        <v>-0.80679999999999996</v>
      </c>
    </row>
    <row r="20" spans="1:8" x14ac:dyDescent="0.25">
      <c r="A20" s="40">
        <v>8.5618008130081193</v>
      </c>
      <c r="B20" s="40">
        <v>-0.60162601626016299</v>
      </c>
      <c r="C20" s="40">
        <v>8.5260999999999996</v>
      </c>
      <c r="D20" s="40">
        <v>-0.73809999999999998</v>
      </c>
      <c r="E20" s="40">
        <v>8.5661651068626394</v>
      </c>
      <c r="F20" s="40">
        <v>-0.71954674220963</v>
      </c>
      <c r="G20">
        <v>8.5456000000000003</v>
      </c>
      <c r="H20">
        <v>-0.73809999999999998</v>
      </c>
    </row>
    <row r="21" spans="1:8" x14ac:dyDescent="0.25">
      <c r="A21" s="40">
        <v>8.5648109756097508</v>
      </c>
      <c r="B21" s="40">
        <v>-0.52032520325203302</v>
      </c>
      <c r="C21" s="40">
        <v>8.5280000000000005</v>
      </c>
      <c r="D21" s="40">
        <v>-0.67169999999999996</v>
      </c>
      <c r="E21" s="40">
        <v>8.5669281995758109</v>
      </c>
      <c r="F21" s="40">
        <v>-0.63456090651557895</v>
      </c>
      <c r="G21">
        <v>8.5465999999999998</v>
      </c>
      <c r="H21">
        <v>-0.67169999999999996</v>
      </c>
    </row>
    <row r="22" spans="1:8" x14ac:dyDescent="0.25">
      <c r="A22" s="40">
        <v>8.5663231707316996</v>
      </c>
      <c r="B22" s="40">
        <v>-0.422764227642277</v>
      </c>
      <c r="C22" s="40">
        <v>8.5296000000000003</v>
      </c>
      <c r="D22" s="40">
        <v>-0.60750000000000004</v>
      </c>
      <c r="E22" s="40">
        <v>8.5676957418091693</v>
      </c>
      <c r="F22" s="40">
        <v>-0.56657223796033895</v>
      </c>
      <c r="G22">
        <v>8.5469000000000008</v>
      </c>
      <c r="H22">
        <v>-0.60750000000000004</v>
      </c>
    </row>
    <row r="23" spans="1:8" x14ac:dyDescent="0.25">
      <c r="A23" s="40">
        <v>8.5693353658536502</v>
      </c>
      <c r="B23" s="40">
        <v>-0.32520325203252098</v>
      </c>
      <c r="C23" s="40">
        <v>8.5307999999999993</v>
      </c>
      <c r="D23" s="40">
        <v>-0.54500000000000004</v>
      </c>
      <c r="E23" s="40">
        <v>8.5692486243566695</v>
      </c>
      <c r="F23" s="40">
        <v>-0.49858356940509801</v>
      </c>
      <c r="G23">
        <v>8.5488</v>
      </c>
      <c r="H23">
        <v>-0.54500000000000004</v>
      </c>
    </row>
    <row r="24" spans="1:8" x14ac:dyDescent="0.25">
      <c r="A24" s="40">
        <v>8.5700955284552798</v>
      </c>
      <c r="B24" s="40">
        <v>-0.24390243902439099</v>
      </c>
      <c r="C24" s="40">
        <v>8.5314999999999994</v>
      </c>
      <c r="D24" s="40">
        <v>-0.48420000000000002</v>
      </c>
      <c r="E24" s="40">
        <v>8.5692352757960908</v>
      </c>
      <c r="F24" s="40">
        <v>-0.44759206798866702</v>
      </c>
      <c r="G24">
        <v>8.5488</v>
      </c>
      <c r="H24">
        <v>-0.48420000000000002</v>
      </c>
    </row>
    <row r="25" spans="1:8" x14ac:dyDescent="0.25">
      <c r="A25" s="40">
        <v>8.5708597560975601</v>
      </c>
      <c r="B25" s="40">
        <v>-0.13008130081300801</v>
      </c>
      <c r="C25" s="40">
        <v>8.5352999999999994</v>
      </c>
      <c r="D25" s="40">
        <v>-0.42480000000000001</v>
      </c>
      <c r="E25" s="40">
        <v>8.5707792593031993</v>
      </c>
      <c r="F25" s="40">
        <v>-0.34560906515580597</v>
      </c>
      <c r="G25">
        <v>8.5488999999999997</v>
      </c>
      <c r="H25">
        <v>-0.42480000000000001</v>
      </c>
    </row>
    <row r="26" spans="1:8" x14ac:dyDescent="0.25">
      <c r="A26" s="40">
        <v>8.5716199186991808</v>
      </c>
      <c r="B26" s="40">
        <v>-4.8780487804878897E-2</v>
      </c>
      <c r="C26" s="40">
        <v>8.5355000000000008</v>
      </c>
      <c r="D26" s="40">
        <v>-0.36649999999999999</v>
      </c>
      <c r="E26" s="40">
        <v>8.5715468015365595</v>
      </c>
      <c r="F26" s="40">
        <v>-0.27762039660056498</v>
      </c>
      <c r="G26">
        <v>8.5493000000000006</v>
      </c>
      <c r="H26">
        <v>-0.36649999999999999</v>
      </c>
    </row>
    <row r="27" spans="1:8" x14ac:dyDescent="0.25">
      <c r="A27" s="40">
        <v>8.5731321138211296</v>
      </c>
      <c r="B27" s="40">
        <v>4.8780487804877197E-2</v>
      </c>
      <c r="C27" s="40">
        <v>8.5368999999999993</v>
      </c>
      <c r="D27" s="40">
        <v>-0.30930000000000002</v>
      </c>
      <c r="E27" s="40">
        <v>8.5730996840840596</v>
      </c>
      <c r="F27" s="40">
        <v>-0.20963172804532501</v>
      </c>
      <c r="G27">
        <v>8.5495999999999999</v>
      </c>
      <c r="H27">
        <v>-0.30930000000000002</v>
      </c>
    </row>
    <row r="28" spans="1:8" x14ac:dyDescent="0.25">
      <c r="A28" s="40">
        <v>8.5753922764227593</v>
      </c>
      <c r="B28" s="40">
        <v>0.13008130081300701</v>
      </c>
      <c r="C28" s="40">
        <v>8.5376999999999992</v>
      </c>
      <c r="D28" s="40">
        <v>-0.25290000000000001</v>
      </c>
      <c r="E28" s="40">
        <v>8.5738672263174198</v>
      </c>
      <c r="F28" s="40">
        <v>-0.14164305949008399</v>
      </c>
      <c r="G28">
        <v>8.5501000000000005</v>
      </c>
      <c r="H28">
        <v>-0.25290000000000001</v>
      </c>
    </row>
    <row r="29" spans="1:8" x14ac:dyDescent="0.25">
      <c r="A29" s="40">
        <v>8.57765243902438</v>
      </c>
      <c r="B29" s="40">
        <v>0.211382113821137</v>
      </c>
      <c r="C29" s="40">
        <v>8.5395000000000003</v>
      </c>
      <c r="D29" s="40">
        <v>-0.1973</v>
      </c>
      <c r="E29" s="40">
        <v>8.5746258695104007</v>
      </c>
      <c r="F29" s="40">
        <v>-3.9660056657222498E-2</v>
      </c>
      <c r="G29">
        <v>8.5504999999999995</v>
      </c>
      <c r="H29">
        <v>-0.1973</v>
      </c>
    </row>
    <row r="30" spans="1:8" x14ac:dyDescent="0.25">
      <c r="A30" s="40">
        <v>8.5806646341463395</v>
      </c>
      <c r="B30" s="40">
        <v>0.30894308943089399</v>
      </c>
      <c r="C30" s="40">
        <v>8.5424000000000007</v>
      </c>
      <c r="D30" s="40">
        <v>-0.1421</v>
      </c>
      <c r="E30" s="40">
        <v>8.5746036219094304</v>
      </c>
      <c r="F30" s="40">
        <v>4.5325779036827898E-2</v>
      </c>
      <c r="G30">
        <v>8.5504999999999995</v>
      </c>
      <c r="H30">
        <v>-0.1421</v>
      </c>
    </row>
    <row r="31" spans="1:8" x14ac:dyDescent="0.25">
      <c r="A31" s="40">
        <v>8.5836808943089409</v>
      </c>
      <c r="B31" s="40">
        <v>0.439024390243901</v>
      </c>
      <c r="C31" s="40">
        <v>8.5441000000000003</v>
      </c>
      <c r="D31" s="40">
        <v>-8.7400000000000005E-2</v>
      </c>
      <c r="E31" s="40">
        <v>8.5769373952508694</v>
      </c>
      <c r="F31" s="40">
        <v>0.13031161473087899</v>
      </c>
      <c r="G31">
        <v>8.5516000000000005</v>
      </c>
      <c r="H31">
        <v>-8.7400000000000005E-2</v>
      </c>
    </row>
    <row r="32" spans="1:8" x14ac:dyDescent="0.25">
      <c r="A32" s="40">
        <v>8.5829390243902406</v>
      </c>
      <c r="B32" s="40">
        <v>0.50406504065040503</v>
      </c>
      <c r="C32" s="40">
        <v>8.5455000000000005</v>
      </c>
      <c r="D32" s="40">
        <v>-3.3000000000000002E-2</v>
      </c>
      <c r="E32" s="40">
        <v>8.5792667190721197</v>
      </c>
      <c r="F32" s="40">
        <v>0.23229461756374101</v>
      </c>
      <c r="G32">
        <v>8.5518999999999998</v>
      </c>
      <c r="H32">
        <v>-3.3000000000000002E-2</v>
      </c>
    </row>
    <row r="33" spans="1:14" x14ac:dyDescent="0.25">
      <c r="A33" s="40">
        <v>8.5844471544715404</v>
      </c>
      <c r="B33" s="40">
        <v>0.569105691056909</v>
      </c>
      <c r="C33" s="40">
        <v>8.5462000000000007</v>
      </c>
      <c r="D33" s="40">
        <v>2.1399999999999999E-2</v>
      </c>
      <c r="E33" s="40">
        <v>8.5792489209913505</v>
      </c>
      <c r="F33" s="40">
        <v>0.30028328611898097</v>
      </c>
      <c r="G33">
        <v>8.5523000000000007</v>
      </c>
      <c r="H33">
        <v>2.1399999999999999E-2</v>
      </c>
    </row>
    <row r="34" spans="1:14" x14ac:dyDescent="0.25">
      <c r="A34" s="40">
        <v>8.5852032520325192</v>
      </c>
      <c r="B34" s="40">
        <v>0.61788617886178798</v>
      </c>
      <c r="C34" s="40">
        <v>8.5465</v>
      </c>
      <c r="D34" s="40">
        <v>7.5899999999999995E-2</v>
      </c>
      <c r="E34" s="40">
        <v>8.5800120137045202</v>
      </c>
      <c r="F34" s="40">
        <v>0.38526912181303202</v>
      </c>
      <c r="G34">
        <v>8.5528999999999993</v>
      </c>
      <c r="H34">
        <v>7.5899999999999995E-2</v>
      </c>
    </row>
    <row r="35" spans="1:14" x14ac:dyDescent="0.25">
      <c r="A35" s="40">
        <v>8.5867154471544698</v>
      </c>
      <c r="B35" s="40">
        <v>0.71544715447154394</v>
      </c>
      <c r="C35" s="40">
        <v>8.5465999999999998</v>
      </c>
      <c r="D35" s="40">
        <v>0.1305</v>
      </c>
      <c r="E35" s="40">
        <v>8.5807795559378803</v>
      </c>
      <c r="F35" s="40">
        <v>0.45325779036827302</v>
      </c>
      <c r="G35">
        <v>8.5539000000000005</v>
      </c>
      <c r="H35">
        <v>0.1305</v>
      </c>
    </row>
    <row r="36" spans="1:14" x14ac:dyDescent="0.25">
      <c r="A36" s="40">
        <v>8.5867256097560904</v>
      </c>
      <c r="B36" s="40">
        <v>0.79674796747967402</v>
      </c>
      <c r="C36" s="40">
        <v>8.5487000000000002</v>
      </c>
      <c r="D36" s="40">
        <v>0.18559999999999999</v>
      </c>
      <c r="E36" s="40">
        <v>8.5807528588167195</v>
      </c>
      <c r="F36" s="40">
        <v>0.55524079320113395</v>
      </c>
      <c r="G36">
        <v>8.5547000000000004</v>
      </c>
      <c r="H36">
        <v>0.18559999999999999</v>
      </c>
    </row>
    <row r="37" spans="1:14" x14ac:dyDescent="0.25">
      <c r="A37" s="40">
        <v>8.5882357723577201</v>
      </c>
      <c r="B37" s="40">
        <v>0.87804878048780299</v>
      </c>
      <c r="C37" s="40">
        <v>8.5493000000000006</v>
      </c>
      <c r="D37" s="40">
        <v>0.24129999999999999</v>
      </c>
      <c r="E37" s="40">
        <v>8.5807261616955604</v>
      </c>
      <c r="F37" s="40">
        <v>0.65722379603399494</v>
      </c>
      <c r="G37">
        <v>8.5568000000000008</v>
      </c>
      <c r="H37">
        <v>0.24129999999999999</v>
      </c>
    </row>
    <row r="38" spans="1:14" x14ac:dyDescent="0.25">
      <c r="A38" s="40">
        <v>8.5897459349593408</v>
      </c>
      <c r="B38" s="40">
        <v>0.95934959349593396</v>
      </c>
      <c r="C38" s="40">
        <v>8.5517000000000003</v>
      </c>
      <c r="D38" s="40">
        <v>0.2979</v>
      </c>
      <c r="E38" s="40">
        <v>8.5814981534491199</v>
      </c>
      <c r="F38" s="40">
        <v>0.708215297450425</v>
      </c>
      <c r="G38">
        <v>8.5584000000000007</v>
      </c>
      <c r="H38">
        <v>0.2979</v>
      </c>
    </row>
    <row r="39" spans="1:14" x14ac:dyDescent="0.25">
      <c r="A39" s="40">
        <v>8.5927581300813003</v>
      </c>
      <c r="B39" s="40">
        <v>1.0569105691056899</v>
      </c>
      <c r="C39" s="40">
        <v>8.5523000000000007</v>
      </c>
      <c r="D39" s="40">
        <v>0.35570000000000002</v>
      </c>
      <c r="E39" s="40">
        <v>8.5814759058481496</v>
      </c>
      <c r="F39" s="40">
        <v>0.79320113314447704</v>
      </c>
      <c r="G39">
        <v>8.5584000000000007</v>
      </c>
      <c r="H39">
        <v>0.35570000000000002</v>
      </c>
      <c r="N39">
        <f>AVERAGE(Q1:Q45)</f>
        <v>4.1547999999999998</v>
      </c>
    </row>
    <row r="40" spans="1:14" x14ac:dyDescent="0.25">
      <c r="A40" s="40">
        <v>8.5957743902438999</v>
      </c>
      <c r="B40" s="40">
        <v>1.1869918699186901</v>
      </c>
      <c r="C40" s="40">
        <v>8.5526999999999997</v>
      </c>
      <c r="D40" s="40">
        <v>0.4148</v>
      </c>
      <c r="E40" s="40">
        <v>8.5830243388754504</v>
      </c>
      <c r="F40" s="40">
        <v>0.87818696883852798</v>
      </c>
      <c r="G40">
        <v>8.5587999999999997</v>
      </c>
      <c r="H40">
        <v>0.4148</v>
      </c>
    </row>
    <row r="41" spans="1:14" x14ac:dyDescent="0.25">
      <c r="C41" s="40">
        <v>8.5528999999999993</v>
      </c>
      <c r="D41" s="40">
        <v>0.47589999999999999</v>
      </c>
      <c r="E41" s="40">
        <v>8.58378743158862</v>
      </c>
      <c r="F41" s="40">
        <v>0.96317280453257803</v>
      </c>
      <c r="G41">
        <v>8.5602</v>
      </c>
      <c r="H41">
        <v>0.47589999999999999</v>
      </c>
    </row>
    <row r="42" spans="1:14" x14ac:dyDescent="0.25">
      <c r="C42" s="40">
        <v>8.5559999999999992</v>
      </c>
      <c r="D42" s="40">
        <v>0.5393</v>
      </c>
      <c r="E42" s="40">
        <v>8.5837651839876603</v>
      </c>
      <c r="F42" s="40">
        <v>1.0481586402266301</v>
      </c>
      <c r="G42">
        <v>8.5602999999999998</v>
      </c>
      <c r="H42">
        <v>0.5393</v>
      </c>
    </row>
    <row r="43" spans="1:14" x14ac:dyDescent="0.25">
      <c r="C43" s="40">
        <v>8.5568000000000008</v>
      </c>
      <c r="D43" s="40">
        <v>0.60570000000000002</v>
      </c>
      <c r="E43" s="40">
        <v>8.5868887471634299</v>
      </c>
      <c r="F43" s="40">
        <v>1.1161473087818701</v>
      </c>
      <c r="G43">
        <v>8.5610999999999997</v>
      </c>
      <c r="H43">
        <v>0.60570000000000002</v>
      </c>
    </row>
    <row r="44" spans="1:14" x14ac:dyDescent="0.25">
      <c r="C44" s="40">
        <v>8.5660000000000007</v>
      </c>
      <c r="D44" s="40">
        <v>0.67610000000000003</v>
      </c>
      <c r="E44" s="40">
        <v>8.5892269700250594</v>
      </c>
      <c r="F44" s="40">
        <v>1.1841359773371101</v>
      </c>
      <c r="G44">
        <v>8.5620999999999992</v>
      </c>
      <c r="H44">
        <v>0.67610000000000003</v>
      </c>
    </row>
    <row r="45" spans="1:14" x14ac:dyDescent="0.25">
      <c r="C45" s="40">
        <v>8.5661000000000005</v>
      </c>
      <c r="D45" s="40">
        <v>0.75149999999999995</v>
      </c>
      <c r="E45" s="40">
        <v>8.5899900627382308</v>
      </c>
      <c r="F45" s="40">
        <v>1.2691218130311599</v>
      </c>
      <c r="G45">
        <v>8.5643999999999991</v>
      </c>
      <c r="H45">
        <v>0.75149999999999995</v>
      </c>
    </row>
    <row r="46" spans="1:14" x14ac:dyDescent="0.25">
      <c r="C46" s="40">
        <v>8.5725999999999996</v>
      </c>
      <c r="D46" s="40">
        <v>0.83399999999999996</v>
      </c>
      <c r="E46" s="40">
        <v>8.5899589160968794</v>
      </c>
      <c r="F46" s="40">
        <v>1.3881019830028301</v>
      </c>
      <c r="G46">
        <v>8.5647000000000002</v>
      </c>
      <c r="H46">
        <v>0.83399999999999996</v>
      </c>
    </row>
    <row r="47" spans="1:14" x14ac:dyDescent="0.25">
      <c r="C47" s="40">
        <v>8.5767000000000007</v>
      </c>
      <c r="D47" s="40">
        <v>0.92649999999999999</v>
      </c>
      <c r="G47">
        <v>8.5650999999999993</v>
      </c>
      <c r="H47">
        <v>0.92649999999999999</v>
      </c>
    </row>
    <row r="48" spans="1:14" x14ac:dyDescent="0.25">
      <c r="C48" s="40">
        <v>8.5771999999999995</v>
      </c>
      <c r="D48" s="40">
        <v>1.0344</v>
      </c>
      <c r="G48">
        <v>8.5671999999999997</v>
      </c>
      <c r="H48">
        <v>1.0344</v>
      </c>
    </row>
    <row r="49" spans="3:8" x14ac:dyDescent="0.25">
      <c r="C49" s="40">
        <v>8.5784000000000002</v>
      </c>
      <c r="D49" s="40">
        <v>1.169</v>
      </c>
      <c r="G49">
        <v>8.5671999999999997</v>
      </c>
      <c r="H49">
        <v>1.169</v>
      </c>
    </row>
    <row r="50" spans="3:8" x14ac:dyDescent="0.25">
      <c r="C50" s="40">
        <v>8.5794999999999995</v>
      </c>
      <c r="D50" s="40">
        <v>1.3641000000000001</v>
      </c>
      <c r="G50">
        <v>8.5696999999999992</v>
      </c>
      <c r="H50">
        <v>1.3641000000000001</v>
      </c>
    </row>
    <row r="51" spans="3:8" x14ac:dyDescent="0.25">
      <c r="C51" s="40">
        <v>8.5848999999999993</v>
      </c>
      <c r="D51" s="40" t="s">
        <v>16</v>
      </c>
      <c r="G51">
        <v>8.5703999999999994</v>
      </c>
      <c r="H51" t="s">
        <v>16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3276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4" sqref="C14"/>
    </sheetView>
  </sheetViews>
  <sheetFormatPr baseColWidth="10" defaultRowHeight="15" x14ac:dyDescent="0.25"/>
  <cols>
    <col min="1" max="2" width="12" bestFit="1" customWidth="1"/>
  </cols>
  <sheetData>
    <row r="1" spans="1:9" x14ac:dyDescent="0.25">
      <c r="A1">
        <v>71.351105569874207</v>
      </c>
      <c r="B1">
        <v>2809.0551181102301</v>
      </c>
      <c r="C1">
        <f>B1/1000</f>
        <v>2.8090551181102299</v>
      </c>
      <c r="D1">
        <v>2.8090551181102299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25">
      <c r="A2">
        <v>555.97529008565402</v>
      </c>
      <c r="B2">
        <v>2688.9763779527502</v>
      </c>
      <c r="C2">
        <f t="shared" ref="C2:C12" si="0">B2/1000</f>
        <v>2.6889763779527502</v>
      </c>
      <c r="D2">
        <v>2.6889763779527502</v>
      </c>
      <c r="F2" s="1"/>
      <c r="G2" s="1"/>
      <c r="H2" s="1"/>
      <c r="I2" s="1"/>
    </row>
    <row r="3" spans="1:9" x14ac:dyDescent="0.25">
      <c r="A3">
        <v>4413.3695018993803</v>
      </c>
      <c r="B3">
        <v>2557.0866141732199</v>
      </c>
      <c r="C3">
        <f t="shared" si="0"/>
        <v>2.5570866141732198</v>
      </c>
      <c r="D3">
        <v>2.5570866141732198</v>
      </c>
      <c r="F3" s="1">
        <f>D1-C5</f>
        <v>0.12204724409448975</v>
      </c>
      <c r="G3" s="1">
        <f>D2-C7</f>
        <v>7.086614173228023E-2</v>
      </c>
      <c r="H3" s="1">
        <f>D3-C9</f>
        <v>0.10236220472440971</v>
      </c>
      <c r="I3" s="1">
        <f>D4-C11</f>
        <v>0.14763779527558984</v>
      </c>
    </row>
    <row r="4" spans="1:9" x14ac:dyDescent="0.25">
      <c r="A4">
        <v>35692.429071256098</v>
      </c>
      <c r="B4">
        <v>2411.4173228346399</v>
      </c>
      <c r="C4">
        <f t="shared" si="0"/>
        <v>2.4114173228346401</v>
      </c>
      <c r="D4">
        <v>2.4114173228346401</v>
      </c>
      <c r="F4" s="1">
        <f>C6-D1</f>
        <v>0.1122047244094504</v>
      </c>
      <c r="G4" s="1">
        <f>C8-D2</f>
        <v>6.299212598425008E-2</v>
      </c>
      <c r="H4" s="1">
        <f>C10-D3</f>
        <v>9.2519685039369914E-2</v>
      </c>
      <c r="I4" s="1">
        <f>C12-D4</f>
        <v>0.14173228346457023</v>
      </c>
    </row>
    <row r="5" spans="1:9" x14ac:dyDescent="0.25">
      <c r="A5">
        <v>71.667575173981106</v>
      </c>
      <c r="B5">
        <v>2687.0078740157401</v>
      </c>
      <c r="C5" s="2">
        <f t="shared" si="0"/>
        <v>2.6870078740157401</v>
      </c>
    </row>
    <row r="6" spans="1:9" x14ac:dyDescent="0.25">
      <c r="A6">
        <v>71.061390816701405</v>
      </c>
      <c r="B6">
        <v>2921.2598425196802</v>
      </c>
      <c r="C6" s="2">
        <f t="shared" si="0"/>
        <v>2.9212598425196803</v>
      </c>
    </row>
    <row r="7" spans="1:9" x14ac:dyDescent="0.25">
      <c r="A7">
        <v>567.60407939655499</v>
      </c>
      <c r="B7">
        <v>2618.1102362204701</v>
      </c>
      <c r="C7" s="3">
        <f t="shared" si="0"/>
        <v>2.61811023622047</v>
      </c>
    </row>
    <row r="8" spans="1:9" x14ac:dyDescent="0.25">
      <c r="A8">
        <v>575.19025513066697</v>
      </c>
      <c r="B8">
        <v>2751.9685039370002</v>
      </c>
      <c r="C8" s="3">
        <f t="shared" si="0"/>
        <v>2.7519685039370003</v>
      </c>
    </row>
    <row r="9" spans="1:9" x14ac:dyDescent="0.25">
      <c r="A9">
        <v>4593.3583089368703</v>
      </c>
      <c r="B9">
        <v>2454.7244094488101</v>
      </c>
      <c r="C9" s="4">
        <f t="shared" si="0"/>
        <v>2.4547244094488101</v>
      </c>
    </row>
    <row r="10" spans="1:9" x14ac:dyDescent="0.25">
      <c r="A10">
        <v>4561.0130843812403</v>
      </c>
      <c r="B10">
        <v>2649.6062992125899</v>
      </c>
      <c r="C10" s="4">
        <f t="shared" si="0"/>
        <v>2.6496062992125897</v>
      </c>
    </row>
    <row r="11" spans="1:9" x14ac:dyDescent="0.25">
      <c r="A11">
        <v>36540.553835278697</v>
      </c>
      <c r="B11">
        <v>2263.7795275590502</v>
      </c>
      <c r="C11" s="5">
        <f t="shared" si="0"/>
        <v>2.2637795275590502</v>
      </c>
    </row>
    <row r="12" spans="1:9" x14ac:dyDescent="0.25">
      <c r="A12">
        <v>36159.141970095297</v>
      </c>
      <c r="B12">
        <v>2553.1496062992101</v>
      </c>
      <c r="C12" s="5">
        <f t="shared" si="0"/>
        <v>2.5531496062992103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zoomScale="70" zoomScaleNormal="70" workbookViewId="0">
      <selection activeCell="E37" sqref="E37"/>
    </sheetView>
  </sheetViews>
  <sheetFormatPr baseColWidth="10" defaultRowHeight="15" x14ac:dyDescent="0.25"/>
  <cols>
    <col min="2" max="3" width="11.5703125" bestFit="1" customWidth="1"/>
    <col min="4" max="4" width="12.5703125" bestFit="1" customWidth="1"/>
    <col min="5" max="5" width="13.5703125" bestFit="1" customWidth="1"/>
    <col min="7" max="16" width="11.42578125" style="20"/>
  </cols>
  <sheetData>
    <row r="1" spans="1:34" ht="15.75" thickBot="1" x14ac:dyDescent="0.3">
      <c r="A1">
        <v>1</v>
      </c>
      <c r="B1">
        <v>1</v>
      </c>
      <c r="C1">
        <v>1</v>
      </c>
      <c r="D1">
        <v>1</v>
      </c>
      <c r="E1">
        <v>1</v>
      </c>
    </row>
    <row r="2" spans="1:34" x14ac:dyDescent="0.25">
      <c r="A2" s="23">
        <v>4</v>
      </c>
      <c r="B2" s="7">
        <v>1.5519067796610169</v>
      </c>
      <c r="C2" s="7">
        <v>3.2203389830508473</v>
      </c>
      <c r="D2" s="7">
        <v>3.9703389830508473</v>
      </c>
      <c r="E2" s="8">
        <v>3.9788135593220337</v>
      </c>
      <c r="G2" s="21"/>
      <c r="H2" s="21"/>
      <c r="I2" s="21"/>
      <c r="J2" s="21"/>
      <c r="K2" s="21"/>
      <c r="L2" s="21"/>
      <c r="M2" s="21"/>
      <c r="N2" s="21"/>
    </row>
    <row r="3" spans="1:34" x14ac:dyDescent="0.25">
      <c r="A3" s="24">
        <v>9</v>
      </c>
      <c r="B3" s="9">
        <v>1.7432098765432098</v>
      </c>
      <c r="C3" s="9">
        <v>4.9753086419753085</v>
      </c>
      <c r="D3" s="9">
        <v>8.7851851851851848</v>
      </c>
      <c r="E3" s="10">
        <v>8.8592592592592592</v>
      </c>
      <c r="G3" s="20">
        <v>0</v>
      </c>
      <c r="H3" s="20">
        <v>0</v>
      </c>
      <c r="I3" s="20">
        <v>2.4480932203389831</v>
      </c>
      <c r="J3" s="20">
        <v>0.55190677966101687</v>
      </c>
      <c r="K3" s="20">
        <v>3.2567901234567902</v>
      </c>
      <c r="L3" s="20">
        <v>0.7432098765432098</v>
      </c>
      <c r="M3" s="20">
        <v>4.1470588235294112</v>
      </c>
      <c r="N3" s="20">
        <v>0.85294117647058831</v>
      </c>
      <c r="O3" s="20">
        <v>3.0056818181818183</v>
      </c>
      <c r="P3" s="20">
        <v>0.99431818181818188</v>
      </c>
      <c r="Q3" s="20">
        <v>1.8611111111111112</v>
      </c>
      <c r="R3" s="20">
        <v>1.1388888888888888</v>
      </c>
      <c r="S3" s="20">
        <v>1.7142857142857144</v>
      </c>
      <c r="T3" s="20">
        <v>1.2857142857142856</v>
      </c>
      <c r="U3" s="20">
        <v>1.7702702702702702</v>
      </c>
      <c r="V3" s="20">
        <v>1.2297297297297298</v>
      </c>
      <c r="W3" s="20">
        <v>2.5245901639344264</v>
      </c>
      <c r="X3" s="20">
        <v>1.4754098360655736</v>
      </c>
      <c r="Y3" s="20">
        <v>1.5263157894736841</v>
      </c>
      <c r="Z3" s="20">
        <v>0.47368421052631593</v>
      </c>
      <c r="AA3" s="20">
        <v>1.4871794871794872</v>
      </c>
      <c r="AB3" s="20">
        <v>0.51282051282051277</v>
      </c>
      <c r="AC3" s="20">
        <v>1.2857142857142856</v>
      </c>
      <c r="AD3" s="20">
        <v>0.71428571428571441</v>
      </c>
      <c r="AE3" s="20">
        <v>1.1538461538461537</v>
      </c>
      <c r="AF3" s="20">
        <v>0.84615384615384626</v>
      </c>
      <c r="AG3" s="20">
        <v>1.1538461538461537</v>
      </c>
      <c r="AH3" s="20">
        <v>0.92307692307692291</v>
      </c>
    </row>
    <row r="4" spans="1:34" x14ac:dyDescent="0.25">
      <c r="A4" s="24">
        <v>16</v>
      </c>
      <c r="B4" s="9">
        <v>1.8529411764705883</v>
      </c>
      <c r="C4" s="9">
        <v>5.1360294117647056</v>
      </c>
      <c r="D4" s="9">
        <v>14.470588235294118</v>
      </c>
      <c r="E4" s="10">
        <v>15.533088235294118</v>
      </c>
      <c r="G4" s="20">
        <v>0</v>
      </c>
      <c r="H4" s="20">
        <v>0</v>
      </c>
      <c r="I4" s="20">
        <v>0.77966101694915269</v>
      </c>
      <c r="J4" s="20">
        <v>2.2203389830508473</v>
      </c>
      <c r="K4" s="20">
        <v>4.0246913580246915</v>
      </c>
      <c r="L4" s="20">
        <v>3.9753086419753085</v>
      </c>
      <c r="M4" s="20">
        <v>7.8639705882352944</v>
      </c>
      <c r="N4" s="20">
        <v>3.1360294117647056</v>
      </c>
      <c r="O4" s="20">
        <v>5.9772727272727275</v>
      </c>
      <c r="P4" s="20">
        <v>3.0227272727272725</v>
      </c>
      <c r="Q4" s="20">
        <v>5.8703703703703702</v>
      </c>
      <c r="R4" s="20">
        <v>2.1296296296296298</v>
      </c>
      <c r="S4" s="20">
        <v>4.7532467532467528</v>
      </c>
      <c r="T4" s="20">
        <v>2.2467532467532472</v>
      </c>
      <c r="U4" s="20">
        <v>5.2972972972972974</v>
      </c>
      <c r="V4" s="20">
        <v>1.7027027027027026</v>
      </c>
      <c r="W4" s="20">
        <v>4.5901639344262293</v>
      </c>
      <c r="X4" s="20">
        <v>2.4098360655737707</v>
      </c>
      <c r="Y4" s="20">
        <v>2.6052631578947372</v>
      </c>
      <c r="Z4" s="20">
        <v>2.3947368421052628</v>
      </c>
      <c r="AA4" s="20">
        <v>4.4358974358974361</v>
      </c>
      <c r="AB4" s="20">
        <v>2.5641025641025639</v>
      </c>
      <c r="AC4" s="20">
        <v>3.3809523809523814</v>
      </c>
      <c r="AD4" s="20">
        <v>1.6190476190476186</v>
      </c>
      <c r="AE4" s="20">
        <v>2.1538461538461542</v>
      </c>
      <c r="AF4" s="20">
        <v>1.8461538461538458</v>
      </c>
      <c r="AG4" s="20">
        <v>3.1538461538461542</v>
      </c>
      <c r="AH4" s="20">
        <v>1.384615384615385</v>
      </c>
    </row>
    <row r="5" spans="1:34" x14ac:dyDescent="0.25">
      <c r="A5" s="24">
        <v>25</v>
      </c>
      <c r="B5" s="9">
        <v>1.9943181818181819</v>
      </c>
      <c r="C5" s="9">
        <v>5.0227272727272725</v>
      </c>
      <c r="D5" s="9">
        <v>19.068181818181817</v>
      </c>
      <c r="E5" s="10">
        <v>23.977272727272727</v>
      </c>
      <c r="G5" s="20">
        <v>0</v>
      </c>
      <c r="H5" s="20">
        <v>0</v>
      </c>
      <c r="I5" s="20">
        <v>2.9661016949152685E-2</v>
      </c>
      <c r="J5" s="20">
        <v>0.97033898305084731</v>
      </c>
      <c r="K5" s="20">
        <v>0.21481481481481524</v>
      </c>
      <c r="L5" s="20">
        <v>3.7851851851851848</v>
      </c>
      <c r="M5" s="20">
        <v>1.5294117647058822</v>
      </c>
      <c r="N5" s="20">
        <v>8.4705882352941178</v>
      </c>
      <c r="O5" s="20">
        <v>5.9318181818181834</v>
      </c>
      <c r="P5" s="20">
        <v>10.068181818181817</v>
      </c>
      <c r="Q5" s="20">
        <v>13.796296296296298</v>
      </c>
      <c r="R5" s="20">
        <v>10.203703703703702</v>
      </c>
      <c r="S5" s="20">
        <v>15.922077922077921</v>
      </c>
      <c r="T5" s="20">
        <v>10.077922077922079</v>
      </c>
      <c r="U5" s="20">
        <v>16.081081081081081</v>
      </c>
      <c r="V5" s="20">
        <v>8.9189189189189193</v>
      </c>
      <c r="W5" s="20">
        <v>14.114754098360656</v>
      </c>
      <c r="X5" s="20">
        <v>6.8852459016393439</v>
      </c>
      <c r="Y5" s="20">
        <v>8.5526315789473699</v>
      </c>
      <c r="Z5" s="20">
        <v>3.4473684210526301</v>
      </c>
      <c r="AA5" s="20">
        <v>17.666666666666668</v>
      </c>
      <c r="AB5" s="20">
        <v>6.3333333333333321</v>
      </c>
      <c r="AC5" s="20">
        <v>11.142857142857142</v>
      </c>
      <c r="AD5" s="20">
        <v>4.8571428571428577</v>
      </c>
      <c r="AE5" s="20">
        <v>5.9230769230769234</v>
      </c>
      <c r="AF5" s="20">
        <v>3.0769230769230766</v>
      </c>
      <c r="AG5" s="20">
        <v>2.9230769230769234</v>
      </c>
      <c r="AH5" s="20">
        <v>3.6923076923076916</v>
      </c>
    </row>
    <row r="6" spans="1:34" x14ac:dyDescent="0.25">
      <c r="A6" s="24">
        <v>36</v>
      </c>
      <c r="B6" s="9">
        <v>2.1388888888888888</v>
      </c>
      <c r="C6" s="9">
        <v>5.1296296296296298</v>
      </c>
      <c r="D6" s="9">
        <v>21.203703703703702</v>
      </c>
      <c r="E6" s="10">
        <v>34.037037037037038</v>
      </c>
      <c r="G6" s="20">
        <v>0</v>
      </c>
      <c r="H6" s="20">
        <v>0</v>
      </c>
      <c r="I6" s="20">
        <v>2.1186440677966267E-2</v>
      </c>
      <c r="J6" s="20">
        <v>0.97881355932203373</v>
      </c>
      <c r="K6" s="20">
        <v>0.14074074074074083</v>
      </c>
      <c r="L6" s="20">
        <v>1.8592592592592592</v>
      </c>
      <c r="M6" s="20">
        <v>0.46691176470588225</v>
      </c>
      <c r="N6" s="20">
        <v>3.5330882352941178</v>
      </c>
      <c r="O6" s="20">
        <v>1.0227272727272734</v>
      </c>
      <c r="P6" s="20">
        <v>3.9772727272727266</v>
      </c>
      <c r="Q6" s="20">
        <v>1.9629629629629619</v>
      </c>
      <c r="R6" s="20">
        <v>3.0370370370370381</v>
      </c>
      <c r="S6" s="20">
        <v>3.4545454545454533</v>
      </c>
      <c r="T6" s="20">
        <v>3.5454545454545467</v>
      </c>
      <c r="U6" s="20">
        <v>4.9864864864864842</v>
      </c>
      <c r="V6" s="20">
        <v>7.0135135135135158</v>
      </c>
      <c r="W6" s="20">
        <v>10.52459016393442</v>
      </c>
      <c r="X6" s="20">
        <v>16.47540983606558</v>
      </c>
      <c r="Y6" s="20">
        <v>24.71052631578948</v>
      </c>
      <c r="Z6" s="20">
        <v>39.28947368421052</v>
      </c>
      <c r="AA6" s="20">
        <v>51.333333333333329</v>
      </c>
      <c r="AB6" s="20">
        <v>38.666666666666671</v>
      </c>
      <c r="AC6" s="20">
        <v>90.047619047619037</v>
      </c>
      <c r="AD6" s="20">
        <v>43.952380952380963</v>
      </c>
      <c r="AE6" s="20">
        <v>55.84615384615384</v>
      </c>
      <c r="AF6" s="20">
        <v>26.15384615384616</v>
      </c>
      <c r="AG6" s="20">
        <v>26.84615384615384</v>
      </c>
      <c r="AH6" s="20">
        <v>25.615384615384613</v>
      </c>
    </row>
    <row r="7" spans="1:34" x14ac:dyDescent="0.25">
      <c r="A7" s="24">
        <v>49</v>
      </c>
      <c r="B7" s="9">
        <v>2.2857142857142856</v>
      </c>
      <c r="C7" s="9">
        <v>5.2467532467532472</v>
      </c>
      <c r="D7" s="9">
        <v>20.077922077922079</v>
      </c>
      <c r="E7" s="10">
        <v>45.545454545454547</v>
      </c>
      <c r="G7" s="21"/>
      <c r="H7" s="21"/>
      <c r="I7" s="21"/>
      <c r="J7" s="21"/>
      <c r="K7" s="21"/>
      <c r="L7" s="21"/>
      <c r="M7" s="21"/>
      <c r="N7" s="21"/>
    </row>
    <row r="8" spans="1:34" x14ac:dyDescent="0.25">
      <c r="A8" s="24">
        <v>64</v>
      </c>
      <c r="B8" s="9">
        <v>2.2297297297297298</v>
      </c>
      <c r="C8" s="9">
        <v>4.7027027027027026</v>
      </c>
      <c r="D8" s="9">
        <v>19.918918918918919</v>
      </c>
      <c r="E8" s="10">
        <v>59.013513513513516</v>
      </c>
      <c r="G8" s="21"/>
      <c r="H8" s="21"/>
      <c r="I8" s="21"/>
      <c r="J8" s="21"/>
      <c r="K8" s="21"/>
      <c r="L8" s="21"/>
      <c r="M8" s="21"/>
      <c r="N8" s="21"/>
    </row>
    <row r="9" spans="1:34" x14ac:dyDescent="0.25">
      <c r="A9" s="24">
        <v>100</v>
      </c>
      <c r="B9" s="9">
        <v>2.4754098360655736</v>
      </c>
      <c r="C9" s="9">
        <v>5.4098360655737707</v>
      </c>
      <c r="D9" s="9">
        <v>18.885245901639344</v>
      </c>
      <c r="E9" s="10">
        <v>88.47540983606558</v>
      </c>
      <c r="F9" s="29">
        <v>10</v>
      </c>
      <c r="G9" s="21">
        <v>1</v>
      </c>
      <c r="H9" s="21"/>
      <c r="I9" s="21"/>
      <c r="J9" s="21"/>
      <c r="K9" s="21"/>
      <c r="L9" s="21"/>
      <c r="M9" s="21"/>
      <c r="N9" s="21"/>
    </row>
    <row r="10" spans="1:34" x14ac:dyDescent="0.25">
      <c r="A10" s="24">
        <v>144</v>
      </c>
      <c r="B10" s="9">
        <v>2.4736842105263159</v>
      </c>
      <c r="C10" s="9">
        <v>5.3947368421052628</v>
      </c>
      <c r="D10" s="9">
        <v>16.44736842105263</v>
      </c>
      <c r="E10" s="10">
        <v>107.28947368421052</v>
      </c>
      <c r="F10" s="29">
        <v>2000</v>
      </c>
      <c r="G10" s="21">
        <v>1</v>
      </c>
      <c r="H10" s="21"/>
      <c r="I10" s="21"/>
      <c r="J10" s="21"/>
      <c r="K10" s="21"/>
      <c r="L10" s="21"/>
      <c r="M10" s="21"/>
      <c r="N10" s="21"/>
    </row>
    <row r="11" spans="1:34" x14ac:dyDescent="0.25">
      <c r="A11" s="24">
        <v>225</v>
      </c>
      <c r="B11" s="9">
        <v>2.5128205128205128</v>
      </c>
      <c r="C11" s="9">
        <v>5.5641025641025639</v>
      </c>
      <c r="D11" s="9">
        <v>18.333333333333332</v>
      </c>
      <c r="E11" s="10">
        <v>123.66666666666667</v>
      </c>
      <c r="F11" s="29">
        <v>10</v>
      </c>
      <c r="G11" s="21">
        <v>6</v>
      </c>
      <c r="H11" s="21"/>
      <c r="I11" s="21"/>
      <c r="J11" s="21"/>
      <c r="K11" s="21"/>
      <c r="L11" s="21"/>
      <c r="M11" s="21"/>
      <c r="N11" s="21"/>
    </row>
    <row r="12" spans="1:34" x14ac:dyDescent="0.25">
      <c r="A12" s="24">
        <v>400</v>
      </c>
      <c r="B12" s="9">
        <v>2.7142857142857144</v>
      </c>
      <c r="C12" s="9">
        <v>5.6190476190476186</v>
      </c>
      <c r="D12" s="9">
        <v>17.857142857142858</v>
      </c>
      <c r="E12" s="10">
        <v>132.95238095238096</v>
      </c>
      <c r="F12" s="29">
        <v>2000</v>
      </c>
      <c r="G12" s="21">
        <v>6</v>
      </c>
      <c r="H12" s="21"/>
      <c r="I12" s="21"/>
      <c r="J12" s="21"/>
      <c r="K12" s="21"/>
      <c r="L12" s="21"/>
      <c r="M12" s="21"/>
      <c r="N12" s="21"/>
    </row>
    <row r="13" spans="1:34" x14ac:dyDescent="0.25">
      <c r="A13" s="24">
        <v>729</v>
      </c>
      <c r="B13" s="9">
        <v>2.8461538461538463</v>
      </c>
      <c r="C13" s="9">
        <v>5.8461538461538458</v>
      </c>
      <c r="D13" s="9">
        <v>16.076923076923077</v>
      </c>
      <c r="E13" s="10">
        <v>113.15384615384616</v>
      </c>
      <c r="G13" s="21"/>
      <c r="H13" s="21"/>
      <c r="I13" s="21"/>
      <c r="J13" s="21"/>
      <c r="K13" s="21"/>
      <c r="L13" s="21"/>
      <c r="M13" s="21"/>
      <c r="N13" s="21"/>
    </row>
    <row r="14" spans="1:34" ht="15.75" thickBot="1" x14ac:dyDescent="0.3">
      <c r="A14" s="25">
        <v>1600</v>
      </c>
      <c r="B14" s="11">
        <v>2.9230769230769229</v>
      </c>
      <c r="C14" s="11">
        <v>6.384615384615385</v>
      </c>
      <c r="D14" s="11">
        <v>15.692307692307692</v>
      </c>
      <c r="E14" s="30">
        <v>108.61538461538461</v>
      </c>
      <c r="F14" s="33">
        <v>0</v>
      </c>
      <c r="G14" s="33">
        <v>0</v>
      </c>
      <c r="H14" s="33">
        <v>0</v>
      </c>
      <c r="I14" s="33">
        <v>0</v>
      </c>
      <c r="J14" s="21"/>
      <c r="K14" s="21"/>
      <c r="L14" s="21"/>
      <c r="M14" s="21"/>
      <c r="N14" s="21"/>
    </row>
    <row r="15" spans="1:34" x14ac:dyDescent="0.25">
      <c r="B15" s="6">
        <v>1</v>
      </c>
      <c r="C15" s="6">
        <v>1</v>
      </c>
      <c r="D15" s="6">
        <v>1</v>
      </c>
      <c r="E15" s="31">
        <v>1</v>
      </c>
      <c r="F15" s="33">
        <v>0</v>
      </c>
      <c r="G15" s="33">
        <v>0</v>
      </c>
      <c r="H15" s="33">
        <v>0</v>
      </c>
      <c r="I15" s="33">
        <v>0</v>
      </c>
      <c r="J15" s="22"/>
      <c r="K15" s="22"/>
      <c r="L15" s="22"/>
      <c r="M15" s="22"/>
      <c r="N15" s="22"/>
    </row>
    <row r="16" spans="1:34" x14ac:dyDescent="0.25">
      <c r="A16" s="26">
        <v>4</v>
      </c>
      <c r="B16" s="27">
        <v>4</v>
      </c>
      <c r="C16" s="27">
        <v>4</v>
      </c>
      <c r="D16" s="27">
        <v>4</v>
      </c>
      <c r="E16" s="32">
        <v>4</v>
      </c>
      <c r="F16" s="34">
        <f>B16-B2</f>
        <v>2.4480932203389831</v>
      </c>
      <c r="G16" s="34">
        <f t="shared" ref="G16:I16" si="0">C16-C2</f>
        <v>0.77966101694915269</v>
      </c>
      <c r="H16" s="34">
        <f t="shared" si="0"/>
        <v>2.9661016949152685E-2</v>
      </c>
      <c r="I16" s="34">
        <f t="shared" si="0"/>
        <v>2.1186440677966267E-2</v>
      </c>
    </row>
    <row r="17" spans="1:9" x14ac:dyDescent="0.25">
      <c r="A17" s="26">
        <v>4</v>
      </c>
      <c r="B17" s="27">
        <v>1</v>
      </c>
      <c r="C17" s="27">
        <v>1</v>
      </c>
      <c r="D17" s="27">
        <v>3</v>
      </c>
      <c r="E17" s="32">
        <v>3</v>
      </c>
      <c r="F17" s="34">
        <f>B2-B17</f>
        <v>0.55190677966101687</v>
      </c>
      <c r="G17" s="34">
        <f t="shared" ref="G17:I17" si="1">C2-C17</f>
        <v>2.2203389830508473</v>
      </c>
      <c r="H17" s="34">
        <f t="shared" si="1"/>
        <v>0.97033898305084731</v>
      </c>
      <c r="I17" s="34">
        <f t="shared" si="1"/>
        <v>0.97881355932203373</v>
      </c>
    </row>
    <row r="18" spans="1:9" x14ac:dyDescent="0.25">
      <c r="A18" s="26">
        <v>9</v>
      </c>
      <c r="B18" s="28">
        <v>5</v>
      </c>
      <c r="C18" s="28">
        <v>9</v>
      </c>
      <c r="D18" s="28">
        <v>9</v>
      </c>
      <c r="E18" s="28">
        <v>9</v>
      </c>
      <c r="F18" s="35">
        <f>B18-B3</f>
        <v>3.2567901234567902</v>
      </c>
      <c r="G18" s="35">
        <f>C18-C3</f>
        <v>4.0246913580246915</v>
      </c>
      <c r="H18" s="35">
        <f>D18-D3</f>
        <v>0.21481481481481524</v>
      </c>
      <c r="I18" s="35">
        <f>E18-E3</f>
        <v>0.14074074074074083</v>
      </c>
    </row>
    <row r="19" spans="1:9" x14ac:dyDescent="0.25">
      <c r="A19" s="26">
        <v>9</v>
      </c>
      <c r="B19" s="28">
        <v>1</v>
      </c>
      <c r="C19" s="28">
        <v>1</v>
      </c>
      <c r="D19" s="28">
        <v>5</v>
      </c>
      <c r="E19" s="28">
        <v>7</v>
      </c>
      <c r="F19" s="35">
        <f>B3-B19</f>
        <v>0.7432098765432098</v>
      </c>
      <c r="G19" s="35">
        <f>C3-C19</f>
        <v>3.9753086419753085</v>
      </c>
      <c r="H19" s="35">
        <f>D3-D19</f>
        <v>3.7851851851851848</v>
      </c>
      <c r="I19" s="35">
        <f>E3-E19</f>
        <v>1.8592592592592592</v>
      </c>
    </row>
    <row r="20" spans="1:9" x14ac:dyDescent="0.25">
      <c r="A20" s="26">
        <v>16</v>
      </c>
      <c r="B20" s="28">
        <v>6</v>
      </c>
      <c r="C20" s="28">
        <v>13</v>
      </c>
      <c r="D20" s="28">
        <v>16</v>
      </c>
      <c r="E20" s="28">
        <v>16</v>
      </c>
      <c r="F20" s="34">
        <f>B20-B4</f>
        <v>4.1470588235294112</v>
      </c>
      <c r="G20" s="34">
        <f>C20-C4</f>
        <v>7.8639705882352944</v>
      </c>
      <c r="H20" s="34">
        <f>D20-D4</f>
        <v>1.5294117647058822</v>
      </c>
      <c r="I20" s="34">
        <f>E20-E4</f>
        <v>0.46691176470588225</v>
      </c>
    </row>
    <row r="21" spans="1:9" x14ac:dyDescent="0.25">
      <c r="A21" s="26">
        <v>16</v>
      </c>
      <c r="B21" s="28">
        <v>1</v>
      </c>
      <c r="C21" s="28">
        <v>2</v>
      </c>
      <c r="D21" s="28">
        <v>6</v>
      </c>
      <c r="E21" s="28">
        <v>12</v>
      </c>
      <c r="F21" s="34">
        <f>B4-B21</f>
        <v>0.85294117647058831</v>
      </c>
      <c r="G21" s="34">
        <f>C4-C21</f>
        <v>3.1360294117647056</v>
      </c>
      <c r="H21" s="34">
        <f>D4-D21</f>
        <v>8.4705882352941178</v>
      </c>
      <c r="I21" s="34">
        <f>E4-E21</f>
        <v>3.5330882352941178</v>
      </c>
    </row>
    <row r="22" spans="1:9" x14ac:dyDescent="0.25">
      <c r="A22" s="26">
        <v>25</v>
      </c>
      <c r="B22" s="28">
        <v>5</v>
      </c>
      <c r="C22" s="28">
        <v>11</v>
      </c>
      <c r="D22" s="28">
        <v>25</v>
      </c>
      <c r="E22" s="28">
        <v>25</v>
      </c>
      <c r="F22" s="35">
        <f>B22-B5</f>
        <v>3.0056818181818183</v>
      </c>
      <c r="G22" s="35">
        <f>C22-C5</f>
        <v>5.9772727272727275</v>
      </c>
      <c r="H22" s="35">
        <f>D22-D5</f>
        <v>5.9318181818181834</v>
      </c>
      <c r="I22" s="35">
        <f>E22-E5</f>
        <v>1.0227272727272734</v>
      </c>
    </row>
    <row r="23" spans="1:9" x14ac:dyDescent="0.25">
      <c r="A23" s="26">
        <v>25</v>
      </c>
      <c r="B23" s="28">
        <v>1</v>
      </c>
      <c r="C23" s="28">
        <v>2</v>
      </c>
      <c r="D23" s="28">
        <v>9</v>
      </c>
      <c r="E23" s="28">
        <v>20</v>
      </c>
      <c r="F23" s="35">
        <f>B5-B23</f>
        <v>0.99431818181818188</v>
      </c>
      <c r="G23" s="35">
        <f>C5-C23</f>
        <v>3.0227272727272725</v>
      </c>
      <c r="H23" s="35">
        <f>D5-D23</f>
        <v>10.068181818181817</v>
      </c>
      <c r="I23" s="35">
        <f>E5-E23</f>
        <v>3.9772727272727266</v>
      </c>
    </row>
    <row r="24" spans="1:9" x14ac:dyDescent="0.25">
      <c r="A24" s="26">
        <v>36</v>
      </c>
      <c r="B24" s="28">
        <v>4</v>
      </c>
      <c r="C24" s="28">
        <v>11</v>
      </c>
      <c r="D24" s="28">
        <v>35</v>
      </c>
      <c r="E24" s="28">
        <v>36</v>
      </c>
      <c r="F24" s="34">
        <f>B24-B6</f>
        <v>1.8611111111111112</v>
      </c>
      <c r="G24" s="34">
        <f>C24-C6</f>
        <v>5.8703703703703702</v>
      </c>
      <c r="H24" s="34">
        <f>D24-D6</f>
        <v>13.796296296296298</v>
      </c>
      <c r="I24" s="34">
        <f>E24-E6</f>
        <v>1.9629629629629619</v>
      </c>
    </row>
    <row r="25" spans="1:9" x14ac:dyDescent="0.25">
      <c r="A25" s="26">
        <v>36</v>
      </c>
      <c r="B25" s="28">
        <v>1</v>
      </c>
      <c r="C25" s="28">
        <v>3</v>
      </c>
      <c r="D25" s="28">
        <v>11</v>
      </c>
      <c r="E25" s="28">
        <v>31</v>
      </c>
      <c r="F25" s="34">
        <f>B6-B25</f>
        <v>1.1388888888888888</v>
      </c>
      <c r="G25" s="34">
        <f>C6-C25</f>
        <v>2.1296296296296298</v>
      </c>
      <c r="H25" s="34">
        <f>D6-D25</f>
        <v>10.203703703703702</v>
      </c>
      <c r="I25" s="34">
        <f>E6-E25</f>
        <v>3.0370370370370381</v>
      </c>
    </row>
    <row r="26" spans="1:9" x14ac:dyDescent="0.25">
      <c r="A26" s="26">
        <v>49</v>
      </c>
      <c r="B26" s="28">
        <v>4</v>
      </c>
      <c r="C26" s="28">
        <v>10</v>
      </c>
      <c r="D26" s="28">
        <v>36</v>
      </c>
      <c r="E26" s="28">
        <v>49</v>
      </c>
      <c r="F26" s="35">
        <f>B26-B7</f>
        <v>1.7142857142857144</v>
      </c>
      <c r="G26" s="35">
        <f>C26-C7</f>
        <v>4.7532467532467528</v>
      </c>
      <c r="H26" s="35">
        <f>D26-D7</f>
        <v>15.922077922077921</v>
      </c>
      <c r="I26" s="35">
        <f>E26-E7</f>
        <v>3.4545454545454533</v>
      </c>
    </row>
    <row r="27" spans="1:9" x14ac:dyDescent="0.25">
      <c r="A27" s="26">
        <v>49</v>
      </c>
      <c r="B27" s="28">
        <v>1</v>
      </c>
      <c r="C27" s="28">
        <v>3</v>
      </c>
      <c r="D27" s="28">
        <v>10</v>
      </c>
      <c r="E27" s="28">
        <v>42</v>
      </c>
      <c r="F27" s="35">
        <f>B7-B27</f>
        <v>1.2857142857142856</v>
      </c>
      <c r="G27" s="35">
        <f>C7-C27</f>
        <v>2.2467532467532472</v>
      </c>
      <c r="H27" s="35">
        <f>D7-D27</f>
        <v>10.077922077922079</v>
      </c>
      <c r="I27" s="35">
        <f>E7-E27</f>
        <v>3.5454545454545467</v>
      </c>
    </row>
    <row r="28" spans="1:9" x14ac:dyDescent="0.25">
      <c r="A28" s="26">
        <v>64</v>
      </c>
      <c r="B28" s="28">
        <v>4</v>
      </c>
      <c r="C28" s="28">
        <v>10</v>
      </c>
      <c r="D28" s="28">
        <v>36</v>
      </c>
      <c r="E28" s="28">
        <v>64</v>
      </c>
      <c r="F28" s="34">
        <f>B28-B8</f>
        <v>1.7702702702702702</v>
      </c>
      <c r="G28" s="34">
        <f>C28-C8</f>
        <v>5.2972972972972974</v>
      </c>
      <c r="H28" s="34">
        <f>D28-D8</f>
        <v>16.081081081081081</v>
      </c>
      <c r="I28" s="34">
        <f>E28-E8</f>
        <v>4.9864864864864842</v>
      </c>
    </row>
    <row r="29" spans="1:9" x14ac:dyDescent="0.25">
      <c r="A29" s="26">
        <v>64</v>
      </c>
      <c r="B29" s="28">
        <v>1</v>
      </c>
      <c r="C29" s="28">
        <v>3</v>
      </c>
      <c r="D29" s="28">
        <v>11</v>
      </c>
      <c r="E29" s="28">
        <v>52</v>
      </c>
      <c r="F29" s="34">
        <f>B8-B29</f>
        <v>1.2297297297297298</v>
      </c>
      <c r="G29" s="34">
        <f>C8-C29</f>
        <v>1.7027027027027026</v>
      </c>
      <c r="H29" s="34">
        <f>D8-D29</f>
        <v>8.9189189189189193</v>
      </c>
      <c r="I29" s="34">
        <f>E8-E29</f>
        <v>7.0135135135135158</v>
      </c>
    </row>
    <row r="30" spans="1:9" x14ac:dyDescent="0.25">
      <c r="A30" s="26">
        <v>100</v>
      </c>
      <c r="B30" s="28">
        <v>5</v>
      </c>
      <c r="C30" s="28">
        <v>10</v>
      </c>
      <c r="D30" s="28">
        <v>33</v>
      </c>
      <c r="E30" s="28">
        <v>99</v>
      </c>
      <c r="F30" s="35">
        <f>B30-B9</f>
        <v>2.5245901639344264</v>
      </c>
      <c r="G30" s="35">
        <f>C30-C9</f>
        <v>4.5901639344262293</v>
      </c>
      <c r="H30" s="35">
        <f>D30-D9</f>
        <v>14.114754098360656</v>
      </c>
      <c r="I30" s="35">
        <f>E30-E9</f>
        <v>10.52459016393442</v>
      </c>
    </row>
    <row r="31" spans="1:9" x14ac:dyDescent="0.25">
      <c r="A31" s="26">
        <v>100</v>
      </c>
      <c r="B31" s="28">
        <v>1</v>
      </c>
      <c r="C31" s="28">
        <v>3</v>
      </c>
      <c r="D31" s="28">
        <v>12</v>
      </c>
      <c r="E31" s="28">
        <v>72</v>
      </c>
      <c r="F31" s="35">
        <f>B9-B31</f>
        <v>1.4754098360655736</v>
      </c>
      <c r="G31" s="35">
        <f>C9-C31</f>
        <v>2.4098360655737707</v>
      </c>
      <c r="H31" s="35">
        <f>D9-D31</f>
        <v>6.8852459016393439</v>
      </c>
      <c r="I31" s="35">
        <f>E9-E31</f>
        <v>16.47540983606558</v>
      </c>
    </row>
    <row r="32" spans="1:9" x14ac:dyDescent="0.25">
      <c r="A32" s="26">
        <v>144</v>
      </c>
      <c r="B32" s="28">
        <v>4</v>
      </c>
      <c r="C32" s="28">
        <v>8</v>
      </c>
      <c r="D32" s="28">
        <v>25</v>
      </c>
      <c r="E32" s="28">
        <v>132</v>
      </c>
      <c r="F32" s="34">
        <f>B32-B10</f>
        <v>1.5263157894736841</v>
      </c>
      <c r="G32" s="34">
        <f>C32-C10</f>
        <v>2.6052631578947372</v>
      </c>
      <c r="H32" s="34">
        <f>D32-D10</f>
        <v>8.5526315789473699</v>
      </c>
      <c r="I32" s="34">
        <f>E32-E10</f>
        <v>24.71052631578948</v>
      </c>
    </row>
    <row r="33" spans="1:9" x14ac:dyDescent="0.25">
      <c r="A33" s="26">
        <v>144</v>
      </c>
      <c r="B33" s="28">
        <v>2</v>
      </c>
      <c r="C33" s="28">
        <v>3</v>
      </c>
      <c r="D33" s="28">
        <v>13</v>
      </c>
      <c r="E33" s="28">
        <v>68</v>
      </c>
      <c r="F33" s="34">
        <f>B10-B33</f>
        <v>0.47368421052631593</v>
      </c>
      <c r="G33" s="34">
        <f>C10-C33</f>
        <v>2.3947368421052628</v>
      </c>
      <c r="H33" s="34">
        <f>D10-D33</f>
        <v>3.4473684210526301</v>
      </c>
      <c r="I33" s="34">
        <f>E10-E33</f>
        <v>39.28947368421052</v>
      </c>
    </row>
    <row r="34" spans="1:9" x14ac:dyDescent="0.25">
      <c r="A34" s="26">
        <v>225</v>
      </c>
      <c r="B34" s="28">
        <v>4</v>
      </c>
      <c r="C34" s="28">
        <v>10</v>
      </c>
      <c r="D34" s="28">
        <v>36</v>
      </c>
      <c r="E34" s="28">
        <v>175</v>
      </c>
      <c r="F34" s="35">
        <f>B34-B11</f>
        <v>1.4871794871794872</v>
      </c>
      <c r="G34" s="35">
        <f>C34-C11</f>
        <v>4.4358974358974361</v>
      </c>
      <c r="H34" s="35">
        <f>D34-D11</f>
        <v>17.666666666666668</v>
      </c>
      <c r="I34" s="35">
        <f>E34-E11</f>
        <v>51.333333333333329</v>
      </c>
    </row>
    <row r="35" spans="1:9" x14ac:dyDescent="0.25">
      <c r="A35" s="26">
        <v>225</v>
      </c>
      <c r="B35" s="28">
        <v>2</v>
      </c>
      <c r="C35" s="28">
        <v>3</v>
      </c>
      <c r="D35" s="28">
        <v>12</v>
      </c>
      <c r="E35" s="28">
        <v>85</v>
      </c>
      <c r="F35" s="35">
        <f>B11-B35</f>
        <v>0.51282051282051277</v>
      </c>
      <c r="G35" s="35">
        <f>C11-C35</f>
        <v>2.5641025641025639</v>
      </c>
      <c r="H35" s="35">
        <f>D11-D35</f>
        <v>6.3333333333333321</v>
      </c>
      <c r="I35" s="35">
        <f>E11-E35</f>
        <v>38.666666666666671</v>
      </c>
    </row>
    <row r="36" spans="1:9" x14ac:dyDescent="0.25">
      <c r="A36" s="26">
        <v>400</v>
      </c>
      <c r="B36" s="28">
        <v>4</v>
      </c>
      <c r="C36" s="28">
        <v>9</v>
      </c>
      <c r="D36" s="28">
        <v>29</v>
      </c>
      <c r="E36" s="28">
        <v>223</v>
      </c>
      <c r="F36" s="34">
        <f>B36-B12</f>
        <v>1.2857142857142856</v>
      </c>
      <c r="G36" s="34">
        <f>C36-C12</f>
        <v>3.3809523809523814</v>
      </c>
      <c r="H36" s="34">
        <f>D36-D12</f>
        <v>11.142857142857142</v>
      </c>
      <c r="I36" s="34">
        <f>E36-E12</f>
        <v>90.047619047619037</v>
      </c>
    </row>
    <row r="37" spans="1:9" x14ac:dyDescent="0.25">
      <c r="A37" s="26">
        <v>400</v>
      </c>
      <c r="B37" s="28">
        <v>2</v>
      </c>
      <c r="C37" s="28">
        <v>4</v>
      </c>
      <c r="D37" s="28">
        <v>13</v>
      </c>
      <c r="E37" s="28">
        <v>89</v>
      </c>
      <c r="F37" s="34">
        <f>B12-B37</f>
        <v>0.71428571428571441</v>
      </c>
      <c r="G37" s="34">
        <f>C12-C37</f>
        <v>1.6190476190476186</v>
      </c>
      <c r="H37" s="34">
        <f>D12-D37</f>
        <v>4.8571428571428577</v>
      </c>
      <c r="I37" s="34">
        <f>E12-E37</f>
        <v>43.952380952380963</v>
      </c>
    </row>
    <row r="38" spans="1:9" x14ac:dyDescent="0.25">
      <c r="A38" s="26">
        <v>729</v>
      </c>
      <c r="B38" s="28">
        <v>4</v>
      </c>
      <c r="C38" s="28">
        <v>8</v>
      </c>
      <c r="D38" s="28">
        <v>22</v>
      </c>
      <c r="E38" s="28">
        <v>169</v>
      </c>
      <c r="F38" s="35">
        <f>B38-B13</f>
        <v>1.1538461538461537</v>
      </c>
      <c r="G38" s="35">
        <f>C38-C13</f>
        <v>2.1538461538461542</v>
      </c>
      <c r="H38" s="35">
        <f>D38-D13</f>
        <v>5.9230769230769234</v>
      </c>
      <c r="I38" s="35">
        <f>E38-E13</f>
        <v>55.84615384615384</v>
      </c>
    </row>
    <row r="39" spans="1:9" x14ac:dyDescent="0.25">
      <c r="A39" s="26">
        <v>729</v>
      </c>
      <c r="B39" s="28">
        <v>2</v>
      </c>
      <c r="C39" s="28">
        <v>4</v>
      </c>
      <c r="D39" s="28">
        <v>13</v>
      </c>
      <c r="E39" s="28">
        <v>87</v>
      </c>
      <c r="F39" s="35">
        <f>B13-B39</f>
        <v>0.84615384615384626</v>
      </c>
      <c r="G39" s="35">
        <f>C13-C39</f>
        <v>1.8461538461538458</v>
      </c>
      <c r="H39" s="35">
        <f>D13-D39</f>
        <v>3.0769230769230766</v>
      </c>
      <c r="I39" s="35">
        <f>E13-E39</f>
        <v>26.15384615384616</v>
      </c>
    </row>
    <row r="40" spans="1:9" x14ac:dyDescent="0.25">
      <c r="A40" s="26">
        <v>1600</v>
      </c>
      <c r="B40" s="28">
        <v>4</v>
      </c>
      <c r="C40" s="28">
        <v>9</v>
      </c>
      <c r="D40" s="28">
        <v>19</v>
      </c>
      <c r="E40" s="28">
        <v>140</v>
      </c>
      <c r="F40" s="34">
        <f>B40-B14</f>
        <v>1.0769230769230771</v>
      </c>
      <c r="G40" s="34">
        <f t="shared" ref="G40:I40" si="2">C40-C14</f>
        <v>2.615384615384615</v>
      </c>
      <c r="H40" s="34">
        <f t="shared" si="2"/>
        <v>3.3076923076923084</v>
      </c>
      <c r="I40" s="34">
        <f t="shared" si="2"/>
        <v>31.384615384615387</v>
      </c>
    </row>
    <row r="41" spans="1:9" x14ac:dyDescent="0.25">
      <c r="A41" s="26">
        <v>1600</v>
      </c>
      <c r="B41" s="28">
        <v>2</v>
      </c>
      <c r="C41" s="28">
        <v>5</v>
      </c>
      <c r="D41" s="28">
        <v>12</v>
      </c>
      <c r="E41" s="28">
        <v>83</v>
      </c>
      <c r="F41" s="34">
        <f>B14-B41</f>
        <v>0.92307692307692291</v>
      </c>
      <c r="G41" s="34">
        <f t="shared" ref="G41:I41" si="3">C14-C41</f>
        <v>1.384615384615385</v>
      </c>
      <c r="H41" s="34">
        <f t="shared" si="3"/>
        <v>3.6923076923076916</v>
      </c>
      <c r="I41" s="34">
        <f t="shared" si="3"/>
        <v>25.615384615384613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15" sqref="L15"/>
    </sheetView>
  </sheetViews>
  <sheetFormatPr baseColWidth="10" defaultRowHeight="15" x14ac:dyDescent="0.25"/>
  <sheetData>
    <row r="1" spans="1:4" x14ac:dyDescent="0.25">
      <c r="A1" s="12" t="s">
        <v>4</v>
      </c>
      <c r="B1" s="13" t="s">
        <v>12</v>
      </c>
      <c r="C1" s="39" t="s">
        <v>13</v>
      </c>
      <c r="D1" s="39"/>
    </row>
    <row r="2" spans="1:4" x14ac:dyDescent="0.25">
      <c r="A2" s="15">
        <v>1</v>
      </c>
      <c r="B2" s="36">
        <v>4.9635999999999996</v>
      </c>
      <c r="C2" s="42">
        <v>3.5861000000000001</v>
      </c>
      <c r="D2" s="39"/>
    </row>
    <row r="3" spans="1:4" x14ac:dyDescent="0.25">
      <c r="A3" s="15">
        <v>4</v>
      </c>
      <c r="B3" s="36">
        <v>5.7676999999999996</v>
      </c>
      <c r="C3" s="39">
        <v>4.0488999999999997</v>
      </c>
      <c r="D3" s="39"/>
    </row>
    <row r="4" spans="1:4" x14ac:dyDescent="0.25">
      <c r="A4" s="15">
        <v>9</v>
      </c>
      <c r="B4" s="36">
        <v>6.2290000000000001</v>
      </c>
      <c r="C4" s="39">
        <v>4.3533999999999997</v>
      </c>
      <c r="D4" s="39"/>
    </row>
    <row r="5" spans="1:4" x14ac:dyDescent="0.25">
      <c r="A5" s="15">
        <v>16</v>
      </c>
      <c r="B5" s="36">
        <v>6.3803000000000001</v>
      </c>
      <c r="C5" s="39">
        <v>4.4123000000000001</v>
      </c>
      <c r="D5" s="39"/>
    </row>
    <row r="6" spans="1:4" x14ac:dyDescent="0.25">
      <c r="A6" s="15">
        <v>25</v>
      </c>
      <c r="B6" s="36">
        <v>6.5380000000000003</v>
      </c>
      <c r="C6" s="39">
        <v>4.5780000000000003</v>
      </c>
      <c r="D6" s="39"/>
    </row>
    <row r="7" spans="1:4" x14ac:dyDescent="0.25">
      <c r="A7" s="15">
        <v>36</v>
      </c>
      <c r="B7" s="36">
        <v>6.6768000000000001</v>
      </c>
      <c r="C7" s="39">
        <v>4.6144999999999996</v>
      </c>
      <c r="D7" s="39"/>
    </row>
    <row r="8" spans="1:4" x14ac:dyDescent="0.25">
      <c r="A8" s="15">
        <v>49</v>
      </c>
      <c r="B8" s="36">
        <v>6.8277000000000001</v>
      </c>
      <c r="C8" s="39">
        <v>4.5918000000000001</v>
      </c>
      <c r="D8" s="39"/>
    </row>
    <row r="9" spans="1:4" x14ac:dyDescent="0.25">
      <c r="A9" s="15">
        <v>64</v>
      </c>
      <c r="B9" s="36">
        <v>6.8749000000000002</v>
      </c>
      <c r="C9" s="39">
        <v>4.7675999999999998</v>
      </c>
      <c r="D9" s="39"/>
    </row>
    <row r="10" spans="1:4" x14ac:dyDescent="0.25">
      <c r="A10" s="15">
        <v>100</v>
      </c>
      <c r="B10" s="36">
        <v>6.9875999999999996</v>
      </c>
      <c r="C10" s="39">
        <v>4.8487</v>
      </c>
      <c r="D10" s="39"/>
    </row>
    <row r="11" spans="1:4" x14ac:dyDescent="0.25">
      <c r="A11" s="15">
        <v>144</v>
      </c>
      <c r="B11" s="36">
        <v>7.1201999999999996</v>
      </c>
      <c r="C11" s="39">
        <v>4.8723000000000001</v>
      </c>
      <c r="D11" s="39"/>
    </row>
    <row r="12" spans="1:4" x14ac:dyDescent="0.25">
      <c r="A12" s="15">
        <v>225</v>
      </c>
      <c r="B12" s="36">
        <v>7.2053000000000003</v>
      </c>
      <c r="C12" s="39">
        <v>4.8140000000000001</v>
      </c>
      <c r="D12" s="39"/>
    </row>
    <row r="13" spans="1:4" x14ac:dyDescent="0.25">
      <c r="A13" s="15">
        <v>400</v>
      </c>
      <c r="B13" s="36">
        <v>7.3349000000000002</v>
      </c>
      <c r="C13" s="39">
        <v>4.9541000000000004</v>
      </c>
      <c r="D13" s="39"/>
    </row>
    <row r="14" spans="1:4" x14ac:dyDescent="0.25">
      <c r="A14" s="15">
        <v>729</v>
      </c>
      <c r="B14" s="36">
        <v>7.3479999999999999</v>
      </c>
      <c r="C14" s="39">
        <v>4.9638</v>
      </c>
    </row>
    <row r="15" spans="1:4" x14ac:dyDescent="0.25">
      <c r="A15" s="15">
        <v>1600</v>
      </c>
      <c r="B15" s="36">
        <v>7.4756</v>
      </c>
      <c r="C15" s="39">
        <v>5.0156000000000001</v>
      </c>
    </row>
    <row r="16" spans="1:4" x14ac:dyDescent="0.25">
      <c r="A16" s="15">
        <v>3600</v>
      </c>
      <c r="B16" s="36">
        <v>7.5435999999999996</v>
      </c>
      <c r="C16" s="39"/>
    </row>
    <row r="17" spans="1:3" x14ac:dyDescent="0.25">
      <c r="A17" s="15">
        <f>90^2</f>
        <v>8100</v>
      </c>
      <c r="B17" s="36">
        <v>7.5983000000000001</v>
      </c>
      <c r="C17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Other models</vt:lpstr>
      <vt:lpstr>Hoja1</vt:lpstr>
      <vt:lpstr>Fig 1</vt:lpstr>
      <vt:lpstr>Fracture</vt:lpstr>
      <vt:lpstr>Hoja3</vt:lpstr>
      <vt:lpstr>Hoja1!Fig._10_non_scaled</vt:lpstr>
      <vt:lpstr>Hoja1!Fig._9_non_scaled</vt:lpstr>
      <vt:lpstr>'Fig 1'!Fig_Soraia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Moledo</dc:creator>
  <cp:lastModifiedBy>Usuario de Windows</cp:lastModifiedBy>
  <dcterms:created xsi:type="dcterms:W3CDTF">2017-09-03T20:32:58Z</dcterms:created>
  <dcterms:modified xsi:type="dcterms:W3CDTF">2018-05-02T19:43:14Z</dcterms:modified>
</cp:coreProperties>
</file>