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ice\Documents\PSoC Creator\AY2021_Lab_PSOC\AY2021_II_HW_03\GROUP_04.cydsn\BRIDGE_CONTROL_PANEL_CONFIG_FILES\"/>
    </mc:Choice>
  </mc:AlternateContent>
  <xr:revisionPtr revIDLastSave="0" documentId="8_{7A64F7D5-8212-428B-A887-EA5FA9F2EB0F}" xr6:coauthVersionLast="46" xr6:coauthVersionMax="46" xr10:uidLastSave="{00000000-0000-0000-0000-000000000000}"/>
  <bookViews>
    <workbookView xWindow="-108" yWindow="-108" windowWidth="23256" windowHeight="12576" xr2:uid="{18E0084F-3DD7-4A12-A71C-DCC73E7A29B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6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8" i="1" l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7" i="1"/>
  <c r="D7" i="1" s="1"/>
  <c r="E7" i="1" s="1"/>
  <c r="F7" i="1" s="1"/>
</calcChain>
</file>

<file path=xl/sharedStrings.xml><?xml version="1.0" encoding="utf-8"?>
<sst xmlns="http://schemas.openxmlformats.org/spreadsheetml/2006/main" count="33" uniqueCount="33">
  <si>
    <t>n_samples</t>
  </si>
  <si>
    <t>timer_period</t>
  </si>
  <si>
    <t>sampling_freq</t>
  </si>
  <si>
    <t>ms</t>
  </si>
  <si>
    <t>control_reg_2</t>
  </si>
  <si>
    <t>n_samples binary</t>
  </si>
  <si>
    <t>This column contains the number of samples to average</t>
  </si>
  <si>
    <t>Here we see binary translation of n_samples</t>
  </si>
  <si>
    <t>Sampling frequency, computed multiplying n_samples by 50 (to transmit @50Hz)</t>
  </si>
  <si>
    <t>Conversion from frequency to milliseconds</t>
  </si>
  <si>
    <t>Timer period to write in PSOC</t>
  </si>
  <si>
    <t>In column control_reg_2 you can see what to write inside Control Register 2 in order to change the sampling frequency for the corresponding n_samples, to send them @50Hz.</t>
  </si>
  <si>
    <t>STATUS:</t>
  </si>
  <si>
    <t>0: ALL OFF</t>
  </si>
  <si>
    <t>1: TEMPERATURE</t>
  </si>
  <si>
    <t>2: LIGHT SENSOR</t>
  </si>
  <si>
    <t>3: BOTH SENSORS</t>
  </si>
  <si>
    <t>Below this table you will find a tool to automatically compute the number you need to write in Control Register 1</t>
  </si>
  <si>
    <t>This is a file to compute the possible combinations of parameters to write in the control register with the BCP interface</t>
  </si>
  <si>
    <t>HOW TO USE THIS TOOL:</t>
  </si>
  <si>
    <t>This allows to compute the value you need to write in Control Register 1 from BCP interface.</t>
  </si>
  <si>
    <t>Please mind that if you set a certain number of samples to average, you will need to write the corresponding timer period in Control Register 2</t>
  </si>
  <si>
    <t>(You will find the value of the timer period in the table above, just pick the one that corresponds to your chosen n_samples)</t>
  </si>
  <si>
    <t>Write desired status in cell below (A30), from 0 to 3, decimal:</t>
  </si>
  <si>
    <t>Write desired n_samples in cell A32, from 1 to 15, decimal:</t>
  </si>
  <si>
    <t>The hexadecimal is what you need to write in Control Register 1.</t>
  </si>
  <si>
    <t>You only need to change the values in cells A30 and A32 and the HEX conversion is performed automatically.</t>
  </si>
  <si>
    <t>Hexadecimal conversion here:</t>
  </si>
  <si>
    <t>Binary conversion here:</t>
  </si>
  <si>
    <r>
      <t xml:space="preserve">What to write in Control Register 2 to change timer period to sample at corresponding frequency. Write </t>
    </r>
    <r>
      <rPr>
        <b/>
        <sz val="11"/>
        <color theme="1"/>
        <rFont val="Calibri"/>
        <family val="2"/>
        <scheme val="minor"/>
      </rPr>
      <t xml:space="preserve">w 08 01 </t>
    </r>
    <r>
      <rPr>
        <b/>
        <i/>
        <sz val="11"/>
        <color theme="1"/>
        <rFont val="Calibri"/>
        <family val="2"/>
        <scheme val="minor"/>
      </rPr>
      <t>HEX</t>
    </r>
    <r>
      <rPr>
        <b/>
        <sz val="11"/>
        <color theme="1"/>
        <rFont val="Calibri"/>
        <family val="2"/>
        <scheme val="minor"/>
      </rPr>
      <t xml:space="preserve"> p</t>
    </r>
    <r>
      <rPr>
        <sz val="11"/>
        <color theme="1"/>
        <rFont val="Calibri"/>
        <family val="2"/>
        <scheme val="minor"/>
      </rPr>
      <t xml:space="preserve"> in BCP, where </t>
    </r>
    <r>
      <rPr>
        <i/>
        <sz val="11"/>
        <color theme="1"/>
        <rFont val="Calibri"/>
        <family val="2"/>
        <scheme val="minor"/>
      </rPr>
      <t>HEX</t>
    </r>
    <r>
      <rPr>
        <sz val="11"/>
        <color theme="1"/>
        <rFont val="Calibri"/>
        <family val="2"/>
        <scheme val="minor"/>
      </rPr>
      <t xml:space="preserve"> is one of following values</t>
    </r>
  </si>
  <si>
    <r>
      <t xml:space="preserve">Then you need to write in BCP </t>
    </r>
    <r>
      <rPr>
        <b/>
        <sz val="11"/>
        <color theme="1"/>
        <rFont val="Calibri"/>
        <family val="2"/>
        <scheme val="minor"/>
      </rPr>
      <t xml:space="preserve">w 08 00 </t>
    </r>
    <r>
      <rPr>
        <b/>
        <i/>
        <sz val="11"/>
        <color theme="1"/>
        <rFont val="Calibri"/>
        <family val="2"/>
        <scheme val="minor"/>
      </rPr>
      <t>HEX</t>
    </r>
    <r>
      <rPr>
        <b/>
        <sz val="11"/>
        <color theme="1"/>
        <rFont val="Calibri"/>
        <family val="2"/>
        <scheme val="minor"/>
      </rPr>
      <t xml:space="preserve"> p</t>
    </r>
    <r>
      <rPr>
        <sz val="11"/>
        <color theme="1"/>
        <rFont val="Calibri"/>
        <family val="2"/>
        <scheme val="minor"/>
      </rPr>
      <t xml:space="preserve">, where </t>
    </r>
    <r>
      <rPr>
        <i/>
        <sz val="11"/>
        <color theme="1"/>
        <rFont val="Calibri"/>
        <family val="2"/>
        <scheme val="minor"/>
      </rPr>
      <t>HEX</t>
    </r>
    <r>
      <rPr>
        <sz val="11"/>
        <color theme="1"/>
        <rFont val="Calibri"/>
        <family val="2"/>
        <scheme val="minor"/>
      </rPr>
      <t xml:space="preserve"> is the value in cell A36</t>
    </r>
  </si>
  <si>
    <t>As an example, you already have this tool set up to average 5 samples, for both sensors (status 3).</t>
  </si>
  <si>
    <t>Above on the right you have a useful list to know what to write in the "desired status"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</si>
</sst>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0" fillId="0" borderId="0" xfId="1" applyNumberFormat="1" applyFont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2" borderId="2" xfId="0" applyFill="1" applyBorder="1" applyAlignment="1"/>
    <xf numFmtId="0" fontId="0" fillId="2" borderId="1" xfId="0" applyFill="1" applyBorder="1" applyAlignment="1"/>
    <xf numFmtId="0" fontId="0" fillId="2" borderId="4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3" xfId="0" applyBorder="1" applyAlignment="1">
      <alignment horizontal="left"/>
    </xf>
    <xf numFmtId="0" fontId="2" fillId="0" borderId="0" xfId="0" applyFont="1"/>
    <xf numFmtId="0" fontId="2" fillId="0" borderId="3" xfId="0" applyFont="1" applyBorder="1"/>
  </cellXfs>
  <cellStyles count="2">
    <cellStyle name="Normale" xfId="0" builtinId="0"/>
    <cellStyle name="Valuta" xfId="1" builtinId="4"/>
  </cellStyles>
  <dxfs count="4"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39AF3-AC44-4105-BC76-91798F8C7750}" name="Tabella1" displayName="Tabella1" ref="A5:F21" totalsRowShown="0">
  <autoFilter ref="A5:F21" xr:uid="{128A2F8F-4E3B-4958-98EF-812CC6691F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58F8EDC-16DF-4430-9959-1356C9168F27}" name="n_samples"/>
    <tableColumn id="6" xr3:uid="{2678566F-787B-4A3D-80C2-AF82CC2676D5}" name="n_samples binary" dataDxfId="0"/>
    <tableColumn id="2" xr3:uid="{8C475C09-C20A-42BB-9711-B844AC8033EF}" name="sampling_freq"/>
    <tableColumn id="3" xr3:uid="{12F6E57A-0AC8-426A-83BC-90015640CA8B}" name="ms" dataDxfId="3"/>
    <tableColumn id="4" xr3:uid="{9516C797-95EB-4C2B-8D2A-44A25225A3D0}" name="timer_period" dataDxfId="2"/>
    <tableColumn id="5" xr3:uid="{2F506ACF-A73C-437D-8A20-C9DCD7043B22}" name="control_reg_2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CBA70-036A-4AED-BDCB-882ABA1F7415}" name="Tabella3" displayName="Tabella3" ref="E30:E34" totalsRowShown="0">
  <autoFilter ref="E30:E34" xr:uid="{FD35A672-C748-414A-989C-40CB208CD19E}">
    <filterColumn colId="0" hiddenButton="1"/>
  </autoFilter>
  <tableColumns count="1">
    <tableColumn id="1" xr3:uid="{50A144AC-5C19-491D-86C2-82881AA8A32B}" name="STATUS: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9E98-63A0-43FD-A0CA-7ABC0ABC74F4}">
  <dimension ref="A1:H42"/>
  <sheetViews>
    <sheetView tabSelected="1" workbookViewId="0">
      <selection activeCell="I13" sqref="I13"/>
    </sheetView>
  </sheetViews>
  <sheetFormatPr defaultRowHeight="14.4" x14ac:dyDescent="0.3"/>
  <cols>
    <col min="1" max="1" width="19.33203125" customWidth="1"/>
    <col min="2" max="2" width="18.33203125" customWidth="1"/>
    <col min="3" max="3" width="26.5546875" customWidth="1"/>
    <col min="4" max="4" width="15.109375" customWidth="1"/>
    <col min="5" max="5" width="14.5546875" customWidth="1"/>
    <col min="6" max="6" width="44.44140625" customWidth="1"/>
    <col min="9" max="9" width="10.77734375" customWidth="1"/>
  </cols>
  <sheetData>
    <row r="1" spans="1:8" ht="16.2" customHeight="1" x14ac:dyDescent="0.3">
      <c r="A1" s="13" t="s">
        <v>18</v>
      </c>
      <c r="B1" s="13"/>
      <c r="C1" s="13"/>
      <c r="D1" s="13"/>
      <c r="E1" s="13"/>
      <c r="F1" s="13"/>
      <c r="G1" s="14"/>
      <c r="H1" s="12"/>
    </row>
    <row r="2" spans="1:8" x14ac:dyDescent="0.3">
      <c r="A2" s="13" t="s">
        <v>11</v>
      </c>
      <c r="B2" s="13"/>
      <c r="C2" s="13"/>
      <c r="D2" s="13"/>
      <c r="E2" s="13"/>
      <c r="F2" s="13"/>
      <c r="G2" s="13"/>
    </row>
    <row r="3" spans="1:8" x14ac:dyDescent="0.3">
      <c r="A3" t="s">
        <v>17</v>
      </c>
    </row>
    <row r="5" spans="1:8" x14ac:dyDescent="0.3">
      <c r="A5" t="s">
        <v>0</v>
      </c>
      <c r="B5" t="s">
        <v>5</v>
      </c>
      <c r="C5" t="s">
        <v>2</v>
      </c>
      <c r="D5" t="s">
        <v>3</v>
      </c>
      <c r="E5" t="s">
        <v>1</v>
      </c>
      <c r="F5" s="3" t="s">
        <v>4</v>
      </c>
    </row>
    <row r="6" spans="1:8" ht="57.6" x14ac:dyDescent="0.3">
      <c r="A6" s="6" t="s">
        <v>6</v>
      </c>
      <c r="B6" s="7" t="s">
        <v>7</v>
      </c>
      <c r="C6" s="8" t="s">
        <v>8</v>
      </c>
      <c r="D6" s="9" t="s">
        <v>9</v>
      </c>
      <c r="E6" s="10" t="s">
        <v>10</v>
      </c>
      <c r="F6" s="11" t="s">
        <v>29</v>
      </c>
    </row>
    <row r="7" spans="1:8" x14ac:dyDescent="0.3">
      <c r="A7">
        <v>1</v>
      </c>
      <c r="B7" s="4" t="str">
        <f>DEC2BIN(Tabella1[[#This Row],[n_samples]],4)</f>
        <v>0001</v>
      </c>
      <c r="C7">
        <f>50*A7</f>
        <v>50</v>
      </c>
      <c r="D7">
        <f>1/C7*1000</f>
        <v>20</v>
      </c>
      <c r="E7">
        <f>D7*10</f>
        <v>200</v>
      </c>
      <c r="F7" s="4" t="str">
        <f>DEC2HEX(E7)</f>
        <v>C8</v>
      </c>
    </row>
    <row r="8" spans="1:8" s="5" customFormat="1" ht="16.2" customHeight="1" x14ac:dyDescent="0.3">
      <c r="A8">
        <v>2</v>
      </c>
      <c r="B8" s="4" t="str">
        <f>DEC2BIN(Tabella1[[#This Row],[n_samples]],4)</f>
        <v>0010</v>
      </c>
      <c r="C8">
        <f>50*A8</f>
        <v>100</v>
      </c>
      <c r="D8">
        <f t="shared" ref="D8:D21" si="0">1/C8*1000</f>
        <v>10</v>
      </c>
      <c r="E8">
        <f>D8*10</f>
        <v>100</v>
      </c>
      <c r="F8" s="4" t="str">
        <f t="shared" ref="F8:F21" si="1">DEC2HEX(E8)</f>
        <v>64</v>
      </c>
    </row>
    <row r="9" spans="1:8" x14ac:dyDescent="0.3">
      <c r="A9">
        <v>3</v>
      </c>
      <c r="B9" s="4" t="str">
        <f>DEC2BIN(Tabella1[[#This Row],[n_samples]],4)</f>
        <v>0011</v>
      </c>
      <c r="C9">
        <f>50*A9</f>
        <v>150</v>
      </c>
      <c r="D9" s="1">
        <f t="shared" si="0"/>
        <v>6.666666666666667</v>
      </c>
      <c r="E9" s="2">
        <f t="shared" ref="E9:E21" si="2">D9*10</f>
        <v>66.666666666666671</v>
      </c>
      <c r="F9" s="4" t="str">
        <f t="shared" si="1"/>
        <v>42</v>
      </c>
    </row>
    <row r="10" spans="1:8" x14ac:dyDescent="0.3">
      <c r="A10">
        <v>4</v>
      </c>
      <c r="B10" s="4" t="str">
        <f>DEC2BIN(Tabella1[[#This Row],[n_samples]],4)</f>
        <v>0100</v>
      </c>
      <c r="C10">
        <f>50*A10</f>
        <v>200</v>
      </c>
      <c r="D10" s="1">
        <f t="shared" si="0"/>
        <v>5</v>
      </c>
      <c r="E10" s="2">
        <f t="shared" si="2"/>
        <v>50</v>
      </c>
      <c r="F10" s="4" t="str">
        <f t="shared" si="1"/>
        <v>32</v>
      </c>
    </row>
    <row r="11" spans="1:8" x14ac:dyDescent="0.3">
      <c r="A11">
        <v>5</v>
      </c>
      <c r="B11" s="4" t="str">
        <f>DEC2BIN(Tabella1[[#This Row],[n_samples]],4)</f>
        <v>0101</v>
      </c>
      <c r="C11">
        <f>50*A11</f>
        <v>250</v>
      </c>
      <c r="D11" s="1">
        <f t="shared" si="0"/>
        <v>4</v>
      </c>
      <c r="E11" s="2">
        <f t="shared" si="2"/>
        <v>40</v>
      </c>
      <c r="F11" s="4" t="str">
        <f t="shared" si="1"/>
        <v>28</v>
      </c>
    </row>
    <row r="12" spans="1:8" x14ac:dyDescent="0.3">
      <c r="A12">
        <v>6</v>
      </c>
      <c r="B12" s="4" t="str">
        <f>DEC2BIN(Tabella1[[#This Row],[n_samples]],4)</f>
        <v>0110</v>
      </c>
      <c r="C12">
        <f>50*A12</f>
        <v>300</v>
      </c>
      <c r="D12" s="1">
        <f t="shared" si="0"/>
        <v>3.3333333333333335</v>
      </c>
      <c r="E12" s="2">
        <f t="shared" si="2"/>
        <v>33.333333333333336</v>
      </c>
      <c r="F12" s="4" t="str">
        <f t="shared" si="1"/>
        <v>21</v>
      </c>
    </row>
    <row r="13" spans="1:8" x14ac:dyDescent="0.3">
      <c r="A13">
        <v>7</v>
      </c>
      <c r="B13" s="4" t="str">
        <f>DEC2BIN(Tabella1[[#This Row],[n_samples]],4)</f>
        <v>0111</v>
      </c>
      <c r="C13">
        <f>50*A13</f>
        <v>350</v>
      </c>
      <c r="D13" s="1">
        <f t="shared" si="0"/>
        <v>2.8571428571428572</v>
      </c>
      <c r="E13" s="2">
        <f t="shared" si="2"/>
        <v>28.571428571428573</v>
      </c>
      <c r="F13" s="4" t="str">
        <f t="shared" si="1"/>
        <v>1C</v>
      </c>
    </row>
    <row r="14" spans="1:8" x14ac:dyDescent="0.3">
      <c r="A14">
        <v>8</v>
      </c>
      <c r="B14" s="4" t="str">
        <f>DEC2BIN(Tabella1[[#This Row],[n_samples]],4)</f>
        <v>1000</v>
      </c>
      <c r="C14">
        <f>50*A14</f>
        <v>400</v>
      </c>
      <c r="D14" s="1">
        <f t="shared" si="0"/>
        <v>2.5</v>
      </c>
      <c r="E14" s="2">
        <f t="shared" si="2"/>
        <v>25</v>
      </c>
      <c r="F14" s="4" t="str">
        <f t="shared" si="1"/>
        <v>19</v>
      </c>
    </row>
    <row r="15" spans="1:8" x14ac:dyDescent="0.3">
      <c r="A15">
        <v>9</v>
      </c>
      <c r="B15" s="4" t="str">
        <f>DEC2BIN(Tabella1[[#This Row],[n_samples]],4)</f>
        <v>1001</v>
      </c>
      <c r="C15">
        <f>50*A15</f>
        <v>450</v>
      </c>
      <c r="D15" s="1">
        <f t="shared" si="0"/>
        <v>2.2222222222222223</v>
      </c>
      <c r="E15" s="2">
        <f t="shared" si="2"/>
        <v>22.222222222222221</v>
      </c>
      <c r="F15" s="4" t="str">
        <f t="shared" si="1"/>
        <v>16</v>
      </c>
    </row>
    <row r="16" spans="1:8" x14ac:dyDescent="0.3">
      <c r="A16">
        <v>10</v>
      </c>
      <c r="B16" s="4" t="str">
        <f>DEC2BIN(Tabella1[[#This Row],[n_samples]],4)</f>
        <v>1010</v>
      </c>
      <c r="C16">
        <f>50*A16</f>
        <v>500</v>
      </c>
      <c r="D16" s="1">
        <f t="shared" si="0"/>
        <v>2</v>
      </c>
      <c r="E16" s="2">
        <f t="shared" si="2"/>
        <v>20</v>
      </c>
      <c r="F16" s="4" t="str">
        <f t="shared" si="1"/>
        <v>14</v>
      </c>
    </row>
    <row r="17" spans="1:6" x14ac:dyDescent="0.3">
      <c r="A17">
        <v>11</v>
      </c>
      <c r="B17" s="4" t="str">
        <f>DEC2BIN(Tabella1[[#This Row],[n_samples]],4)</f>
        <v>1011</v>
      </c>
      <c r="C17">
        <f>50*A17</f>
        <v>550</v>
      </c>
      <c r="D17" s="1">
        <f t="shared" si="0"/>
        <v>1.8181818181818181</v>
      </c>
      <c r="E17" s="2">
        <f t="shared" si="2"/>
        <v>18.18181818181818</v>
      </c>
      <c r="F17" s="4" t="str">
        <f t="shared" si="1"/>
        <v>12</v>
      </c>
    </row>
    <row r="18" spans="1:6" x14ac:dyDescent="0.3">
      <c r="A18">
        <v>12</v>
      </c>
      <c r="B18" s="4" t="str">
        <f>DEC2BIN(Tabella1[[#This Row],[n_samples]],4)</f>
        <v>1100</v>
      </c>
      <c r="C18">
        <f>50*A18</f>
        <v>600</v>
      </c>
      <c r="D18" s="1">
        <f t="shared" si="0"/>
        <v>1.6666666666666667</v>
      </c>
      <c r="E18" s="2">
        <f t="shared" si="2"/>
        <v>16.666666666666668</v>
      </c>
      <c r="F18" s="4" t="str">
        <f t="shared" si="1"/>
        <v>10</v>
      </c>
    </row>
    <row r="19" spans="1:6" x14ac:dyDescent="0.3">
      <c r="A19">
        <v>13</v>
      </c>
      <c r="B19" s="4" t="str">
        <f>DEC2BIN(Tabella1[[#This Row],[n_samples]],4)</f>
        <v>1101</v>
      </c>
      <c r="C19">
        <f>50*A19</f>
        <v>650</v>
      </c>
      <c r="D19" s="1">
        <f t="shared" si="0"/>
        <v>1.5384615384615385</v>
      </c>
      <c r="E19" s="2">
        <f t="shared" si="2"/>
        <v>15.384615384615385</v>
      </c>
      <c r="F19" s="4" t="str">
        <f t="shared" si="1"/>
        <v>F</v>
      </c>
    </row>
    <row r="20" spans="1:6" x14ac:dyDescent="0.3">
      <c r="A20">
        <v>14</v>
      </c>
      <c r="B20" s="4" t="str">
        <f>DEC2BIN(Tabella1[[#This Row],[n_samples]],4)</f>
        <v>1110</v>
      </c>
      <c r="C20">
        <f>50*A20</f>
        <v>700</v>
      </c>
      <c r="D20" s="1">
        <f t="shared" si="0"/>
        <v>1.4285714285714286</v>
      </c>
      <c r="E20" s="2">
        <f t="shared" si="2"/>
        <v>14.285714285714286</v>
      </c>
      <c r="F20" s="4" t="str">
        <f t="shared" si="1"/>
        <v>E</v>
      </c>
    </row>
    <row r="21" spans="1:6" x14ac:dyDescent="0.3">
      <c r="A21">
        <v>15</v>
      </c>
      <c r="B21" s="4" t="str">
        <f>DEC2BIN(Tabella1[[#This Row],[n_samples]],4)</f>
        <v>1111</v>
      </c>
      <c r="C21">
        <f>50*A21</f>
        <v>750</v>
      </c>
      <c r="D21" s="1">
        <f t="shared" si="0"/>
        <v>1.3333333333333333</v>
      </c>
      <c r="E21" s="2">
        <f t="shared" si="2"/>
        <v>13.333333333333332</v>
      </c>
      <c r="F21" s="4" t="str">
        <f t="shared" si="1"/>
        <v>D</v>
      </c>
    </row>
    <row r="24" spans="1:6" x14ac:dyDescent="0.3">
      <c r="A24" s="29" t="s">
        <v>19</v>
      </c>
    </row>
    <row r="25" spans="1:6" x14ac:dyDescent="0.3">
      <c r="A25" t="s">
        <v>20</v>
      </c>
    </row>
    <row r="26" spans="1:6" x14ac:dyDescent="0.3">
      <c r="A26" t="s">
        <v>21</v>
      </c>
    </row>
    <row r="27" spans="1:6" x14ac:dyDescent="0.3">
      <c r="A27" t="s">
        <v>22</v>
      </c>
    </row>
    <row r="29" spans="1:6" x14ac:dyDescent="0.3">
      <c r="A29" s="19" t="s">
        <v>23</v>
      </c>
      <c r="B29" s="20"/>
      <c r="C29" s="21"/>
    </row>
    <row r="30" spans="1:6" x14ac:dyDescent="0.3">
      <c r="A30" s="28">
        <v>3</v>
      </c>
      <c r="B30" s="15"/>
      <c r="C30" s="18"/>
      <c r="E30" t="s">
        <v>12</v>
      </c>
    </row>
    <row r="31" spans="1:6" x14ac:dyDescent="0.3">
      <c r="A31" s="22" t="s">
        <v>24</v>
      </c>
      <c r="B31" s="23"/>
      <c r="C31" s="24"/>
      <c r="E31" t="s">
        <v>13</v>
      </c>
    </row>
    <row r="32" spans="1:6" x14ac:dyDescent="0.3">
      <c r="A32" s="28">
        <v>5</v>
      </c>
      <c r="B32" s="15"/>
      <c r="C32" s="18"/>
      <c r="E32" t="s">
        <v>14</v>
      </c>
    </row>
    <row r="33" spans="1:5" x14ac:dyDescent="0.3">
      <c r="A33" s="22" t="s">
        <v>28</v>
      </c>
      <c r="B33" s="23"/>
      <c r="C33" s="24"/>
      <c r="E33" t="s">
        <v>15</v>
      </c>
    </row>
    <row r="34" spans="1:5" x14ac:dyDescent="0.3">
      <c r="A34" s="17" t="str">
        <f>_xlfn.CONCAT(DEC2BIN(A32,4),DEC2BIN(A30,2))</f>
        <v>010111</v>
      </c>
      <c r="B34" s="15"/>
      <c r="C34" s="18"/>
      <c r="E34" t="s">
        <v>16</v>
      </c>
    </row>
    <row r="35" spans="1:5" x14ac:dyDescent="0.3">
      <c r="A35" s="25" t="s">
        <v>27</v>
      </c>
      <c r="B35" s="26"/>
      <c r="C35" s="27"/>
    </row>
    <row r="36" spans="1:5" x14ac:dyDescent="0.3">
      <c r="A36" s="30" t="str">
        <f>BIN2HEX(A34)</f>
        <v>17</v>
      </c>
      <c r="B36" s="15"/>
      <c r="C36" s="18"/>
    </row>
    <row r="37" spans="1:5" x14ac:dyDescent="0.3">
      <c r="A37" s="16"/>
      <c r="B37" s="16"/>
      <c r="C37" s="16"/>
    </row>
    <row r="38" spans="1:5" x14ac:dyDescent="0.3">
      <c r="A38" s="15" t="s">
        <v>25</v>
      </c>
    </row>
    <row r="39" spans="1:5" x14ac:dyDescent="0.3">
      <c r="A39" t="s">
        <v>26</v>
      </c>
    </row>
    <row r="40" spans="1:5" x14ac:dyDescent="0.3">
      <c r="A40" t="s">
        <v>30</v>
      </c>
    </row>
    <row r="41" spans="1:5" x14ac:dyDescent="0.3">
      <c r="A41" t="s">
        <v>31</v>
      </c>
    </row>
    <row r="42" spans="1:5" x14ac:dyDescent="0.3">
      <c r="A42" t="s">
        <v>32</v>
      </c>
    </row>
  </sheetData>
  <mergeCells count="2">
    <mergeCell ref="A1:F1"/>
    <mergeCell ref="A2:G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</dc:creator>
  <cp:lastModifiedBy>Beatrice</cp:lastModifiedBy>
  <dcterms:created xsi:type="dcterms:W3CDTF">2021-04-24T09:59:12Z</dcterms:created>
  <dcterms:modified xsi:type="dcterms:W3CDTF">2021-04-25T19:50:50Z</dcterms:modified>
</cp:coreProperties>
</file>